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600fa89dd4239726/Models ^0 Reports/Basic Model/"/>
    </mc:Choice>
  </mc:AlternateContent>
  <xr:revisionPtr revIDLastSave="0" documentId="11_56FE781F3795FDAB26302793E478194253E52054" xr6:coauthVersionLast="45" xr6:coauthVersionMax="45" xr10:uidLastSave="{00000000-0000-0000-0000-000000000000}"/>
  <bookViews>
    <workbookView xWindow="10500" yWindow="3108" windowWidth="31320" windowHeight="19632" tabRatio="874" activeTab="11" xr2:uid="{00000000-000D-0000-FFFF-FFFF00000000}"/>
  </bookViews>
  <sheets>
    <sheet name="Version" sheetId="13" r:id="rId1"/>
    <sheet name="Property Summary" sheetId="9" r:id="rId2"/>
    <sheet name="Property Assumptions" sheetId="1" state="hidden" r:id="rId3"/>
    <sheet name="MF Rent Roll" sheetId="14" r:id="rId4"/>
    <sheet name="Operating Expenses" sheetId="12" r:id="rId5"/>
    <sheet name="Annual Cash Flow" sheetId="20" r:id="rId6"/>
    <sheet name="Property Returns" sheetId="3" r:id="rId7"/>
    <sheet name="Investor Returns" sheetId="10" r:id="rId8"/>
    <sheet name="Debt" sheetId="6" r:id="rId9"/>
    <sheet name="Calculation Modules--&gt;" sheetId="15" r:id="rId10"/>
    <sheet name="MF Rents" sheetId="17" r:id="rId11"/>
    <sheet name="MF CapEx" sheetId="25" r:id="rId12"/>
    <sheet name="MF Rollover" sheetId="21" r:id="rId13"/>
    <sheet name="MF Free Rent" sheetId="22" r:id="rId14"/>
    <sheet name="MF Vacancy" sheetId="23" r:id="rId15"/>
    <sheet name="MF Releasing" sheetId="24" r:id="rId16"/>
    <sheet name="Raw Data" sheetId="11" state="hidden" r:id="rId17"/>
  </sheets>
  <definedNames>
    <definedName name="Analysis_Period">'Property Summary'!$D$8</definedName>
    <definedName name="Analysis_Start">'Property Summary'!$D$7</definedName>
    <definedName name="Basis">'Property Summary'!$H$6</definedName>
    <definedName name="Cap_Year">'Property Summary'!$D$9</definedName>
    <definedName name="CashFlow_Table" localSheetId="8">Debt!$C$4:$R$7</definedName>
    <definedName name="Debt">'Property Summary'!$H$18</definedName>
    <definedName name="Debt_Table2">Debt!$B$4:$R$7</definedName>
    <definedName name="Discount_Rate">'Property Summary'!$D$12</definedName>
    <definedName name="Equity">'Property Summary'!$H$20</definedName>
    <definedName name="Equity_Share_LP">'Investor Returns'!$C$6</definedName>
    <definedName name="Equity_Share_Sponsor">'Investor Returns'!$C$5</definedName>
    <definedName name="Exit_Cap_Yr_1">'Property Summary'!$D$11</definedName>
    <definedName name="Name">'Property Summary'!$D$3</definedName>
    <definedName name="P_List_Table">'Property Assumptions'!$B$4:$W$5</definedName>
    <definedName name="P_List_Table_2">'Property Assumptions'!$C$5:$W$5</definedName>
    <definedName name="Preferred_Return">'Investor Returns'!$E$9</definedName>
    <definedName name="Promote_Structure">'Investor Returns'!$B$8:$I$12</definedName>
    <definedName name="Property_List">OFFSET('Property Assumptions'!$C$5,0,0,COUNTA('Property Assumptions'!$C:$C)-1,1)</definedName>
    <definedName name="Property_Number_List">'Property Assumptions'!$B$5:$B$5</definedName>
    <definedName name="Property_SF">'Property Summary'!$H$3</definedName>
    <definedName name="Purchase_Price">'Property Summary'!$D$18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9" l="1"/>
  <c r="D12" i="10"/>
  <c r="D11" i="10"/>
  <c r="D10" i="10"/>
  <c r="F12" i="10"/>
  <c r="F11" i="10"/>
  <c r="F10" i="10"/>
  <c r="F9" i="10"/>
  <c r="C5" i="10"/>
  <c r="B13" i="12" l="1"/>
  <c r="B12" i="12"/>
  <c r="B10" i="12"/>
  <c r="B9" i="12"/>
  <c r="B8" i="12"/>
  <c r="B7" i="12"/>
  <c r="B6" i="12"/>
  <c r="B9" i="3"/>
  <c r="B8" i="3"/>
  <c r="B7" i="3"/>
  <c r="M39" i="25"/>
  <c r="L39" i="25"/>
  <c r="K39" i="25"/>
  <c r="J39" i="25"/>
  <c r="I39" i="25"/>
  <c r="H39" i="25"/>
  <c r="G39" i="25"/>
  <c r="F39" i="25"/>
  <c r="E39" i="25"/>
  <c r="D39" i="25"/>
  <c r="C39" i="25"/>
  <c r="B39" i="25"/>
  <c r="GN39" i="25" s="1"/>
  <c r="M38" i="25"/>
  <c r="L38" i="25"/>
  <c r="K38" i="25"/>
  <c r="J38" i="25"/>
  <c r="I38" i="25"/>
  <c r="H38" i="25"/>
  <c r="G38" i="25"/>
  <c r="F38" i="25"/>
  <c r="E38" i="25"/>
  <c r="D38" i="25"/>
  <c r="C38" i="25"/>
  <c r="B38" i="25"/>
  <c r="FE38" i="25" s="1"/>
  <c r="M37" i="25"/>
  <c r="L37" i="25"/>
  <c r="K37" i="25"/>
  <c r="J37" i="25"/>
  <c r="I37" i="25"/>
  <c r="H37" i="25"/>
  <c r="G37" i="25"/>
  <c r="F37" i="25"/>
  <c r="E37" i="25"/>
  <c r="D37" i="25"/>
  <c r="C37" i="25"/>
  <c r="B37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M34" i="25"/>
  <c r="L34" i="25"/>
  <c r="K34" i="25"/>
  <c r="J34" i="25"/>
  <c r="I34" i="25"/>
  <c r="H34" i="25"/>
  <c r="G34" i="25"/>
  <c r="F34" i="25"/>
  <c r="E34" i="25"/>
  <c r="D34" i="25"/>
  <c r="C34" i="25"/>
  <c r="B34" i="25"/>
  <c r="M33" i="25"/>
  <c r="L33" i="25"/>
  <c r="K33" i="25"/>
  <c r="J33" i="25"/>
  <c r="I33" i="25"/>
  <c r="H33" i="25"/>
  <c r="G33" i="25"/>
  <c r="F33" i="25"/>
  <c r="E33" i="25"/>
  <c r="D33" i="25"/>
  <c r="C33" i="25"/>
  <c r="B33" i="25"/>
  <c r="DI33" i="25" s="1"/>
  <c r="M32" i="25"/>
  <c r="L32" i="25"/>
  <c r="K32" i="25"/>
  <c r="J32" i="25"/>
  <c r="I32" i="25"/>
  <c r="H32" i="25"/>
  <c r="G32" i="25"/>
  <c r="F32" i="25"/>
  <c r="E32" i="25"/>
  <c r="D32" i="25"/>
  <c r="C32" i="25"/>
  <c r="B32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EN30" i="25" s="1"/>
  <c r="M29" i="25"/>
  <c r="L29" i="25"/>
  <c r="K29" i="25"/>
  <c r="J29" i="25"/>
  <c r="I29" i="25"/>
  <c r="H29" i="25"/>
  <c r="G29" i="25"/>
  <c r="F29" i="25"/>
  <c r="E29" i="25"/>
  <c r="D29" i="25"/>
  <c r="C29" i="25"/>
  <c r="B29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DM28" i="25" s="1"/>
  <c r="M27" i="25"/>
  <c r="L27" i="25"/>
  <c r="K27" i="25"/>
  <c r="J27" i="25"/>
  <c r="I27" i="25"/>
  <c r="H27" i="25"/>
  <c r="G27" i="25"/>
  <c r="F27" i="25"/>
  <c r="E27" i="25"/>
  <c r="D27" i="25"/>
  <c r="C27" i="25"/>
  <c r="B27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DU26" i="25" s="1"/>
  <c r="M25" i="25"/>
  <c r="L25" i="25"/>
  <c r="K25" i="25"/>
  <c r="J25" i="25"/>
  <c r="I25" i="25"/>
  <c r="H25" i="25"/>
  <c r="G25" i="25"/>
  <c r="F25" i="25"/>
  <c r="E25" i="25"/>
  <c r="D25" i="25"/>
  <c r="C25" i="25"/>
  <c r="B25" i="25"/>
  <c r="CC25" i="25" s="1"/>
  <c r="M24" i="25"/>
  <c r="L24" i="25"/>
  <c r="K24" i="25"/>
  <c r="J24" i="25"/>
  <c r="I24" i="25"/>
  <c r="H24" i="25"/>
  <c r="G24" i="25"/>
  <c r="F24" i="25"/>
  <c r="E24" i="25"/>
  <c r="D24" i="25"/>
  <c r="C24" i="25"/>
  <c r="B24" i="25"/>
  <c r="FI24" i="25" s="1"/>
  <c r="M23" i="25"/>
  <c r="L23" i="25"/>
  <c r="K23" i="25"/>
  <c r="J23" i="25"/>
  <c r="I23" i="25"/>
  <c r="H23" i="25"/>
  <c r="G23" i="25"/>
  <c r="F23" i="25"/>
  <c r="E23" i="25"/>
  <c r="D23" i="25"/>
  <c r="C23" i="25"/>
  <c r="B23" i="25"/>
  <c r="M22" i="25"/>
  <c r="L22" i="25"/>
  <c r="K22" i="25"/>
  <c r="J22" i="25"/>
  <c r="I22" i="25"/>
  <c r="H22" i="25"/>
  <c r="G22" i="25"/>
  <c r="F22" i="25"/>
  <c r="E22" i="25"/>
  <c r="D22" i="25"/>
  <c r="C22" i="25"/>
  <c r="B22" i="25"/>
  <c r="EE22" i="25" s="1"/>
  <c r="M21" i="25"/>
  <c r="L21" i="25"/>
  <c r="K21" i="25"/>
  <c r="J21" i="25"/>
  <c r="I21" i="25"/>
  <c r="H21" i="25"/>
  <c r="G21" i="25"/>
  <c r="F21" i="25"/>
  <c r="E21" i="25"/>
  <c r="D21" i="25"/>
  <c r="C21" i="25"/>
  <c r="B21" i="25"/>
  <c r="GA21" i="25" s="1"/>
  <c r="M20" i="25"/>
  <c r="L20" i="25"/>
  <c r="K20" i="25"/>
  <c r="J20" i="25"/>
  <c r="I20" i="25"/>
  <c r="H20" i="25"/>
  <c r="G20" i="25"/>
  <c r="F20" i="25"/>
  <c r="E20" i="25"/>
  <c r="D20" i="25"/>
  <c r="C20" i="25"/>
  <c r="B20" i="25"/>
  <c r="FW20" i="25" s="1"/>
  <c r="M19" i="25"/>
  <c r="L19" i="25"/>
  <c r="K19" i="25"/>
  <c r="J19" i="25"/>
  <c r="I19" i="25"/>
  <c r="H19" i="25"/>
  <c r="G19" i="25"/>
  <c r="F19" i="25"/>
  <c r="E19" i="25"/>
  <c r="D19" i="25"/>
  <c r="C19" i="25"/>
  <c r="B19" i="25"/>
  <c r="M18" i="25"/>
  <c r="L18" i="25"/>
  <c r="K18" i="25"/>
  <c r="J18" i="25"/>
  <c r="I18" i="25"/>
  <c r="H18" i="25"/>
  <c r="G18" i="25"/>
  <c r="F18" i="25"/>
  <c r="E18" i="25"/>
  <c r="D18" i="25"/>
  <c r="C18" i="25"/>
  <c r="B18" i="25"/>
  <c r="DC18" i="25" s="1"/>
  <c r="M17" i="25"/>
  <c r="L17" i="25"/>
  <c r="K17" i="25"/>
  <c r="J17" i="25"/>
  <c r="I17" i="25"/>
  <c r="H17" i="25"/>
  <c r="G17" i="25"/>
  <c r="F17" i="25"/>
  <c r="E17" i="25"/>
  <c r="D17" i="25"/>
  <c r="C17" i="25"/>
  <c r="B17" i="25"/>
  <c r="FT17" i="25" s="1"/>
  <c r="M16" i="25"/>
  <c r="L16" i="25"/>
  <c r="K16" i="25"/>
  <c r="J16" i="25"/>
  <c r="I16" i="25"/>
  <c r="H16" i="25"/>
  <c r="G16" i="25"/>
  <c r="F16" i="25"/>
  <c r="E16" i="25"/>
  <c r="D16" i="25"/>
  <c r="C16" i="25"/>
  <c r="B16" i="25"/>
  <c r="GB16" i="25" s="1"/>
  <c r="M15" i="25"/>
  <c r="L15" i="25"/>
  <c r="K15" i="25"/>
  <c r="J15" i="25"/>
  <c r="I15" i="25"/>
  <c r="H15" i="25"/>
  <c r="G15" i="25"/>
  <c r="F15" i="25"/>
  <c r="E15" i="25"/>
  <c r="D15" i="25"/>
  <c r="C15" i="25"/>
  <c r="B15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FL14" i="25" s="1"/>
  <c r="M13" i="25"/>
  <c r="L13" i="25"/>
  <c r="K13" i="25"/>
  <c r="J13" i="25"/>
  <c r="I13" i="25"/>
  <c r="H13" i="25"/>
  <c r="G13" i="25"/>
  <c r="F13" i="25"/>
  <c r="E13" i="25"/>
  <c r="D13" i="25"/>
  <c r="C13" i="25"/>
  <c r="B13" i="25"/>
  <c r="GJ13" i="25" s="1"/>
  <c r="M12" i="25"/>
  <c r="L12" i="25"/>
  <c r="K12" i="25"/>
  <c r="J12" i="25"/>
  <c r="I12" i="25"/>
  <c r="H12" i="25"/>
  <c r="G12" i="25"/>
  <c r="F12" i="25"/>
  <c r="E12" i="25"/>
  <c r="D12" i="25"/>
  <c r="C12" i="25"/>
  <c r="B12" i="25"/>
  <c r="GM12" i="25" s="1"/>
  <c r="M11" i="25"/>
  <c r="L11" i="25"/>
  <c r="K11" i="25"/>
  <c r="J11" i="25"/>
  <c r="I11" i="25"/>
  <c r="H11" i="25"/>
  <c r="G11" i="25"/>
  <c r="F11" i="25"/>
  <c r="E11" i="25"/>
  <c r="D11" i="25"/>
  <c r="C11" i="25"/>
  <c r="B11" i="25"/>
  <c r="GP11" i="25" s="1"/>
  <c r="M10" i="25"/>
  <c r="L10" i="25"/>
  <c r="K10" i="25"/>
  <c r="J10" i="25"/>
  <c r="I10" i="25"/>
  <c r="H10" i="25"/>
  <c r="G10" i="25"/>
  <c r="F10" i="25"/>
  <c r="E10" i="25"/>
  <c r="D10" i="25"/>
  <c r="C10" i="25"/>
  <c r="B10" i="25"/>
  <c r="M9" i="25"/>
  <c r="L9" i="25"/>
  <c r="K9" i="25"/>
  <c r="J9" i="25"/>
  <c r="I9" i="25"/>
  <c r="H9" i="25"/>
  <c r="G9" i="25"/>
  <c r="F9" i="25"/>
  <c r="E9" i="25"/>
  <c r="D9" i="25"/>
  <c r="C9" i="25"/>
  <c r="B9" i="25"/>
  <c r="M8" i="25"/>
  <c r="L8" i="25"/>
  <c r="K8" i="25"/>
  <c r="J8" i="25"/>
  <c r="I8" i="25"/>
  <c r="H8" i="25"/>
  <c r="G8" i="25"/>
  <c r="F8" i="25"/>
  <c r="E8" i="25"/>
  <c r="D8" i="25"/>
  <c r="C8" i="25"/>
  <c r="B8" i="25"/>
  <c r="M7" i="25"/>
  <c r="L7" i="25"/>
  <c r="K7" i="25"/>
  <c r="J7" i="25"/>
  <c r="I7" i="25"/>
  <c r="H7" i="25"/>
  <c r="G7" i="25"/>
  <c r="F7" i="25"/>
  <c r="E7" i="25"/>
  <c r="D7" i="25"/>
  <c r="C7" i="25"/>
  <c r="B7" i="25"/>
  <c r="M6" i="25"/>
  <c r="L6" i="25"/>
  <c r="K6" i="25"/>
  <c r="J6" i="25"/>
  <c r="I6" i="25"/>
  <c r="H6" i="25"/>
  <c r="G6" i="25"/>
  <c r="F6" i="25"/>
  <c r="E6" i="25"/>
  <c r="D6" i="25"/>
  <c r="C6" i="25"/>
  <c r="B6" i="25"/>
  <c r="S5" i="25"/>
  <c r="T5" i="25" s="1"/>
  <c r="U5" i="25" s="1"/>
  <c r="V5" i="25" s="1"/>
  <c r="W5" i="25" s="1"/>
  <c r="X5" i="25" s="1"/>
  <c r="Y5" i="25" s="1"/>
  <c r="Z5" i="25" s="1"/>
  <c r="AA5" i="25" s="1"/>
  <c r="AB5" i="25" s="1"/>
  <c r="AC5" i="25" s="1"/>
  <c r="AD5" i="25" s="1"/>
  <c r="AE5" i="25" s="1"/>
  <c r="AF5" i="25" s="1"/>
  <c r="AG5" i="25" s="1"/>
  <c r="AH5" i="25" s="1"/>
  <c r="AI5" i="25" s="1"/>
  <c r="AJ5" i="25" s="1"/>
  <c r="AK5" i="25" s="1"/>
  <c r="AL5" i="25" s="1"/>
  <c r="AM5" i="25" s="1"/>
  <c r="AN5" i="25" s="1"/>
  <c r="AO5" i="25" s="1"/>
  <c r="AP5" i="25" s="1"/>
  <c r="AQ5" i="25" s="1"/>
  <c r="AR5" i="25" s="1"/>
  <c r="AS5" i="25" s="1"/>
  <c r="AT5" i="25" s="1"/>
  <c r="AU5" i="25" s="1"/>
  <c r="AV5" i="25" s="1"/>
  <c r="AW5" i="25" s="1"/>
  <c r="AX5" i="25" s="1"/>
  <c r="AY5" i="25" s="1"/>
  <c r="AZ5" i="25" s="1"/>
  <c r="BA5" i="25" s="1"/>
  <c r="BB5" i="25" s="1"/>
  <c r="BC5" i="25" s="1"/>
  <c r="BD5" i="25" s="1"/>
  <c r="BE5" i="25" s="1"/>
  <c r="BF5" i="25" s="1"/>
  <c r="BG5" i="25" s="1"/>
  <c r="BH5" i="25" s="1"/>
  <c r="BI5" i="25" s="1"/>
  <c r="BJ5" i="25" s="1"/>
  <c r="BK5" i="25" s="1"/>
  <c r="BL5" i="25" s="1"/>
  <c r="BM5" i="25" s="1"/>
  <c r="BN5" i="25" s="1"/>
  <c r="BO5" i="25" s="1"/>
  <c r="BP5" i="25" s="1"/>
  <c r="BQ5" i="25" s="1"/>
  <c r="BR5" i="25" s="1"/>
  <c r="BS5" i="25" s="1"/>
  <c r="BT5" i="25" s="1"/>
  <c r="BU5" i="25" s="1"/>
  <c r="BV5" i="25" s="1"/>
  <c r="BW5" i="25" s="1"/>
  <c r="BX5" i="25" s="1"/>
  <c r="BY5" i="25" s="1"/>
  <c r="BZ5" i="25" s="1"/>
  <c r="CA5" i="25" s="1"/>
  <c r="CB5" i="25" s="1"/>
  <c r="CC5" i="25" s="1"/>
  <c r="CD5" i="25" s="1"/>
  <c r="CE5" i="25" s="1"/>
  <c r="CF5" i="25" s="1"/>
  <c r="CG5" i="25" s="1"/>
  <c r="CH5" i="25" s="1"/>
  <c r="CI5" i="25" s="1"/>
  <c r="CJ5" i="25" s="1"/>
  <c r="CK5" i="25" s="1"/>
  <c r="CL5" i="25" s="1"/>
  <c r="CM5" i="25" s="1"/>
  <c r="CN5" i="25" s="1"/>
  <c r="CO5" i="25" s="1"/>
  <c r="CP5" i="25" s="1"/>
  <c r="CQ5" i="25" s="1"/>
  <c r="CR5" i="25" s="1"/>
  <c r="CS5" i="25" s="1"/>
  <c r="CT5" i="25" s="1"/>
  <c r="CU5" i="25" s="1"/>
  <c r="CV5" i="25" s="1"/>
  <c r="CW5" i="25" s="1"/>
  <c r="CX5" i="25" s="1"/>
  <c r="CY5" i="25" s="1"/>
  <c r="CZ5" i="25" s="1"/>
  <c r="DA5" i="25" s="1"/>
  <c r="DB5" i="25" s="1"/>
  <c r="DC5" i="25" s="1"/>
  <c r="DD5" i="25" s="1"/>
  <c r="DE5" i="25" s="1"/>
  <c r="DF5" i="25" s="1"/>
  <c r="DG5" i="25" s="1"/>
  <c r="DH5" i="25" s="1"/>
  <c r="DI5" i="25" s="1"/>
  <c r="DJ5" i="25" s="1"/>
  <c r="DK5" i="25" s="1"/>
  <c r="DL5" i="25" s="1"/>
  <c r="DM5" i="25" s="1"/>
  <c r="DN5" i="25" s="1"/>
  <c r="DO5" i="25" s="1"/>
  <c r="DP5" i="25" s="1"/>
  <c r="DQ5" i="25" s="1"/>
  <c r="DR5" i="25" s="1"/>
  <c r="DS5" i="25" s="1"/>
  <c r="DT5" i="25" s="1"/>
  <c r="DU5" i="25" s="1"/>
  <c r="DV5" i="25" s="1"/>
  <c r="DW5" i="25" s="1"/>
  <c r="DX5" i="25" s="1"/>
  <c r="DY5" i="25" s="1"/>
  <c r="DZ5" i="25" s="1"/>
  <c r="EA5" i="25" s="1"/>
  <c r="EB5" i="25" s="1"/>
  <c r="EC5" i="25" s="1"/>
  <c r="ED5" i="25" s="1"/>
  <c r="EE5" i="25" s="1"/>
  <c r="EF5" i="25" s="1"/>
  <c r="EG5" i="25" s="1"/>
  <c r="EH5" i="25" s="1"/>
  <c r="EI5" i="25" s="1"/>
  <c r="EJ5" i="25" s="1"/>
  <c r="EK5" i="25" s="1"/>
  <c r="EL5" i="25" s="1"/>
  <c r="EM5" i="25" s="1"/>
  <c r="EN5" i="25" s="1"/>
  <c r="EO5" i="25" s="1"/>
  <c r="EP5" i="25" s="1"/>
  <c r="EQ5" i="25" s="1"/>
  <c r="ER5" i="25" s="1"/>
  <c r="ES5" i="25" s="1"/>
  <c r="ET5" i="25" s="1"/>
  <c r="EU5" i="25" s="1"/>
  <c r="EV5" i="25" s="1"/>
  <c r="EW5" i="25" s="1"/>
  <c r="EX5" i="25" s="1"/>
  <c r="EY5" i="25" s="1"/>
  <c r="EZ5" i="25" s="1"/>
  <c r="FA5" i="25" s="1"/>
  <c r="FB5" i="25" s="1"/>
  <c r="FC5" i="25" s="1"/>
  <c r="FD5" i="25" s="1"/>
  <c r="FE5" i="25" s="1"/>
  <c r="FF5" i="25" s="1"/>
  <c r="FG5" i="25" s="1"/>
  <c r="FH5" i="25" s="1"/>
  <c r="FI5" i="25" s="1"/>
  <c r="FJ5" i="25" s="1"/>
  <c r="FK5" i="25" s="1"/>
  <c r="FL5" i="25" s="1"/>
  <c r="FM5" i="25" s="1"/>
  <c r="FN5" i="25" s="1"/>
  <c r="FO5" i="25" s="1"/>
  <c r="FP5" i="25" s="1"/>
  <c r="FQ5" i="25" s="1"/>
  <c r="FR5" i="25" s="1"/>
  <c r="FS5" i="25" s="1"/>
  <c r="FT5" i="25" s="1"/>
  <c r="FU5" i="25" s="1"/>
  <c r="FV5" i="25" s="1"/>
  <c r="FW5" i="25" s="1"/>
  <c r="FX5" i="25" s="1"/>
  <c r="FY5" i="25" s="1"/>
  <c r="FZ5" i="25" s="1"/>
  <c r="GA5" i="25" s="1"/>
  <c r="GB5" i="25" s="1"/>
  <c r="GC5" i="25" s="1"/>
  <c r="GD5" i="25" s="1"/>
  <c r="GE5" i="25" s="1"/>
  <c r="GF5" i="25" s="1"/>
  <c r="GG5" i="25" s="1"/>
  <c r="GH5" i="25" s="1"/>
  <c r="GI5" i="25" s="1"/>
  <c r="GJ5" i="25" s="1"/>
  <c r="GK5" i="25" s="1"/>
  <c r="GL5" i="25" s="1"/>
  <c r="GM5" i="25" s="1"/>
  <c r="GN5" i="25" s="1"/>
  <c r="GO5" i="25" s="1"/>
  <c r="GP5" i="25" s="1"/>
  <c r="T4" i="25"/>
  <c r="U4" i="25" s="1"/>
  <c r="S3" i="25"/>
  <c r="E21" i="20"/>
  <c r="E20" i="20"/>
  <c r="E18" i="20"/>
  <c r="E17" i="20"/>
  <c r="E16" i="20"/>
  <c r="E15" i="20"/>
  <c r="E14" i="20"/>
  <c r="M39" i="24"/>
  <c r="L39" i="24"/>
  <c r="K39" i="24"/>
  <c r="J39" i="24"/>
  <c r="I39" i="24"/>
  <c r="H39" i="24"/>
  <c r="G39" i="24"/>
  <c r="F39" i="24"/>
  <c r="E39" i="24"/>
  <c r="D39" i="24"/>
  <c r="C39" i="24"/>
  <c r="B39" i="24"/>
  <c r="M38" i="24"/>
  <c r="L38" i="24"/>
  <c r="K38" i="24"/>
  <c r="J38" i="24"/>
  <c r="I38" i="24"/>
  <c r="H38" i="24"/>
  <c r="G38" i="24"/>
  <c r="F38" i="24"/>
  <c r="E38" i="24"/>
  <c r="D38" i="24"/>
  <c r="C38" i="24"/>
  <c r="B38" i="24"/>
  <c r="M37" i="24"/>
  <c r="L37" i="24"/>
  <c r="K37" i="24"/>
  <c r="J37" i="24"/>
  <c r="I37" i="24"/>
  <c r="H37" i="24"/>
  <c r="G37" i="24"/>
  <c r="F37" i="24"/>
  <c r="E37" i="24"/>
  <c r="D37" i="24"/>
  <c r="C37" i="24"/>
  <c r="B37" i="24"/>
  <c r="M36" i="24"/>
  <c r="L36" i="24"/>
  <c r="K36" i="24"/>
  <c r="J36" i="24"/>
  <c r="I36" i="24"/>
  <c r="H36" i="24"/>
  <c r="G36" i="24"/>
  <c r="F36" i="24"/>
  <c r="E36" i="24"/>
  <c r="D36" i="24"/>
  <c r="C36" i="24"/>
  <c r="B36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M34" i="24"/>
  <c r="L34" i="24"/>
  <c r="K34" i="24"/>
  <c r="J34" i="24"/>
  <c r="I34" i="24"/>
  <c r="H34" i="24"/>
  <c r="G34" i="24"/>
  <c r="F34" i="24"/>
  <c r="E34" i="24"/>
  <c r="D34" i="24"/>
  <c r="C34" i="24"/>
  <c r="B34" i="24"/>
  <c r="M33" i="24"/>
  <c r="L33" i="24"/>
  <c r="K33" i="24"/>
  <c r="J33" i="24"/>
  <c r="I33" i="24"/>
  <c r="H33" i="24"/>
  <c r="G33" i="24"/>
  <c r="F33" i="24"/>
  <c r="E33" i="24"/>
  <c r="D33" i="24"/>
  <c r="C33" i="24"/>
  <c r="B33" i="24"/>
  <c r="M32" i="24"/>
  <c r="L32" i="24"/>
  <c r="K32" i="24"/>
  <c r="J32" i="24"/>
  <c r="I32" i="24"/>
  <c r="H32" i="24"/>
  <c r="G32" i="24"/>
  <c r="F32" i="24"/>
  <c r="E32" i="24"/>
  <c r="D32" i="24"/>
  <c r="C32" i="24"/>
  <c r="B32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M30" i="24"/>
  <c r="L30" i="24"/>
  <c r="K30" i="24"/>
  <c r="J30" i="24"/>
  <c r="I30" i="24"/>
  <c r="H30" i="24"/>
  <c r="G30" i="24"/>
  <c r="F30" i="24"/>
  <c r="E30" i="24"/>
  <c r="D30" i="24"/>
  <c r="C30" i="24"/>
  <c r="B30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M18" i="24"/>
  <c r="L18" i="24"/>
  <c r="K18" i="24"/>
  <c r="J18" i="24"/>
  <c r="I18" i="24"/>
  <c r="H18" i="24"/>
  <c r="G18" i="24"/>
  <c r="F18" i="24"/>
  <c r="E18" i="24"/>
  <c r="D18" i="24"/>
  <c r="C18" i="24"/>
  <c r="B18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M16" i="24"/>
  <c r="L16" i="24"/>
  <c r="K16" i="24"/>
  <c r="J16" i="24"/>
  <c r="I16" i="24"/>
  <c r="H16" i="24"/>
  <c r="G16" i="24"/>
  <c r="F16" i="24"/>
  <c r="E16" i="24"/>
  <c r="D16" i="24"/>
  <c r="C16" i="24"/>
  <c r="B16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FN11" i="24" s="1"/>
  <c r="M10" i="24"/>
  <c r="L10" i="24"/>
  <c r="K10" i="24"/>
  <c r="J10" i="24"/>
  <c r="I10" i="24"/>
  <c r="H10" i="24"/>
  <c r="G10" i="24"/>
  <c r="F10" i="24"/>
  <c r="E10" i="24"/>
  <c r="D10" i="24"/>
  <c r="C10" i="24"/>
  <c r="B10" i="24"/>
  <c r="M9" i="24"/>
  <c r="L9" i="24"/>
  <c r="K9" i="24"/>
  <c r="J9" i="24"/>
  <c r="I9" i="24"/>
  <c r="H9" i="24"/>
  <c r="G9" i="24"/>
  <c r="F9" i="24"/>
  <c r="E9" i="24"/>
  <c r="D9" i="24"/>
  <c r="C9" i="24"/>
  <c r="B9" i="24"/>
  <c r="M8" i="24"/>
  <c r="L8" i="24"/>
  <c r="K8" i="24"/>
  <c r="J8" i="24"/>
  <c r="I8" i="24"/>
  <c r="H8" i="24"/>
  <c r="G8" i="24"/>
  <c r="F8" i="24"/>
  <c r="E8" i="24"/>
  <c r="D8" i="24"/>
  <c r="C8" i="24"/>
  <c r="B8" i="24"/>
  <c r="M7" i="24"/>
  <c r="L7" i="24"/>
  <c r="K7" i="24"/>
  <c r="J7" i="24"/>
  <c r="I7" i="24"/>
  <c r="H7" i="24"/>
  <c r="G7" i="24"/>
  <c r="F7" i="24"/>
  <c r="E7" i="24"/>
  <c r="D7" i="24"/>
  <c r="C7" i="24"/>
  <c r="B7" i="24"/>
  <c r="M6" i="24"/>
  <c r="L6" i="24"/>
  <c r="K6" i="24"/>
  <c r="J6" i="24"/>
  <c r="I6" i="24"/>
  <c r="H6" i="24"/>
  <c r="G6" i="24"/>
  <c r="F6" i="24"/>
  <c r="E6" i="24"/>
  <c r="D6" i="24"/>
  <c r="C6" i="24"/>
  <c r="B6" i="24"/>
  <c r="S5" i="24"/>
  <c r="T5" i="24" s="1"/>
  <c r="U5" i="24" s="1"/>
  <c r="V5" i="24" s="1"/>
  <c r="W5" i="24" s="1"/>
  <c r="X5" i="24" s="1"/>
  <c r="Y5" i="24" s="1"/>
  <c r="Z5" i="24" s="1"/>
  <c r="AA5" i="24" s="1"/>
  <c r="AB5" i="24" s="1"/>
  <c r="AC5" i="24" s="1"/>
  <c r="AD5" i="24" s="1"/>
  <c r="AE5" i="24" s="1"/>
  <c r="AF5" i="24" s="1"/>
  <c r="AG5" i="24" s="1"/>
  <c r="AH5" i="24" s="1"/>
  <c r="AI5" i="24" s="1"/>
  <c r="AJ5" i="24" s="1"/>
  <c r="AK5" i="24" s="1"/>
  <c r="AL5" i="24" s="1"/>
  <c r="AM5" i="24" s="1"/>
  <c r="AN5" i="24" s="1"/>
  <c r="AO5" i="24" s="1"/>
  <c r="AP5" i="24" s="1"/>
  <c r="AQ5" i="24" s="1"/>
  <c r="AR5" i="24" s="1"/>
  <c r="AS5" i="24" s="1"/>
  <c r="AT5" i="24" s="1"/>
  <c r="AU5" i="24" s="1"/>
  <c r="AV5" i="24" s="1"/>
  <c r="AW5" i="24" s="1"/>
  <c r="AX5" i="24" s="1"/>
  <c r="AY5" i="24" s="1"/>
  <c r="AZ5" i="24" s="1"/>
  <c r="BA5" i="24" s="1"/>
  <c r="BB5" i="24" s="1"/>
  <c r="BC5" i="24" s="1"/>
  <c r="BD5" i="24" s="1"/>
  <c r="BE5" i="24" s="1"/>
  <c r="BF5" i="24" s="1"/>
  <c r="BG5" i="24" s="1"/>
  <c r="BH5" i="24" s="1"/>
  <c r="BI5" i="24" s="1"/>
  <c r="BJ5" i="24" s="1"/>
  <c r="BK5" i="24" s="1"/>
  <c r="BL5" i="24" s="1"/>
  <c r="BM5" i="24" s="1"/>
  <c r="BN5" i="24" s="1"/>
  <c r="BO5" i="24" s="1"/>
  <c r="BP5" i="24" s="1"/>
  <c r="BQ5" i="24" s="1"/>
  <c r="BR5" i="24" s="1"/>
  <c r="BS5" i="24" s="1"/>
  <c r="BT5" i="24" s="1"/>
  <c r="BU5" i="24" s="1"/>
  <c r="BV5" i="24" s="1"/>
  <c r="BW5" i="24" s="1"/>
  <c r="BX5" i="24" s="1"/>
  <c r="BY5" i="24" s="1"/>
  <c r="BZ5" i="24" s="1"/>
  <c r="CA5" i="24" s="1"/>
  <c r="CB5" i="24" s="1"/>
  <c r="CC5" i="24" s="1"/>
  <c r="CD5" i="24" s="1"/>
  <c r="CE5" i="24" s="1"/>
  <c r="CF5" i="24" s="1"/>
  <c r="CG5" i="24" s="1"/>
  <c r="CH5" i="24" s="1"/>
  <c r="CI5" i="24" s="1"/>
  <c r="CJ5" i="24" s="1"/>
  <c r="CK5" i="24" s="1"/>
  <c r="CL5" i="24" s="1"/>
  <c r="CM5" i="24" s="1"/>
  <c r="CN5" i="24" s="1"/>
  <c r="CO5" i="24" s="1"/>
  <c r="CP5" i="24" s="1"/>
  <c r="CQ5" i="24" s="1"/>
  <c r="CR5" i="24" s="1"/>
  <c r="CS5" i="24" s="1"/>
  <c r="CT5" i="24" s="1"/>
  <c r="CU5" i="24" s="1"/>
  <c r="CV5" i="24" s="1"/>
  <c r="CW5" i="24" s="1"/>
  <c r="CX5" i="24" s="1"/>
  <c r="CY5" i="24" s="1"/>
  <c r="CZ5" i="24" s="1"/>
  <c r="DA5" i="24" s="1"/>
  <c r="DB5" i="24" s="1"/>
  <c r="DC5" i="24" s="1"/>
  <c r="DD5" i="24" s="1"/>
  <c r="DE5" i="24" s="1"/>
  <c r="DF5" i="24" s="1"/>
  <c r="DG5" i="24" s="1"/>
  <c r="DH5" i="24" s="1"/>
  <c r="DI5" i="24" s="1"/>
  <c r="DJ5" i="24" s="1"/>
  <c r="DK5" i="24" s="1"/>
  <c r="DL5" i="24" s="1"/>
  <c r="DM5" i="24" s="1"/>
  <c r="DN5" i="24" s="1"/>
  <c r="DO5" i="24" s="1"/>
  <c r="DP5" i="24" s="1"/>
  <c r="DQ5" i="24" s="1"/>
  <c r="DR5" i="24" s="1"/>
  <c r="DS5" i="24" s="1"/>
  <c r="DT5" i="24" s="1"/>
  <c r="DU5" i="24" s="1"/>
  <c r="DV5" i="24" s="1"/>
  <c r="DW5" i="24" s="1"/>
  <c r="DX5" i="24" s="1"/>
  <c r="DY5" i="24" s="1"/>
  <c r="DZ5" i="24" s="1"/>
  <c r="EA5" i="24" s="1"/>
  <c r="EB5" i="24" s="1"/>
  <c r="EC5" i="24" s="1"/>
  <c r="ED5" i="24" s="1"/>
  <c r="EE5" i="24" s="1"/>
  <c r="EF5" i="24" s="1"/>
  <c r="EG5" i="24" s="1"/>
  <c r="EH5" i="24" s="1"/>
  <c r="EI5" i="24" s="1"/>
  <c r="EJ5" i="24" s="1"/>
  <c r="EK5" i="24" s="1"/>
  <c r="EL5" i="24" s="1"/>
  <c r="EM5" i="24" s="1"/>
  <c r="EN5" i="24" s="1"/>
  <c r="EO5" i="24" s="1"/>
  <c r="EP5" i="24" s="1"/>
  <c r="EQ5" i="24" s="1"/>
  <c r="ER5" i="24" s="1"/>
  <c r="ES5" i="24" s="1"/>
  <c r="ET5" i="24" s="1"/>
  <c r="EU5" i="24" s="1"/>
  <c r="EV5" i="24" s="1"/>
  <c r="EW5" i="24" s="1"/>
  <c r="EX5" i="24" s="1"/>
  <c r="EY5" i="24" s="1"/>
  <c r="EZ5" i="24" s="1"/>
  <c r="FA5" i="24" s="1"/>
  <c r="FB5" i="24" s="1"/>
  <c r="FC5" i="24" s="1"/>
  <c r="FD5" i="24" s="1"/>
  <c r="FE5" i="24" s="1"/>
  <c r="FF5" i="24" s="1"/>
  <c r="FG5" i="24" s="1"/>
  <c r="FH5" i="24" s="1"/>
  <c r="FI5" i="24" s="1"/>
  <c r="FJ5" i="24" s="1"/>
  <c r="FK5" i="24" s="1"/>
  <c r="FL5" i="24" s="1"/>
  <c r="FM5" i="24" s="1"/>
  <c r="FN5" i="24" s="1"/>
  <c r="FO5" i="24" s="1"/>
  <c r="FP5" i="24" s="1"/>
  <c r="FQ5" i="24" s="1"/>
  <c r="FR5" i="24" s="1"/>
  <c r="FS5" i="24" s="1"/>
  <c r="FT5" i="24" s="1"/>
  <c r="FU5" i="24" s="1"/>
  <c r="FV5" i="24" s="1"/>
  <c r="FW5" i="24" s="1"/>
  <c r="FX5" i="24" s="1"/>
  <c r="FY5" i="24" s="1"/>
  <c r="FZ5" i="24" s="1"/>
  <c r="GA5" i="24" s="1"/>
  <c r="GB5" i="24" s="1"/>
  <c r="GC5" i="24" s="1"/>
  <c r="GD5" i="24" s="1"/>
  <c r="GE5" i="24" s="1"/>
  <c r="GF5" i="24" s="1"/>
  <c r="GG5" i="24" s="1"/>
  <c r="GH5" i="24" s="1"/>
  <c r="GI5" i="24" s="1"/>
  <c r="GJ5" i="24" s="1"/>
  <c r="GK5" i="24" s="1"/>
  <c r="GL5" i="24" s="1"/>
  <c r="GM5" i="24" s="1"/>
  <c r="GN5" i="24" s="1"/>
  <c r="GO5" i="24" s="1"/>
  <c r="GP5" i="24" s="1"/>
  <c r="T4" i="24"/>
  <c r="U4" i="24" s="1"/>
  <c r="T3" i="24"/>
  <c r="S3" i="24"/>
  <c r="M39" i="23"/>
  <c r="L39" i="23"/>
  <c r="K39" i="23"/>
  <c r="J39" i="23"/>
  <c r="I39" i="23"/>
  <c r="H39" i="23"/>
  <c r="G39" i="23"/>
  <c r="F39" i="23"/>
  <c r="E39" i="23"/>
  <c r="D39" i="23"/>
  <c r="C39" i="23"/>
  <c r="B39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M35" i="23"/>
  <c r="L35" i="23"/>
  <c r="K35" i="23"/>
  <c r="J35" i="23"/>
  <c r="I35" i="23"/>
  <c r="H35" i="23"/>
  <c r="G35" i="23"/>
  <c r="F35" i="23"/>
  <c r="E35" i="23"/>
  <c r="D35" i="23"/>
  <c r="C35" i="23"/>
  <c r="B35" i="23"/>
  <c r="M34" i="23"/>
  <c r="L34" i="23"/>
  <c r="K34" i="23"/>
  <c r="J34" i="23"/>
  <c r="I34" i="23"/>
  <c r="H34" i="23"/>
  <c r="G34" i="23"/>
  <c r="F34" i="23"/>
  <c r="E34" i="23"/>
  <c r="D34" i="23"/>
  <c r="C34" i="23"/>
  <c r="B34" i="23"/>
  <c r="M33" i="23"/>
  <c r="L33" i="23"/>
  <c r="K33" i="23"/>
  <c r="J33" i="23"/>
  <c r="I33" i="23"/>
  <c r="H33" i="23"/>
  <c r="G33" i="23"/>
  <c r="F33" i="23"/>
  <c r="E33" i="23"/>
  <c r="D33" i="23"/>
  <c r="C33" i="23"/>
  <c r="B33" i="23"/>
  <c r="M32" i="23"/>
  <c r="L32" i="23"/>
  <c r="K32" i="23"/>
  <c r="J32" i="23"/>
  <c r="I32" i="23"/>
  <c r="H32" i="23"/>
  <c r="G32" i="23"/>
  <c r="F32" i="23"/>
  <c r="E32" i="23"/>
  <c r="D32" i="23"/>
  <c r="C32" i="23"/>
  <c r="B32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M24" i="23"/>
  <c r="L24" i="23"/>
  <c r="K24" i="23"/>
  <c r="J24" i="23"/>
  <c r="I24" i="23"/>
  <c r="H24" i="23"/>
  <c r="G24" i="23"/>
  <c r="F24" i="23"/>
  <c r="E24" i="23"/>
  <c r="D24" i="23"/>
  <c r="C24" i="23"/>
  <c r="B24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M22" i="23"/>
  <c r="L22" i="23"/>
  <c r="K22" i="23"/>
  <c r="J22" i="23"/>
  <c r="I22" i="23"/>
  <c r="H22" i="23"/>
  <c r="G22" i="23"/>
  <c r="F22" i="23"/>
  <c r="E22" i="23"/>
  <c r="D22" i="23"/>
  <c r="C22" i="23"/>
  <c r="B22" i="23"/>
  <c r="M21" i="23"/>
  <c r="L21" i="23"/>
  <c r="K21" i="23"/>
  <c r="J21" i="23"/>
  <c r="I21" i="23"/>
  <c r="H21" i="23"/>
  <c r="G21" i="23"/>
  <c r="F21" i="23"/>
  <c r="E21" i="23"/>
  <c r="D21" i="23"/>
  <c r="C21" i="23"/>
  <c r="B21" i="23"/>
  <c r="M20" i="23"/>
  <c r="L20" i="23"/>
  <c r="K20" i="23"/>
  <c r="J20" i="23"/>
  <c r="I20" i="23"/>
  <c r="H20" i="23"/>
  <c r="G20" i="23"/>
  <c r="F20" i="23"/>
  <c r="E20" i="23"/>
  <c r="D20" i="23"/>
  <c r="C20" i="23"/>
  <c r="B20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M9" i="23"/>
  <c r="L9" i="23"/>
  <c r="K9" i="23"/>
  <c r="J9" i="23"/>
  <c r="I9" i="23"/>
  <c r="H9" i="23"/>
  <c r="G9" i="23"/>
  <c r="F9" i="23"/>
  <c r="E9" i="23"/>
  <c r="D9" i="23"/>
  <c r="C9" i="23"/>
  <c r="B9" i="23"/>
  <c r="M8" i="23"/>
  <c r="L8" i="23"/>
  <c r="K8" i="23"/>
  <c r="J8" i="23"/>
  <c r="I8" i="23"/>
  <c r="H8" i="23"/>
  <c r="G8" i="23"/>
  <c r="F8" i="23"/>
  <c r="E8" i="23"/>
  <c r="D8" i="23"/>
  <c r="C8" i="23"/>
  <c r="B8" i="23"/>
  <c r="M7" i="23"/>
  <c r="L7" i="23"/>
  <c r="K7" i="23"/>
  <c r="J7" i="23"/>
  <c r="I7" i="23"/>
  <c r="H7" i="23"/>
  <c r="G7" i="23"/>
  <c r="F7" i="23"/>
  <c r="E7" i="23"/>
  <c r="D7" i="23"/>
  <c r="C7" i="23"/>
  <c r="B7" i="23"/>
  <c r="M6" i="23"/>
  <c r="L6" i="23"/>
  <c r="K6" i="23"/>
  <c r="J6" i="23"/>
  <c r="I6" i="23"/>
  <c r="H6" i="23"/>
  <c r="G6" i="23"/>
  <c r="F6" i="23"/>
  <c r="E6" i="23"/>
  <c r="D6" i="23"/>
  <c r="C6" i="23"/>
  <c r="B6" i="23"/>
  <c r="S5" i="23"/>
  <c r="T5" i="23" s="1"/>
  <c r="U5" i="23" s="1"/>
  <c r="V5" i="23" s="1"/>
  <c r="W5" i="23" s="1"/>
  <c r="X5" i="23" s="1"/>
  <c r="Y5" i="23" s="1"/>
  <c r="Z5" i="23" s="1"/>
  <c r="AA5" i="23" s="1"/>
  <c r="AB5" i="23" s="1"/>
  <c r="AC5" i="23" s="1"/>
  <c r="AD5" i="23" s="1"/>
  <c r="AE5" i="23" s="1"/>
  <c r="AF5" i="23" s="1"/>
  <c r="AG5" i="23" s="1"/>
  <c r="AH5" i="23" s="1"/>
  <c r="AI5" i="23" s="1"/>
  <c r="AJ5" i="23" s="1"/>
  <c r="AK5" i="23" s="1"/>
  <c r="AL5" i="23" s="1"/>
  <c r="AM5" i="23" s="1"/>
  <c r="AN5" i="23" s="1"/>
  <c r="AO5" i="23" s="1"/>
  <c r="AP5" i="23" s="1"/>
  <c r="AQ5" i="23" s="1"/>
  <c r="AR5" i="23" s="1"/>
  <c r="AS5" i="23" s="1"/>
  <c r="AT5" i="23" s="1"/>
  <c r="AU5" i="23" s="1"/>
  <c r="AV5" i="23" s="1"/>
  <c r="AW5" i="23" s="1"/>
  <c r="AX5" i="23" s="1"/>
  <c r="AY5" i="23" s="1"/>
  <c r="AZ5" i="23" s="1"/>
  <c r="BA5" i="23" s="1"/>
  <c r="BB5" i="23" s="1"/>
  <c r="BC5" i="23" s="1"/>
  <c r="BD5" i="23" s="1"/>
  <c r="BE5" i="23" s="1"/>
  <c r="BF5" i="23" s="1"/>
  <c r="BG5" i="23" s="1"/>
  <c r="BH5" i="23" s="1"/>
  <c r="BI5" i="23" s="1"/>
  <c r="BJ5" i="23" s="1"/>
  <c r="BK5" i="23" s="1"/>
  <c r="BL5" i="23" s="1"/>
  <c r="BM5" i="23" s="1"/>
  <c r="BN5" i="23" s="1"/>
  <c r="BO5" i="23" s="1"/>
  <c r="BP5" i="23" s="1"/>
  <c r="BQ5" i="23" s="1"/>
  <c r="BR5" i="23" s="1"/>
  <c r="BS5" i="23" s="1"/>
  <c r="BT5" i="23" s="1"/>
  <c r="BU5" i="23" s="1"/>
  <c r="BV5" i="23" s="1"/>
  <c r="BW5" i="23" s="1"/>
  <c r="BX5" i="23" s="1"/>
  <c r="BY5" i="23" s="1"/>
  <c r="BZ5" i="23" s="1"/>
  <c r="CA5" i="23" s="1"/>
  <c r="CB5" i="23" s="1"/>
  <c r="CC5" i="23" s="1"/>
  <c r="CD5" i="23" s="1"/>
  <c r="CE5" i="23" s="1"/>
  <c r="CF5" i="23" s="1"/>
  <c r="CG5" i="23" s="1"/>
  <c r="CH5" i="23" s="1"/>
  <c r="CI5" i="23" s="1"/>
  <c r="CJ5" i="23" s="1"/>
  <c r="CK5" i="23" s="1"/>
  <c r="CL5" i="23" s="1"/>
  <c r="CM5" i="23" s="1"/>
  <c r="CN5" i="23" s="1"/>
  <c r="CO5" i="23" s="1"/>
  <c r="CP5" i="23" s="1"/>
  <c r="CQ5" i="23" s="1"/>
  <c r="CR5" i="23" s="1"/>
  <c r="CS5" i="23" s="1"/>
  <c r="CT5" i="23" s="1"/>
  <c r="CU5" i="23" s="1"/>
  <c r="CV5" i="23" s="1"/>
  <c r="CW5" i="23" s="1"/>
  <c r="CX5" i="23" s="1"/>
  <c r="CY5" i="23" s="1"/>
  <c r="CZ5" i="23" s="1"/>
  <c r="DA5" i="23" s="1"/>
  <c r="DB5" i="23" s="1"/>
  <c r="DC5" i="23" s="1"/>
  <c r="DD5" i="23" s="1"/>
  <c r="DE5" i="23" s="1"/>
  <c r="DF5" i="23" s="1"/>
  <c r="DG5" i="23" s="1"/>
  <c r="DH5" i="23" s="1"/>
  <c r="DI5" i="23" s="1"/>
  <c r="DJ5" i="23" s="1"/>
  <c r="DK5" i="23" s="1"/>
  <c r="DL5" i="23" s="1"/>
  <c r="DM5" i="23" s="1"/>
  <c r="DN5" i="23" s="1"/>
  <c r="DO5" i="23" s="1"/>
  <c r="DP5" i="23" s="1"/>
  <c r="DQ5" i="23" s="1"/>
  <c r="DR5" i="23" s="1"/>
  <c r="DS5" i="23" s="1"/>
  <c r="DT5" i="23" s="1"/>
  <c r="DU5" i="23" s="1"/>
  <c r="DV5" i="23" s="1"/>
  <c r="DW5" i="23" s="1"/>
  <c r="DX5" i="23" s="1"/>
  <c r="DY5" i="23" s="1"/>
  <c r="DZ5" i="23" s="1"/>
  <c r="EA5" i="23" s="1"/>
  <c r="EB5" i="23" s="1"/>
  <c r="EC5" i="23" s="1"/>
  <c r="ED5" i="23" s="1"/>
  <c r="EE5" i="23" s="1"/>
  <c r="EF5" i="23" s="1"/>
  <c r="EG5" i="23" s="1"/>
  <c r="EH5" i="23" s="1"/>
  <c r="EI5" i="23" s="1"/>
  <c r="EJ5" i="23" s="1"/>
  <c r="EK5" i="23" s="1"/>
  <c r="EL5" i="23" s="1"/>
  <c r="EM5" i="23" s="1"/>
  <c r="EN5" i="23" s="1"/>
  <c r="EO5" i="23" s="1"/>
  <c r="EP5" i="23" s="1"/>
  <c r="EQ5" i="23" s="1"/>
  <c r="ER5" i="23" s="1"/>
  <c r="ES5" i="23" s="1"/>
  <c r="ET5" i="23" s="1"/>
  <c r="EU5" i="23" s="1"/>
  <c r="EV5" i="23" s="1"/>
  <c r="EW5" i="23" s="1"/>
  <c r="EX5" i="23" s="1"/>
  <c r="EY5" i="23" s="1"/>
  <c r="EZ5" i="23" s="1"/>
  <c r="FA5" i="23" s="1"/>
  <c r="FB5" i="23" s="1"/>
  <c r="FC5" i="23" s="1"/>
  <c r="FD5" i="23" s="1"/>
  <c r="FE5" i="23" s="1"/>
  <c r="FF5" i="23" s="1"/>
  <c r="FG5" i="23" s="1"/>
  <c r="FH5" i="23" s="1"/>
  <c r="FI5" i="23" s="1"/>
  <c r="FJ5" i="23" s="1"/>
  <c r="FK5" i="23" s="1"/>
  <c r="FL5" i="23" s="1"/>
  <c r="FM5" i="23" s="1"/>
  <c r="FN5" i="23" s="1"/>
  <c r="FO5" i="23" s="1"/>
  <c r="FP5" i="23" s="1"/>
  <c r="FQ5" i="23" s="1"/>
  <c r="FR5" i="23" s="1"/>
  <c r="FS5" i="23" s="1"/>
  <c r="FT5" i="23" s="1"/>
  <c r="FU5" i="23" s="1"/>
  <c r="FV5" i="23" s="1"/>
  <c r="FW5" i="23" s="1"/>
  <c r="FX5" i="23" s="1"/>
  <c r="FY5" i="23" s="1"/>
  <c r="FZ5" i="23" s="1"/>
  <c r="GA5" i="23" s="1"/>
  <c r="GB5" i="23" s="1"/>
  <c r="GC5" i="23" s="1"/>
  <c r="GD5" i="23" s="1"/>
  <c r="GE5" i="23" s="1"/>
  <c r="GF5" i="23" s="1"/>
  <c r="GG5" i="23" s="1"/>
  <c r="GH5" i="23" s="1"/>
  <c r="GI5" i="23" s="1"/>
  <c r="GJ5" i="23" s="1"/>
  <c r="GK5" i="23" s="1"/>
  <c r="GL5" i="23" s="1"/>
  <c r="GM5" i="23" s="1"/>
  <c r="GN5" i="23" s="1"/>
  <c r="GO5" i="23" s="1"/>
  <c r="GP5" i="23" s="1"/>
  <c r="T4" i="23"/>
  <c r="S3" i="23"/>
  <c r="M39" i="22"/>
  <c r="L39" i="22"/>
  <c r="K39" i="22"/>
  <c r="J39" i="22"/>
  <c r="I39" i="22"/>
  <c r="H39" i="22"/>
  <c r="G39" i="22"/>
  <c r="F39" i="22"/>
  <c r="E39" i="22"/>
  <c r="D39" i="22"/>
  <c r="C39" i="22"/>
  <c r="B39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M9" i="22"/>
  <c r="L9" i="22"/>
  <c r="K9" i="22"/>
  <c r="J9" i="22"/>
  <c r="I9" i="22"/>
  <c r="H9" i="22"/>
  <c r="G9" i="22"/>
  <c r="F9" i="22"/>
  <c r="E9" i="22"/>
  <c r="D9" i="22"/>
  <c r="C9" i="22"/>
  <c r="B9" i="22"/>
  <c r="M8" i="22"/>
  <c r="L8" i="22"/>
  <c r="K8" i="22"/>
  <c r="J8" i="22"/>
  <c r="I8" i="22"/>
  <c r="H8" i="22"/>
  <c r="G8" i="22"/>
  <c r="F8" i="22"/>
  <c r="E8" i="22"/>
  <c r="D8" i="22"/>
  <c r="C8" i="22"/>
  <c r="B8" i="22"/>
  <c r="M7" i="22"/>
  <c r="L7" i="22"/>
  <c r="K7" i="22"/>
  <c r="J7" i="22"/>
  <c r="I7" i="22"/>
  <c r="H7" i="22"/>
  <c r="G7" i="22"/>
  <c r="F7" i="22"/>
  <c r="E7" i="22"/>
  <c r="D7" i="22"/>
  <c r="C7" i="22"/>
  <c r="B7" i="22"/>
  <c r="M6" i="22"/>
  <c r="L6" i="22"/>
  <c r="K6" i="22"/>
  <c r="J6" i="22"/>
  <c r="I6" i="22"/>
  <c r="H6" i="22"/>
  <c r="G6" i="22"/>
  <c r="F6" i="22"/>
  <c r="E6" i="22"/>
  <c r="D6" i="22"/>
  <c r="C6" i="22"/>
  <c r="B6" i="22"/>
  <c r="S5" i="22"/>
  <c r="T5" i="22" s="1"/>
  <c r="U5" i="22" s="1"/>
  <c r="V5" i="22" s="1"/>
  <c r="W5" i="22" s="1"/>
  <c r="X5" i="22" s="1"/>
  <c r="Y5" i="22" s="1"/>
  <c r="Z5" i="22" s="1"/>
  <c r="AA5" i="22" s="1"/>
  <c r="AB5" i="22" s="1"/>
  <c r="AC5" i="22" s="1"/>
  <c r="AD5" i="22" s="1"/>
  <c r="AE5" i="22" s="1"/>
  <c r="AF5" i="22" s="1"/>
  <c r="AG5" i="22" s="1"/>
  <c r="AH5" i="22" s="1"/>
  <c r="AI5" i="22" s="1"/>
  <c r="AJ5" i="22" s="1"/>
  <c r="AK5" i="22" s="1"/>
  <c r="AL5" i="22" s="1"/>
  <c r="AM5" i="22" s="1"/>
  <c r="AN5" i="22" s="1"/>
  <c r="AO5" i="22" s="1"/>
  <c r="AP5" i="22" s="1"/>
  <c r="AQ5" i="22" s="1"/>
  <c r="AR5" i="22" s="1"/>
  <c r="AS5" i="22" s="1"/>
  <c r="AT5" i="22" s="1"/>
  <c r="AU5" i="22" s="1"/>
  <c r="AV5" i="22" s="1"/>
  <c r="AW5" i="22" s="1"/>
  <c r="AX5" i="22" s="1"/>
  <c r="AY5" i="22" s="1"/>
  <c r="AZ5" i="22" s="1"/>
  <c r="BA5" i="22" s="1"/>
  <c r="BB5" i="22" s="1"/>
  <c r="BC5" i="22" s="1"/>
  <c r="BD5" i="22" s="1"/>
  <c r="BE5" i="22" s="1"/>
  <c r="BF5" i="22" s="1"/>
  <c r="BG5" i="22" s="1"/>
  <c r="BH5" i="22" s="1"/>
  <c r="BI5" i="22" s="1"/>
  <c r="BJ5" i="22" s="1"/>
  <c r="BK5" i="22" s="1"/>
  <c r="BL5" i="22" s="1"/>
  <c r="BM5" i="22" s="1"/>
  <c r="BN5" i="22" s="1"/>
  <c r="BO5" i="22" s="1"/>
  <c r="BP5" i="22" s="1"/>
  <c r="BQ5" i="22" s="1"/>
  <c r="BR5" i="22" s="1"/>
  <c r="BS5" i="22" s="1"/>
  <c r="BT5" i="22" s="1"/>
  <c r="BU5" i="22" s="1"/>
  <c r="BV5" i="22" s="1"/>
  <c r="BW5" i="22" s="1"/>
  <c r="BX5" i="22" s="1"/>
  <c r="BY5" i="22" s="1"/>
  <c r="BZ5" i="22" s="1"/>
  <c r="CA5" i="22" s="1"/>
  <c r="CB5" i="22" s="1"/>
  <c r="CC5" i="22" s="1"/>
  <c r="CD5" i="22" s="1"/>
  <c r="CE5" i="22" s="1"/>
  <c r="CF5" i="22" s="1"/>
  <c r="CG5" i="22" s="1"/>
  <c r="CH5" i="22" s="1"/>
  <c r="CI5" i="22" s="1"/>
  <c r="CJ5" i="22" s="1"/>
  <c r="CK5" i="22" s="1"/>
  <c r="CL5" i="22" s="1"/>
  <c r="CM5" i="22" s="1"/>
  <c r="CN5" i="22" s="1"/>
  <c r="CO5" i="22" s="1"/>
  <c r="CP5" i="22" s="1"/>
  <c r="CQ5" i="22" s="1"/>
  <c r="CR5" i="22" s="1"/>
  <c r="CS5" i="22" s="1"/>
  <c r="CT5" i="22" s="1"/>
  <c r="CU5" i="22" s="1"/>
  <c r="CV5" i="22" s="1"/>
  <c r="CW5" i="22" s="1"/>
  <c r="CX5" i="22" s="1"/>
  <c r="CY5" i="22" s="1"/>
  <c r="CZ5" i="22" s="1"/>
  <c r="DA5" i="22" s="1"/>
  <c r="DB5" i="22" s="1"/>
  <c r="DC5" i="22" s="1"/>
  <c r="DD5" i="22" s="1"/>
  <c r="DE5" i="22" s="1"/>
  <c r="DF5" i="22" s="1"/>
  <c r="DG5" i="22" s="1"/>
  <c r="DH5" i="22" s="1"/>
  <c r="DI5" i="22" s="1"/>
  <c r="DJ5" i="22" s="1"/>
  <c r="DK5" i="22" s="1"/>
  <c r="DL5" i="22" s="1"/>
  <c r="DM5" i="22" s="1"/>
  <c r="DN5" i="22" s="1"/>
  <c r="DO5" i="22" s="1"/>
  <c r="DP5" i="22" s="1"/>
  <c r="DQ5" i="22" s="1"/>
  <c r="DR5" i="22" s="1"/>
  <c r="DS5" i="22" s="1"/>
  <c r="DT5" i="22" s="1"/>
  <c r="DU5" i="22" s="1"/>
  <c r="DV5" i="22" s="1"/>
  <c r="DW5" i="22" s="1"/>
  <c r="DX5" i="22" s="1"/>
  <c r="DY5" i="22" s="1"/>
  <c r="DZ5" i="22" s="1"/>
  <c r="EA5" i="22" s="1"/>
  <c r="EB5" i="22" s="1"/>
  <c r="EC5" i="22" s="1"/>
  <c r="ED5" i="22" s="1"/>
  <c r="EE5" i="22" s="1"/>
  <c r="EF5" i="22" s="1"/>
  <c r="EG5" i="22" s="1"/>
  <c r="EH5" i="22" s="1"/>
  <c r="EI5" i="22" s="1"/>
  <c r="EJ5" i="22" s="1"/>
  <c r="EK5" i="22" s="1"/>
  <c r="EL5" i="22" s="1"/>
  <c r="EM5" i="22" s="1"/>
  <c r="EN5" i="22" s="1"/>
  <c r="EO5" i="22" s="1"/>
  <c r="EP5" i="22" s="1"/>
  <c r="EQ5" i="22" s="1"/>
  <c r="ER5" i="22" s="1"/>
  <c r="ES5" i="22" s="1"/>
  <c r="ET5" i="22" s="1"/>
  <c r="EU5" i="22" s="1"/>
  <c r="EV5" i="22" s="1"/>
  <c r="EW5" i="22" s="1"/>
  <c r="EX5" i="22" s="1"/>
  <c r="EY5" i="22" s="1"/>
  <c r="EZ5" i="22" s="1"/>
  <c r="FA5" i="22" s="1"/>
  <c r="FB5" i="22" s="1"/>
  <c r="FC5" i="22" s="1"/>
  <c r="FD5" i="22" s="1"/>
  <c r="FE5" i="22" s="1"/>
  <c r="FF5" i="22" s="1"/>
  <c r="FG5" i="22" s="1"/>
  <c r="FH5" i="22" s="1"/>
  <c r="FI5" i="22" s="1"/>
  <c r="FJ5" i="22" s="1"/>
  <c r="FK5" i="22" s="1"/>
  <c r="FL5" i="22" s="1"/>
  <c r="FM5" i="22" s="1"/>
  <c r="FN5" i="22" s="1"/>
  <c r="FO5" i="22" s="1"/>
  <c r="FP5" i="22" s="1"/>
  <c r="FQ5" i="22" s="1"/>
  <c r="FR5" i="22" s="1"/>
  <c r="FS5" i="22" s="1"/>
  <c r="FT5" i="22" s="1"/>
  <c r="FU5" i="22" s="1"/>
  <c r="FV5" i="22" s="1"/>
  <c r="FW5" i="22" s="1"/>
  <c r="FX5" i="22" s="1"/>
  <c r="FY5" i="22" s="1"/>
  <c r="FZ5" i="22" s="1"/>
  <c r="GA5" i="22" s="1"/>
  <c r="GB5" i="22" s="1"/>
  <c r="GC5" i="22" s="1"/>
  <c r="GD5" i="22" s="1"/>
  <c r="GE5" i="22" s="1"/>
  <c r="GF5" i="22" s="1"/>
  <c r="GG5" i="22" s="1"/>
  <c r="GH5" i="22" s="1"/>
  <c r="GI5" i="22" s="1"/>
  <c r="GJ5" i="22" s="1"/>
  <c r="GK5" i="22" s="1"/>
  <c r="GL5" i="22" s="1"/>
  <c r="GM5" i="22" s="1"/>
  <c r="GN5" i="22" s="1"/>
  <c r="GO5" i="22" s="1"/>
  <c r="GP5" i="22" s="1"/>
  <c r="T4" i="22"/>
  <c r="T3" i="22" s="1"/>
  <c r="S3" i="22"/>
  <c r="GE38" i="21"/>
  <c r="EE38" i="21"/>
  <c r="DS38" i="21"/>
  <c r="CY38" i="21"/>
  <c r="BS38" i="21"/>
  <c r="BG38" i="21"/>
  <c r="B5" i="3"/>
  <c r="M39" i="21"/>
  <c r="L39" i="21"/>
  <c r="K39" i="21"/>
  <c r="J39" i="21"/>
  <c r="I39" i="21"/>
  <c r="H39" i="21"/>
  <c r="G39" i="21"/>
  <c r="F39" i="21"/>
  <c r="E39" i="21"/>
  <c r="D39" i="21"/>
  <c r="C39" i="21"/>
  <c r="B39" i="21"/>
  <c r="GJ39" i="21" s="1"/>
  <c r="M38" i="21"/>
  <c r="L38" i="21"/>
  <c r="K38" i="21"/>
  <c r="J38" i="21"/>
  <c r="I38" i="21"/>
  <c r="H38" i="21"/>
  <c r="G38" i="21"/>
  <c r="F38" i="21"/>
  <c r="E38" i="21"/>
  <c r="D38" i="21"/>
  <c r="C38" i="21"/>
  <c r="B38" i="21"/>
  <c r="GP38" i="21" s="1"/>
  <c r="M37" i="21"/>
  <c r="L37" i="21"/>
  <c r="K37" i="21"/>
  <c r="J37" i="21"/>
  <c r="I37" i="21"/>
  <c r="H37" i="21"/>
  <c r="G37" i="21"/>
  <c r="F37" i="21"/>
  <c r="E37" i="21"/>
  <c r="D37" i="21"/>
  <c r="C37" i="21"/>
  <c r="B37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GL11" i="21" s="1"/>
  <c r="M10" i="21"/>
  <c r="L10" i="21"/>
  <c r="K10" i="21"/>
  <c r="J10" i="21"/>
  <c r="I10" i="21"/>
  <c r="H10" i="21"/>
  <c r="G10" i="21"/>
  <c r="F10" i="21"/>
  <c r="E10" i="21"/>
  <c r="D10" i="21"/>
  <c r="C10" i="21"/>
  <c r="B10" i="21"/>
  <c r="M9" i="21"/>
  <c r="L9" i="21"/>
  <c r="K9" i="21"/>
  <c r="J9" i="21"/>
  <c r="I9" i="21"/>
  <c r="H9" i="21"/>
  <c r="G9" i="21"/>
  <c r="F9" i="21"/>
  <c r="E9" i="21"/>
  <c r="D9" i="21"/>
  <c r="C9" i="21"/>
  <c r="B9" i="21"/>
  <c r="M8" i="21"/>
  <c r="L8" i="21"/>
  <c r="K8" i="21"/>
  <c r="J8" i="21"/>
  <c r="I8" i="21"/>
  <c r="H8" i="21"/>
  <c r="G8" i="21"/>
  <c r="F8" i="21"/>
  <c r="E8" i="21"/>
  <c r="D8" i="21"/>
  <c r="C8" i="21"/>
  <c r="B8" i="21"/>
  <c r="M7" i="21"/>
  <c r="L7" i="21"/>
  <c r="K7" i="21"/>
  <c r="J7" i="21"/>
  <c r="I7" i="21"/>
  <c r="H7" i="21"/>
  <c r="G7" i="21"/>
  <c r="F7" i="21"/>
  <c r="E7" i="21"/>
  <c r="D7" i="21"/>
  <c r="C7" i="21"/>
  <c r="B7" i="21"/>
  <c r="M6" i="21"/>
  <c r="L6" i="21"/>
  <c r="K6" i="21"/>
  <c r="J6" i="21"/>
  <c r="I6" i="21"/>
  <c r="H6" i="21"/>
  <c r="G6" i="21"/>
  <c r="F6" i="21"/>
  <c r="E6" i="21"/>
  <c r="D6" i="21"/>
  <c r="C6" i="21"/>
  <c r="B6" i="21"/>
  <c r="S5" i="21"/>
  <c r="T5" i="21" s="1"/>
  <c r="U5" i="21" s="1"/>
  <c r="V5" i="21" s="1"/>
  <c r="W5" i="21" s="1"/>
  <c r="X5" i="21" s="1"/>
  <c r="Y5" i="21" s="1"/>
  <c r="Z5" i="21" s="1"/>
  <c r="AA5" i="21" s="1"/>
  <c r="AB5" i="21" s="1"/>
  <c r="AC5" i="21" s="1"/>
  <c r="AD5" i="21" s="1"/>
  <c r="AE5" i="21" s="1"/>
  <c r="AF5" i="21" s="1"/>
  <c r="AG5" i="21" s="1"/>
  <c r="AH5" i="21" s="1"/>
  <c r="AI5" i="21" s="1"/>
  <c r="AJ5" i="21" s="1"/>
  <c r="AK5" i="21" s="1"/>
  <c r="AL5" i="21" s="1"/>
  <c r="AM5" i="21" s="1"/>
  <c r="AN5" i="21" s="1"/>
  <c r="AO5" i="21" s="1"/>
  <c r="AP5" i="21" s="1"/>
  <c r="AQ5" i="21" s="1"/>
  <c r="AR5" i="21" s="1"/>
  <c r="AS5" i="21" s="1"/>
  <c r="AT5" i="21" s="1"/>
  <c r="AU5" i="21" s="1"/>
  <c r="AV5" i="21" s="1"/>
  <c r="AW5" i="21" s="1"/>
  <c r="AX5" i="21" s="1"/>
  <c r="AY5" i="21" s="1"/>
  <c r="AZ5" i="21" s="1"/>
  <c r="BA5" i="21" s="1"/>
  <c r="BB5" i="21" s="1"/>
  <c r="BC5" i="21" s="1"/>
  <c r="BD5" i="21" s="1"/>
  <c r="BE5" i="21" s="1"/>
  <c r="BF5" i="21" s="1"/>
  <c r="BG5" i="21" s="1"/>
  <c r="BH5" i="21" s="1"/>
  <c r="BI5" i="21" s="1"/>
  <c r="BJ5" i="21" s="1"/>
  <c r="BK5" i="21" s="1"/>
  <c r="BL5" i="21" s="1"/>
  <c r="BM5" i="21" s="1"/>
  <c r="BN5" i="21" s="1"/>
  <c r="BO5" i="21" s="1"/>
  <c r="BP5" i="21" s="1"/>
  <c r="BQ5" i="21" s="1"/>
  <c r="BR5" i="21" s="1"/>
  <c r="BS5" i="21" s="1"/>
  <c r="BT5" i="21" s="1"/>
  <c r="BU5" i="21" s="1"/>
  <c r="BV5" i="21" s="1"/>
  <c r="BW5" i="21" s="1"/>
  <c r="BX5" i="21" s="1"/>
  <c r="BY5" i="21" s="1"/>
  <c r="BZ5" i="21" s="1"/>
  <c r="CA5" i="21" s="1"/>
  <c r="CB5" i="21" s="1"/>
  <c r="CC5" i="21" s="1"/>
  <c r="CD5" i="21" s="1"/>
  <c r="CE5" i="21" s="1"/>
  <c r="CF5" i="21" s="1"/>
  <c r="CG5" i="21" s="1"/>
  <c r="CH5" i="21" s="1"/>
  <c r="CI5" i="21" s="1"/>
  <c r="CJ5" i="21" s="1"/>
  <c r="CK5" i="21" s="1"/>
  <c r="CL5" i="21" s="1"/>
  <c r="CM5" i="21" s="1"/>
  <c r="CN5" i="21" s="1"/>
  <c r="CO5" i="21" s="1"/>
  <c r="CP5" i="21" s="1"/>
  <c r="CQ5" i="21" s="1"/>
  <c r="CR5" i="21" s="1"/>
  <c r="CS5" i="21" s="1"/>
  <c r="CT5" i="21" s="1"/>
  <c r="CU5" i="21" s="1"/>
  <c r="CV5" i="21" s="1"/>
  <c r="CW5" i="21" s="1"/>
  <c r="CX5" i="21" s="1"/>
  <c r="CY5" i="21" s="1"/>
  <c r="CZ5" i="21" s="1"/>
  <c r="DA5" i="21" s="1"/>
  <c r="DB5" i="21" s="1"/>
  <c r="DC5" i="21" s="1"/>
  <c r="DD5" i="21" s="1"/>
  <c r="DE5" i="21" s="1"/>
  <c r="DF5" i="21" s="1"/>
  <c r="DG5" i="21" s="1"/>
  <c r="DH5" i="21" s="1"/>
  <c r="DI5" i="21" s="1"/>
  <c r="DJ5" i="21" s="1"/>
  <c r="DK5" i="21" s="1"/>
  <c r="DL5" i="21" s="1"/>
  <c r="DM5" i="21" s="1"/>
  <c r="DN5" i="21" s="1"/>
  <c r="DO5" i="21" s="1"/>
  <c r="DP5" i="21" s="1"/>
  <c r="DQ5" i="21" s="1"/>
  <c r="DR5" i="21" s="1"/>
  <c r="DS5" i="21" s="1"/>
  <c r="DT5" i="21" s="1"/>
  <c r="DU5" i="21" s="1"/>
  <c r="DV5" i="21" s="1"/>
  <c r="DW5" i="21" s="1"/>
  <c r="DX5" i="21" s="1"/>
  <c r="DY5" i="21" s="1"/>
  <c r="DZ5" i="21" s="1"/>
  <c r="EA5" i="21" s="1"/>
  <c r="EB5" i="21" s="1"/>
  <c r="EC5" i="21" s="1"/>
  <c r="ED5" i="21" s="1"/>
  <c r="EE5" i="21" s="1"/>
  <c r="EF5" i="21" s="1"/>
  <c r="EG5" i="21" s="1"/>
  <c r="EH5" i="21" s="1"/>
  <c r="EI5" i="21" s="1"/>
  <c r="EJ5" i="21" s="1"/>
  <c r="EK5" i="21" s="1"/>
  <c r="EL5" i="21" s="1"/>
  <c r="EM5" i="21" s="1"/>
  <c r="EN5" i="21" s="1"/>
  <c r="EO5" i="21" s="1"/>
  <c r="EP5" i="21" s="1"/>
  <c r="EQ5" i="21" s="1"/>
  <c r="ER5" i="21" s="1"/>
  <c r="ES5" i="21" s="1"/>
  <c r="ET5" i="21" s="1"/>
  <c r="EU5" i="21" s="1"/>
  <c r="EV5" i="21" s="1"/>
  <c r="EW5" i="21" s="1"/>
  <c r="EX5" i="21" s="1"/>
  <c r="EY5" i="21" s="1"/>
  <c r="EZ5" i="21" s="1"/>
  <c r="FA5" i="21" s="1"/>
  <c r="FB5" i="21" s="1"/>
  <c r="FC5" i="21" s="1"/>
  <c r="FD5" i="21" s="1"/>
  <c r="FE5" i="21" s="1"/>
  <c r="FF5" i="21" s="1"/>
  <c r="FG5" i="21" s="1"/>
  <c r="FH5" i="21" s="1"/>
  <c r="FI5" i="21" s="1"/>
  <c r="FJ5" i="21" s="1"/>
  <c r="FK5" i="21" s="1"/>
  <c r="FL5" i="21" s="1"/>
  <c r="FM5" i="21" s="1"/>
  <c r="FN5" i="21" s="1"/>
  <c r="FO5" i="21" s="1"/>
  <c r="FP5" i="21" s="1"/>
  <c r="FQ5" i="21" s="1"/>
  <c r="FR5" i="21" s="1"/>
  <c r="FS5" i="21" s="1"/>
  <c r="FT5" i="21" s="1"/>
  <c r="FU5" i="21" s="1"/>
  <c r="FV5" i="21" s="1"/>
  <c r="FW5" i="21" s="1"/>
  <c r="FX5" i="21" s="1"/>
  <c r="FY5" i="21" s="1"/>
  <c r="FZ5" i="21" s="1"/>
  <c r="GA5" i="21" s="1"/>
  <c r="GB5" i="21" s="1"/>
  <c r="GC5" i="21" s="1"/>
  <c r="GD5" i="21" s="1"/>
  <c r="GE5" i="21" s="1"/>
  <c r="GF5" i="21" s="1"/>
  <c r="GG5" i="21" s="1"/>
  <c r="GH5" i="21" s="1"/>
  <c r="GI5" i="21" s="1"/>
  <c r="GJ5" i="21" s="1"/>
  <c r="GK5" i="21" s="1"/>
  <c r="GL5" i="21" s="1"/>
  <c r="GM5" i="21" s="1"/>
  <c r="GN5" i="21" s="1"/>
  <c r="GO5" i="21" s="1"/>
  <c r="GP5" i="21" s="1"/>
  <c r="T4" i="21"/>
  <c r="T3" i="21" s="1"/>
  <c r="S3" i="21"/>
  <c r="E5" i="20"/>
  <c r="FJ3" i="17"/>
  <c r="FI3" i="17"/>
  <c r="FF3" i="17"/>
  <c r="FB3" i="17"/>
  <c r="FA3" i="17"/>
  <c r="ET3" i="17"/>
  <c r="ES3" i="17"/>
  <c r="EP3" i="17"/>
  <c r="EL3" i="17"/>
  <c r="EK3" i="17"/>
  <c r="ED3" i="17"/>
  <c r="EC3" i="17"/>
  <c r="DZ3" i="17"/>
  <c r="DV3" i="17"/>
  <c r="DU3" i="17"/>
  <c r="DN3" i="17"/>
  <c r="DM3" i="17"/>
  <c r="DJ3" i="17"/>
  <c r="DF3" i="17"/>
  <c r="DE3" i="17"/>
  <c r="CX3" i="17"/>
  <c r="CW3" i="17"/>
  <c r="CT3" i="17"/>
  <c r="CP3" i="17"/>
  <c r="CO3" i="17"/>
  <c r="CH3" i="17"/>
  <c r="CG3" i="17"/>
  <c r="CD3" i="17"/>
  <c r="BZ3" i="17"/>
  <c r="BY3" i="17"/>
  <c r="BR3" i="17"/>
  <c r="BQ3" i="17"/>
  <c r="BN3" i="17"/>
  <c r="BJ3" i="17"/>
  <c r="BI3" i="17"/>
  <c r="BB3" i="17"/>
  <c r="BA3" i="17"/>
  <c r="AX3" i="17"/>
  <c r="AT3" i="17"/>
  <c r="AS3" i="17"/>
  <c r="AL3" i="17"/>
  <c r="AK3" i="17"/>
  <c r="AH3" i="17"/>
  <c r="AD3" i="17"/>
  <c r="AC3" i="17"/>
  <c r="V3" i="17"/>
  <c r="U3" i="17"/>
  <c r="T3" i="17"/>
  <c r="S3" i="17"/>
  <c r="S5" i="17"/>
  <c r="T5" i="17" s="1"/>
  <c r="U5" i="17" s="1"/>
  <c r="V5" i="17" s="1"/>
  <c r="W5" i="17" s="1"/>
  <c r="X5" i="17" s="1"/>
  <c r="Y5" i="17" s="1"/>
  <c r="Z5" i="17" s="1"/>
  <c r="AA5" i="17" s="1"/>
  <c r="AB5" i="17" s="1"/>
  <c r="AC5" i="17" s="1"/>
  <c r="AD5" i="17" s="1"/>
  <c r="AE5" i="17" s="1"/>
  <c r="AF5" i="17" s="1"/>
  <c r="AG5" i="17" s="1"/>
  <c r="AH5" i="17" s="1"/>
  <c r="AI5" i="17" s="1"/>
  <c r="AJ5" i="17" s="1"/>
  <c r="AK5" i="17" s="1"/>
  <c r="AL5" i="17" s="1"/>
  <c r="AM5" i="17" s="1"/>
  <c r="AN5" i="17" s="1"/>
  <c r="AO5" i="17" s="1"/>
  <c r="AP5" i="17" s="1"/>
  <c r="AQ5" i="17" s="1"/>
  <c r="AR5" i="17" s="1"/>
  <c r="AS5" i="17" s="1"/>
  <c r="AT5" i="17" s="1"/>
  <c r="AU5" i="17" s="1"/>
  <c r="AV5" i="17" s="1"/>
  <c r="AW5" i="17" s="1"/>
  <c r="AX5" i="17" s="1"/>
  <c r="AY5" i="17" s="1"/>
  <c r="AZ5" i="17" s="1"/>
  <c r="BA5" i="17" s="1"/>
  <c r="BB5" i="17" s="1"/>
  <c r="BC5" i="17" s="1"/>
  <c r="BD5" i="17" s="1"/>
  <c r="BE5" i="17" s="1"/>
  <c r="BF5" i="17" s="1"/>
  <c r="BG5" i="17" s="1"/>
  <c r="BH5" i="17" s="1"/>
  <c r="BI5" i="17" s="1"/>
  <c r="BJ5" i="17" s="1"/>
  <c r="BK5" i="17" s="1"/>
  <c r="BL5" i="17" s="1"/>
  <c r="BM5" i="17" s="1"/>
  <c r="BN5" i="17" s="1"/>
  <c r="BO5" i="17" s="1"/>
  <c r="BP5" i="17" s="1"/>
  <c r="BQ5" i="17" s="1"/>
  <c r="BR5" i="17" s="1"/>
  <c r="BS5" i="17" s="1"/>
  <c r="BT5" i="17" s="1"/>
  <c r="BU5" i="17" s="1"/>
  <c r="BV5" i="17" s="1"/>
  <c r="BW5" i="17" s="1"/>
  <c r="BX5" i="17" s="1"/>
  <c r="BY5" i="17" s="1"/>
  <c r="BZ5" i="17" s="1"/>
  <c r="CA5" i="17" s="1"/>
  <c r="CB5" i="17" s="1"/>
  <c r="CC5" i="17" s="1"/>
  <c r="CD5" i="17" s="1"/>
  <c r="CE5" i="17" s="1"/>
  <c r="CF5" i="17" s="1"/>
  <c r="CG5" i="17" s="1"/>
  <c r="CH5" i="17" s="1"/>
  <c r="CI5" i="17" s="1"/>
  <c r="CJ5" i="17" s="1"/>
  <c r="CK5" i="17" s="1"/>
  <c r="CL5" i="17" s="1"/>
  <c r="CM5" i="17" s="1"/>
  <c r="CN5" i="17" s="1"/>
  <c r="CO5" i="17" s="1"/>
  <c r="CP5" i="17" s="1"/>
  <c r="CQ5" i="17" s="1"/>
  <c r="CR5" i="17" s="1"/>
  <c r="CS5" i="17" s="1"/>
  <c r="CT5" i="17" s="1"/>
  <c r="CU5" i="17" s="1"/>
  <c r="CV5" i="17" s="1"/>
  <c r="CW5" i="17" s="1"/>
  <c r="CX5" i="17" s="1"/>
  <c r="CY5" i="17" s="1"/>
  <c r="CZ5" i="17" s="1"/>
  <c r="DA5" i="17" s="1"/>
  <c r="DB5" i="17" s="1"/>
  <c r="DC5" i="17" s="1"/>
  <c r="DD5" i="17" s="1"/>
  <c r="DE5" i="17" s="1"/>
  <c r="DF5" i="17" s="1"/>
  <c r="DG5" i="17" s="1"/>
  <c r="DH5" i="17" s="1"/>
  <c r="DI5" i="17" s="1"/>
  <c r="DJ5" i="17" s="1"/>
  <c r="DK5" i="17" s="1"/>
  <c r="DL5" i="17" s="1"/>
  <c r="DM5" i="17" s="1"/>
  <c r="DN5" i="17" s="1"/>
  <c r="DO5" i="17" s="1"/>
  <c r="DP5" i="17" s="1"/>
  <c r="DQ5" i="17" s="1"/>
  <c r="DR5" i="17" s="1"/>
  <c r="DS5" i="17" s="1"/>
  <c r="DT5" i="17" s="1"/>
  <c r="DU5" i="17" s="1"/>
  <c r="DV5" i="17" s="1"/>
  <c r="DW5" i="17" s="1"/>
  <c r="DX5" i="17" s="1"/>
  <c r="DY5" i="17" s="1"/>
  <c r="DZ5" i="17" s="1"/>
  <c r="EA5" i="17" s="1"/>
  <c r="EB5" i="17" s="1"/>
  <c r="EC5" i="17" s="1"/>
  <c r="ED5" i="17" s="1"/>
  <c r="EE5" i="17" s="1"/>
  <c r="EF5" i="17" s="1"/>
  <c r="EG5" i="17" s="1"/>
  <c r="EH5" i="17" s="1"/>
  <c r="EI5" i="17" s="1"/>
  <c r="EJ5" i="17" s="1"/>
  <c r="EK5" i="17" s="1"/>
  <c r="EL5" i="17" s="1"/>
  <c r="EM5" i="17" s="1"/>
  <c r="EN5" i="17" s="1"/>
  <c r="EO5" i="17" s="1"/>
  <c r="EP5" i="17" s="1"/>
  <c r="EQ5" i="17" s="1"/>
  <c r="ER5" i="17" s="1"/>
  <c r="ES5" i="17" s="1"/>
  <c r="ET5" i="17" s="1"/>
  <c r="EU5" i="17" s="1"/>
  <c r="EV5" i="17" s="1"/>
  <c r="EW5" i="17" s="1"/>
  <c r="EX5" i="17" s="1"/>
  <c r="EY5" i="17" s="1"/>
  <c r="EZ5" i="17" s="1"/>
  <c r="FA5" i="17" s="1"/>
  <c r="FB5" i="17" s="1"/>
  <c r="FC5" i="17" s="1"/>
  <c r="FD5" i="17" s="1"/>
  <c r="FE5" i="17" s="1"/>
  <c r="FF5" i="17" s="1"/>
  <c r="FG5" i="17" s="1"/>
  <c r="FH5" i="17" s="1"/>
  <c r="FI5" i="17" s="1"/>
  <c r="FJ5" i="17" s="1"/>
  <c r="FK5" i="17" s="1"/>
  <c r="FL5" i="17" s="1"/>
  <c r="FM5" i="17" s="1"/>
  <c r="FN5" i="17" s="1"/>
  <c r="FO5" i="17" s="1"/>
  <c r="FP5" i="17" s="1"/>
  <c r="FQ5" i="17" s="1"/>
  <c r="FR5" i="17" s="1"/>
  <c r="FS5" i="17" s="1"/>
  <c r="FT5" i="17" s="1"/>
  <c r="FU5" i="17" s="1"/>
  <c r="FV5" i="17" s="1"/>
  <c r="FW5" i="17" s="1"/>
  <c r="FX5" i="17" s="1"/>
  <c r="FY5" i="17" s="1"/>
  <c r="FZ5" i="17" s="1"/>
  <c r="GA5" i="17" s="1"/>
  <c r="GB5" i="17" s="1"/>
  <c r="GC5" i="17" s="1"/>
  <c r="GD5" i="17" s="1"/>
  <c r="GE5" i="17" s="1"/>
  <c r="GF5" i="17" s="1"/>
  <c r="GG5" i="17" s="1"/>
  <c r="GH5" i="17" s="1"/>
  <c r="GI5" i="17" s="1"/>
  <c r="GJ5" i="17" s="1"/>
  <c r="GK5" i="17" s="1"/>
  <c r="GL5" i="17" s="1"/>
  <c r="GM5" i="17" s="1"/>
  <c r="GN5" i="17" s="1"/>
  <c r="GO5" i="17" s="1"/>
  <c r="GP5" i="17" s="1"/>
  <c r="FN4" i="17"/>
  <c r="FO4" i="17" s="1"/>
  <c r="FP4" i="17" s="1"/>
  <c r="FQ4" i="17" s="1"/>
  <c r="FR4" i="17" s="1"/>
  <c r="FS4" i="17" s="1"/>
  <c r="FT4" i="17" s="1"/>
  <c r="FU4" i="17" s="1"/>
  <c r="FV4" i="17" s="1"/>
  <c r="FW4" i="17" s="1"/>
  <c r="FX4" i="17" s="1"/>
  <c r="FY4" i="17" s="1"/>
  <c r="FZ4" i="17" s="1"/>
  <c r="GA4" i="17" s="1"/>
  <c r="GB4" i="17" s="1"/>
  <c r="GC4" i="17" s="1"/>
  <c r="GD4" i="17" s="1"/>
  <c r="GE4" i="17" s="1"/>
  <c r="GF4" i="17" s="1"/>
  <c r="GG4" i="17" s="1"/>
  <c r="GH4" i="17" s="1"/>
  <c r="GI4" i="17" s="1"/>
  <c r="GJ4" i="17" s="1"/>
  <c r="GK4" i="17" s="1"/>
  <c r="GL4" i="17" s="1"/>
  <c r="GM4" i="17" s="1"/>
  <c r="GN4" i="17" s="1"/>
  <c r="GO4" i="17" s="1"/>
  <c r="GP4" i="17" s="1"/>
  <c r="GP3" i="17" s="1"/>
  <c r="U4" i="17"/>
  <c r="V4" i="17" s="1"/>
  <c r="W4" i="17" s="1"/>
  <c r="X4" i="17" s="1"/>
  <c r="Y4" i="17" s="1"/>
  <c r="Z4" i="17" s="1"/>
  <c r="AA4" i="17" s="1"/>
  <c r="AB4" i="17" s="1"/>
  <c r="AC4" i="17" s="1"/>
  <c r="AD4" i="17" s="1"/>
  <c r="AE4" i="17" s="1"/>
  <c r="AF4" i="17" s="1"/>
  <c r="AG4" i="17" s="1"/>
  <c r="AH4" i="17" s="1"/>
  <c r="AI4" i="17" s="1"/>
  <c r="AJ4" i="17" s="1"/>
  <c r="AK4" i="17" s="1"/>
  <c r="AL4" i="17" s="1"/>
  <c r="AM4" i="17" s="1"/>
  <c r="AN4" i="17" s="1"/>
  <c r="AO4" i="17" s="1"/>
  <c r="AP4" i="17" s="1"/>
  <c r="AQ4" i="17" s="1"/>
  <c r="AR4" i="17" s="1"/>
  <c r="AS4" i="17" s="1"/>
  <c r="AT4" i="17" s="1"/>
  <c r="AU4" i="17" s="1"/>
  <c r="AV4" i="17" s="1"/>
  <c r="AW4" i="17" s="1"/>
  <c r="AX4" i="17" s="1"/>
  <c r="AY4" i="17" s="1"/>
  <c r="AZ4" i="17" s="1"/>
  <c r="BA4" i="17" s="1"/>
  <c r="BB4" i="17" s="1"/>
  <c r="BC4" i="17" s="1"/>
  <c r="BD4" i="17" s="1"/>
  <c r="BE4" i="17" s="1"/>
  <c r="BF4" i="17" s="1"/>
  <c r="BG4" i="17" s="1"/>
  <c r="BH4" i="17" s="1"/>
  <c r="BI4" i="17" s="1"/>
  <c r="BJ4" i="17" s="1"/>
  <c r="BK4" i="17" s="1"/>
  <c r="BL4" i="17" s="1"/>
  <c r="BM4" i="17" s="1"/>
  <c r="BN4" i="17" s="1"/>
  <c r="BO4" i="17" s="1"/>
  <c r="BP4" i="17" s="1"/>
  <c r="BQ4" i="17" s="1"/>
  <c r="BR4" i="17" s="1"/>
  <c r="BS4" i="17" s="1"/>
  <c r="BT4" i="17" s="1"/>
  <c r="BU4" i="17" s="1"/>
  <c r="BV4" i="17" s="1"/>
  <c r="BW4" i="17" s="1"/>
  <c r="BX4" i="17" s="1"/>
  <c r="BY4" i="17" s="1"/>
  <c r="BZ4" i="17" s="1"/>
  <c r="CA4" i="17" s="1"/>
  <c r="CB4" i="17" s="1"/>
  <c r="CC4" i="17" s="1"/>
  <c r="CD4" i="17" s="1"/>
  <c r="CE4" i="17" s="1"/>
  <c r="CF4" i="17" s="1"/>
  <c r="CG4" i="17" s="1"/>
  <c r="CH4" i="17" s="1"/>
  <c r="CI4" i="17" s="1"/>
  <c r="CJ4" i="17" s="1"/>
  <c r="CK4" i="17" s="1"/>
  <c r="CL4" i="17" s="1"/>
  <c r="CM4" i="17" s="1"/>
  <c r="CN4" i="17" s="1"/>
  <c r="CO4" i="17" s="1"/>
  <c r="CP4" i="17" s="1"/>
  <c r="CQ4" i="17" s="1"/>
  <c r="CR4" i="17" s="1"/>
  <c r="CS4" i="17" s="1"/>
  <c r="CT4" i="17" s="1"/>
  <c r="CU4" i="17" s="1"/>
  <c r="CV4" i="17" s="1"/>
  <c r="CW4" i="17" s="1"/>
  <c r="CX4" i="17" s="1"/>
  <c r="CY4" i="17" s="1"/>
  <c r="CZ4" i="17" s="1"/>
  <c r="DA4" i="17" s="1"/>
  <c r="DB4" i="17" s="1"/>
  <c r="DC4" i="17" s="1"/>
  <c r="DD4" i="17" s="1"/>
  <c r="DE4" i="17" s="1"/>
  <c r="DF4" i="17" s="1"/>
  <c r="DG4" i="17" s="1"/>
  <c r="DH4" i="17" s="1"/>
  <c r="DI4" i="17" s="1"/>
  <c r="DJ4" i="17" s="1"/>
  <c r="DK4" i="17" s="1"/>
  <c r="DL4" i="17" s="1"/>
  <c r="DM4" i="17" s="1"/>
  <c r="DN4" i="17" s="1"/>
  <c r="DO4" i="17" s="1"/>
  <c r="DP4" i="17" s="1"/>
  <c r="DQ4" i="17" s="1"/>
  <c r="DR4" i="17" s="1"/>
  <c r="DS4" i="17" s="1"/>
  <c r="DT4" i="17" s="1"/>
  <c r="DU4" i="17" s="1"/>
  <c r="DV4" i="17" s="1"/>
  <c r="DW4" i="17" s="1"/>
  <c r="DX4" i="17" s="1"/>
  <c r="DY4" i="17" s="1"/>
  <c r="DZ4" i="17" s="1"/>
  <c r="EA4" i="17" s="1"/>
  <c r="EB4" i="17" s="1"/>
  <c r="EC4" i="17" s="1"/>
  <c r="ED4" i="17" s="1"/>
  <c r="EE4" i="17" s="1"/>
  <c r="EF4" i="17" s="1"/>
  <c r="EG4" i="17" s="1"/>
  <c r="EH4" i="17" s="1"/>
  <c r="EI4" i="17" s="1"/>
  <c r="EJ4" i="17" s="1"/>
  <c r="EK4" i="17" s="1"/>
  <c r="EL4" i="17" s="1"/>
  <c r="EM4" i="17" s="1"/>
  <c r="EN4" i="17" s="1"/>
  <c r="EO4" i="17" s="1"/>
  <c r="EP4" i="17" s="1"/>
  <c r="EQ4" i="17" s="1"/>
  <c r="ER4" i="17" s="1"/>
  <c r="ES4" i="17" s="1"/>
  <c r="ET4" i="17" s="1"/>
  <c r="EU4" i="17" s="1"/>
  <c r="EV4" i="17" s="1"/>
  <c r="EW4" i="17" s="1"/>
  <c r="EX4" i="17" s="1"/>
  <c r="EY4" i="17" s="1"/>
  <c r="EZ4" i="17" s="1"/>
  <c r="FA4" i="17" s="1"/>
  <c r="FB4" i="17" s="1"/>
  <c r="FC4" i="17" s="1"/>
  <c r="FD4" i="17" s="1"/>
  <c r="FE4" i="17" s="1"/>
  <c r="FF4" i="17" s="1"/>
  <c r="FG4" i="17" s="1"/>
  <c r="FH4" i="17" s="1"/>
  <c r="FI4" i="17" s="1"/>
  <c r="FJ4" i="17" s="1"/>
  <c r="FK4" i="17" s="1"/>
  <c r="FL4" i="17" s="1"/>
  <c r="FM4" i="17" s="1"/>
  <c r="FM3" i="17" s="1"/>
  <c r="T4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GG38" i="17" s="1"/>
  <c r="M37" i="17"/>
  <c r="L37" i="17"/>
  <c r="K37" i="17"/>
  <c r="J37" i="17"/>
  <c r="I37" i="17"/>
  <c r="H37" i="17"/>
  <c r="G37" i="17"/>
  <c r="F37" i="17"/>
  <c r="E37" i="17"/>
  <c r="D37" i="17"/>
  <c r="C37" i="17"/>
  <c r="B37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BK11" i="17" s="1"/>
  <c r="M10" i="17"/>
  <c r="L10" i="17"/>
  <c r="K10" i="17"/>
  <c r="J10" i="17"/>
  <c r="I10" i="17"/>
  <c r="H10" i="17"/>
  <c r="G10" i="17"/>
  <c r="F10" i="17"/>
  <c r="E10" i="17"/>
  <c r="D10" i="17"/>
  <c r="C10" i="17"/>
  <c r="B10" i="17"/>
  <c r="M9" i="17"/>
  <c r="L9" i="17"/>
  <c r="K9" i="17"/>
  <c r="J9" i="17"/>
  <c r="I9" i="17"/>
  <c r="H9" i="17"/>
  <c r="G9" i="17"/>
  <c r="F9" i="17"/>
  <c r="E9" i="17"/>
  <c r="D9" i="17"/>
  <c r="C9" i="17"/>
  <c r="B9" i="17"/>
  <c r="M8" i="17"/>
  <c r="L8" i="17"/>
  <c r="K8" i="17"/>
  <c r="J8" i="17"/>
  <c r="I8" i="17"/>
  <c r="H8" i="17"/>
  <c r="G8" i="17"/>
  <c r="F8" i="17"/>
  <c r="E8" i="17"/>
  <c r="D8" i="17"/>
  <c r="C8" i="17"/>
  <c r="B8" i="17"/>
  <c r="M7" i="17"/>
  <c r="L7" i="17"/>
  <c r="K7" i="17"/>
  <c r="J7" i="17"/>
  <c r="I7" i="17"/>
  <c r="H7" i="17"/>
  <c r="G7" i="17"/>
  <c r="F7" i="17"/>
  <c r="E7" i="17"/>
  <c r="D7" i="17"/>
  <c r="C7" i="17"/>
  <c r="B7" i="17"/>
  <c r="M6" i="17"/>
  <c r="L6" i="17"/>
  <c r="K6" i="17"/>
  <c r="J6" i="17"/>
  <c r="I6" i="17"/>
  <c r="H6" i="17"/>
  <c r="G6" i="17"/>
  <c r="F6" i="17"/>
  <c r="E6" i="17"/>
  <c r="D6" i="17"/>
  <c r="C6" i="17"/>
  <c r="B6" i="17"/>
  <c r="H2" i="14"/>
  <c r="I2" i="14" s="1"/>
  <c r="P38" i="14"/>
  <c r="P39" i="21" s="1"/>
  <c r="O38" i="14"/>
  <c r="N38" i="14"/>
  <c r="N39" i="21" s="1"/>
  <c r="P37" i="14"/>
  <c r="P38" i="21" s="1"/>
  <c r="O37" i="14"/>
  <c r="N37" i="14"/>
  <c r="P36" i="14"/>
  <c r="P37" i="17" s="1"/>
  <c r="O36" i="14"/>
  <c r="O37" i="17" s="1"/>
  <c r="N36" i="14"/>
  <c r="N37" i="17" s="1"/>
  <c r="P35" i="14"/>
  <c r="O35" i="14"/>
  <c r="O36" i="21" s="1"/>
  <c r="N35" i="14"/>
  <c r="N36" i="17" s="1"/>
  <c r="P34" i="14"/>
  <c r="P35" i="17" s="1"/>
  <c r="O34" i="14"/>
  <c r="O35" i="21" s="1"/>
  <c r="N34" i="14"/>
  <c r="P33" i="14"/>
  <c r="P34" i="17" s="1"/>
  <c r="O33" i="14"/>
  <c r="O34" i="17" s="1"/>
  <c r="N33" i="14"/>
  <c r="N34" i="17" s="1"/>
  <c r="P32" i="14"/>
  <c r="P33" i="21" s="1"/>
  <c r="O32" i="14"/>
  <c r="O33" i="17" s="1"/>
  <c r="N32" i="14"/>
  <c r="N33" i="17" s="1"/>
  <c r="P31" i="14"/>
  <c r="P32" i="21" s="1"/>
  <c r="O31" i="14"/>
  <c r="O32" i="21" s="1"/>
  <c r="N31" i="14"/>
  <c r="N32" i="17" s="1"/>
  <c r="P30" i="14"/>
  <c r="P31" i="17" s="1"/>
  <c r="O30" i="14"/>
  <c r="O31" i="17" s="1"/>
  <c r="N30" i="14"/>
  <c r="P29" i="14"/>
  <c r="P30" i="17" s="1"/>
  <c r="O29" i="14"/>
  <c r="O30" i="17" s="1"/>
  <c r="N29" i="14"/>
  <c r="N30" i="21" s="1"/>
  <c r="P28" i="14"/>
  <c r="P29" i="21" s="1"/>
  <c r="O28" i="14"/>
  <c r="O29" i="17" s="1"/>
  <c r="N28" i="14"/>
  <c r="N29" i="17" s="1"/>
  <c r="P27" i="14"/>
  <c r="P28" i="21" s="1"/>
  <c r="O27" i="14"/>
  <c r="O28" i="21" s="1"/>
  <c r="N27" i="14"/>
  <c r="N28" i="17" s="1"/>
  <c r="P26" i="14"/>
  <c r="P27" i="17" s="1"/>
  <c r="O26" i="14"/>
  <c r="O27" i="17" s="1"/>
  <c r="N26" i="14"/>
  <c r="N27" i="21" s="1"/>
  <c r="P25" i="14"/>
  <c r="P26" i="17" s="1"/>
  <c r="O25" i="14"/>
  <c r="O26" i="17" s="1"/>
  <c r="N25" i="14"/>
  <c r="N26" i="21" s="1"/>
  <c r="P24" i="14"/>
  <c r="O24" i="14"/>
  <c r="O25" i="17" s="1"/>
  <c r="N24" i="14"/>
  <c r="N25" i="17" s="1"/>
  <c r="P23" i="14"/>
  <c r="P24" i="17" s="1"/>
  <c r="O23" i="14"/>
  <c r="O24" i="21" s="1"/>
  <c r="N23" i="14"/>
  <c r="N24" i="17" s="1"/>
  <c r="P22" i="14"/>
  <c r="P23" i="17" s="1"/>
  <c r="O22" i="14"/>
  <c r="O23" i="17" s="1"/>
  <c r="N22" i="14"/>
  <c r="N23" i="21" s="1"/>
  <c r="P21" i="14"/>
  <c r="P22" i="17" s="1"/>
  <c r="O21" i="14"/>
  <c r="O22" i="17" s="1"/>
  <c r="N21" i="14"/>
  <c r="N22" i="21" s="1"/>
  <c r="P20" i="14"/>
  <c r="P21" i="21" s="1"/>
  <c r="O20" i="14"/>
  <c r="O21" i="17" s="1"/>
  <c r="N20" i="14"/>
  <c r="N21" i="17" s="1"/>
  <c r="P19" i="14"/>
  <c r="P20" i="17" s="1"/>
  <c r="O19" i="14"/>
  <c r="N19" i="14"/>
  <c r="N20" i="17" s="1"/>
  <c r="P18" i="14"/>
  <c r="P19" i="17" s="1"/>
  <c r="O18" i="14"/>
  <c r="O19" i="21" s="1"/>
  <c r="N18" i="14"/>
  <c r="N19" i="21" s="1"/>
  <c r="P17" i="14"/>
  <c r="P18" i="17" s="1"/>
  <c r="O17" i="14"/>
  <c r="O18" i="17" s="1"/>
  <c r="N17" i="14"/>
  <c r="P16" i="14"/>
  <c r="P17" i="17" s="1"/>
  <c r="O16" i="14"/>
  <c r="O17" i="17" s="1"/>
  <c r="N16" i="14"/>
  <c r="N17" i="17" s="1"/>
  <c r="P15" i="14"/>
  <c r="P16" i="17" s="1"/>
  <c r="O15" i="14"/>
  <c r="O16" i="21" s="1"/>
  <c r="N15" i="14"/>
  <c r="N16" i="17" s="1"/>
  <c r="P14" i="14"/>
  <c r="P15" i="17" s="1"/>
  <c r="O14" i="14"/>
  <c r="O15" i="21" s="1"/>
  <c r="N14" i="14"/>
  <c r="P13" i="14"/>
  <c r="P14" i="17" s="1"/>
  <c r="O13" i="14"/>
  <c r="O14" i="17" s="1"/>
  <c r="N13" i="14"/>
  <c r="N14" i="17" s="1"/>
  <c r="P12" i="14"/>
  <c r="P13" i="21" s="1"/>
  <c r="O12" i="14"/>
  <c r="O13" i="17" s="1"/>
  <c r="N12" i="14"/>
  <c r="N13" i="17" s="1"/>
  <c r="P11" i="14"/>
  <c r="P12" i="21" s="1"/>
  <c r="O11" i="14"/>
  <c r="O12" i="21" s="1"/>
  <c r="N11" i="14"/>
  <c r="N12" i="17" s="1"/>
  <c r="P10" i="14"/>
  <c r="P11" i="21" s="1"/>
  <c r="O10" i="14"/>
  <c r="O11" i="17" s="1"/>
  <c r="N10" i="14"/>
  <c r="N11" i="17" s="1"/>
  <c r="P9" i="14"/>
  <c r="P10" i="17" s="1"/>
  <c r="O9" i="14"/>
  <c r="N9" i="14"/>
  <c r="N10" i="24" s="1"/>
  <c r="P8" i="14"/>
  <c r="P9" i="22" s="1"/>
  <c r="O8" i="14"/>
  <c r="O9" i="17" s="1"/>
  <c r="N8" i="14"/>
  <c r="N9" i="21" s="1"/>
  <c r="P7" i="14"/>
  <c r="P8" i="17" s="1"/>
  <c r="O7" i="14"/>
  <c r="O8" i="17" s="1"/>
  <c r="N7" i="14"/>
  <c r="N8" i="17" s="1"/>
  <c r="P6" i="14"/>
  <c r="P7" i="21" s="1"/>
  <c r="O6" i="14"/>
  <c r="O7" i="17" s="1"/>
  <c r="N6" i="14"/>
  <c r="N7" i="17" s="1"/>
  <c r="P5" i="14"/>
  <c r="P6" i="17" s="1"/>
  <c r="O5" i="14"/>
  <c r="N5" i="14"/>
  <c r="N6" i="17" s="1"/>
  <c r="DB11" i="21" l="1"/>
  <c r="EX11" i="21"/>
  <c r="Y3" i="17"/>
  <c r="AO3" i="17"/>
  <c r="BE3" i="17"/>
  <c r="BU3" i="17"/>
  <c r="CK3" i="17"/>
  <c r="DA3" i="17"/>
  <c r="DQ3" i="17"/>
  <c r="EG3" i="17"/>
  <c r="EW3" i="17"/>
  <c r="AA38" i="21"/>
  <c r="EY38" i="21"/>
  <c r="CQ11" i="17"/>
  <c r="DR11" i="24"/>
  <c r="FN11" i="21"/>
  <c r="Z3" i="17"/>
  <c r="AP3" i="17"/>
  <c r="BF3" i="17"/>
  <c r="BV3" i="17"/>
  <c r="CL3" i="17"/>
  <c r="CL9" i="17" s="1"/>
  <c r="DB3" i="17"/>
  <c r="DR3" i="17"/>
  <c r="EH3" i="17"/>
  <c r="EX3" i="17"/>
  <c r="AM38" i="21"/>
  <c r="FK38" i="21"/>
  <c r="Z11" i="21"/>
  <c r="U4" i="21"/>
  <c r="U4" i="22"/>
  <c r="AP11" i="21"/>
  <c r="AG3" i="17"/>
  <c r="AW3" i="17"/>
  <c r="BM3" i="17"/>
  <c r="CC3" i="17"/>
  <c r="CS3" i="17"/>
  <c r="DI3" i="17"/>
  <c r="DY3" i="17"/>
  <c r="EO3" i="17"/>
  <c r="FE3" i="17"/>
  <c r="P8" i="21"/>
  <c r="CL11" i="21"/>
  <c r="CM38" i="21"/>
  <c r="U3" i="24"/>
  <c r="V4" i="24"/>
  <c r="FQ3" i="17"/>
  <c r="FU3" i="17"/>
  <c r="FY3" i="17"/>
  <c r="GC3" i="17"/>
  <c r="GG3" i="17"/>
  <c r="GK3" i="17"/>
  <c r="GO3" i="17"/>
  <c r="DW11" i="17"/>
  <c r="AL11" i="24"/>
  <c r="EX11" i="24"/>
  <c r="AD39" i="25"/>
  <c r="CP39" i="25"/>
  <c r="FN3" i="17"/>
  <c r="FR3" i="17"/>
  <c r="FV3" i="17"/>
  <c r="FZ3" i="17"/>
  <c r="GD3" i="17"/>
  <c r="GD9" i="17" s="1"/>
  <c r="GH3" i="17"/>
  <c r="GL3" i="17"/>
  <c r="FJ10" i="17"/>
  <c r="W3" i="17"/>
  <c r="AA3" i="17"/>
  <c r="AE3" i="17"/>
  <c r="AI3" i="17"/>
  <c r="AM3" i="17"/>
  <c r="AQ3" i="17"/>
  <c r="AU3" i="17"/>
  <c r="AU9" i="17" s="1"/>
  <c r="AY3" i="17"/>
  <c r="BC3" i="17"/>
  <c r="BG3" i="17"/>
  <c r="BK3" i="17"/>
  <c r="BO3" i="17"/>
  <c r="BS3" i="17"/>
  <c r="BW3" i="17"/>
  <c r="CA3" i="17"/>
  <c r="CA8" i="17" s="1"/>
  <c r="CE3" i="17"/>
  <c r="CI3" i="17"/>
  <c r="CM3" i="17"/>
  <c r="CQ3" i="17"/>
  <c r="CU3" i="17"/>
  <c r="CY3" i="17"/>
  <c r="DC3" i="17"/>
  <c r="DG3" i="17"/>
  <c r="DG8" i="17" s="1"/>
  <c r="DK3" i="17"/>
  <c r="DO3" i="17"/>
  <c r="DS3" i="17"/>
  <c r="DW3" i="17"/>
  <c r="EA3" i="17"/>
  <c r="EE3" i="17"/>
  <c r="EI3" i="17"/>
  <c r="EM3" i="17"/>
  <c r="EM8" i="17" s="1"/>
  <c r="EQ3" i="17"/>
  <c r="EU3" i="17"/>
  <c r="EY3" i="17"/>
  <c r="FC3" i="17"/>
  <c r="FG3" i="17"/>
  <c r="FK3" i="17"/>
  <c r="FO3" i="17"/>
  <c r="FS3" i="17"/>
  <c r="FS9" i="17" s="1"/>
  <c r="FW3" i="17"/>
  <c r="GA3" i="17"/>
  <c r="GE3" i="17"/>
  <c r="GI3" i="17"/>
  <c r="GM3" i="17"/>
  <c r="O11" i="21"/>
  <c r="BF11" i="21"/>
  <c r="DR11" i="21"/>
  <c r="GD11" i="21"/>
  <c r="AQ38" i="21"/>
  <c r="BW38" i="21"/>
  <c r="DC38" i="21"/>
  <c r="EI38" i="21"/>
  <c r="FO38" i="21"/>
  <c r="AE11" i="17"/>
  <c r="FC11" i="17"/>
  <c r="BG11" i="24"/>
  <c r="GD11" i="24"/>
  <c r="AW38" i="25"/>
  <c r="AT39" i="25"/>
  <c r="DF39" i="25"/>
  <c r="GK10" i="17"/>
  <c r="X3" i="17"/>
  <c r="X10" i="17" s="1"/>
  <c r="AB3" i="17"/>
  <c r="AF3" i="17"/>
  <c r="AJ3" i="17"/>
  <c r="AN3" i="17"/>
  <c r="AR3" i="17"/>
  <c r="AV3" i="17"/>
  <c r="AV8" i="17" s="1"/>
  <c r="AZ3" i="17"/>
  <c r="BD3" i="17"/>
  <c r="BD10" i="17" s="1"/>
  <c r="BH3" i="17"/>
  <c r="BL3" i="17"/>
  <c r="BP3" i="17"/>
  <c r="BT3" i="17"/>
  <c r="BX3" i="17"/>
  <c r="CB3" i="17"/>
  <c r="CF3" i="17"/>
  <c r="CJ3" i="17"/>
  <c r="CJ6" i="17" s="1"/>
  <c r="CN3" i="17"/>
  <c r="CR3" i="17"/>
  <c r="CV3" i="17"/>
  <c r="CZ3" i="17"/>
  <c r="DD3" i="17"/>
  <c r="DH3" i="17"/>
  <c r="DH6" i="17" s="1"/>
  <c r="DL3" i="17"/>
  <c r="DP3" i="17"/>
  <c r="DP10" i="17" s="1"/>
  <c r="DT3" i="17"/>
  <c r="DX3" i="17"/>
  <c r="EB3" i="17"/>
  <c r="EF3" i="17"/>
  <c r="EJ3" i="17"/>
  <c r="EN3" i="17"/>
  <c r="EN8" i="17" s="1"/>
  <c r="ER3" i="17"/>
  <c r="EV3" i="17"/>
  <c r="EV10" i="17" s="1"/>
  <c r="EZ3" i="17"/>
  <c r="FD3" i="17"/>
  <c r="FH3" i="17"/>
  <c r="FL3" i="17"/>
  <c r="FP3" i="17"/>
  <c r="FT3" i="17"/>
  <c r="FT8" i="17" s="1"/>
  <c r="FX3" i="17"/>
  <c r="GB3" i="17"/>
  <c r="GB10" i="17" s="1"/>
  <c r="GF3" i="17"/>
  <c r="GJ3" i="17"/>
  <c r="GN3" i="17"/>
  <c r="GN8" i="17" s="1"/>
  <c r="BV11" i="21"/>
  <c r="EH11" i="21"/>
  <c r="W38" i="21"/>
  <c r="BC38" i="21"/>
  <c r="CI38" i="21"/>
  <c r="DO38" i="21"/>
  <c r="EU38" i="21"/>
  <c r="GA38" i="21"/>
  <c r="CL11" i="24"/>
  <c r="DI38" i="25"/>
  <c r="BJ39" i="25"/>
  <c r="FU38" i="25"/>
  <c r="BZ39" i="25"/>
  <c r="CC10" i="17"/>
  <c r="CX10" i="17"/>
  <c r="GE10" i="17"/>
  <c r="AL10" i="17"/>
  <c r="DS10" i="17"/>
  <c r="N10" i="21"/>
  <c r="BG10" i="17"/>
  <c r="EO10" i="17"/>
  <c r="EC9" i="17"/>
  <c r="U9" i="21"/>
  <c r="BQ9" i="17"/>
  <c r="EX9" i="17"/>
  <c r="AB9" i="17"/>
  <c r="DG9" i="17"/>
  <c r="GO9" i="17"/>
  <c r="O8" i="22"/>
  <c r="U8" i="21"/>
  <c r="EB7" i="17"/>
  <c r="GN7" i="17"/>
  <c r="O7" i="21"/>
  <c r="S6" i="21"/>
  <c r="T6" i="24" s="1"/>
  <c r="FX7" i="17"/>
  <c r="BP7" i="17"/>
  <c r="GF6" i="17"/>
  <c r="U7" i="21"/>
  <c r="T7" i="17"/>
  <c r="CF7" i="17"/>
  <c r="ER7" i="17"/>
  <c r="AJ7" i="17"/>
  <c r="CV7" i="17"/>
  <c r="FH7" i="17"/>
  <c r="AZ7" i="17"/>
  <c r="DL7" i="17"/>
  <c r="BT6" i="17"/>
  <c r="EF6" i="17"/>
  <c r="X6" i="17"/>
  <c r="N6" i="21"/>
  <c r="AN6" i="17"/>
  <c r="CZ6" i="17"/>
  <c r="FL6" i="17"/>
  <c r="O6" i="25"/>
  <c r="O6" i="24"/>
  <c r="O6" i="22"/>
  <c r="O6" i="23"/>
  <c r="O10" i="25"/>
  <c r="O10" i="24"/>
  <c r="O10" i="22"/>
  <c r="CB8" i="17"/>
  <c r="DX8" i="17"/>
  <c r="P6" i="25"/>
  <c r="P6" i="24"/>
  <c r="S6" i="24" s="1"/>
  <c r="P6" i="23"/>
  <c r="P6" i="22"/>
  <c r="N8" i="25"/>
  <c r="N8" i="24"/>
  <c r="N8" i="23"/>
  <c r="N8" i="22"/>
  <c r="O9" i="25"/>
  <c r="O9" i="24"/>
  <c r="O9" i="23"/>
  <c r="O9" i="22"/>
  <c r="P10" i="25"/>
  <c r="P10" i="24"/>
  <c r="S10" i="24" s="1"/>
  <c r="P10" i="23"/>
  <c r="P10" i="22"/>
  <c r="GM7" i="17"/>
  <c r="GI7" i="17"/>
  <c r="GE7" i="17"/>
  <c r="GA7" i="17"/>
  <c r="FW7" i="17"/>
  <c r="FS7" i="17"/>
  <c r="FO7" i="17"/>
  <c r="FK7" i="17"/>
  <c r="FG7" i="17"/>
  <c r="FC7" i="17"/>
  <c r="EY7" i="17"/>
  <c r="EU7" i="17"/>
  <c r="EQ7" i="17"/>
  <c r="EM7" i="17"/>
  <c r="EI7" i="17"/>
  <c r="EE7" i="17"/>
  <c r="EA7" i="17"/>
  <c r="DW7" i="17"/>
  <c r="DS7" i="17"/>
  <c r="DO7" i="17"/>
  <c r="DK7" i="17"/>
  <c r="DG7" i="17"/>
  <c r="DC7" i="17"/>
  <c r="CY7" i="17"/>
  <c r="CU7" i="17"/>
  <c r="CQ7" i="17"/>
  <c r="CM7" i="17"/>
  <c r="CI7" i="17"/>
  <c r="CE7" i="17"/>
  <c r="CA7" i="17"/>
  <c r="BW7" i="17"/>
  <c r="BS7" i="17"/>
  <c r="BO7" i="17"/>
  <c r="BK7" i="17"/>
  <c r="BG7" i="17"/>
  <c r="BC7" i="17"/>
  <c r="AY7" i="17"/>
  <c r="AU7" i="17"/>
  <c r="AQ7" i="17"/>
  <c r="AM7" i="17"/>
  <c r="AI7" i="17"/>
  <c r="AE7" i="17"/>
  <c r="AA7" i="17"/>
  <c r="W7" i="17"/>
  <c r="S7" i="17"/>
  <c r="GP7" i="17"/>
  <c r="GL7" i="17"/>
  <c r="GH7" i="17"/>
  <c r="GD7" i="17"/>
  <c r="FZ7" i="17"/>
  <c r="FV7" i="17"/>
  <c r="FR7" i="17"/>
  <c r="FN7" i="17"/>
  <c r="FJ7" i="17"/>
  <c r="FF7" i="17"/>
  <c r="FB7" i="17"/>
  <c r="EX7" i="17"/>
  <c r="ET7" i="17"/>
  <c r="EP7" i="17"/>
  <c r="EL7" i="17"/>
  <c r="EH7" i="17"/>
  <c r="ED7" i="17"/>
  <c r="DZ7" i="17"/>
  <c r="DV7" i="17"/>
  <c r="DR7" i="17"/>
  <c r="DN7" i="17"/>
  <c r="DJ7" i="17"/>
  <c r="DF7" i="17"/>
  <c r="DB7" i="17"/>
  <c r="CX7" i="17"/>
  <c r="CT7" i="17"/>
  <c r="CP7" i="17"/>
  <c r="CL7" i="17"/>
  <c r="CH7" i="17"/>
  <c r="CD7" i="17"/>
  <c r="BZ7" i="17"/>
  <c r="BV7" i="17"/>
  <c r="BR7" i="17"/>
  <c r="BN7" i="17"/>
  <c r="BJ7" i="17"/>
  <c r="BF7" i="17"/>
  <c r="BB7" i="17"/>
  <c r="AX7" i="17"/>
  <c r="AT7" i="17"/>
  <c r="AP7" i="17"/>
  <c r="AL7" i="17"/>
  <c r="AH7" i="17"/>
  <c r="AD7" i="17"/>
  <c r="Z7" i="17"/>
  <c r="V7" i="17"/>
  <c r="GO7" i="17"/>
  <c r="GK7" i="17"/>
  <c r="GG7" i="17"/>
  <c r="GC7" i="17"/>
  <c r="FY7" i="17"/>
  <c r="FU7" i="17"/>
  <c r="FQ7" i="17"/>
  <c r="FM7" i="17"/>
  <c r="FI7" i="17"/>
  <c r="FE7" i="17"/>
  <c r="FA7" i="17"/>
  <c r="EW7" i="17"/>
  <c r="ES7" i="17"/>
  <c r="EO7" i="17"/>
  <c r="EK7" i="17"/>
  <c r="EG7" i="17"/>
  <c r="EC7" i="17"/>
  <c r="DY7" i="17"/>
  <c r="DU7" i="17"/>
  <c r="DQ7" i="17"/>
  <c r="DM7" i="17"/>
  <c r="DI7" i="17"/>
  <c r="DE7" i="17"/>
  <c r="DA7" i="17"/>
  <c r="CW7" i="17"/>
  <c r="CS7" i="17"/>
  <c r="CO7" i="17"/>
  <c r="CK7" i="17"/>
  <c r="CG7" i="17"/>
  <c r="CC7" i="17"/>
  <c r="BY7" i="17"/>
  <c r="BU7" i="17"/>
  <c r="BQ7" i="17"/>
  <c r="BM7" i="17"/>
  <c r="BI7" i="17"/>
  <c r="BE7" i="17"/>
  <c r="BA7" i="17"/>
  <c r="AW7" i="17"/>
  <c r="AS7" i="17"/>
  <c r="AO7" i="17"/>
  <c r="AK7" i="17"/>
  <c r="AG7" i="17"/>
  <c r="AC7" i="17"/>
  <c r="Y7" i="17"/>
  <c r="U7" i="17"/>
  <c r="P9" i="17"/>
  <c r="GP11" i="17"/>
  <c r="GL11" i="17"/>
  <c r="GH11" i="17"/>
  <c r="GD11" i="17"/>
  <c r="FZ11" i="17"/>
  <c r="FV11" i="17"/>
  <c r="FR11" i="17"/>
  <c r="FN11" i="17"/>
  <c r="FJ11" i="17"/>
  <c r="FF11" i="17"/>
  <c r="FB11" i="17"/>
  <c r="EX11" i="17"/>
  <c r="ET11" i="17"/>
  <c r="EP11" i="17"/>
  <c r="EL11" i="17"/>
  <c r="EH11" i="17"/>
  <c r="ED11" i="17"/>
  <c r="DZ11" i="17"/>
  <c r="DV11" i="17"/>
  <c r="DR11" i="17"/>
  <c r="DN11" i="17"/>
  <c r="DJ11" i="17"/>
  <c r="DF11" i="17"/>
  <c r="DB11" i="17"/>
  <c r="CX11" i="17"/>
  <c r="CT11" i="17"/>
  <c r="CP11" i="17"/>
  <c r="CL11" i="17"/>
  <c r="CH11" i="17"/>
  <c r="CD11" i="17"/>
  <c r="BZ11" i="17"/>
  <c r="BV11" i="17"/>
  <c r="BR11" i="17"/>
  <c r="BN11" i="17"/>
  <c r="BJ11" i="17"/>
  <c r="BF11" i="17"/>
  <c r="BB11" i="17"/>
  <c r="AX11" i="17"/>
  <c r="AT11" i="17"/>
  <c r="AP11" i="17"/>
  <c r="AL11" i="17"/>
  <c r="AH11" i="17"/>
  <c r="AD11" i="17"/>
  <c r="Z11" i="17"/>
  <c r="GO11" i="17"/>
  <c r="GK11" i="17"/>
  <c r="GG11" i="17"/>
  <c r="GC11" i="17"/>
  <c r="FY11" i="17"/>
  <c r="FU11" i="17"/>
  <c r="FQ11" i="17"/>
  <c r="FM11" i="17"/>
  <c r="FI11" i="17"/>
  <c r="FE11" i="17"/>
  <c r="GN11" i="17"/>
  <c r="GJ11" i="17"/>
  <c r="GF11" i="17"/>
  <c r="GB11" i="17"/>
  <c r="FX11" i="17"/>
  <c r="FT11" i="17"/>
  <c r="FP11" i="17"/>
  <c r="FL11" i="17"/>
  <c r="FH11" i="17"/>
  <c r="FD11" i="17"/>
  <c r="EZ11" i="17"/>
  <c r="EV11" i="17"/>
  <c r="ER11" i="17"/>
  <c r="EN11" i="17"/>
  <c r="EJ11" i="17"/>
  <c r="EF11" i="17"/>
  <c r="EB11" i="17"/>
  <c r="DX11" i="17"/>
  <c r="DT11" i="17"/>
  <c r="DP11" i="17"/>
  <c r="DL11" i="17"/>
  <c r="DH11" i="17"/>
  <c r="DD11" i="17"/>
  <c r="CZ11" i="17"/>
  <c r="CV11" i="17"/>
  <c r="CR11" i="17"/>
  <c r="CN11" i="17"/>
  <c r="CJ11" i="17"/>
  <c r="CF11" i="17"/>
  <c r="CB11" i="17"/>
  <c r="BX11" i="17"/>
  <c r="BT11" i="17"/>
  <c r="BP11" i="17"/>
  <c r="BL11" i="17"/>
  <c r="BH11" i="17"/>
  <c r="BD11" i="17"/>
  <c r="AZ11" i="17"/>
  <c r="AV11" i="17"/>
  <c r="AR11" i="17"/>
  <c r="AN11" i="17"/>
  <c r="AJ11" i="17"/>
  <c r="AF11" i="17"/>
  <c r="AB11" i="17"/>
  <c r="X11" i="17"/>
  <c r="T11" i="17"/>
  <c r="GE11" i="17"/>
  <c r="FO11" i="17"/>
  <c r="FA11" i="17"/>
  <c r="ES11" i="17"/>
  <c r="EK11" i="17"/>
  <c r="EC11" i="17"/>
  <c r="DU11" i="17"/>
  <c r="DM11" i="17"/>
  <c r="DE11" i="17"/>
  <c r="CW11" i="17"/>
  <c r="CO11" i="17"/>
  <c r="CG11" i="17"/>
  <c r="BY11" i="17"/>
  <c r="BQ11" i="17"/>
  <c r="BI11" i="17"/>
  <c r="BA11" i="17"/>
  <c r="AS11" i="17"/>
  <c r="AK11" i="17"/>
  <c r="AC11" i="17"/>
  <c r="V11" i="17"/>
  <c r="GA11" i="17"/>
  <c r="FK11" i="17"/>
  <c r="EY11" i="17"/>
  <c r="EQ11" i="17"/>
  <c r="EI11" i="17"/>
  <c r="EA11" i="17"/>
  <c r="DS11" i="17"/>
  <c r="DK11" i="17"/>
  <c r="DC11" i="17"/>
  <c r="CU11" i="17"/>
  <c r="CM11" i="17"/>
  <c r="CE11" i="17"/>
  <c r="BW11" i="17"/>
  <c r="BO11" i="17"/>
  <c r="BG11" i="17"/>
  <c r="AY11" i="17"/>
  <c r="AQ11" i="17"/>
  <c r="AI11" i="17"/>
  <c r="AA11" i="17"/>
  <c r="U11" i="17"/>
  <c r="GM11" i="17"/>
  <c r="FW11" i="17"/>
  <c r="FG11" i="17"/>
  <c r="EW11" i="17"/>
  <c r="EO11" i="17"/>
  <c r="EG11" i="17"/>
  <c r="DY11" i="17"/>
  <c r="DQ11" i="17"/>
  <c r="DI11" i="17"/>
  <c r="DA11" i="17"/>
  <c r="CS11" i="17"/>
  <c r="CK11" i="17"/>
  <c r="CC11" i="17"/>
  <c r="BU11" i="17"/>
  <c r="BM11" i="17"/>
  <c r="BE11" i="17"/>
  <c r="AW11" i="17"/>
  <c r="AO11" i="17"/>
  <c r="AG11" i="17"/>
  <c r="Y11" i="17"/>
  <c r="S11" i="17"/>
  <c r="O6" i="21"/>
  <c r="O10" i="21"/>
  <c r="AD11" i="21"/>
  <c r="AT11" i="21"/>
  <c r="BJ11" i="21"/>
  <c r="BZ11" i="21"/>
  <c r="CP11" i="21"/>
  <c r="DF11" i="21"/>
  <c r="DV11" i="21"/>
  <c r="EL11" i="21"/>
  <c r="FB11" i="21"/>
  <c r="FR11" i="21"/>
  <c r="GH11" i="21"/>
  <c r="AB6" i="17"/>
  <c r="AR6" i="17"/>
  <c r="BH6" i="17"/>
  <c r="BX6" i="17"/>
  <c r="CN6" i="17"/>
  <c r="DD6" i="17"/>
  <c r="DT6" i="17"/>
  <c r="EJ6" i="17"/>
  <c r="EZ6" i="17"/>
  <c r="FP6" i="17"/>
  <c r="X7" i="17"/>
  <c r="AN7" i="17"/>
  <c r="BD7" i="17"/>
  <c r="BT7" i="17"/>
  <c r="CZ7" i="17"/>
  <c r="DP7" i="17"/>
  <c r="EF7" i="17"/>
  <c r="EV7" i="17"/>
  <c r="FL7" i="17"/>
  <c r="GB7" i="17"/>
  <c r="T8" i="17"/>
  <c r="T8" i="23" s="1"/>
  <c r="AJ8" i="17"/>
  <c r="AZ8" i="17"/>
  <c r="BP8" i="17"/>
  <c r="CF8" i="17"/>
  <c r="CV8" i="17"/>
  <c r="DL8" i="17"/>
  <c r="EB8" i="17"/>
  <c r="ER8" i="17"/>
  <c r="FH8" i="17"/>
  <c r="FX8" i="17"/>
  <c r="AF9" i="17"/>
  <c r="BA9" i="17"/>
  <c r="BV9" i="17"/>
  <c r="CQ9" i="17"/>
  <c r="DM9" i="17"/>
  <c r="EH9" i="17"/>
  <c r="FC9" i="17"/>
  <c r="FY9" i="17"/>
  <c r="V10" i="17"/>
  <c r="AQ10" i="17"/>
  <c r="BM10" i="17"/>
  <c r="CH10" i="17"/>
  <c r="DC10" i="17"/>
  <c r="DY10" i="17"/>
  <c r="ET10" i="17"/>
  <c r="FO10" i="17"/>
  <c r="AM11" i="17"/>
  <c r="BS11" i="17"/>
  <c r="CY11" i="17"/>
  <c r="EE11" i="17"/>
  <c r="FS11" i="17"/>
  <c r="N9" i="25"/>
  <c r="N9" i="24"/>
  <c r="N9" i="23"/>
  <c r="N9" i="22"/>
  <c r="GM8" i="17"/>
  <c r="GI8" i="17"/>
  <c r="GE8" i="17"/>
  <c r="GA8" i="17"/>
  <c r="FW8" i="17"/>
  <c r="FO8" i="17"/>
  <c r="FK8" i="17"/>
  <c r="FG8" i="17"/>
  <c r="FC8" i="17"/>
  <c r="EY8" i="17"/>
  <c r="EU8" i="17"/>
  <c r="EQ8" i="17"/>
  <c r="EI8" i="17"/>
  <c r="EE8" i="17"/>
  <c r="EA8" i="17"/>
  <c r="DW8" i="17"/>
  <c r="DS8" i="17"/>
  <c r="DO8" i="17"/>
  <c r="DK8" i="17"/>
  <c r="DC8" i="17"/>
  <c r="CY8" i="17"/>
  <c r="CU8" i="17"/>
  <c r="CQ8" i="17"/>
  <c r="CM8" i="17"/>
  <c r="CI8" i="17"/>
  <c r="CE8" i="17"/>
  <c r="BW8" i="17"/>
  <c r="BS8" i="17"/>
  <c r="BO8" i="17"/>
  <c r="BK8" i="17"/>
  <c r="BG8" i="17"/>
  <c r="BC8" i="17"/>
  <c r="AY8" i="17"/>
  <c r="AQ8" i="17"/>
  <c r="AM8" i="17"/>
  <c r="AI8" i="17"/>
  <c r="AE8" i="17"/>
  <c r="AA8" i="17"/>
  <c r="W8" i="17"/>
  <c r="S8" i="17"/>
  <c r="GP8" i="17"/>
  <c r="GL8" i="17"/>
  <c r="GH8" i="17"/>
  <c r="GD8" i="17"/>
  <c r="FZ8" i="17"/>
  <c r="FV8" i="17"/>
  <c r="FR8" i="17"/>
  <c r="FN8" i="17"/>
  <c r="FJ8" i="17"/>
  <c r="FF8" i="17"/>
  <c r="FB8" i="17"/>
  <c r="EX8" i="17"/>
  <c r="ET8" i="17"/>
  <c r="EP8" i="17"/>
  <c r="EL8" i="17"/>
  <c r="EH8" i="17"/>
  <c r="ED8" i="17"/>
  <c r="DZ8" i="17"/>
  <c r="DV8" i="17"/>
  <c r="DR8" i="17"/>
  <c r="DN8" i="17"/>
  <c r="DJ8" i="17"/>
  <c r="DF8" i="17"/>
  <c r="DB8" i="17"/>
  <c r="CX8" i="17"/>
  <c r="CT8" i="17"/>
  <c r="CP8" i="17"/>
  <c r="CL8" i="17"/>
  <c r="CH8" i="17"/>
  <c r="CD8" i="17"/>
  <c r="BZ8" i="17"/>
  <c r="BV8" i="17"/>
  <c r="BR8" i="17"/>
  <c r="BN8" i="17"/>
  <c r="BJ8" i="17"/>
  <c r="BF8" i="17"/>
  <c r="BB8" i="17"/>
  <c r="AX8" i="17"/>
  <c r="AT8" i="17"/>
  <c r="AP8" i="17"/>
  <c r="AL8" i="17"/>
  <c r="AH8" i="17"/>
  <c r="AD8" i="17"/>
  <c r="Z8" i="17"/>
  <c r="V8" i="17"/>
  <c r="GO8" i="17"/>
  <c r="GK8" i="17"/>
  <c r="GG8" i="17"/>
  <c r="GC8" i="17"/>
  <c r="FY8" i="17"/>
  <c r="FU8" i="17"/>
  <c r="FQ8" i="17"/>
  <c r="FM8" i="17"/>
  <c r="FI8" i="17"/>
  <c r="FE8" i="17"/>
  <c r="FA8" i="17"/>
  <c r="EW8" i="17"/>
  <c r="ES8" i="17"/>
  <c r="EO8" i="17"/>
  <c r="EK8" i="17"/>
  <c r="EG8" i="17"/>
  <c r="EC8" i="17"/>
  <c r="DY8" i="17"/>
  <c r="DU8" i="17"/>
  <c r="DQ8" i="17"/>
  <c r="DM8" i="17"/>
  <c r="DI8" i="17"/>
  <c r="DE8" i="17"/>
  <c r="DA8" i="17"/>
  <c r="CW8" i="17"/>
  <c r="CS8" i="17"/>
  <c r="CO8" i="17"/>
  <c r="CK8" i="17"/>
  <c r="CG8" i="17"/>
  <c r="CC8" i="17"/>
  <c r="BY8" i="17"/>
  <c r="BU8" i="17"/>
  <c r="BQ8" i="17"/>
  <c r="BM8" i="17"/>
  <c r="BI8" i="17"/>
  <c r="BE8" i="17"/>
  <c r="BA8" i="17"/>
  <c r="AW8" i="17"/>
  <c r="AS8" i="17"/>
  <c r="AO8" i="17"/>
  <c r="AK8" i="17"/>
  <c r="AG8" i="17"/>
  <c r="AC8" i="17"/>
  <c r="Y8" i="17"/>
  <c r="U8" i="17"/>
  <c r="U10" i="21"/>
  <c r="T10" i="21"/>
  <c r="S10" i="21"/>
  <c r="T10" i="24" s="1"/>
  <c r="U6" i="21"/>
  <c r="BL8" i="17"/>
  <c r="DH8" i="17"/>
  <c r="GJ8" i="17"/>
  <c r="N7" i="25"/>
  <c r="N7" i="24"/>
  <c r="N7" i="23"/>
  <c r="O8" i="24"/>
  <c r="O8" i="23"/>
  <c r="O8" i="25"/>
  <c r="P9" i="25"/>
  <c r="P9" i="24"/>
  <c r="P9" i="23"/>
  <c r="N11" i="24"/>
  <c r="N11" i="23"/>
  <c r="N11" i="25"/>
  <c r="GM6" i="17"/>
  <c r="GI6" i="17"/>
  <c r="GE6" i="17"/>
  <c r="GA6" i="17"/>
  <c r="FW6" i="17"/>
  <c r="FO6" i="17"/>
  <c r="FK6" i="17"/>
  <c r="FG6" i="17"/>
  <c r="FC6" i="17"/>
  <c r="EY6" i="17"/>
  <c r="EU6" i="17"/>
  <c r="EQ6" i="17"/>
  <c r="EI6" i="17"/>
  <c r="EE6" i="17"/>
  <c r="EA6" i="17"/>
  <c r="DW6" i="17"/>
  <c r="DS6" i="17"/>
  <c r="DO6" i="17"/>
  <c r="DK6" i="17"/>
  <c r="DC6" i="17"/>
  <c r="CY6" i="17"/>
  <c r="CU6" i="17"/>
  <c r="CQ6" i="17"/>
  <c r="CM6" i="17"/>
  <c r="CI6" i="17"/>
  <c r="CE6" i="17"/>
  <c r="BW6" i="17"/>
  <c r="BS6" i="17"/>
  <c r="BO6" i="17"/>
  <c r="BK6" i="17"/>
  <c r="BG6" i="17"/>
  <c r="BC6" i="17"/>
  <c r="AY6" i="17"/>
  <c r="AQ6" i="17"/>
  <c r="AM6" i="17"/>
  <c r="AI6" i="17"/>
  <c r="AE6" i="17"/>
  <c r="AA6" i="17"/>
  <c r="W6" i="17"/>
  <c r="S6" i="17"/>
  <c r="GP6" i="17"/>
  <c r="GL6" i="17"/>
  <c r="GH6" i="17"/>
  <c r="GD6" i="17"/>
  <c r="FZ6" i="17"/>
  <c r="FV6" i="17"/>
  <c r="FR6" i="17"/>
  <c r="FN6" i="17"/>
  <c r="FJ6" i="17"/>
  <c r="FF6" i="17"/>
  <c r="FB6" i="17"/>
  <c r="EX6" i="17"/>
  <c r="ET6" i="17"/>
  <c r="EP6" i="17"/>
  <c r="EL6" i="17"/>
  <c r="EH6" i="17"/>
  <c r="ED6" i="17"/>
  <c r="DZ6" i="17"/>
  <c r="DV6" i="17"/>
  <c r="DR6" i="17"/>
  <c r="DN6" i="17"/>
  <c r="DJ6" i="17"/>
  <c r="DF6" i="17"/>
  <c r="DB6" i="17"/>
  <c r="CX6" i="17"/>
  <c r="CT6" i="17"/>
  <c r="CP6" i="17"/>
  <c r="CL6" i="17"/>
  <c r="CH6" i="17"/>
  <c r="CD6" i="17"/>
  <c r="BZ6" i="17"/>
  <c r="BV6" i="17"/>
  <c r="BR6" i="17"/>
  <c r="BN6" i="17"/>
  <c r="BJ6" i="17"/>
  <c r="BF6" i="17"/>
  <c r="BB6" i="17"/>
  <c r="AX6" i="17"/>
  <c r="AT6" i="17"/>
  <c r="AP6" i="17"/>
  <c r="AL6" i="17"/>
  <c r="AH6" i="17"/>
  <c r="AD6" i="17"/>
  <c r="Z6" i="17"/>
  <c r="V6" i="17"/>
  <c r="V6" i="22" s="1"/>
  <c r="GO6" i="17"/>
  <c r="GK6" i="17"/>
  <c r="GG6" i="17"/>
  <c r="GC6" i="17"/>
  <c r="FY6" i="17"/>
  <c r="FU6" i="17"/>
  <c r="FQ6" i="17"/>
  <c r="FM6" i="17"/>
  <c r="FI6" i="17"/>
  <c r="FE6" i="17"/>
  <c r="FA6" i="17"/>
  <c r="EW6" i="17"/>
  <c r="ES6" i="17"/>
  <c r="EO6" i="17"/>
  <c r="EK6" i="17"/>
  <c r="EG6" i="17"/>
  <c r="EC6" i="17"/>
  <c r="DY6" i="17"/>
  <c r="DU6" i="17"/>
  <c r="DQ6" i="17"/>
  <c r="DM6" i="17"/>
  <c r="DI6" i="17"/>
  <c r="DE6" i="17"/>
  <c r="DA6" i="17"/>
  <c r="CW6" i="17"/>
  <c r="CS6" i="17"/>
  <c r="CO6" i="17"/>
  <c r="CK6" i="17"/>
  <c r="CG6" i="17"/>
  <c r="CC6" i="17"/>
  <c r="BY6" i="17"/>
  <c r="BU6" i="17"/>
  <c r="BQ6" i="17"/>
  <c r="BM6" i="17"/>
  <c r="BI6" i="17"/>
  <c r="BE6" i="17"/>
  <c r="BA6" i="17"/>
  <c r="AW6" i="17"/>
  <c r="AS6" i="17"/>
  <c r="AO6" i="17"/>
  <c r="AK6" i="17"/>
  <c r="AG6" i="17"/>
  <c r="AC6" i="17"/>
  <c r="Y6" i="17"/>
  <c r="U6" i="17"/>
  <c r="GN10" i="17"/>
  <c r="GJ10" i="17"/>
  <c r="GF10" i="17"/>
  <c r="FX10" i="17"/>
  <c r="FT10" i="17"/>
  <c r="FP10" i="17"/>
  <c r="FL10" i="17"/>
  <c r="FH10" i="17"/>
  <c r="FD10" i="17"/>
  <c r="EZ10" i="17"/>
  <c r="ER10" i="17"/>
  <c r="EN10" i="17"/>
  <c r="EJ10" i="17"/>
  <c r="EF10" i="17"/>
  <c r="EB10" i="17"/>
  <c r="DX10" i="17"/>
  <c r="DT10" i="17"/>
  <c r="DL10" i="17"/>
  <c r="DH10" i="17"/>
  <c r="DD10" i="17"/>
  <c r="CZ10" i="17"/>
  <c r="CV10" i="17"/>
  <c r="CR10" i="17"/>
  <c r="CN10" i="17"/>
  <c r="CF10" i="17"/>
  <c r="CB10" i="17"/>
  <c r="BX10" i="17"/>
  <c r="BT10" i="17"/>
  <c r="BP10" i="17"/>
  <c r="BL10" i="17"/>
  <c r="BH10" i="17"/>
  <c r="AZ10" i="17"/>
  <c r="AV10" i="17"/>
  <c r="AR10" i="17"/>
  <c r="AN10" i="17"/>
  <c r="AJ10" i="17"/>
  <c r="AF10" i="17"/>
  <c r="AB10" i="17"/>
  <c r="T10" i="17"/>
  <c r="GO10" i="17"/>
  <c r="GI10" i="17"/>
  <c r="GD10" i="17"/>
  <c r="FY10" i="17"/>
  <c r="FS10" i="17"/>
  <c r="FN10" i="17"/>
  <c r="FI10" i="17"/>
  <c r="FC10" i="17"/>
  <c r="EX10" i="17"/>
  <c r="ES10" i="17"/>
  <c r="EM10" i="17"/>
  <c r="EH10" i="17"/>
  <c r="EC10" i="17"/>
  <c r="DW10" i="17"/>
  <c r="DR10" i="17"/>
  <c r="DM10" i="17"/>
  <c r="DG10" i="17"/>
  <c r="DB10" i="17"/>
  <c r="CW10" i="17"/>
  <c r="CQ10" i="17"/>
  <c r="CL10" i="17"/>
  <c r="CG10" i="17"/>
  <c r="BV10" i="17"/>
  <c r="BQ10" i="17"/>
  <c r="BK10" i="17"/>
  <c r="BF10" i="17"/>
  <c r="BA10" i="17"/>
  <c r="AU10" i="17"/>
  <c r="AP10" i="17"/>
  <c r="AK10" i="17"/>
  <c r="AE10" i="17"/>
  <c r="Z10" i="17"/>
  <c r="U10" i="17"/>
  <c r="GM10" i="17"/>
  <c r="GH10" i="17"/>
  <c r="GC10" i="17"/>
  <c r="FW10" i="17"/>
  <c r="FR10" i="17"/>
  <c r="FM10" i="17"/>
  <c r="FG10" i="17"/>
  <c r="FB10" i="17"/>
  <c r="EW10" i="17"/>
  <c r="EQ10" i="17"/>
  <c r="EL10" i="17"/>
  <c r="EG10" i="17"/>
  <c r="EA10" i="17"/>
  <c r="DV10" i="17"/>
  <c r="DQ10" i="17"/>
  <c r="DK10" i="17"/>
  <c r="DF10" i="17"/>
  <c r="DA10" i="17"/>
  <c r="CU10" i="17"/>
  <c r="CP10" i="17"/>
  <c r="CK10" i="17"/>
  <c r="CE10" i="17"/>
  <c r="BZ10" i="17"/>
  <c r="BU10" i="17"/>
  <c r="BO10" i="17"/>
  <c r="BJ10" i="17"/>
  <c r="BE10" i="17"/>
  <c r="AY10" i="17"/>
  <c r="AT10" i="17"/>
  <c r="AO10" i="17"/>
  <c r="AI10" i="17"/>
  <c r="AD10" i="17"/>
  <c r="Y10" i="17"/>
  <c r="S10" i="17"/>
  <c r="GL10" i="17"/>
  <c r="GG10" i="17"/>
  <c r="GA10" i="17"/>
  <c r="FV10" i="17"/>
  <c r="FQ10" i="17"/>
  <c r="FK10" i="17"/>
  <c r="FF10" i="17"/>
  <c r="FA10" i="17"/>
  <c r="EU10" i="17"/>
  <c r="EP10" i="17"/>
  <c r="EK10" i="17"/>
  <c r="EE10" i="17"/>
  <c r="DZ10" i="17"/>
  <c r="DU10" i="17"/>
  <c r="DO10" i="17"/>
  <c r="DJ10" i="17"/>
  <c r="DE10" i="17"/>
  <c r="CY10" i="17"/>
  <c r="CT10" i="17"/>
  <c r="CO10" i="17"/>
  <c r="CI10" i="17"/>
  <c r="CD10" i="17"/>
  <c r="BY10" i="17"/>
  <c r="BS10" i="17"/>
  <c r="BN10" i="17"/>
  <c r="BI10" i="17"/>
  <c r="BC10" i="17"/>
  <c r="AX10" i="17"/>
  <c r="AS10" i="17"/>
  <c r="AM10" i="17"/>
  <c r="AH10" i="17"/>
  <c r="AC10" i="17"/>
  <c r="W10" i="17"/>
  <c r="N10" i="17"/>
  <c r="P6" i="21"/>
  <c r="N8" i="21"/>
  <c r="O9" i="21"/>
  <c r="P10" i="21"/>
  <c r="S7" i="21"/>
  <c r="S8" i="21"/>
  <c r="S9" i="21"/>
  <c r="AH11" i="21"/>
  <c r="AX11" i="21"/>
  <c r="BN11" i="21"/>
  <c r="CD11" i="21"/>
  <c r="CT11" i="21"/>
  <c r="DJ11" i="21"/>
  <c r="DZ11" i="21"/>
  <c r="EP11" i="21"/>
  <c r="FF11" i="21"/>
  <c r="FV11" i="21"/>
  <c r="N11" i="22"/>
  <c r="AF6" i="17"/>
  <c r="AV6" i="17"/>
  <c r="BL6" i="17"/>
  <c r="CB6" i="17"/>
  <c r="CR6" i="17"/>
  <c r="DX6" i="17"/>
  <c r="EN6" i="17"/>
  <c r="FD6" i="17"/>
  <c r="FT6" i="17"/>
  <c r="GJ6" i="17"/>
  <c r="AB7" i="17"/>
  <c r="AR7" i="17"/>
  <c r="BH7" i="17"/>
  <c r="BX7" i="17"/>
  <c r="CN7" i="17"/>
  <c r="DD7" i="17"/>
  <c r="DT7" i="17"/>
  <c r="EJ7" i="17"/>
  <c r="EZ7" i="17"/>
  <c r="FP7" i="17"/>
  <c r="GF7" i="17"/>
  <c r="AN8" i="17"/>
  <c r="BT8" i="17"/>
  <c r="CZ8" i="17"/>
  <c r="DP8" i="17"/>
  <c r="EF8" i="17"/>
  <c r="FL8" i="17"/>
  <c r="T9" i="17"/>
  <c r="AK9" i="17"/>
  <c r="BF9" i="17"/>
  <c r="CA9" i="17"/>
  <c r="CW9" i="17"/>
  <c r="DR9" i="17"/>
  <c r="EM9" i="17"/>
  <c r="FI9" i="17"/>
  <c r="AA10" i="17"/>
  <c r="AW10" i="17"/>
  <c r="BR10" i="17"/>
  <c r="CM10" i="17"/>
  <c r="DI10" i="17"/>
  <c r="ED10" i="17"/>
  <c r="EY10" i="17"/>
  <c r="FU10" i="17"/>
  <c r="GP10" i="17"/>
  <c r="AU11" i="17"/>
  <c r="CA11" i="17"/>
  <c r="DG11" i="17"/>
  <c r="EM11" i="17"/>
  <c r="GI11" i="17"/>
  <c r="O10" i="23"/>
  <c r="U10" i="24"/>
  <c r="P7" i="25"/>
  <c r="P7" i="24"/>
  <c r="P7" i="23"/>
  <c r="P7" i="22"/>
  <c r="P11" i="25"/>
  <c r="P11" i="24"/>
  <c r="P11" i="22"/>
  <c r="P11" i="23"/>
  <c r="AF8" i="17"/>
  <c r="CR8" i="17"/>
  <c r="FD8" i="17"/>
  <c r="N6" i="25"/>
  <c r="N6" i="23"/>
  <c r="N6" i="24"/>
  <c r="N6" i="22"/>
  <c r="O7" i="25"/>
  <c r="O7" i="23"/>
  <c r="O7" i="24"/>
  <c r="O7" i="22"/>
  <c r="P8" i="25"/>
  <c r="P8" i="23"/>
  <c r="P8" i="24"/>
  <c r="P8" i="22"/>
  <c r="N10" i="25"/>
  <c r="N10" i="23"/>
  <c r="N10" i="22"/>
  <c r="O11" i="25"/>
  <c r="O11" i="23"/>
  <c r="O11" i="24"/>
  <c r="O11" i="22"/>
  <c r="O6" i="17"/>
  <c r="P7" i="17"/>
  <c r="GN9" i="17"/>
  <c r="GJ9" i="17"/>
  <c r="GF9" i="17"/>
  <c r="FX9" i="17"/>
  <c r="FT9" i="17"/>
  <c r="FP9" i="17"/>
  <c r="FL9" i="17"/>
  <c r="FH9" i="17"/>
  <c r="FD9" i="17"/>
  <c r="EZ9" i="17"/>
  <c r="ER9" i="17"/>
  <c r="EN9" i="17"/>
  <c r="EJ9" i="17"/>
  <c r="EF9" i="17"/>
  <c r="EB9" i="17"/>
  <c r="DX9" i="17"/>
  <c r="DT9" i="17"/>
  <c r="DL9" i="17"/>
  <c r="DH9" i="17"/>
  <c r="DD9" i="17"/>
  <c r="CZ9" i="17"/>
  <c r="CV9" i="17"/>
  <c r="CR9" i="17"/>
  <c r="CN9" i="17"/>
  <c r="CF9" i="17"/>
  <c r="CB9" i="17"/>
  <c r="BX9" i="17"/>
  <c r="BT9" i="17"/>
  <c r="BP9" i="17"/>
  <c r="BL9" i="17"/>
  <c r="BH9" i="17"/>
  <c r="AZ9" i="17"/>
  <c r="AV9" i="17"/>
  <c r="AR9" i="17"/>
  <c r="AN9" i="17"/>
  <c r="AJ9" i="17"/>
  <c r="GM9" i="17"/>
  <c r="GH9" i="17"/>
  <c r="GC9" i="17"/>
  <c r="FW9" i="17"/>
  <c r="FR9" i="17"/>
  <c r="FM9" i="17"/>
  <c r="FG9" i="17"/>
  <c r="FB9" i="17"/>
  <c r="EW9" i="17"/>
  <c r="EQ9" i="17"/>
  <c r="EL9" i="17"/>
  <c r="EG9" i="17"/>
  <c r="EA9" i="17"/>
  <c r="DV9" i="17"/>
  <c r="DQ9" i="17"/>
  <c r="DK9" i="17"/>
  <c r="DF9" i="17"/>
  <c r="DA9" i="17"/>
  <c r="CU9" i="17"/>
  <c r="CP9" i="17"/>
  <c r="CK9" i="17"/>
  <c r="CE9" i="17"/>
  <c r="BZ9" i="17"/>
  <c r="BU9" i="17"/>
  <c r="BO9" i="17"/>
  <c r="BJ9" i="17"/>
  <c r="BE9" i="17"/>
  <c r="AY9" i="17"/>
  <c r="AT9" i="17"/>
  <c r="AO9" i="17"/>
  <c r="AI9" i="17"/>
  <c r="AE9" i="17"/>
  <c r="AA9" i="17"/>
  <c r="W9" i="17"/>
  <c r="S9" i="17"/>
  <c r="GL9" i="17"/>
  <c r="GG9" i="17"/>
  <c r="GA9" i="17"/>
  <c r="FV9" i="17"/>
  <c r="FQ9" i="17"/>
  <c r="FK9" i="17"/>
  <c r="FF9" i="17"/>
  <c r="FA9" i="17"/>
  <c r="EU9" i="17"/>
  <c r="EP9" i="17"/>
  <c r="EK9" i="17"/>
  <c r="EE9" i="17"/>
  <c r="DZ9" i="17"/>
  <c r="DU9" i="17"/>
  <c r="DO9" i="17"/>
  <c r="DJ9" i="17"/>
  <c r="DE9" i="17"/>
  <c r="CY9" i="17"/>
  <c r="CT9" i="17"/>
  <c r="CO9" i="17"/>
  <c r="CI9" i="17"/>
  <c r="CD9" i="17"/>
  <c r="BY9" i="17"/>
  <c r="BS9" i="17"/>
  <c r="BN9" i="17"/>
  <c r="BI9" i="17"/>
  <c r="BC9" i="17"/>
  <c r="AX9" i="17"/>
  <c r="AS9" i="17"/>
  <c r="AM9" i="17"/>
  <c r="AH9" i="17"/>
  <c r="AD9" i="17"/>
  <c r="Z9" i="17"/>
  <c r="V9" i="17"/>
  <c r="GP9" i="17"/>
  <c r="GK9" i="17"/>
  <c r="GE9" i="17"/>
  <c r="FZ9" i="17"/>
  <c r="FU9" i="17"/>
  <c r="FO9" i="17"/>
  <c r="FJ9" i="17"/>
  <c r="FE9" i="17"/>
  <c r="EY9" i="17"/>
  <c r="ET9" i="17"/>
  <c r="EO9" i="17"/>
  <c r="EI9" i="17"/>
  <c r="ED9" i="17"/>
  <c r="DY9" i="17"/>
  <c r="DS9" i="17"/>
  <c r="DN9" i="17"/>
  <c r="DI9" i="17"/>
  <c r="DC9" i="17"/>
  <c r="CX9" i="17"/>
  <c r="CS9" i="17"/>
  <c r="CM9" i="17"/>
  <c r="CH9" i="17"/>
  <c r="CC9" i="17"/>
  <c r="BW9" i="17"/>
  <c r="BR9" i="17"/>
  <c r="BM9" i="17"/>
  <c r="BG9" i="17"/>
  <c r="BB9" i="17"/>
  <c r="AW9" i="17"/>
  <c r="AQ9" i="17"/>
  <c r="AL9" i="17"/>
  <c r="AG9" i="17"/>
  <c r="AC9" i="17"/>
  <c r="Y9" i="17"/>
  <c r="U9" i="17"/>
  <c r="N9" i="17"/>
  <c r="O10" i="17"/>
  <c r="P11" i="17"/>
  <c r="N7" i="21"/>
  <c r="O8" i="21"/>
  <c r="P9" i="21"/>
  <c r="GO11" i="21"/>
  <c r="GK11" i="21"/>
  <c r="GG11" i="21"/>
  <c r="GC11" i="21"/>
  <c r="FY11" i="21"/>
  <c r="FU11" i="21"/>
  <c r="FQ11" i="21"/>
  <c r="FM11" i="21"/>
  <c r="FI11" i="21"/>
  <c r="FE11" i="21"/>
  <c r="FA11" i="21"/>
  <c r="EW11" i="21"/>
  <c r="ES11" i="21"/>
  <c r="EO11" i="21"/>
  <c r="EK11" i="21"/>
  <c r="EG11" i="21"/>
  <c r="EC11" i="21"/>
  <c r="DY11" i="21"/>
  <c r="DU11" i="21"/>
  <c r="DQ11" i="21"/>
  <c r="DM11" i="21"/>
  <c r="DI11" i="21"/>
  <c r="DE11" i="21"/>
  <c r="DA11" i="21"/>
  <c r="CW11" i="21"/>
  <c r="CS11" i="21"/>
  <c r="CO11" i="21"/>
  <c r="CK11" i="21"/>
  <c r="CG11" i="21"/>
  <c r="CC11" i="21"/>
  <c r="BY11" i="21"/>
  <c r="BU11" i="21"/>
  <c r="BQ11" i="21"/>
  <c r="BM11" i="21"/>
  <c r="BI11" i="21"/>
  <c r="BE11" i="21"/>
  <c r="BA11" i="21"/>
  <c r="AW11" i="21"/>
  <c r="AS11" i="21"/>
  <c r="AO11" i="21"/>
  <c r="AK11" i="21"/>
  <c r="AG11" i="21"/>
  <c r="AC11" i="21"/>
  <c r="Y11" i="21"/>
  <c r="U11" i="21"/>
  <c r="GN11" i="21"/>
  <c r="GJ11" i="21"/>
  <c r="GF11" i="21"/>
  <c r="GB11" i="21"/>
  <c r="FX11" i="21"/>
  <c r="FT11" i="21"/>
  <c r="FP11" i="21"/>
  <c r="FL11" i="21"/>
  <c r="FH11" i="21"/>
  <c r="FD11" i="21"/>
  <c r="EZ11" i="21"/>
  <c r="EV11" i="21"/>
  <c r="ER11" i="21"/>
  <c r="EN11" i="21"/>
  <c r="EJ11" i="21"/>
  <c r="EF11" i="21"/>
  <c r="EB11" i="21"/>
  <c r="DX11" i="21"/>
  <c r="DT11" i="21"/>
  <c r="DP11" i="21"/>
  <c r="DL11" i="21"/>
  <c r="DH11" i="21"/>
  <c r="DD11" i="21"/>
  <c r="CZ11" i="21"/>
  <c r="CV11" i="21"/>
  <c r="CR11" i="21"/>
  <c r="CN11" i="21"/>
  <c r="CJ11" i="21"/>
  <c r="CF11" i="21"/>
  <c r="CB11" i="21"/>
  <c r="BX11" i="21"/>
  <c r="BT11" i="21"/>
  <c r="BP11" i="21"/>
  <c r="BL11" i="21"/>
  <c r="BH11" i="21"/>
  <c r="BD11" i="21"/>
  <c r="AZ11" i="21"/>
  <c r="AV11" i="21"/>
  <c r="AR11" i="21"/>
  <c r="AN11" i="21"/>
  <c r="AJ11" i="21"/>
  <c r="AF11" i="21"/>
  <c r="AB11" i="21"/>
  <c r="X11" i="21"/>
  <c r="T11" i="21"/>
  <c r="GM11" i="21"/>
  <c r="GI11" i="21"/>
  <c r="GE11" i="21"/>
  <c r="GA11" i="21"/>
  <c r="FW11" i="21"/>
  <c r="FS11" i="21"/>
  <c r="FO11" i="21"/>
  <c r="FK11" i="21"/>
  <c r="FG11" i="21"/>
  <c r="FC11" i="21"/>
  <c r="EY11" i="21"/>
  <c r="EU11" i="21"/>
  <c r="EQ11" i="21"/>
  <c r="EM11" i="21"/>
  <c r="EI11" i="21"/>
  <c r="EE11" i="21"/>
  <c r="EA11" i="21"/>
  <c r="DW11" i="21"/>
  <c r="DS11" i="21"/>
  <c r="DO11" i="21"/>
  <c r="DK11" i="21"/>
  <c r="DG11" i="21"/>
  <c r="DC11" i="21"/>
  <c r="CY11" i="21"/>
  <c r="CU11" i="21"/>
  <c r="CQ11" i="21"/>
  <c r="CM11" i="21"/>
  <c r="CI11" i="21"/>
  <c r="CE11" i="21"/>
  <c r="CA11" i="21"/>
  <c r="BW11" i="21"/>
  <c r="BS11" i="21"/>
  <c r="BO11" i="21"/>
  <c r="BK11" i="21"/>
  <c r="BG11" i="21"/>
  <c r="BC11" i="21"/>
  <c r="AY11" i="21"/>
  <c r="AU11" i="21"/>
  <c r="AQ11" i="21"/>
  <c r="AM11" i="21"/>
  <c r="AI11" i="21"/>
  <c r="AE11" i="21"/>
  <c r="AA11" i="21"/>
  <c r="W11" i="21"/>
  <c r="S11" i="21"/>
  <c r="N11" i="21"/>
  <c r="T6" i="21"/>
  <c r="T7" i="21"/>
  <c r="T8" i="21"/>
  <c r="T9" i="21"/>
  <c r="U9" i="23" s="1"/>
  <c r="V11" i="21"/>
  <c r="AL11" i="21"/>
  <c r="BB11" i="21"/>
  <c r="BR11" i="21"/>
  <c r="CH11" i="21"/>
  <c r="CX11" i="21"/>
  <c r="DN11" i="21"/>
  <c r="ED11" i="21"/>
  <c r="ET11" i="21"/>
  <c r="FJ11" i="21"/>
  <c r="FZ11" i="21"/>
  <c r="GP11" i="21"/>
  <c r="N7" i="22"/>
  <c r="T6" i="17"/>
  <c r="AJ6" i="17"/>
  <c r="AZ6" i="17"/>
  <c r="BP6" i="17"/>
  <c r="CF6" i="17"/>
  <c r="CV6" i="17"/>
  <c r="DL6" i="17"/>
  <c r="EB6" i="17"/>
  <c r="ER6" i="17"/>
  <c r="FH6" i="17"/>
  <c r="FX6" i="17"/>
  <c r="GN6" i="17"/>
  <c r="AF7" i="17"/>
  <c r="AV7" i="17"/>
  <c r="BL7" i="17"/>
  <c r="CB7" i="17"/>
  <c r="CR7" i="17"/>
  <c r="DH7" i="17"/>
  <c r="DX7" i="17"/>
  <c r="FD7" i="17"/>
  <c r="FT7" i="17"/>
  <c r="GJ7" i="17"/>
  <c r="AB8" i="17"/>
  <c r="AR8" i="17"/>
  <c r="BH8" i="17"/>
  <c r="BX8" i="17"/>
  <c r="CN8" i="17"/>
  <c r="DD8" i="17"/>
  <c r="DT8" i="17"/>
  <c r="EJ8" i="17"/>
  <c r="EZ8" i="17"/>
  <c r="FP8" i="17"/>
  <c r="GF8" i="17"/>
  <c r="X9" i="17"/>
  <c r="AP9" i="17"/>
  <c r="BK9" i="17"/>
  <c r="CG9" i="17"/>
  <c r="DB9" i="17"/>
  <c r="DW9" i="17"/>
  <c r="ES9" i="17"/>
  <c r="FN9" i="17"/>
  <c r="GI9" i="17"/>
  <c r="AG10" i="17"/>
  <c r="BB10" i="17"/>
  <c r="BW10" i="17"/>
  <c r="CS10" i="17"/>
  <c r="DN10" i="17"/>
  <c r="EI10" i="17"/>
  <c r="FE10" i="17"/>
  <c r="FZ10" i="17"/>
  <c r="W11" i="17"/>
  <c r="BC11" i="17"/>
  <c r="CI11" i="17"/>
  <c r="DO11" i="17"/>
  <c r="EU11" i="17"/>
  <c r="V11" i="24"/>
  <c r="AQ11" i="24"/>
  <c r="BN11" i="24"/>
  <c r="CT11" i="24"/>
  <c r="DZ11" i="24"/>
  <c r="FF11" i="24"/>
  <c r="GL11" i="24"/>
  <c r="GO11" i="25"/>
  <c r="GK11" i="25"/>
  <c r="GG11" i="25"/>
  <c r="GC11" i="25"/>
  <c r="FY11" i="25"/>
  <c r="FU11" i="25"/>
  <c r="FQ11" i="25"/>
  <c r="FM11" i="25"/>
  <c r="FI11" i="25"/>
  <c r="FE11" i="25"/>
  <c r="FA11" i="25"/>
  <c r="EW11" i="25"/>
  <c r="ES11" i="25"/>
  <c r="EO11" i="25"/>
  <c r="EK11" i="25"/>
  <c r="GN11" i="25"/>
  <c r="GJ11" i="25"/>
  <c r="GF11" i="25"/>
  <c r="GB11" i="25"/>
  <c r="FX11" i="25"/>
  <c r="FT11" i="25"/>
  <c r="FP11" i="25"/>
  <c r="FL11" i="25"/>
  <c r="FH11" i="25"/>
  <c r="FD11" i="25"/>
  <c r="EZ11" i="25"/>
  <c r="EV11" i="25"/>
  <c r="ER11" i="25"/>
  <c r="EN11" i="25"/>
  <c r="EJ11" i="25"/>
  <c r="EF11" i="25"/>
  <c r="EB11" i="25"/>
  <c r="DX11" i="25"/>
  <c r="DT11" i="25"/>
  <c r="DP11" i="25"/>
  <c r="DL11" i="25"/>
  <c r="DH11" i="25"/>
  <c r="DD11" i="25"/>
  <c r="CZ11" i="25"/>
  <c r="CV11" i="25"/>
  <c r="CR11" i="25"/>
  <c r="CN11" i="25"/>
  <c r="CJ11" i="25"/>
  <c r="CF11" i="25"/>
  <c r="CB11" i="25"/>
  <c r="BX11" i="25"/>
  <c r="BT11" i="25"/>
  <c r="BP11" i="25"/>
  <c r="BL11" i="25"/>
  <c r="BH11" i="25"/>
  <c r="BD11" i="25"/>
  <c r="AZ11" i="25"/>
  <c r="AV11" i="25"/>
  <c r="AR11" i="25"/>
  <c r="AN11" i="25"/>
  <c r="AJ11" i="25"/>
  <c r="AF11" i="25"/>
  <c r="AB11" i="25"/>
  <c r="X11" i="25"/>
  <c r="T11" i="25"/>
  <c r="GM11" i="25"/>
  <c r="GI11" i="25"/>
  <c r="GE11" i="25"/>
  <c r="GA11" i="25"/>
  <c r="FW11" i="25"/>
  <c r="FS11" i="25"/>
  <c r="FO11" i="25"/>
  <c r="FK11" i="25"/>
  <c r="FG11" i="25"/>
  <c r="FC11" i="25"/>
  <c r="EY11" i="25"/>
  <c r="EU11" i="25"/>
  <c r="EQ11" i="25"/>
  <c r="EM11" i="25"/>
  <c r="EI11" i="25"/>
  <c r="EE11" i="25"/>
  <c r="EA11" i="25"/>
  <c r="DW11" i="25"/>
  <c r="DS11" i="25"/>
  <c r="DO11" i="25"/>
  <c r="DK11" i="25"/>
  <c r="DG11" i="25"/>
  <c r="DC11" i="25"/>
  <c r="CY11" i="25"/>
  <c r="CU11" i="25"/>
  <c r="CQ11" i="25"/>
  <c r="CM11" i="25"/>
  <c r="CI11" i="25"/>
  <c r="CE11" i="25"/>
  <c r="CA11" i="25"/>
  <c r="BW11" i="25"/>
  <c r="BS11" i="25"/>
  <c r="BO11" i="25"/>
  <c r="BK11" i="25"/>
  <c r="BG11" i="25"/>
  <c r="BC11" i="25"/>
  <c r="AY11" i="25"/>
  <c r="AU11" i="25"/>
  <c r="AQ11" i="25"/>
  <c r="AM11" i="25"/>
  <c r="AI11" i="25"/>
  <c r="AE11" i="25"/>
  <c r="AA11" i="25"/>
  <c r="W11" i="25"/>
  <c r="S11" i="25"/>
  <c r="GL11" i="25"/>
  <c r="FV11" i="25"/>
  <c r="FF11" i="25"/>
  <c r="EP11" i="25"/>
  <c r="ED11" i="25"/>
  <c r="DV11" i="25"/>
  <c r="DN11" i="25"/>
  <c r="DF11" i="25"/>
  <c r="CX11" i="25"/>
  <c r="CP11" i="25"/>
  <c r="CH11" i="25"/>
  <c r="BZ11" i="25"/>
  <c r="BR11" i="25"/>
  <c r="BJ11" i="25"/>
  <c r="BB11" i="25"/>
  <c r="AT11" i="25"/>
  <c r="AL11" i="25"/>
  <c r="AD11" i="25"/>
  <c r="V11" i="25"/>
  <c r="GH11" i="25"/>
  <c r="FR11" i="25"/>
  <c r="FB11" i="25"/>
  <c r="EL11" i="25"/>
  <c r="EC11" i="25"/>
  <c r="DU11" i="25"/>
  <c r="DM11" i="25"/>
  <c r="DE11" i="25"/>
  <c r="CW11" i="25"/>
  <c r="CO11" i="25"/>
  <c r="CG11" i="25"/>
  <c r="BY11" i="25"/>
  <c r="BQ11" i="25"/>
  <c r="BI11" i="25"/>
  <c r="BA11" i="25"/>
  <c r="AS11" i="25"/>
  <c r="AK11" i="25"/>
  <c r="AC11" i="25"/>
  <c r="U11" i="25"/>
  <c r="GD11" i="25"/>
  <c r="FN11" i="25"/>
  <c r="EX11" i="25"/>
  <c r="EH11" i="25"/>
  <c r="DZ11" i="25"/>
  <c r="DR11" i="25"/>
  <c r="DJ11" i="25"/>
  <c r="DB11" i="25"/>
  <c r="CT11" i="25"/>
  <c r="CL11" i="25"/>
  <c r="CD11" i="25"/>
  <c r="BV11" i="25"/>
  <c r="BN11" i="25"/>
  <c r="BF11" i="25"/>
  <c r="AX11" i="25"/>
  <c r="AP11" i="25"/>
  <c r="AH11" i="25"/>
  <c r="Z11" i="25"/>
  <c r="FZ11" i="25"/>
  <c r="DY11" i="25"/>
  <c r="CS11" i="25"/>
  <c r="BM11" i="25"/>
  <c r="AG11" i="25"/>
  <c r="FJ11" i="25"/>
  <c r="DQ11" i="25"/>
  <c r="CK11" i="25"/>
  <c r="BE11" i="25"/>
  <c r="Y11" i="25"/>
  <c r="ET11" i="25"/>
  <c r="DI11" i="25"/>
  <c r="CC11" i="25"/>
  <c r="AW11" i="25"/>
  <c r="EG11" i="25"/>
  <c r="DA11" i="25"/>
  <c r="BU11" i="25"/>
  <c r="AO11" i="25"/>
  <c r="AA11" i="24"/>
  <c r="AV11" i="24"/>
  <c r="BV11" i="24"/>
  <c r="DB11" i="24"/>
  <c r="EH11" i="24"/>
  <c r="GM11" i="24"/>
  <c r="GI11" i="24"/>
  <c r="GE11" i="24"/>
  <c r="GA11" i="24"/>
  <c r="FW11" i="24"/>
  <c r="FS11" i="24"/>
  <c r="FO11" i="24"/>
  <c r="FK11" i="24"/>
  <c r="FG11" i="24"/>
  <c r="FC11" i="24"/>
  <c r="EY11" i="24"/>
  <c r="EU11" i="24"/>
  <c r="EQ11" i="24"/>
  <c r="EM11" i="24"/>
  <c r="EI11" i="24"/>
  <c r="EE11" i="24"/>
  <c r="EA11" i="24"/>
  <c r="DW11" i="24"/>
  <c r="DS11" i="24"/>
  <c r="DO11" i="24"/>
  <c r="DK11" i="24"/>
  <c r="DG11" i="24"/>
  <c r="DC11" i="24"/>
  <c r="CY11" i="24"/>
  <c r="CU11" i="24"/>
  <c r="CQ11" i="24"/>
  <c r="CM11" i="24"/>
  <c r="CI11" i="24"/>
  <c r="CE11" i="24"/>
  <c r="CA11" i="24"/>
  <c r="BW11" i="24"/>
  <c r="BS11" i="24"/>
  <c r="BO11" i="24"/>
  <c r="BK11" i="24"/>
  <c r="GO11" i="24"/>
  <c r="GK11" i="24"/>
  <c r="GG11" i="24"/>
  <c r="GC11" i="24"/>
  <c r="FY11" i="24"/>
  <c r="FU11" i="24"/>
  <c r="FQ11" i="24"/>
  <c r="FM11" i="24"/>
  <c r="FI11" i="24"/>
  <c r="FE11" i="24"/>
  <c r="FA11" i="24"/>
  <c r="EW11" i="24"/>
  <c r="ES11" i="24"/>
  <c r="EO11" i="24"/>
  <c r="EK11" i="24"/>
  <c r="EG11" i="24"/>
  <c r="EC11" i="24"/>
  <c r="DY11" i="24"/>
  <c r="DU11" i="24"/>
  <c r="DQ11" i="24"/>
  <c r="DM11" i="24"/>
  <c r="DI11" i="24"/>
  <c r="DE11" i="24"/>
  <c r="DA11" i="24"/>
  <c r="CW11" i="24"/>
  <c r="CS11" i="24"/>
  <c r="CO11" i="24"/>
  <c r="CK11" i="24"/>
  <c r="CG11" i="24"/>
  <c r="CC11" i="24"/>
  <c r="BY11" i="24"/>
  <c r="BU11" i="24"/>
  <c r="BQ11" i="24"/>
  <c r="BM11" i="24"/>
  <c r="BI11" i="24"/>
  <c r="BE11" i="24"/>
  <c r="BA11" i="24"/>
  <c r="AW11" i="24"/>
  <c r="AS11" i="24"/>
  <c r="AO11" i="24"/>
  <c r="AK11" i="24"/>
  <c r="AG11" i="24"/>
  <c r="AC11" i="24"/>
  <c r="Y11" i="24"/>
  <c r="U11" i="24"/>
  <c r="GJ11" i="24"/>
  <c r="GB11" i="24"/>
  <c r="FT11" i="24"/>
  <c r="FL11" i="24"/>
  <c r="FD11" i="24"/>
  <c r="EV11" i="24"/>
  <c r="EN11" i="24"/>
  <c r="EF11" i="24"/>
  <c r="DX11" i="24"/>
  <c r="DP11" i="24"/>
  <c r="DH11" i="24"/>
  <c r="CZ11" i="24"/>
  <c r="CR11" i="24"/>
  <c r="CJ11" i="24"/>
  <c r="CB11" i="24"/>
  <c r="BT11" i="24"/>
  <c r="BL11" i="24"/>
  <c r="BF11" i="24"/>
  <c r="AZ11" i="24"/>
  <c r="AU11" i="24"/>
  <c r="AP11" i="24"/>
  <c r="AJ11" i="24"/>
  <c r="AE11" i="24"/>
  <c r="Z11" i="24"/>
  <c r="T11" i="24"/>
  <c r="GP11" i="24"/>
  <c r="GH11" i="24"/>
  <c r="FZ11" i="24"/>
  <c r="FR11" i="24"/>
  <c r="FJ11" i="24"/>
  <c r="FB11" i="24"/>
  <c r="ET11" i="24"/>
  <c r="EL11" i="24"/>
  <c r="ED11" i="24"/>
  <c r="DV11" i="24"/>
  <c r="DN11" i="24"/>
  <c r="DF11" i="24"/>
  <c r="CX11" i="24"/>
  <c r="CP11" i="24"/>
  <c r="CH11" i="24"/>
  <c r="BZ11" i="24"/>
  <c r="BR11" i="24"/>
  <c r="BJ11" i="24"/>
  <c r="BD11" i="24"/>
  <c r="AY11" i="24"/>
  <c r="AT11" i="24"/>
  <c r="AN11" i="24"/>
  <c r="AI11" i="24"/>
  <c r="AD11" i="24"/>
  <c r="X11" i="24"/>
  <c r="S11" i="24"/>
  <c r="GN11" i="24"/>
  <c r="GF11" i="24"/>
  <c r="FX11" i="24"/>
  <c r="FP11" i="24"/>
  <c r="FH11" i="24"/>
  <c r="EZ11" i="24"/>
  <c r="ER11" i="24"/>
  <c r="EJ11" i="24"/>
  <c r="EB11" i="24"/>
  <c r="DT11" i="24"/>
  <c r="DL11" i="24"/>
  <c r="DD11" i="24"/>
  <c r="CV11" i="24"/>
  <c r="CN11" i="24"/>
  <c r="CF11" i="24"/>
  <c r="BX11" i="24"/>
  <c r="BP11" i="24"/>
  <c r="BH11" i="24"/>
  <c r="BC11" i="24"/>
  <c r="AX11" i="24"/>
  <c r="AR11" i="24"/>
  <c r="AM11" i="24"/>
  <c r="AH11" i="24"/>
  <c r="AB11" i="24"/>
  <c r="W11" i="24"/>
  <c r="AF11" i="24"/>
  <c r="BB11" i="24"/>
  <c r="CD11" i="24"/>
  <c r="DJ11" i="24"/>
  <c r="EP11" i="24"/>
  <c r="FV11" i="24"/>
  <c r="S9" i="25"/>
  <c r="S7" i="25"/>
  <c r="S10" i="25"/>
  <c r="S8" i="25"/>
  <c r="S6" i="25"/>
  <c r="BE38" i="17"/>
  <c r="GC38" i="17"/>
  <c r="AE38" i="21"/>
  <c r="AU38" i="21"/>
  <c r="BK38" i="21"/>
  <c r="CA38" i="21"/>
  <c r="CQ38" i="21"/>
  <c r="DG38" i="21"/>
  <c r="DW38" i="21"/>
  <c r="EM38" i="21"/>
  <c r="FC38" i="21"/>
  <c r="FS38" i="21"/>
  <c r="GI38" i="21"/>
  <c r="AC38" i="17"/>
  <c r="AS38" i="17"/>
  <c r="BI38" i="17"/>
  <c r="BY38" i="17"/>
  <c r="EG38" i="17"/>
  <c r="BM38" i="25"/>
  <c r="DY38" i="25"/>
  <c r="GK38" i="25"/>
  <c r="AH39" i="25"/>
  <c r="AX39" i="25"/>
  <c r="BN39" i="25"/>
  <c r="CD39" i="25"/>
  <c r="CT39" i="25"/>
  <c r="DJ39" i="25"/>
  <c r="AO38" i="17"/>
  <c r="DQ38" i="17"/>
  <c r="P28" i="17"/>
  <c r="S38" i="21"/>
  <c r="AI38" i="21"/>
  <c r="AY38" i="21"/>
  <c r="BO38" i="21"/>
  <c r="CE38" i="21"/>
  <c r="CU38" i="21"/>
  <c r="DK38" i="21"/>
  <c r="EA38" i="21"/>
  <c r="EQ38" i="21"/>
  <c r="FG38" i="21"/>
  <c r="FW38" i="21"/>
  <c r="GM38" i="21"/>
  <c r="AG38" i="17"/>
  <c r="AW38" i="17"/>
  <c r="BM38" i="17"/>
  <c r="CK38" i="17"/>
  <c r="EW38" i="17"/>
  <c r="CC38" i="25"/>
  <c r="EO38" i="25"/>
  <c r="V39" i="25"/>
  <c r="AL39" i="25"/>
  <c r="BB39" i="25"/>
  <c r="BR39" i="25"/>
  <c r="CH39" i="25"/>
  <c r="CX39" i="25"/>
  <c r="Y38" i="17"/>
  <c r="BU38" i="17"/>
  <c r="P12" i="17"/>
  <c r="U38" i="17"/>
  <c r="AK38" i="17"/>
  <c r="BA38" i="17"/>
  <c r="BQ38" i="17"/>
  <c r="DA38" i="17"/>
  <c r="FM38" i="17"/>
  <c r="AG38" i="25"/>
  <c r="CS38" i="25"/>
  <c r="Z39" i="25"/>
  <c r="AP39" i="25"/>
  <c r="BF39" i="25"/>
  <c r="BV39" i="25"/>
  <c r="CL39" i="25"/>
  <c r="DB39" i="25"/>
  <c r="O39" i="25"/>
  <c r="O39" i="24"/>
  <c r="O39" i="23"/>
  <c r="O39" i="22"/>
  <c r="U39" i="21"/>
  <c r="Y39" i="21"/>
  <c r="AC39" i="21"/>
  <c r="AG39" i="21"/>
  <c r="AK39" i="21"/>
  <c r="AO39" i="21"/>
  <c r="AS39" i="21"/>
  <c r="AW39" i="21"/>
  <c r="BA39" i="21"/>
  <c r="BE39" i="21"/>
  <c r="BI39" i="21"/>
  <c r="BM39" i="21"/>
  <c r="BQ39" i="21"/>
  <c r="BU39" i="21"/>
  <c r="BY39" i="21"/>
  <c r="CC39" i="21"/>
  <c r="CG39" i="21"/>
  <c r="CK39" i="21"/>
  <c r="CO39" i="21"/>
  <c r="CS39" i="21"/>
  <c r="CW39" i="21"/>
  <c r="DA39" i="21"/>
  <c r="DE39" i="21"/>
  <c r="DI39" i="21"/>
  <c r="DM39" i="21"/>
  <c r="DQ39" i="21"/>
  <c r="DU39" i="21"/>
  <c r="DY39" i="21"/>
  <c r="EC39" i="21"/>
  <c r="EG39" i="21"/>
  <c r="EK39" i="21"/>
  <c r="EO39" i="21"/>
  <c r="ES39" i="21"/>
  <c r="EW39" i="21"/>
  <c r="FA39" i="21"/>
  <c r="FE39" i="21"/>
  <c r="FI39" i="21"/>
  <c r="FM39" i="21"/>
  <c r="FQ39" i="21"/>
  <c r="FU39" i="21"/>
  <c r="FY39" i="21"/>
  <c r="GC39" i="21"/>
  <c r="GG39" i="21"/>
  <c r="P39" i="25"/>
  <c r="P39" i="24"/>
  <c r="P39" i="23"/>
  <c r="P39" i="22"/>
  <c r="V39" i="21"/>
  <c r="Z39" i="21"/>
  <c r="AD39" i="21"/>
  <c r="AH39" i="21"/>
  <c r="AL39" i="21"/>
  <c r="AP39" i="21"/>
  <c r="AT39" i="21"/>
  <c r="AU39" i="24" s="1"/>
  <c r="AX39" i="21"/>
  <c r="BB39" i="21"/>
  <c r="BF39" i="21"/>
  <c r="BJ39" i="21"/>
  <c r="BN39" i="21"/>
  <c r="BR39" i="21"/>
  <c r="BV39" i="21"/>
  <c r="BZ39" i="21"/>
  <c r="CD39" i="21"/>
  <c r="CH39" i="21"/>
  <c r="CL39" i="21"/>
  <c r="CP39" i="21"/>
  <c r="CT39" i="21"/>
  <c r="CX39" i="21"/>
  <c r="DB39" i="21"/>
  <c r="DF39" i="21"/>
  <c r="DJ39" i="21"/>
  <c r="DN39" i="21"/>
  <c r="DR39" i="21"/>
  <c r="DV39" i="21"/>
  <c r="DZ39" i="21"/>
  <c r="ED39" i="21"/>
  <c r="EH39" i="21"/>
  <c r="EL39" i="21"/>
  <c r="EP39" i="21"/>
  <c r="ET39" i="21"/>
  <c r="EX39" i="21"/>
  <c r="FB39" i="21"/>
  <c r="FF39" i="21"/>
  <c r="FJ39" i="21"/>
  <c r="FN39" i="21"/>
  <c r="FR39" i="21"/>
  <c r="FV39" i="21"/>
  <c r="FZ39" i="21"/>
  <c r="GD39" i="21"/>
  <c r="GM39" i="17"/>
  <c r="GI39" i="17"/>
  <c r="GE39" i="17"/>
  <c r="GA39" i="17"/>
  <c r="FW39" i="17"/>
  <c r="FS39" i="17"/>
  <c r="FO39" i="17"/>
  <c r="FK39" i="17"/>
  <c r="FG39" i="17"/>
  <c r="FC39" i="17"/>
  <c r="EY39" i="17"/>
  <c r="EU39" i="17"/>
  <c r="EQ39" i="17"/>
  <c r="EM39" i="17"/>
  <c r="EI39" i="17"/>
  <c r="EE39" i="17"/>
  <c r="EA39" i="17"/>
  <c r="DW39" i="17"/>
  <c r="DS39" i="17"/>
  <c r="DO39" i="17"/>
  <c r="DK39" i="17"/>
  <c r="DG39" i="17"/>
  <c r="DC39" i="17"/>
  <c r="CY39" i="17"/>
  <c r="CU39" i="17"/>
  <c r="CQ39" i="17"/>
  <c r="CM39" i="17"/>
  <c r="CI39" i="17"/>
  <c r="CE39" i="17"/>
  <c r="CA39" i="17"/>
  <c r="BW39" i="17"/>
  <c r="BS39" i="17"/>
  <c r="BO39" i="17"/>
  <c r="BK39" i="17"/>
  <c r="BG39" i="17"/>
  <c r="BC39" i="17"/>
  <c r="AY39" i="17"/>
  <c r="AU39" i="17"/>
  <c r="AQ39" i="17"/>
  <c r="AM39" i="17"/>
  <c r="AI39" i="17"/>
  <c r="AE39" i="17"/>
  <c r="AA39" i="17"/>
  <c r="W39" i="17"/>
  <c r="S39" i="17"/>
  <c r="GP39" i="17"/>
  <c r="GL39" i="17"/>
  <c r="GH39" i="17"/>
  <c r="GD39" i="17"/>
  <c r="FZ39" i="17"/>
  <c r="FV39" i="17"/>
  <c r="FR39" i="17"/>
  <c r="FN39" i="17"/>
  <c r="FJ39" i="17"/>
  <c r="FF39" i="17"/>
  <c r="FB39" i="17"/>
  <c r="EX39" i="17"/>
  <c r="ET39" i="17"/>
  <c r="EP39" i="17"/>
  <c r="EL39" i="17"/>
  <c r="EH39" i="17"/>
  <c r="ED39" i="17"/>
  <c r="DZ39" i="17"/>
  <c r="DV39" i="17"/>
  <c r="DR39" i="17"/>
  <c r="DN39" i="17"/>
  <c r="DJ39" i="17"/>
  <c r="DF39" i="17"/>
  <c r="DB39" i="17"/>
  <c r="CX39" i="17"/>
  <c r="CT39" i="17"/>
  <c r="CP39" i="17"/>
  <c r="CL39" i="17"/>
  <c r="CH39" i="17"/>
  <c r="CD39" i="17"/>
  <c r="BZ39" i="17"/>
  <c r="BV39" i="17"/>
  <c r="BR39" i="17"/>
  <c r="BN39" i="17"/>
  <c r="BJ39" i="17"/>
  <c r="BF39" i="17"/>
  <c r="BB39" i="17"/>
  <c r="AX39" i="17"/>
  <c r="AT39" i="17"/>
  <c r="AP39" i="17"/>
  <c r="AL39" i="17"/>
  <c r="AH39" i="17"/>
  <c r="AD39" i="17"/>
  <c r="Z39" i="17"/>
  <c r="V39" i="17"/>
  <c r="GO39" i="17"/>
  <c r="GK39" i="17"/>
  <c r="GG39" i="17"/>
  <c r="GC39" i="17"/>
  <c r="FY39" i="17"/>
  <c r="FU39" i="17"/>
  <c r="FQ39" i="17"/>
  <c r="FM39" i="17"/>
  <c r="FI39" i="17"/>
  <c r="FE39" i="17"/>
  <c r="FA39" i="17"/>
  <c r="EW39" i="17"/>
  <c r="ES39" i="17"/>
  <c r="EO39" i="17"/>
  <c r="EK39" i="17"/>
  <c r="EG39" i="17"/>
  <c r="EC39" i="17"/>
  <c r="DY39" i="17"/>
  <c r="DU39" i="17"/>
  <c r="DQ39" i="17"/>
  <c r="DM39" i="17"/>
  <c r="DI39" i="17"/>
  <c r="DE39" i="17"/>
  <c r="DA39" i="17"/>
  <c r="CW39" i="17"/>
  <c r="CS39" i="17"/>
  <c r="CO39" i="17"/>
  <c r="CK39" i="17"/>
  <c r="CG39" i="17"/>
  <c r="CC39" i="17"/>
  <c r="BY39" i="17"/>
  <c r="BU39" i="17"/>
  <c r="BQ39" i="17"/>
  <c r="BM39" i="17"/>
  <c r="BI39" i="17"/>
  <c r="BE39" i="17"/>
  <c r="BA39" i="17"/>
  <c r="AW39" i="17"/>
  <c r="AS39" i="17"/>
  <c r="AO39" i="17"/>
  <c r="AK39" i="17"/>
  <c r="AG39" i="17"/>
  <c r="AC39" i="17"/>
  <c r="Y39" i="17"/>
  <c r="U39" i="17"/>
  <c r="GN39" i="17"/>
  <c r="GJ39" i="17"/>
  <c r="GF39" i="17"/>
  <c r="GB39" i="17"/>
  <c r="FX39" i="17"/>
  <c r="FT39" i="17"/>
  <c r="FP39" i="17"/>
  <c r="FL39" i="17"/>
  <c r="FH39" i="17"/>
  <c r="FD39" i="17"/>
  <c r="EZ39" i="17"/>
  <c r="EV39" i="17"/>
  <c r="ER39" i="17"/>
  <c r="EN39" i="17"/>
  <c r="EJ39" i="17"/>
  <c r="EF39" i="17"/>
  <c r="EB39" i="17"/>
  <c r="DX39" i="17"/>
  <c r="DT39" i="17"/>
  <c r="DP39" i="17"/>
  <c r="DL39" i="17"/>
  <c r="DH39" i="17"/>
  <c r="DD39" i="17"/>
  <c r="CZ39" i="17"/>
  <c r="CV39" i="17"/>
  <c r="CR39" i="17"/>
  <c r="CN39" i="17"/>
  <c r="CJ39" i="17"/>
  <c r="CF39" i="17"/>
  <c r="CB39" i="17"/>
  <c r="BX39" i="17"/>
  <c r="BT39" i="17"/>
  <c r="BP39" i="17"/>
  <c r="BL39" i="17"/>
  <c r="BH39" i="17"/>
  <c r="BD39" i="17"/>
  <c r="AZ39" i="17"/>
  <c r="AV39" i="17"/>
  <c r="AR39" i="17"/>
  <c r="AN39" i="17"/>
  <c r="AJ39" i="17"/>
  <c r="AF39" i="17"/>
  <c r="AB39" i="17"/>
  <c r="X39" i="17"/>
  <c r="T39" i="17"/>
  <c r="O39" i="17"/>
  <c r="GM39" i="21"/>
  <c r="GI39" i="21"/>
  <c r="GP39" i="21"/>
  <c r="GL39" i="21"/>
  <c r="GH39" i="21"/>
  <c r="GO39" i="21"/>
  <c r="GK39" i="21"/>
  <c r="S39" i="21"/>
  <c r="W39" i="21"/>
  <c r="AA39" i="21"/>
  <c r="AE39" i="21"/>
  <c r="AI39" i="21"/>
  <c r="AM39" i="21"/>
  <c r="AQ39" i="21"/>
  <c r="AU39" i="21"/>
  <c r="AV39" i="24" s="1"/>
  <c r="AY39" i="21"/>
  <c r="BC39" i="21"/>
  <c r="BD39" i="24" s="1"/>
  <c r="BG39" i="21"/>
  <c r="BH39" i="24" s="1"/>
  <c r="BK39" i="21"/>
  <c r="BO39" i="21"/>
  <c r="BS39" i="21"/>
  <c r="BT39" i="24" s="1"/>
  <c r="BW39" i="21"/>
  <c r="BX39" i="24" s="1"/>
  <c r="CA39" i="21"/>
  <c r="CE39" i="21"/>
  <c r="CI39" i="21"/>
  <c r="CJ39" i="24" s="1"/>
  <c r="CM39" i="21"/>
  <c r="CN39" i="24" s="1"/>
  <c r="CQ39" i="21"/>
  <c r="CU39" i="21"/>
  <c r="CY39" i="21"/>
  <c r="CZ39" i="24" s="1"/>
  <c r="DC39" i="21"/>
  <c r="DD39" i="24" s="1"/>
  <c r="DG39" i="21"/>
  <c r="DK39" i="21"/>
  <c r="DO39" i="21"/>
  <c r="DP39" i="24" s="1"/>
  <c r="DS39" i="21"/>
  <c r="DT39" i="24" s="1"/>
  <c r="DW39" i="21"/>
  <c r="EA39" i="21"/>
  <c r="EE39" i="21"/>
  <c r="EF39" i="24" s="1"/>
  <c r="EI39" i="21"/>
  <c r="EJ39" i="24" s="1"/>
  <c r="EM39" i="21"/>
  <c r="EQ39" i="21"/>
  <c r="EU39" i="21"/>
  <c r="EV39" i="24" s="1"/>
  <c r="EY39" i="21"/>
  <c r="EZ39" i="24" s="1"/>
  <c r="FC39" i="21"/>
  <c r="FG39" i="21"/>
  <c r="FK39" i="21"/>
  <c r="FL39" i="24" s="1"/>
  <c r="FO39" i="21"/>
  <c r="FP39" i="24" s="1"/>
  <c r="FS39" i="21"/>
  <c r="FW39" i="21"/>
  <c r="GA39" i="21"/>
  <c r="GB39" i="24" s="1"/>
  <c r="GE39" i="21"/>
  <c r="GF39" i="24" s="1"/>
  <c r="GN39" i="21"/>
  <c r="N39" i="17"/>
  <c r="N39" i="25"/>
  <c r="N39" i="24"/>
  <c r="N39" i="23"/>
  <c r="N39" i="22"/>
  <c r="AB39" i="22" s="1"/>
  <c r="P39" i="17"/>
  <c r="O39" i="21"/>
  <c r="T39" i="21"/>
  <c r="U39" i="24" s="1"/>
  <c r="X39" i="21"/>
  <c r="Y39" i="24" s="1"/>
  <c r="AB39" i="21"/>
  <c r="AC39" i="24" s="1"/>
  <c r="AF39" i="21"/>
  <c r="AG39" i="24" s="1"/>
  <c r="AJ39" i="21"/>
  <c r="AK39" i="24" s="1"/>
  <c r="AN39" i="21"/>
  <c r="AO39" i="24" s="1"/>
  <c r="AR39" i="21"/>
  <c r="AV39" i="21"/>
  <c r="AZ39" i="21"/>
  <c r="BD39" i="21"/>
  <c r="BH39" i="21"/>
  <c r="BL39" i="21"/>
  <c r="BP39" i="21"/>
  <c r="BT39" i="21"/>
  <c r="BX39" i="21"/>
  <c r="CB39" i="21"/>
  <c r="CF39" i="21"/>
  <c r="CJ39" i="21"/>
  <c r="CN39" i="21"/>
  <c r="CR39" i="21"/>
  <c r="CV39" i="21"/>
  <c r="CZ39" i="21"/>
  <c r="DD39" i="21"/>
  <c r="DH39" i="21"/>
  <c r="DL39" i="21"/>
  <c r="DP39" i="21"/>
  <c r="DT39" i="21"/>
  <c r="DX39" i="21"/>
  <c r="EB39" i="21"/>
  <c r="EF39" i="21"/>
  <c r="EG39" i="22" s="1"/>
  <c r="EJ39" i="21"/>
  <c r="EN39" i="21"/>
  <c r="ER39" i="21"/>
  <c r="EV39" i="21"/>
  <c r="EZ39" i="21"/>
  <c r="FD39" i="21"/>
  <c r="FH39" i="21"/>
  <c r="FL39" i="21"/>
  <c r="FP39" i="21"/>
  <c r="FT39" i="21"/>
  <c r="FX39" i="21"/>
  <c r="GB39" i="21"/>
  <c r="GF39" i="21"/>
  <c r="T39" i="22"/>
  <c r="X39" i="22"/>
  <c r="AJ39" i="22"/>
  <c r="AN39" i="22"/>
  <c r="AZ39" i="22"/>
  <c r="BD39" i="22"/>
  <c r="BP39" i="22"/>
  <c r="BT39" i="22"/>
  <c r="CF39" i="22"/>
  <c r="CJ39" i="22"/>
  <c r="CV39" i="22"/>
  <c r="CZ39" i="22"/>
  <c r="DM39" i="22"/>
  <c r="DR39" i="22"/>
  <c r="EH39" i="22"/>
  <c r="EM39" i="22"/>
  <c r="FE39" i="22"/>
  <c r="FM39" i="22"/>
  <c r="GK39" i="22"/>
  <c r="U39" i="22"/>
  <c r="AG39" i="22"/>
  <c r="AK39" i="22"/>
  <c r="AW39" i="22"/>
  <c r="BA39" i="22"/>
  <c r="BM39" i="22"/>
  <c r="BQ39" i="22"/>
  <c r="CC39" i="22"/>
  <c r="CG39" i="22"/>
  <c r="CS39" i="22"/>
  <c r="CW39" i="22"/>
  <c r="DI39" i="22"/>
  <c r="DN39" i="22"/>
  <c r="ED39" i="22"/>
  <c r="EI39" i="22"/>
  <c r="EY39" i="22"/>
  <c r="FG39" i="22"/>
  <c r="GP39" i="22"/>
  <c r="GL39" i="22"/>
  <c r="FZ39" i="22"/>
  <c r="FV39" i="22"/>
  <c r="FJ39" i="22"/>
  <c r="FF39" i="22"/>
  <c r="GN39" i="22"/>
  <c r="GJ39" i="22"/>
  <c r="FX39" i="22"/>
  <c r="FT39" i="22"/>
  <c r="FH39" i="22"/>
  <c r="FD39" i="22"/>
  <c r="ER39" i="22"/>
  <c r="EN39" i="22"/>
  <c r="EB39" i="22"/>
  <c r="DX39" i="22"/>
  <c r="DL39" i="22"/>
  <c r="GM39" i="22"/>
  <c r="AD39" i="22"/>
  <c r="AH39" i="22"/>
  <c r="AT39" i="22"/>
  <c r="AX39" i="22"/>
  <c r="BJ39" i="22"/>
  <c r="BN39" i="22"/>
  <c r="BZ39" i="22"/>
  <c r="CD39" i="22"/>
  <c r="CP39" i="22"/>
  <c r="CT39" i="22"/>
  <c r="DF39" i="22"/>
  <c r="DJ39" i="22"/>
  <c r="DZ39" i="22"/>
  <c r="EE39" i="22"/>
  <c r="EU39" i="22"/>
  <c r="FA39" i="22"/>
  <c r="FY39" i="22"/>
  <c r="GG39" i="22"/>
  <c r="GP39" i="23"/>
  <c r="W39" i="22"/>
  <c r="AA39" i="22"/>
  <c r="AM39" i="22"/>
  <c r="AQ39" i="22"/>
  <c r="BC39" i="22"/>
  <c r="BG39" i="22"/>
  <c r="BS39" i="22"/>
  <c r="BW39" i="22"/>
  <c r="CE39" i="22"/>
  <c r="CI39" i="22"/>
  <c r="CM39" i="22"/>
  <c r="CU39" i="22"/>
  <c r="CY39" i="22"/>
  <c r="DC39" i="22"/>
  <c r="DK39" i="22"/>
  <c r="DQ39" i="22"/>
  <c r="DV39" i="22"/>
  <c r="EL39" i="22"/>
  <c r="EQ39" i="22"/>
  <c r="FC39" i="22"/>
  <c r="FK39" i="22"/>
  <c r="FS39" i="22"/>
  <c r="GI39" i="22"/>
  <c r="GJ39" i="24"/>
  <c r="S39" i="23"/>
  <c r="W39" i="23"/>
  <c r="AA39" i="23"/>
  <c r="AE39" i="23"/>
  <c r="AI39" i="23"/>
  <c r="AM39" i="23"/>
  <c r="AQ39" i="23"/>
  <c r="AU39" i="23"/>
  <c r="AY39" i="23"/>
  <c r="BC39" i="23"/>
  <c r="BG39" i="23"/>
  <c r="BK39" i="23"/>
  <c r="BO39" i="23"/>
  <c r="BS39" i="23"/>
  <c r="BW39" i="23"/>
  <c r="CA39" i="23"/>
  <c r="CE39" i="23"/>
  <c r="CI39" i="23"/>
  <c r="CM39" i="23"/>
  <c r="CQ39" i="23"/>
  <c r="CU39" i="23"/>
  <c r="CY39" i="23"/>
  <c r="DC39" i="23"/>
  <c r="DG39" i="23"/>
  <c r="DK39" i="23"/>
  <c r="DO39" i="23"/>
  <c r="DS39" i="23"/>
  <c r="DW39" i="23"/>
  <c r="EA39" i="23"/>
  <c r="EE39" i="23"/>
  <c r="EI39" i="23"/>
  <c r="EM39" i="23"/>
  <c r="EQ39" i="23"/>
  <c r="EU39" i="23"/>
  <c r="EY39" i="23"/>
  <c r="FC39" i="23"/>
  <c r="FG39" i="23"/>
  <c r="FK39" i="23"/>
  <c r="FO39" i="23"/>
  <c r="FS39" i="23"/>
  <c r="FW39" i="23"/>
  <c r="GA39" i="23"/>
  <c r="GE39" i="23"/>
  <c r="GI39" i="23"/>
  <c r="GM39" i="23"/>
  <c r="S39" i="24"/>
  <c r="W39" i="24"/>
  <c r="AA39" i="24"/>
  <c r="AE39" i="24"/>
  <c r="AI39" i="24"/>
  <c r="AM39" i="24"/>
  <c r="AQ39" i="24"/>
  <c r="AY39" i="24"/>
  <c r="BL39" i="24"/>
  <c r="CB39" i="24"/>
  <c r="CR39" i="24"/>
  <c r="DH39" i="24"/>
  <c r="DX39" i="24"/>
  <c r="EN39" i="24"/>
  <c r="FD39" i="24"/>
  <c r="FT39" i="24"/>
  <c r="T39" i="23"/>
  <c r="X39" i="23"/>
  <c r="AB39" i="23"/>
  <c r="AF39" i="23"/>
  <c r="AJ39" i="23"/>
  <c r="AN39" i="23"/>
  <c r="AR39" i="23"/>
  <c r="AV39" i="23"/>
  <c r="AZ39" i="23"/>
  <c r="BD39" i="23"/>
  <c r="BH39" i="23"/>
  <c r="BL39" i="23"/>
  <c r="BP39" i="23"/>
  <c r="BT39" i="23"/>
  <c r="BX39" i="23"/>
  <c r="CB39" i="23"/>
  <c r="CF39" i="23"/>
  <c r="CJ39" i="23"/>
  <c r="CN39" i="23"/>
  <c r="CR39" i="23"/>
  <c r="CV39" i="23"/>
  <c r="CZ39" i="23"/>
  <c r="DD39" i="23"/>
  <c r="DH39" i="23"/>
  <c r="DL39" i="23"/>
  <c r="DP39" i="23"/>
  <c r="DT39" i="23"/>
  <c r="DX39" i="23"/>
  <c r="EB39" i="23"/>
  <c r="EF39" i="23"/>
  <c r="EJ39" i="23"/>
  <c r="EN39" i="23"/>
  <c r="ER39" i="23"/>
  <c r="EV39" i="23"/>
  <c r="EZ39" i="23"/>
  <c r="FD39" i="23"/>
  <c r="FH39" i="23"/>
  <c r="FL39" i="23"/>
  <c r="FP39" i="23"/>
  <c r="FT39" i="23"/>
  <c r="FX39" i="23"/>
  <c r="GB39" i="23"/>
  <c r="GF39" i="23"/>
  <c r="GJ39" i="23"/>
  <c r="GN39" i="23"/>
  <c r="GP39" i="24"/>
  <c r="GL39" i="24"/>
  <c r="GH39" i="24"/>
  <c r="GD39" i="24"/>
  <c r="FZ39" i="24"/>
  <c r="FV39" i="24"/>
  <c r="FR39" i="24"/>
  <c r="FN39" i="24"/>
  <c r="FJ39" i="24"/>
  <c r="FF39" i="24"/>
  <c r="FB39" i="24"/>
  <c r="EX39" i="24"/>
  <c r="ET39" i="24"/>
  <c r="EP39" i="24"/>
  <c r="EL39" i="24"/>
  <c r="EH39" i="24"/>
  <c r="ED39" i="24"/>
  <c r="DZ39" i="24"/>
  <c r="DV39" i="24"/>
  <c r="DR39" i="24"/>
  <c r="DN39" i="24"/>
  <c r="DJ39" i="24"/>
  <c r="DF39" i="24"/>
  <c r="DB39" i="24"/>
  <c r="CX39" i="24"/>
  <c r="CT39" i="24"/>
  <c r="CP39" i="24"/>
  <c r="CL39" i="24"/>
  <c r="CH39" i="24"/>
  <c r="CD39" i="24"/>
  <c r="BZ39" i="24"/>
  <c r="BV39" i="24"/>
  <c r="BR39" i="24"/>
  <c r="BN39" i="24"/>
  <c r="BJ39" i="24"/>
  <c r="BF39" i="24"/>
  <c r="BB39" i="24"/>
  <c r="AX39" i="24"/>
  <c r="AT39" i="24"/>
  <c r="GO39" i="24"/>
  <c r="GK39" i="24"/>
  <c r="GG39" i="24"/>
  <c r="GC39" i="24"/>
  <c r="FY39" i="24"/>
  <c r="FU39" i="24"/>
  <c r="FQ39" i="24"/>
  <c r="FM39" i="24"/>
  <c r="FI39" i="24"/>
  <c r="FE39" i="24"/>
  <c r="FA39" i="24"/>
  <c r="EW39" i="24"/>
  <c r="ES39" i="24"/>
  <c r="EO39" i="24"/>
  <c r="EK39" i="24"/>
  <c r="EG39" i="24"/>
  <c r="EC39" i="24"/>
  <c r="DY39" i="24"/>
  <c r="DU39" i="24"/>
  <c r="DQ39" i="24"/>
  <c r="DM39" i="24"/>
  <c r="DI39" i="24"/>
  <c r="DE39" i="24"/>
  <c r="DA39" i="24"/>
  <c r="CW39" i="24"/>
  <c r="CS39" i="24"/>
  <c r="CO39" i="24"/>
  <c r="CK39" i="24"/>
  <c r="CG39" i="24"/>
  <c r="CC39" i="24"/>
  <c r="BY39" i="24"/>
  <c r="BU39" i="24"/>
  <c r="BQ39" i="24"/>
  <c r="BM39" i="24"/>
  <c r="BI39" i="24"/>
  <c r="BE39" i="24"/>
  <c r="BA39" i="24"/>
  <c r="AW39" i="24"/>
  <c r="AS39" i="24"/>
  <c r="GM39" i="24"/>
  <c r="GI39" i="24"/>
  <c r="GE39" i="24"/>
  <c r="GA39" i="24"/>
  <c r="FW39" i="24"/>
  <c r="FS39" i="24"/>
  <c r="FO39" i="24"/>
  <c r="FK39" i="24"/>
  <c r="FG39" i="24"/>
  <c r="FC39" i="24"/>
  <c r="EY39" i="24"/>
  <c r="EU39" i="24"/>
  <c r="EQ39" i="24"/>
  <c r="EM39" i="24"/>
  <c r="EI39" i="24"/>
  <c r="EE39" i="24"/>
  <c r="EA39" i="24"/>
  <c r="DW39" i="24"/>
  <c r="DS39" i="24"/>
  <c r="DO39" i="24"/>
  <c r="DK39" i="24"/>
  <c r="DG39" i="24"/>
  <c r="DC39" i="24"/>
  <c r="CY39" i="24"/>
  <c r="CU39" i="24"/>
  <c r="CQ39" i="24"/>
  <c r="CM39" i="24"/>
  <c r="CI39" i="24"/>
  <c r="CE39" i="24"/>
  <c r="CA39" i="24"/>
  <c r="BW39" i="24"/>
  <c r="BS39" i="24"/>
  <c r="BO39" i="24"/>
  <c r="BK39" i="24"/>
  <c r="BG39" i="24"/>
  <c r="BC39" i="24"/>
  <c r="T39" i="24"/>
  <c r="X39" i="24"/>
  <c r="AB39" i="24"/>
  <c r="AF39" i="24"/>
  <c r="AJ39" i="24"/>
  <c r="AN39" i="24"/>
  <c r="AR39" i="24"/>
  <c r="AZ39" i="24"/>
  <c r="BP39" i="24"/>
  <c r="CF39" i="24"/>
  <c r="CV39" i="24"/>
  <c r="DL39" i="24"/>
  <c r="EB39" i="24"/>
  <c r="ER39" i="24"/>
  <c r="FH39" i="24"/>
  <c r="FX39" i="24"/>
  <c r="GN39" i="24"/>
  <c r="BU39" i="23"/>
  <c r="BY39" i="23"/>
  <c r="CC39" i="23"/>
  <c r="CG39" i="23"/>
  <c r="CK39" i="23"/>
  <c r="CO39" i="23"/>
  <c r="CS39" i="23"/>
  <c r="CW39" i="23"/>
  <c r="DA39" i="23"/>
  <c r="DE39" i="23"/>
  <c r="DI39" i="23"/>
  <c r="DM39" i="23"/>
  <c r="DQ39" i="23"/>
  <c r="DU39" i="23"/>
  <c r="DY39" i="23"/>
  <c r="EC39" i="23"/>
  <c r="EG39" i="23"/>
  <c r="EK39" i="23"/>
  <c r="EO39" i="23"/>
  <c r="ES39" i="23"/>
  <c r="EW39" i="23"/>
  <c r="FA39" i="23"/>
  <c r="FE39" i="23"/>
  <c r="FI39" i="23"/>
  <c r="FM39" i="23"/>
  <c r="FQ39" i="23"/>
  <c r="FU39" i="23"/>
  <c r="FY39" i="23"/>
  <c r="GC39" i="23"/>
  <c r="GG39" i="23"/>
  <c r="GK39" i="23"/>
  <c r="GO39" i="23"/>
  <c r="V39" i="23"/>
  <c r="Z39" i="23"/>
  <c r="AD39" i="23"/>
  <c r="AH39" i="23"/>
  <c r="AL39" i="23"/>
  <c r="AP39" i="23"/>
  <c r="AT39" i="23"/>
  <c r="AX39" i="23"/>
  <c r="BB39" i="23"/>
  <c r="BF39" i="23"/>
  <c r="BJ39" i="23"/>
  <c r="BN39" i="23"/>
  <c r="BR39" i="23"/>
  <c r="BV39" i="23"/>
  <c r="BZ39" i="23"/>
  <c r="CD39" i="23"/>
  <c r="CH39" i="23"/>
  <c r="CL39" i="23"/>
  <c r="CP39" i="23"/>
  <c r="CT39" i="23"/>
  <c r="CX39" i="23"/>
  <c r="DB39" i="23"/>
  <c r="DF39" i="23"/>
  <c r="DJ39" i="23"/>
  <c r="DN39" i="23"/>
  <c r="DR39" i="23"/>
  <c r="DV39" i="23"/>
  <c r="DZ39" i="23"/>
  <c r="ED39" i="23"/>
  <c r="EH39" i="23"/>
  <c r="EL39" i="23"/>
  <c r="EP39" i="23"/>
  <c r="ET39" i="23"/>
  <c r="EX39" i="23"/>
  <c r="FB39" i="23"/>
  <c r="FF39" i="23"/>
  <c r="FJ39" i="23"/>
  <c r="FN39" i="23"/>
  <c r="FR39" i="23"/>
  <c r="FV39" i="23"/>
  <c r="FZ39" i="23"/>
  <c r="GD39" i="23"/>
  <c r="GH39" i="23"/>
  <c r="GL39" i="23"/>
  <c r="U39" i="25"/>
  <c r="Y39" i="25"/>
  <c r="AC39" i="25"/>
  <c r="AG39" i="25"/>
  <c r="AK39" i="25"/>
  <c r="AO39" i="25"/>
  <c r="AS39" i="25"/>
  <c r="AW39" i="25"/>
  <c r="BA39" i="25"/>
  <c r="BE39" i="25"/>
  <c r="BI39" i="25"/>
  <c r="BM39" i="25"/>
  <c r="BQ39" i="25"/>
  <c r="BU39" i="25"/>
  <c r="BY39" i="25"/>
  <c r="CC39" i="25"/>
  <c r="CG39" i="25"/>
  <c r="CK39" i="25"/>
  <c r="CO39" i="25"/>
  <c r="CS39" i="25"/>
  <c r="CW39" i="25"/>
  <c r="DA39" i="25"/>
  <c r="DE39" i="25"/>
  <c r="DI39" i="25"/>
  <c r="DM39" i="25"/>
  <c r="DQ39" i="25"/>
  <c r="DU39" i="25"/>
  <c r="DY39" i="25"/>
  <c r="EC39" i="25"/>
  <c r="EG39" i="25"/>
  <c r="EK39" i="25"/>
  <c r="EO39" i="25"/>
  <c r="ES39" i="25"/>
  <c r="EW39" i="25"/>
  <c r="FA39" i="25"/>
  <c r="FE39" i="25"/>
  <c r="FI39" i="25"/>
  <c r="FM39" i="25"/>
  <c r="FQ39" i="25"/>
  <c r="FU39" i="25"/>
  <c r="FY39" i="25"/>
  <c r="GC39" i="25"/>
  <c r="GG39" i="25"/>
  <c r="GK39" i="25"/>
  <c r="GO39" i="25"/>
  <c r="DN39" i="25"/>
  <c r="DR39" i="25"/>
  <c r="DV39" i="25"/>
  <c r="DZ39" i="25"/>
  <c r="ED39" i="25"/>
  <c r="EH39" i="25"/>
  <c r="EL39" i="25"/>
  <c r="EP39" i="25"/>
  <c r="ET39" i="25"/>
  <c r="EX39" i="25"/>
  <c r="FB39" i="25"/>
  <c r="FF39" i="25"/>
  <c r="FJ39" i="25"/>
  <c r="FN39" i="25"/>
  <c r="FR39" i="25"/>
  <c r="FV39" i="25"/>
  <c r="FZ39" i="25"/>
  <c r="GD39" i="25"/>
  <c r="GH39" i="25"/>
  <c r="GL39" i="25"/>
  <c r="GP39" i="25"/>
  <c r="S39" i="25"/>
  <c r="W39" i="25"/>
  <c r="AA39" i="25"/>
  <c r="AE39" i="25"/>
  <c r="AI39" i="25"/>
  <c r="AM39" i="25"/>
  <c r="AQ39" i="25"/>
  <c r="AU39" i="25"/>
  <c r="AY39" i="25"/>
  <c r="BC39" i="25"/>
  <c r="BG39" i="25"/>
  <c r="BK39" i="25"/>
  <c r="BO39" i="25"/>
  <c r="BS39" i="25"/>
  <c r="BW39" i="25"/>
  <c r="CA39" i="25"/>
  <c r="CE39" i="25"/>
  <c r="CI39" i="25"/>
  <c r="CM39" i="25"/>
  <c r="CQ39" i="25"/>
  <c r="CU39" i="25"/>
  <c r="CY39" i="25"/>
  <c r="DC39" i="25"/>
  <c r="DG39" i="25"/>
  <c r="DK39" i="25"/>
  <c r="DO39" i="25"/>
  <c r="DS39" i="25"/>
  <c r="DW39" i="25"/>
  <c r="EA39" i="25"/>
  <c r="EE39" i="25"/>
  <c r="EI39" i="25"/>
  <c r="EM39" i="25"/>
  <c r="EQ39" i="25"/>
  <c r="EU39" i="25"/>
  <c r="EY39" i="25"/>
  <c r="FC39" i="25"/>
  <c r="FG39" i="25"/>
  <c r="FK39" i="25"/>
  <c r="FO39" i="25"/>
  <c r="FS39" i="25"/>
  <c r="FW39" i="25"/>
  <c r="GA39" i="25"/>
  <c r="GE39" i="25"/>
  <c r="GI39" i="25"/>
  <c r="GM39" i="25"/>
  <c r="T39" i="25"/>
  <c r="X39" i="25"/>
  <c r="AB39" i="25"/>
  <c r="AF39" i="25"/>
  <c r="AJ39" i="25"/>
  <c r="AN39" i="25"/>
  <c r="AR39" i="25"/>
  <c r="AV39" i="25"/>
  <c r="AZ39" i="25"/>
  <c r="BD39" i="25"/>
  <c r="BH39" i="25"/>
  <c r="BL39" i="25"/>
  <c r="BP39" i="25"/>
  <c r="BT39" i="25"/>
  <c r="BX39" i="25"/>
  <c r="CB39" i="25"/>
  <c r="CF39" i="25"/>
  <c r="CJ39" i="25"/>
  <c r="CN39" i="25"/>
  <c r="CR39" i="25"/>
  <c r="CV39" i="25"/>
  <c r="CZ39" i="25"/>
  <c r="DD39" i="25"/>
  <c r="DH39" i="25"/>
  <c r="DL39" i="25"/>
  <c r="DP39" i="25"/>
  <c r="DT39" i="25"/>
  <c r="DX39" i="25"/>
  <c r="EB39" i="25"/>
  <c r="EF39" i="25"/>
  <c r="EJ39" i="25"/>
  <c r="EN39" i="25"/>
  <c r="ER39" i="25"/>
  <c r="EV39" i="25"/>
  <c r="EZ39" i="25"/>
  <c r="FD39" i="25"/>
  <c r="FH39" i="25"/>
  <c r="FL39" i="25"/>
  <c r="FP39" i="25"/>
  <c r="FT39" i="25"/>
  <c r="FX39" i="25"/>
  <c r="GB39" i="25"/>
  <c r="GF39" i="25"/>
  <c r="GJ39" i="25"/>
  <c r="AF38" i="24"/>
  <c r="O38" i="25"/>
  <c r="O38" i="23"/>
  <c r="O38" i="24"/>
  <c r="T38" i="21"/>
  <c r="U38" i="24" s="1"/>
  <c r="X38" i="21"/>
  <c r="AB38" i="21"/>
  <c r="AF38" i="21"/>
  <c r="AJ38" i="21"/>
  <c r="AK38" i="24" s="1"/>
  <c r="AN38" i="21"/>
  <c r="AR38" i="21"/>
  <c r="AV38" i="21"/>
  <c r="AZ38" i="21"/>
  <c r="BA38" i="24" s="1"/>
  <c r="BD38" i="21"/>
  <c r="BH38" i="21"/>
  <c r="BL38" i="21"/>
  <c r="BM38" i="22" s="1"/>
  <c r="BP38" i="21"/>
  <c r="BQ38" i="22" s="1"/>
  <c r="BT38" i="21"/>
  <c r="BX38" i="21"/>
  <c r="CB38" i="21"/>
  <c r="CF38" i="21"/>
  <c r="CG38" i="24" s="1"/>
  <c r="CJ38" i="21"/>
  <c r="CN38" i="21"/>
  <c r="CR38" i="21"/>
  <c r="CV38" i="21"/>
  <c r="CW38" i="22" s="1"/>
  <c r="CZ38" i="21"/>
  <c r="DD38" i="21"/>
  <c r="DH38" i="21"/>
  <c r="DI38" i="22" s="1"/>
  <c r="DL38" i="21"/>
  <c r="DM38" i="24" s="1"/>
  <c r="DP38" i="21"/>
  <c r="DT38" i="21"/>
  <c r="DX38" i="21"/>
  <c r="EB38" i="21"/>
  <c r="EC38" i="24" s="1"/>
  <c r="EF38" i="21"/>
  <c r="EJ38" i="21"/>
  <c r="EN38" i="21"/>
  <c r="ER38" i="21"/>
  <c r="ES38" i="24" s="1"/>
  <c r="EV38" i="21"/>
  <c r="EZ38" i="21"/>
  <c r="FD38" i="21"/>
  <c r="FH38" i="21"/>
  <c r="FI38" i="24" s="1"/>
  <c r="FL38" i="21"/>
  <c r="FP38" i="21"/>
  <c r="FT38" i="21"/>
  <c r="FX38" i="21"/>
  <c r="FY38" i="24" s="1"/>
  <c r="GB38" i="21"/>
  <c r="GF38" i="21"/>
  <c r="GJ38" i="21"/>
  <c r="GN38" i="21"/>
  <c r="GO38" i="24" s="1"/>
  <c r="O38" i="22"/>
  <c r="V38" i="17"/>
  <c r="Z38" i="17"/>
  <c r="AD38" i="17"/>
  <c r="AH38" i="17"/>
  <c r="AL38" i="17"/>
  <c r="AP38" i="17"/>
  <c r="AT38" i="17"/>
  <c r="AX38" i="17"/>
  <c r="BB38" i="17"/>
  <c r="BF38" i="17"/>
  <c r="BJ38" i="17"/>
  <c r="BN38" i="17"/>
  <c r="BR38" i="17"/>
  <c r="BV38" i="17"/>
  <c r="CA38" i="17"/>
  <c r="CO38" i="17"/>
  <c r="DE38" i="17"/>
  <c r="DU38" i="17"/>
  <c r="EK38" i="17"/>
  <c r="EK38" i="23" s="1"/>
  <c r="FA38" i="17"/>
  <c r="FQ38" i="17"/>
  <c r="Y38" i="22"/>
  <c r="AO38" i="22"/>
  <c r="CK38" i="22"/>
  <c r="DA38" i="22"/>
  <c r="N38" i="23"/>
  <c r="N38" i="25"/>
  <c r="N38" i="24"/>
  <c r="AB38" i="24"/>
  <c r="P38" i="25"/>
  <c r="P38" i="24"/>
  <c r="T38" i="24" s="1"/>
  <c r="P38" i="23"/>
  <c r="GN38" i="17"/>
  <c r="GN38" i="23" s="1"/>
  <c r="GJ38" i="17"/>
  <c r="GJ38" i="23" s="1"/>
  <c r="GF38" i="17"/>
  <c r="GB38" i="17"/>
  <c r="FX38" i="17"/>
  <c r="FX38" i="23" s="1"/>
  <c r="FT38" i="17"/>
  <c r="FT38" i="23" s="1"/>
  <c r="FP38" i="17"/>
  <c r="FL38" i="17"/>
  <c r="FH38" i="17"/>
  <c r="FH38" i="23" s="1"/>
  <c r="FD38" i="17"/>
  <c r="FD38" i="23" s="1"/>
  <c r="EZ38" i="17"/>
  <c r="EV38" i="17"/>
  <c r="ER38" i="17"/>
  <c r="ER38" i="23" s="1"/>
  <c r="EN38" i="17"/>
  <c r="EN38" i="23" s="1"/>
  <c r="EJ38" i="17"/>
  <c r="EF38" i="17"/>
  <c r="EB38" i="17"/>
  <c r="EB38" i="23" s="1"/>
  <c r="DX38" i="17"/>
  <c r="DX38" i="23" s="1"/>
  <c r="DT38" i="17"/>
  <c r="DP38" i="17"/>
  <c r="DL38" i="17"/>
  <c r="DL38" i="23" s="1"/>
  <c r="DH38" i="17"/>
  <c r="DH38" i="23" s="1"/>
  <c r="DD38" i="17"/>
  <c r="CZ38" i="17"/>
  <c r="CV38" i="17"/>
  <c r="CV38" i="23" s="1"/>
  <c r="CR38" i="17"/>
  <c r="CR38" i="23" s="1"/>
  <c r="CN38" i="17"/>
  <c r="CJ38" i="17"/>
  <c r="CF38" i="17"/>
  <c r="CF38" i="23" s="1"/>
  <c r="CB38" i="17"/>
  <c r="CB38" i="23" s="1"/>
  <c r="GM38" i="17"/>
  <c r="GI38" i="17"/>
  <c r="GE38" i="17"/>
  <c r="GA38" i="17"/>
  <c r="GA38" i="22" s="1"/>
  <c r="FW38" i="17"/>
  <c r="FS38" i="17"/>
  <c r="FO38" i="17"/>
  <c r="FK38" i="17"/>
  <c r="FK38" i="22" s="1"/>
  <c r="FG38" i="17"/>
  <c r="FC38" i="17"/>
  <c r="EY38" i="17"/>
  <c r="EU38" i="17"/>
  <c r="EQ38" i="17"/>
  <c r="EM38" i="17"/>
  <c r="EI38" i="17"/>
  <c r="EE38" i="17"/>
  <c r="EA38" i="17"/>
  <c r="DW38" i="17"/>
  <c r="DS38" i="17"/>
  <c r="DO38" i="17"/>
  <c r="DK38" i="17"/>
  <c r="DG38" i="17"/>
  <c r="DC38" i="17"/>
  <c r="CY38" i="17"/>
  <c r="CU38" i="17"/>
  <c r="CQ38" i="17"/>
  <c r="CM38" i="17"/>
  <c r="CI38" i="17"/>
  <c r="CE38" i="17"/>
  <c r="GP38" i="17"/>
  <c r="GL38" i="17"/>
  <c r="GH38" i="17"/>
  <c r="GD38" i="17"/>
  <c r="FZ38" i="17"/>
  <c r="FV38" i="17"/>
  <c r="FR38" i="17"/>
  <c r="FR38" i="22" s="1"/>
  <c r="FN38" i="17"/>
  <c r="FJ38" i="17"/>
  <c r="FF38" i="17"/>
  <c r="FF38" i="22" s="1"/>
  <c r="FB38" i="17"/>
  <c r="EX38" i="17"/>
  <c r="ET38" i="17"/>
  <c r="EP38" i="17"/>
  <c r="EL38" i="17"/>
  <c r="EH38" i="17"/>
  <c r="ED38" i="17"/>
  <c r="DZ38" i="17"/>
  <c r="DV38" i="17"/>
  <c r="DR38" i="17"/>
  <c r="DN38" i="17"/>
  <c r="DJ38" i="17"/>
  <c r="DF38" i="17"/>
  <c r="DB38" i="17"/>
  <c r="CX38" i="17"/>
  <c r="CT38" i="17"/>
  <c r="CP38" i="17"/>
  <c r="CL38" i="17"/>
  <c r="CH38" i="17"/>
  <c r="CD38" i="17"/>
  <c r="BZ38" i="17"/>
  <c r="N38" i="17"/>
  <c r="N38" i="21"/>
  <c r="U38" i="21"/>
  <c r="Y38" i="21"/>
  <c r="Z38" i="24" s="1"/>
  <c r="AC38" i="21"/>
  <c r="AG38" i="21"/>
  <c r="AK38" i="21"/>
  <c r="AO38" i="21"/>
  <c r="AP38" i="24" s="1"/>
  <c r="AS38" i="21"/>
  <c r="AW38" i="21"/>
  <c r="BA38" i="21"/>
  <c r="BE38" i="21"/>
  <c r="BF38" i="24" s="1"/>
  <c r="BI38" i="21"/>
  <c r="BM38" i="21"/>
  <c r="BQ38" i="21"/>
  <c r="BU38" i="21"/>
  <c r="BV38" i="24" s="1"/>
  <c r="BY38" i="21"/>
  <c r="CC38" i="21"/>
  <c r="CG38" i="21"/>
  <c r="CK38" i="21"/>
  <c r="CL38" i="24" s="1"/>
  <c r="CO38" i="21"/>
  <c r="CS38" i="21"/>
  <c r="CW38" i="21"/>
  <c r="DA38" i="21"/>
  <c r="DB38" i="24" s="1"/>
  <c r="DE38" i="21"/>
  <c r="DI38" i="21"/>
  <c r="DM38" i="21"/>
  <c r="DQ38" i="21"/>
  <c r="DR38" i="24" s="1"/>
  <c r="DU38" i="21"/>
  <c r="DY38" i="21"/>
  <c r="EC38" i="21"/>
  <c r="EG38" i="21"/>
  <c r="EH38" i="24" s="1"/>
  <c r="EK38" i="21"/>
  <c r="EO38" i="21"/>
  <c r="ES38" i="21"/>
  <c r="EW38" i="21"/>
  <c r="EX38" i="24" s="1"/>
  <c r="FA38" i="21"/>
  <c r="FE38" i="21"/>
  <c r="FI38" i="21"/>
  <c r="FM38" i="21"/>
  <c r="FN38" i="24" s="1"/>
  <c r="FQ38" i="21"/>
  <c r="FU38" i="21"/>
  <c r="FY38" i="21"/>
  <c r="GC38" i="21"/>
  <c r="GD38" i="24" s="1"/>
  <c r="GG38" i="21"/>
  <c r="GK38" i="21"/>
  <c r="GO38" i="21"/>
  <c r="GP38" i="23" s="1"/>
  <c r="P38" i="22"/>
  <c r="S38" i="17"/>
  <c r="W38" i="17"/>
  <c r="AA38" i="17"/>
  <c r="AE38" i="17"/>
  <c r="AI38" i="17"/>
  <c r="AM38" i="17"/>
  <c r="AQ38" i="17"/>
  <c r="AU38" i="17"/>
  <c r="AY38" i="17"/>
  <c r="BC38" i="17"/>
  <c r="BG38" i="17"/>
  <c r="BK38" i="17"/>
  <c r="BO38" i="17"/>
  <c r="BS38" i="17"/>
  <c r="BW38" i="17"/>
  <c r="CC38" i="17"/>
  <c r="CC38" i="23" s="1"/>
  <c r="CS38" i="17"/>
  <c r="DI38" i="17"/>
  <c r="DY38" i="17"/>
  <c r="DY38" i="22" s="1"/>
  <c r="EO38" i="17"/>
  <c r="EO38" i="23" s="1"/>
  <c r="FE38" i="17"/>
  <c r="FU38" i="17"/>
  <c r="GK38" i="17"/>
  <c r="AC38" i="22"/>
  <c r="BY38" i="22"/>
  <c r="CO38" i="22"/>
  <c r="X38" i="24"/>
  <c r="AN38" i="24"/>
  <c r="GK38" i="22"/>
  <c r="GG38" i="22"/>
  <c r="FU38" i="22"/>
  <c r="FQ38" i="22"/>
  <c r="FE38" i="22"/>
  <c r="GN38" i="22"/>
  <c r="GB38" i="22"/>
  <c r="FX38" i="22"/>
  <c r="FL38" i="22"/>
  <c r="FH38" i="22"/>
  <c r="EV38" i="22"/>
  <c r="FB38" i="22"/>
  <c r="EJ38" i="22"/>
  <c r="DT38" i="22"/>
  <c r="DD38" i="22"/>
  <c r="CN38" i="22"/>
  <c r="BX38" i="22"/>
  <c r="BH38" i="22"/>
  <c r="AR38" i="22"/>
  <c r="AB38" i="22"/>
  <c r="FN38" i="22"/>
  <c r="EM38" i="22"/>
  <c r="DW38" i="22"/>
  <c r="DG38" i="22"/>
  <c r="CQ38" i="22"/>
  <c r="CA38" i="22"/>
  <c r="BK38" i="22"/>
  <c r="AU38" i="22"/>
  <c r="AE38" i="22"/>
  <c r="S38" i="22"/>
  <c r="GP38" i="22"/>
  <c r="EY38" i="22"/>
  <c r="ET38" i="22"/>
  <c r="ED38" i="22"/>
  <c r="DN38" i="22"/>
  <c r="CX38" i="22"/>
  <c r="CH38" i="22"/>
  <c r="BR38" i="22"/>
  <c r="BB38" i="22"/>
  <c r="AL38" i="22"/>
  <c r="V38" i="22"/>
  <c r="N38" i="22"/>
  <c r="BE38" i="22" s="1"/>
  <c r="BA38" i="22"/>
  <c r="DM38" i="22"/>
  <c r="GL38" i="22"/>
  <c r="O38" i="21"/>
  <c r="V38" i="21"/>
  <c r="Z38" i="21"/>
  <c r="AD38" i="21"/>
  <c r="AH38" i="21"/>
  <c r="AI38" i="24" s="1"/>
  <c r="AL38" i="21"/>
  <c r="AP38" i="21"/>
  <c r="AT38" i="21"/>
  <c r="AX38" i="21"/>
  <c r="AY38" i="24" s="1"/>
  <c r="BB38" i="21"/>
  <c r="BF38" i="21"/>
  <c r="BJ38" i="21"/>
  <c r="BN38" i="21"/>
  <c r="BO38" i="24" s="1"/>
  <c r="BR38" i="21"/>
  <c r="BV38" i="21"/>
  <c r="BZ38" i="21"/>
  <c r="CD38" i="21"/>
  <c r="CE38" i="24" s="1"/>
  <c r="CH38" i="21"/>
  <c r="CL38" i="21"/>
  <c r="CP38" i="21"/>
  <c r="CT38" i="21"/>
  <c r="CU38" i="24" s="1"/>
  <c r="CX38" i="21"/>
  <c r="DB38" i="21"/>
  <c r="DF38" i="21"/>
  <c r="DJ38" i="21"/>
  <c r="DK38" i="24" s="1"/>
  <c r="DN38" i="21"/>
  <c r="DR38" i="21"/>
  <c r="DV38" i="21"/>
  <c r="DZ38" i="21"/>
  <c r="EA38" i="24" s="1"/>
  <c r="ED38" i="21"/>
  <c r="EH38" i="21"/>
  <c r="EL38" i="21"/>
  <c r="EP38" i="21"/>
  <c r="EQ38" i="24" s="1"/>
  <c r="ET38" i="21"/>
  <c r="EX38" i="21"/>
  <c r="FB38" i="21"/>
  <c r="FF38" i="21"/>
  <c r="FG38" i="24" s="1"/>
  <c r="FJ38" i="21"/>
  <c r="FN38" i="21"/>
  <c r="FR38" i="21"/>
  <c r="FV38" i="21"/>
  <c r="FW38" i="24" s="1"/>
  <c r="FZ38" i="21"/>
  <c r="GD38" i="21"/>
  <c r="GH38" i="21"/>
  <c r="GL38" i="21"/>
  <c r="GM38" i="24" s="1"/>
  <c r="T38" i="17"/>
  <c r="X38" i="17"/>
  <c r="AB38" i="17"/>
  <c r="AF38" i="17"/>
  <c r="AF38" i="23" s="1"/>
  <c r="AJ38" i="17"/>
  <c r="AN38" i="17"/>
  <c r="AR38" i="17"/>
  <c r="AV38" i="17"/>
  <c r="AV38" i="23" s="1"/>
  <c r="AZ38" i="17"/>
  <c r="BD38" i="17"/>
  <c r="BH38" i="17"/>
  <c r="BL38" i="17"/>
  <c r="BL38" i="23" s="1"/>
  <c r="BP38" i="17"/>
  <c r="BT38" i="17"/>
  <c r="BX38" i="17"/>
  <c r="CG38" i="17"/>
  <c r="CW38" i="17"/>
  <c r="DM38" i="17"/>
  <c r="EC38" i="17"/>
  <c r="EC38" i="22" s="1"/>
  <c r="ES38" i="17"/>
  <c r="FI38" i="17"/>
  <c r="FY38" i="17"/>
  <c r="GO38" i="17"/>
  <c r="AG38" i="22"/>
  <c r="AW38" i="22"/>
  <c r="CS38" i="22"/>
  <c r="FV38" i="22"/>
  <c r="T38" i="23"/>
  <c r="X38" i="23"/>
  <c r="AB38" i="23"/>
  <c r="AJ38" i="23"/>
  <c r="AN38" i="23"/>
  <c r="AR38" i="23"/>
  <c r="AZ38" i="23"/>
  <c r="BD38" i="23"/>
  <c r="BH38" i="23"/>
  <c r="BP38" i="23"/>
  <c r="BT38" i="23"/>
  <c r="BX38" i="23"/>
  <c r="CJ38" i="23"/>
  <c r="CN38" i="23"/>
  <c r="CZ38" i="23"/>
  <c r="DD38" i="23"/>
  <c r="DP38" i="23"/>
  <c r="DT38" i="23"/>
  <c r="EF38" i="23"/>
  <c r="EJ38" i="23"/>
  <c r="EV38" i="23"/>
  <c r="EZ38" i="23"/>
  <c r="FL38" i="23"/>
  <c r="FP38" i="23"/>
  <c r="GB38" i="23"/>
  <c r="GF38" i="23"/>
  <c r="GP38" i="24"/>
  <c r="GL38" i="24"/>
  <c r="GH38" i="24"/>
  <c r="FZ38" i="24"/>
  <c r="FV38" i="24"/>
  <c r="FR38" i="24"/>
  <c r="FJ38" i="24"/>
  <c r="FF38" i="24"/>
  <c r="FB38" i="24"/>
  <c r="ET38" i="24"/>
  <c r="EP38" i="24"/>
  <c r="EL38" i="24"/>
  <c r="ED38" i="24"/>
  <c r="DZ38" i="24"/>
  <c r="DV38" i="24"/>
  <c r="DN38" i="24"/>
  <c r="DJ38" i="24"/>
  <c r="DF38" i="24"/>
  <c r="CX38" i="24"/>
  <c r="CT38" i="24"/>
  <c r="CP38" i="24"/>
  <c r="CH38" i="24"/>
  <c r="CD38" i="24"/>
  <c r="BZ38" i="24"/>
  <c r="BR38" i="24"/>
  <c r="BN38" i="24"/>
  <c r="BJ38" i="24"/>
  <c r="BB38" i="24"/>
  <c r="AX38" i="24"/>
  <c r="AT38" i="24"/>
  <c r="GK38" i="24"/>
  <c r="GG38" i="24"/>
  <c r="GC38" i="24"/>
  <c r="FU38" i="24"/>
  <c r="FQ38" i="24"/>
  <c r="FM38" i="24"/>
  <c r="FE38" i="24"/>
  <c r="FA38" i="24"/>
  <c r="EW38" i="24"/>
  <c r="EO38" i="24"/>
  <c r="EK38" i="24"/>
  <c r="EG38" i="24"/>
  <c r="DY38" i="24"/>
  <c r="DU38" i="24"/>
  <c r="DQ38" i="24"/>
  <c r="DI38" i="24"/>
  <c r="DE38" i="24"/>
  <c r="DA38" i="24"/>
  <c r="CS38" i="24"/>
  <c r="CO38" i="24"/>
  <c r="CK38" i="24"/>
  <c r="CC38" i="24"/>
  <c r="BY38" i="24"/>
  <c r="BU38" i="24"/>
  <c r="BM38" i="24"/>
  <c r="BI38" i="24"/>
  <c r="BE38" i="24"/>
  <c r="AW38" i="24"/>
  <c r="AS38" i="24"/>
  <c r="GN38" i="24"/>
  <c r="GJ38" i="24"/>
  <c r="GF38" i="24"/>
  <c r="GB38" i="24"/>
  <c r="FX38" i="24"/>
  <c r="FT38" i="24"/>
  <c r="FP38" i="24"/>
  <c r="FL38" i="24"/>
  <c r="FH38" i="24"/>
  <c r="FD38" i="24"/>
  <c r="EZ38" i="24"/>
  <c r="EV38" i="24"/>
  <c r="ER38" i="24"/>
  <c r="EN38" i="24"/>
  <c r="EJ38" i="24"/>
  <c r="EF38" i="24"/>
  <c r="EB38" i="24"/>
  <c r="DX38" i="24"/>
  <c r="DT38" i="24"/>
  <c r="DP38" i="24"/>
  <c r="DL38" i="24"/>
  <c r="DH38" i="24"/>
  <c r="DD38" i="24"/>
  <c r="CZ38" i="24"/>
  <c r="CV38" i="24"/>
  <c r="CR38" i="24"/>
  <c r="CN38" i="24"/>
  <c r="CJ38" i="24"/>
  <c r="CF38" i="24"/>
  <c r="CB38" i="24"/>
  <c r="BX38" i="24"/>
  <c r="BT38" i="24"/>
  <c r="BP38" i="24"/>
  <c r="BL38" i="24"/>
  <c r="BH38" i="24"/>
  <c r="BD38" i="24"/>
  <c r="AZ38" i="24"/>
  <c r="AV38" i="24"/>
  <c r="AR38" i="24"/>
  <c r="Y38" i="24"/>
  <c r="AC38" i="24"/>
  <c r="AG38" i="24"/>
  <c r="AO38" i="24"/>
  <c r="BC38" i="24"/>
  <c r="BS38" i="24"/>
  <c r="CI38" i="24"/>
  <c r="CY38" i="24"/>
  <c r="DO38" i="24"/>
  <c r="EE38" i="24"/>
  <c r="EU38" i="24"/>
  <c r="FK38" i="24"/>
  <c r="GA38" i="24"/>
  <c r="GN38" i="25"/>
  <c r="GJ38" i="25"/>
  <c r="GF38" i="25"/>
  <c r="GB38" i="25"/>
  <c r="FX38" i="25"/>
  <c r="FT38" i="25"/>
  <c r="FP38" i="25"/>
  <c r="FL38" i="25"/>
  <c r="FH38" i="25"/>
  <c r="FD38" i="25"/>
  <c r="EZ38" i="25"/>
  <c r="EV38" i="25"/>
  <c r="ER38" i="25"/>
  <c r="EN38" i="25"/>
  <c r="EJ38" i="25"/>
  <c r="EF38" i="25"/>
  <c r="EB38" i="25"/>
  <c r="DX38" i="25"/>
  <c r="DT38" i="25"/>
  <c r="DP38" i="25"/>
  <c r="DL38" i="25"/>
  <c r="DH38" i="25"/>
  <c r="DD38" i="25"/>
  <c r="CZ38" i="25"/>
  <c r="CV38" i="25"/>
  <c r="CR38" i="25"/>
  <c r="CN38" i="25"/>
  <c r="CJ38" i="25"/>
  <c r="CF38" i="25"/>
  <c r="CB38" i="25"/>
  <c r="BX38" i="25"/>
  <c r="BT38" i="25"/>
  <c r="BP38" i="25"/>
  <c r="BL38" i="25"/>
  <c r="BH38" i="25"/>
  <c r="BD38" i="25"/>
  <c r="AZ38" i="25"/>
  <c r="AV38" i="25"/>
  <c r="AR38" i="25"/>
  <c r="AN38" i="25"/>
  <c r="AJ38" i="25"/>
  <c r="AF38" i="25"/>
  <c r="AB38" i="25"/>
  <c r="X38" i="25"/>
  <c r="T38" i="25"/>
  <c r="GM38" i="25"/>
  <c r="GI38" i="25"/>
  <c r="GE38" i="25"/>
  <c r="GA38" i="25"/>
  <c r="FW38" i="25"/>
  <c r="FS38" i="25"/>
  <c r="FO38" i="25"/>
  <c r="FK38" i="25"/>
  <c r="FG38" i="25"/>
  <c r="FC38" i="25"/>
  <c r="EY38" i="25"/>
  <c r="EU38" i="25"/>
  <c r="EQ38" i="25"/>
  <c r="EM38" i="25"/>
  <c r="EI38" i="25"/>
  <c r="EE38" i="25"/>
  <c r="EA38" i="25"/>
  <c r="DW38" i="25"/>
  <c r="DS38" i="25"/>
  <c r="DO38" i="25"/>
  <c r="DK38" i="25"/>
  <c r="DG38" i="25"/>
  <c r="DC38" i="25"/>
  <c r="CY38" i="25"/>
  <c r="CU38" i="25"/>
  <c r="CQ38" i="25"/>
  <c r="CM38" i="25"/>
  <c r="CI38" i="25"/>
  <c r="CE38" i="25"/>
  <c r="CA38" i="25"/>
  <c r="BW38" i="25"/>
  <c r="BS38" i="25"/>
  <c r="BO38" i="25"/>
  <c r="BK38" i="25"/>
  <c r="BG38" i="25"/>
  <c r="BC38" i="25"/>
  <c r="AY38" i="25"/>
  <c r="AU38" i="25"/>
  <c r="AQ38" i="25"/>
  <c r="AM38" i="25"/>
  <c r="AI38" i="25"/>
  <c r="AE38" i="25"/>
  <c r="AA38" i="25"/>
  <c r="W38" i="25"/>
  <c r="S38" i="25"/>
  <c r="GP38" i="25"/>
  <c r="GL38" i="25"/>
  <c r="GH38" i="25"/>
  <c r="GD38" i="25"/>
  <c r="FZ38" i="25"/>
  <c r="FV38" i="25"/>
  <c r="FR38" i="25"/>
  <c r="FN38" i="25"/>
  <c r="FJ38" i="25"/>
  <c r="FF38" i="25"/>
  <c r="FB38" i="25"/>
  <c r="EX38" i="25"/>
  <c r="ET38" i="25"/>
  <c r="EP38" i="25"/>
  <c r="EL38" i="25"/>
  <c r="EH38" i="25"/>
  <c r="ED38" i="25"/>
  <c r="DZ38" i="25"/>
  <c r="DV38" i="25"/>
  <c r="DR38" i="25"/>
  <c r="DN38" i="25"/>
  <c r="DJ38" i="25"/>
  <c r="DF38" i="25"/>
  <c r="DB38" i="25"/>
  <c r="CX38" i="25"/>
  <c r="CT38" i="25"/>
  <c r="CP38" i="25"/>
  <c r="CL38" i="25"/>
  <c r="CH38" i="25"/>
  <c r="CD38" i="25"/>
  <c r="BZ38" i="25"/>
  <c r="BV38" i="25"/>
  <c r="BR38" i="25"/>
  <c r="BN38" i="25"/>
  <c r="BJ38" i="25"/>
  <c r="BF38" i="25"/>
  <c r="BB38" i="25"/>
  <c r="AX38" i="25"/>
  <c r="AT38" i="25"/>
  <c r="AP38" i="25"/>
  <c r="AL38" i="25"/>
  <c r="AH38" i="25"/>
  <c r="AD38" i="25"/>
  <c r="Z38" i="25"/>
  <c r="V38" i="25"/>
  <c r="U38" i="25"/>
  <c r="AK38" i="25"/>
  <c r="BA38" i="25"/>
  <c r="BQ38" i="25"/>
  <c r="CG38" i="25"/>
  <c r="CW38" i="25"/>
  <c r="DM38" i="25"/>
  <c r="EC38" i="25"/>
  <c r="ES38" i="25"/>
  <c r="FI38" i="25"/>
  <c r="FY38" i="25"/>
  <c r="GO38" i="25"/>
  <c r="Y38" i="23"/>
  <c r="AC38" i="23"/>
  <c r="AG38" i="23"/>
  <c r="AO38" i="23"/>
  <c r="AS38" i="23"/>
  <c r="AW38" i="23"/>
  <c r="BE38" i="23"/>
  <c r="BI38" i="23"/>
  <c r="BM38" i="23"/>
  <c r="BU38" i="23"/>
  <c r="BY38" i="23"/>
  <c r="CK38" i="23"/>
  <c r="CO38" i="23"/>
  <c r="CS38" i="23"/>
  <c r="DA38" i="23"/>
  <c r="DE38" i="23"/>
  <c r="DI38" i="23"/>
  <c r="DQ38" i="23"/>
  <c r="DU38" i="23"/>
  <c r="DY38" i="23"/>
  <c r="EG38" i="23"/>
  <c r="EW38" i="23"/>
  <c r="FA38" i="23"/>
  <c r="FE38" i="23"/>
  <c r="FM38" i="23"/>
  <c r="FQ38" i="23"/>
  <c r="FU38" i="23"/>
  <c r="GC38" i="23"/>
  <c r="GG38" i="23"/>
  <c r="GK38" i="23"/>
  <c r="V38" i="24"/>
  <c r="AD38" i="24"/>
  <c r="AH38" i="24"/>
  <c r="AL38" i="24"/>
  <c r="AQ38" i="24"/>
  <c r="BG38" i="24"/>
  <c r="BW38" i="24"/>
  <c r="CM38" i="24"/>
  <c r="DC38" i="24"/>
  <c r="DS38" i="24"/>
  <c r="EI38" i="24"/>
  <c r="EY38" i="24"/>
  <c r="FO38" i="24"/>
  <c r="GE38" i="24"/>
  <c r="Y38" i="25"/>
  <c r="AO38" i="25"/>
  <c r="BE38" i="25"/>
  <c r="BU38" i="25"/>
  <c r="CK38" i="25"/>
  <c r="DA38" i="25"/>
  <c r="DQ38" i="25"/>
  <c r="EG38" i="25"/>
  <c r="EW38" i="25"/>
  <c r="FM38" i="25"/>
  <c r="GC38" i="25"/>
  <c r="V38" i="23"/>
  <c r="AD38" i="23"/>
  <c r="AH38" i="23"/>
  <c r="AL38" i="23"/>
  <c r="AT38" i="23"/>
  <c r="AX38" i="23"/>
  <c r="BB38" i="23"/>
  <c r="BJ38" i="23"/>
  <c r="BN38" i="23"/>
  <c r="BR38" i="23"/>
  <c r="BZ38" i="23"/>
  <c r="CD38" i="23"/>
  <c r="CH38" i="23"/>
  <c r="CP38" i="23"/>
  <c r="CT38" i="23"/>
  <c r="CX38" i="23"/>
  <c r="DF38" i="23"/>
  <c r="DJ38" i="23"/>
  <c r="DN38" i="23"/>
  <c r="DV38" i="23"/>
  <c r="DZ38" i="23"/>
  <c r="ED38" i="23"/>
  <c r="EL38" i="23"/>
  <c r="EP38" i="23"/>
  <c r="ET38" i="23"/>
  <c r="FB38" i="23"/>
  <c r="FF38" i="23"/>
  <c r="FJ38" i="23"/>
  <c r="FR38" i="23"/>
  <c r="FV38" i="23"/>
  <c r="FZ38" i="23"/>
  <c r="GH38" i="23"/>
  <c r="GL38" i="23"/>
  <c r="S38" i="24"/>
  <c r="W38" i="24"/>
  <c r="AA38" i="24"/>
  <c r="AE38" i="24"/>
  <c r="AM38" i="24"/>
  <c r="AU38" i="24"/>
  <c r="BK38" i="24"/>
  <c r="CA38" i="24"/>
  <c r="CQ38" i="24"/>
  <c r="DG38" i="24"/>
  <c r="DW38" i="24"/>
  <c r="EM38" i="24"/>
  <c r="FC38" i="24"/>
  <c r="FS38" i="24"/>
  <c r="GI38" i="24"/>
  <c r="AC38" i="25"/>
  <c r="AS38" i="25"/>
  <c r="BI38" i="25"/>
  <c r="BY38" i="25"/>
  <c r="CO38" i="25"/>
  <c r="DE38" i="25"/>
  <c r="DU38" i="25"/>
  <c r="EK38" i="25"/>
  <c r="FA38" i="25"/>
  <c r="FQ38" i="25"/>
  <c r="GG38" i="25"/>
  <c r="AR12" i="25"/>
  <c r="CN12" i="25"/>
  <c r="EJ12" i="25"/>
  <c r="GF12" i="25"/>
  <c r="BD13" i="25"/>
  <c r="BD14" i="25"/>
  <c r="CB16" i="25"/>
  <c r="DC17" i="25"/>
  <c r="EI18" i="25"/>
  <c r="CW24" i="25"/>
  <c r="O19" i="17"/>
  <c r="N30" i="17"/>
  <c r="O35" i="17"/>
  <c r="AF12" i="25"/>
  <c r="AV12" i="25"/>
  <c r="BL12" i="25"/>
  <c r="CB12" i="25"/>
  <c r="CR12" i="25"/>
  <c r="DH12" i="25"/>
  <c r="DX12" i="25"/>
  <c r="EN12" i="25"/>
  <c r="FD12" i="25"/>
  <c r="FT12" i="25"/>
  <c r="GJ12" i="25"/>
  <c r="AB13" i="25"/>
  <c r="AR13" i="25"/>
  <c r="BI13" i="25"/>
  <c r="DT13" i="25"/>
  <c r="GF13" i="25"/>
  <c r="BT14" i="25"/>
  <c r="EF14" i="25"/>
  <c r="AF16" i="25"/>
  <c r="CR16" i="25"/>
  <c r="FD16" i="25"/>
  <c r="AR17" i="25"/>
  <c r="DX17" i="25"/>
  <c r="AQ18" i="25"/>
  <c r="FO18" i="25"/>
  <c r="EA20" i="25"/>
  <c r="CA21" i="25"/>
  <c r="AA22" i="25"/>
  <c r="AW25" i="25"/>
  <c r="AB12" i="25"/>
  <c r="BX12" i="25"/>
  <c r="DT12" i="25"/>
  <c r="FP12" i="25"/>
  <c r="AN13" i="25"/>
  <c r="FP13" i="25"/>
  <c r="DP14" i="25"/>
  <c r="EN16" i="25"/>
  <c r="GJ17" i="25"/>
  <c r="AU21" i="25"/>
  <c r="FS21" i="25"/>
  <c r="O15" i="17"/>
  <c r="N26" i="17"/>
  <c r="GM12" i="21"/>
  <c r="GM13" i="21"/>
  <c r="GM14" i="21"/>
  <c r="GM15" i="21"/>
  <c r="GM16" i="21"/>
  <c r="GM17" i="21"/>
  <c r="GM18" i="21"/>
  <c r="GM19" i="21"/>
  <c r="GM20" i="21"/>
  <c r="GM21" i="21"/>
  <c r="GM22" i="21"/>
  <c r="GM23" i="21"/>
  <c r="GM24" i="21"/>
  <c r="GL25" i="21"/>
  <c r="GO26" i="21"/>
  <c r="GK28" i="21"/>
  <c r="EK29" i="21"/>
  <c r="T12" i="25"/>
  <c r="AJ12" i="25"/>
  <c r="AZ12" i="25"/>
  <c r="BP12" i="25"/>
  <c r="CF12" i="25"/>
  <c r="CV12" i="25"/>
  <c r="DL12" i="25"/>
  <c r="EB12" i="25"/>
  <c r="ER12" i="25"/>
  <c r="FH12" i="25"/>
  <c r="FX12" i="25"/>
  <c r="GN12" i="25"/>
  <c r="AF13" i="25"/>
  <c r="AV13" i="25"/>
  <c r="BX13" i="25"/>
  <c r="EJ13" i="25"/>
  <c r="X14" i="25"/>
  <c r="CJ14" i="25"/>
  <c r="EV14" i="25"/>
  <c r="AV16" i="25"/>
  <c r="DH16" i="25"/>
  <c r="FT16" i="25"/>
  <c r="BL17" i="25"/>
  <c r="ET17" i="25"/>
  <c r="BW18" i="25"/>
  <c r="AI20" i="25"/>
  <c r="FG20" i="25"/>
  <c r="DG21" i="25"/>
  <c r="BS22" i="25"/>
  <c r="FU25" i="25"/>
  <c r="BH12" i="25"/>
  <c r="DD12" i="25"/>
  <c r="EZ12" i="25"/>
  <c r="X13" i="25"/>
  <c r="DD13" i="25"/>
  <c r="GB14" i="25"/>
  <c r="AB17" i="25"/>
  <c r="CU20" i="25"/>
  <c r="U28" i="25"/>
  <c r="N22" i="17"/>
  <c r="P32" i="17"/>
  <c r="X12" i="25"/>
  <c r="AN12" i="25"/>
  <c r="BD12" i="25"/>
  <c r="BT12" i="25"/>
  <c r="CJ12" i="25"/>
  <c r="CZ12" i="25"/>
  <c r="DP12" i="25"/>
  <c r="EF12" i="25"/>
  <c r="EV12" i="25"/>
  <c r="FL12" i="25"/>
  <c r="GB12" i="25"/>
  <c r="T13" i="25"/>
  <c r="AJ13" i="25"/>
  <c r="AZ13" i="25"/>
  <c r="CN13" i="25"/>
  <c r="EZ13" i="25"/>
  <c r="AN14" i="25"/>
  <c r="CZ14" i="25"/>
  <c r="BL16" i="25"/>
  <c r="DX16" i="25"/>
  <c r="GJ16" i="25"/>
  <c r="CH17" i="25"/>
  <c r="FO17" i="25"/>
  <c r="BO20" i="25"/>
  <c r="GM20" i="25"/>
  <c r="EM21" i="25"/>
  <c r="N15" i="25"/>
  <c r="N15" i="24"/>
  <c r="N15" i="23"/>
  <c r="N15" i="22"/>
  <c r="O20" i="25"/>
  <c r="O20" i="24"/>
  <c r="O20" i="23"/>
  <c r="O20" i="22"/>
  <c r="P25" i="25"/>
  <c r="P25" i="24"/>
  <c r="P25" i="23"/>
  <c r="P25" i="22"/>
  <c r="N31" i="25"/>
  <c r="N31" i="24"/>
  <c r="N31" i="23"/>
  <c r="N31" i="22"/>
  <c r="N35" i="25"/>
  <c r="N35" i="24"/>
  <c r="N35" i="23"/>
  <c r="N35" i="22"/>
  <c r="GP22" i="17"/>
  <c r="GL22" i="17"/>
  <c r="GH22" i="17"/>
  <c r="GD22" i="17"/>
  <c r="FZ22" i="17"/>
  <c r="FV22" i="17"/>
  <c r="FR22" i="17"/>
  <c r="FN22" i="17"/>
  <c r="FJ22" i="17"/>
  <c r="FF22" i="17"/>
  <c r="FB22" i="17"/>
  <c r="EX22" i="17"/>
  <c r="ET22" i="17"/>
  <c r="EP22" i="17"/>
  <c r="EL22" i="17"/>
  <c r="EH22" i="17"/>
  <c r="ED22" i="17"/>
  <c r="DZ22" i="17"/>
  <c r="DV22" i="17"/>
  <c r="DR22" i="17"/>
  <c r="DN22" i="17"/>
  <c r="DJ22" i="17"/>
  <c r="DF22" i="17"/>
  <c r="DB22" i="17"/>
  <c r="CX22" i="17"/>
  <c r="CT22" i="17"/>
  <c r="CP22" i="17"/>
  <c r="CL22" i="17"/>
  <c r="CH22" i="17"/>
  <c r="CD22" i="17"/>
  <c r="BZ22" i="17"/>
  <c r="BV22" i="17"/>
  <c r="BR22" i="17"/>
  <c r="BN22" i="17"/>
  <c r="BJ22" i="17"/>
  <c r="BF22" i="17"/>
  <c r="BB22" i="17"/>
  <c r="AX22" i="17"/>
  <c r="AT22" i="17"/>
  <c r="AP22" i="17"/>
  <c r="AL22" i="17"/>
  <c r="AH22" i="17"/>
  <c r="AD22" i="17"/>
  <c r="Z22" i="17"/>
  <c r="V22" i="17"/>
  <c r="GO22" i="17"/>
  <c r="GK22" i="17"/>
  <c r="GG22" i="17"/>
  <c r="GC22" i="17"/>
  <c r="FY22" i="17"/>
  <c r="FU22" i="17"/>
  <c r="FQ22" i="17"/>
  <c r="FM22" i="17"/>
  <c r="FI22" i="17"/>
  <c r="FE22" i="17"/>
  <c r="FA22" i="17"/>
  <c r="EW22" i="17"/>
  <c r="ES22" i="17"/>
  <c r="EO22" i="17"/>
  <c r="EK22" i="17"/>
  <c r="EG22" i="17"/>
  <c r="EC22" i="17"/>
  <c r="DY22" i="17"/>
  <c r="DU22" i="17"/>
  <c r="DQ22" i="17"/>
  <c r="DM22" i="17"/>
  <c r="DI22" i="17"/>
  <c r="DE22" i="17"/>
  <c r="DA22" i="17"/>
  <c r="CW22" i="17"/>
  <c r="CS22" i="17"/>
  <c r="CO22" i="17"/>
  <c r="CK22" i="17"/>
  <c r="CG22" i="17"/>
  <c r="CC22" i="17"/>
  <c r="BY22" i="17"/>
  <c r="BU22" i="17"/>
  <c r="BQ22" i="17"/>
  <c r="BM22" i="17"/>
  <c r="BI22" i="17"/>
  <c r="BE22" i="17"/>
  <c r="BA22" i="17"/>
  <c r="AW22" i="17"/>
  <c r="AS22" i="17"/>
  <c r="AO22" i="17"/>
  <c r="AK22" i="17"/>
  <c r="AG22" i="17"/>
  <c r="AC22" i="17"/>
  <c r="Y22" i="17"/>
  <c r="U22" i="17"/>
  <c r="GN22" i="17"/>
  <c r="GJ22" i="17"/>
  <c r="GF22" i="17"/>
  <c r="GB22" i="17"/>
  <c r="FX22" i="17"/>
  <c r="FT22" i="17"/>
  <c r="FP22" i="17"/>
  <c r="FL22" i="17"/>
  <c r="FH22" i="17"/>
  <c r="FD22" i="17"/>
  <c r="EZ22" i="17"/>
  <c r="EV22" i="17"/>
  <c r="ER22" i="17"/>
  <c r="EN22" i="17"/>
  <c r="EJ22" i="17"/>
  <c r="EF22" i="17"/>
  <c r="EB22" i="17"/>
  <c r="DX22" i="17"/>
  <c r="DT22" i="17"/>
  <c r="DP22" i="17"/>
  <c r="DL22" i="17"/>
  <c r="DH22" i="17"/>
  <c r="DD22" i="17"/>
  <c r="CZ22" i="17"/>
  <c r="CV22" i="17"/>
  <c r="CR22" i="17"/>
  <c r="CN22" i="17"/>
  <c r="CJ22" i="17"/>
  <c r="CF22" i="17"/>
  <c r="CB22" i="17"/>
  <c r="BX22" i="17"/>
  <c r="BT22" i="17"/>
  <c r="BP22" i="17"/>
  <c r="BL22" i="17"/>
  <c r="BH22" i="17"/>
  <c r="BD22" i="17"/>
  <c r="AZ22" i="17"/>
  <c r="AV22" i="17"/>
  <c r="AR22" i="17"/>
  <c r="AN22" i="17"/>
  <c r="AJ22" i="17"/>
  <c r="AF22" i="17"/>
  <c r="AB22" i="17"/>
  <c r="X22" i="17"/>
  <c r="T22" i="17"/>
  <c r="GM22" i="17"/>
  <c r="GI22" i="17"/>
  <c r="GE22" i="17"/>
  <c r="GA22" i="17"/>
  <c r="FW22" i="17"/>
  <c r="FS22" i="17"/>
  <c r="FO22" i="17"/>
  <c r="FK22" i="17"/>
  <c r="FG22" i="17"/>
  <c r="FC22" i="17"/>
  <c r="EY22" i="17"/>
  <c r="EU22" i="17"/>
  <c r="EQ22" i="17"/>
  <c r="EM22" i="17"/>
  <c r="EI22" i="17"/>
  <c r="EE22" i="17"/>
  <c r="EA22" i="17"/>
  <c r="DW22" i="17"/>
  <c r="DS22" i="17"/>
  <c r="DO22" i="17"/>
  <c r="DK22" i="17"/>
  <c r="DG22" i="17"/>
  <c r="DC22" i="17"/>
  <c r="CY22" i="17"/>
  <c r="CU22" i="17"/>
  <c r="CQ22" i="17"/>
  <c r="CM22" i="17"/>
  <c r="CI22" i="17"/>
  <c r="CE22" i="17"/>
  <c r="CA22" i="17"/>
  <c r="BW22" i="17"/>
  <c r="BS22" i="17"/>
  <c r="BO22" i="17"/>
  <c r="BK22" i="17"/>
  <c r="BG22" i="17"/>
  <c r="BC22" i="17"/>
  <c r="AY22" i="17"/>
  <c r="AU22" i="17"/>
  <c r="AQ22" i="17"/>
  <c r="AM22" i="17"/>
  <c r="AI22" i="17"/>
  <c r="AE22" i="17"/>
  <c r="AA22" i="17"/>
  <c r="W22" i="17"/>
  <c r="S22" i="17"/>
  <c r="P16" i="25"/>
  <c r="P16" i="24"/>
  <c r="P16" i="23"/>
  <c r="P16" i="22"/>
  <c r="P24" i="25"/>
  <c r="P24" i="24"/>
  <c r="P24" i="23"/>
  <c r="P24" i="22"/>
  <c r="P36" i="25"/>
  <c r="P36" i="24"/>
  <c r="P36" i="23"/>
  <c r="P36" i="22"/>
  <c r="GO13" i="17"/>
  <c r="GK13" i="17"/>
  <c r="GG13" i="17"/>
  <c r="GC13" i="17"/>
  <c r="FY13" i="17"/>
  <c r="FU13" i="17"/>
  <c r="FQ13" i="17"/>
  <c r="FM13" i="17"/>
  <c r="FI13" i="17"/>
  <c r="FE13" i="17"/>
  <c r="FA13" i="17"/>
  <c r="EW13" i="17"/>
  <c r="ES13" i="17"/>
  <c r="EO13" i="17"/>
  <c r="EK13" i="17"/>
  <c r="EG13" i="17"/>
  <c r="EC13" i="17"/>
  <c r="DY13" i="17"/>
  <c r="DU13" i="17"/>
  <c r="DQ13" i="17"/>
  <c r="DM13" i="17"/>
  <c r="DI13" i="17"/>
  <c r="DE13" i="17"/>
  <c r="DA13" i="17"/>
  <c r="CW13" i="17"/>
  <c r="CS13" i="17"/>
  <c r="CO13" i="17"/>
  <c r="CK13" i="17"/>
  <c r="CG13" i="17"/>
  <c r="CC13" i="17"/>
  <c r="BY13" i="17"/>
  <c r="BU13" i="17"/>
  <c r="BQ13" i="17"/>
  <c r="BM13" i="17"/>
  <c r="BI13" i="17"/>
  <c r="BE13" i="17"/>
  <c r="BA13" i="17"/>
  <c r="AW13" i="17"/>
  <c r="AS13" i="17"/>
  <c r="AO13" i="17"/>
  <c r="AK13" i="17"/>
  <c r="AG13" i="17"/>
  <c r="AC13" i="17"/>
  <c r="Y13" i="17"/>
  <c r="U13" i="17"/>
  <c r="GN13" i="17"/>
  <c r="GJ13" i="17"/>
  <c r="GF13" i="17"/>
  <c r="GB13" i="17"/>
  <c r="FX13" i="17"/>
  <c r="FT13" i="17"/>
  <c r="FP13" i="17"/>
  <c r="FL13" i="17"/>
  <c r="FH13" i="17"/>
  <c r="FD13" i="17"/>
  <c r="EZ13" i="17"/>
  <c r="EV13" i="17"/>
  <c r="ER13" i="17"/>
  <c r="EN13" i="17"/>
  <c r="EJ13" i="17"/>
  <c r="EF13" i="17"/>
  <c r="EB13" i="17"/>
  <c r="DX13" i="17"/>
  <c r="DT13" i="17"/>
  <c r="DP13" i="17"/>
  <c r="DL13" i="17"/>
  <c r="DH13" i="17"/>
  <c r="DD13" i="17"/>
  <c r="CZ13" i="17"/>
  <c r="CV13" i="17"/>
  <c r="CR13" i="17"/>
  <c r="CN13" i="17"/>
  <c r="CJ13" i="17"/>
  <c r="CF13" i="17"/>
  <c r="CB13" i="17"/>
  <c r="BX13" i="17"/>
  <c r="BT13" i="17"/>
  <c r="BP13" i="17"/>
  <c r="BL13" i="17"/>
  <c r="BH13" i="17"/>
  <c r="BD13" i="17"/>
  <c r="AZ13" i="17"/>
  <c r="AV13" i="17"/>
  <c r="AR13" i="17"/>
  <c r="AN13" i="17"/>
  <c r="AJ13" i="17"/>
  <c r="AF13" i="17"/>
  <c r="AB13" i="17"/>
  <c r="X13" i="17"/>
  <c r="T13" i="17"/>
  <c r="GM13" i="17"/>
  <c r="GI13" i="17"/>
  <c r="GE13" i="17"/>
  <c r="GA13" i="17"/>
  <c r="FW13" i="17"/>
  <c r="FS13" i="17"/>
  <c r="FO13" i="17"/>
  <c r="FK13" i="17"/>
  <c r="FG13" i="17"/>
  <c r="FC13" i="17"/>
  <c r="EY13" i="17"/>
  <c r="EU13" i="17"/>
  <c r="EQ13" i="17"/>
  <c r="EM13" i="17"/>
  <c r="EI13" i="17"/>
  <c r="EE13" i="17"/>
  <c r="EA13" i="17"/>
  <c r="DW13" i="17"/>
  <c r="DS13" i="17"/>
  <c r="DO13" i="17"/>
  <c r="DK13" i="17"/>
  <c r="DG13" i="17"/>
  <c r="DC13" i="17"/>
  <c r="CY13" i="17"/>
  <c r="CU13" i="17"/>
  <c r="CQ13" i="17"/>
  <c r="CM13" i="17"/>
  <c r="CI13" i="17"/>
  <c r="CE13" i="17"/>
  <c r="CA13" i="17"/>
  <c r="BW13" i="17"/>
  <c r="BS13" i="17"/>
  <c r="BO13" i="17"/>
  <c r="BK13" i="17"/>
  <c r="BG13" i="17"/>
  <c r="BC13" i="17"/>
  <c r="AY13" i="17"/>
  <c r="AU13" i="17"/>
  <c r="AQ13" i="17"/>
  <c r="AM13" i="17"/>
  <c r="AI13" i="17"/>
  <c r="AE13" i="17"/>
  <c r="AA13" i="17"/>
  <c r="W13" i="17"/>
  <c r="S13" i="17"/>
  <c r="GP13" i="17"/>
  <c r="GL13" i="17"/>
  <c r="GH13" i="17"/>
  <c r="GD13" i="17"/>
  <c r="FZ13" i="17"/>
  <c r="FV13" i="17"/>
  <c r="FR13" i="17"/>
  <c r="FN13" i="17"/>
  <c r="FJ13" i="17"/>
  <c r="FF13" i="17"/>
  <c r="FB13" i="17"/>
  <c r="EX13" i="17"/>
  <c r="ET13" i="17"/>
  <c r="EP13" i="17"/>
  <c r="EL13" i="17"/>
  <c r="EH13" i="17"/>
  <c r="ED13" i="17"/>
  <c r="DZ13" i="17"/>
  <c r="DV13" i="17"/>
  <c r="DR13" i="17"/>
  <c r="DN13" i="17"/>
  <c r="DJ13" i="17"/>
  <c r="DF13" i="17"/>
  <c r="DB13" i="17"/>
  <c r="CX13" i="17"/>
  <c r="CT13" i="17"/>
  <c r="CP13" i="17"/>
  <c r="CL13" i="17"/>
  <c r="CH13" i="17"/>
  <c r="CD13" i="17"/>
  <c r="BZ13" i="17"/>
  <c r="BV13" i="17"/>
  <c r="BR13" i="17"/>
  <c r="BN13" i="17"/>
  <c r="BJ13" i="17"/>
  <c r="BF13" i="17"/>
  <c r="BB13" i="17"/>
  <c r="AX13" i="17"/>
  <c r="AT13" i="17"/>
  <c r="AP13" i="17"/>
  <c r="AL13" i="17"/>
  <c r="AH13" i="17"/>
  <c r="AD13" i="17"/>
  <c r="Z13" i="17"/>
  <c r="V13" i="17"/>
  <c r="GO17" i="17"/>
  <c r="GK17" i="17"/>
  <c r="GG17" i="17"/>
  <c r="GC17" i="17"/>
  <c r="FY17" i="17"/>
  <c r="FU17" i="17"/>
  <c r="FQ17" i="17"/>
  <c r="FM17" i="17"/>
  <c r="FI17" i="17"/>
  <c r="FE17" i="17"/>
  <c r="FA17" i="17"/>
  <c r="EW17" i="17"/>
  <c r="ES17" i="17"/>
  <c r="EO17" i="17"/>
  <c r="EK17" i="17"/>
  <c r="EG17" i="17"/>
  <c r="EC17" i="17"/>
  <c r="DY17" i="17"/>
  <c r="DU17" i="17"/>
  <c r="DQ17" i="17"/>
  <c r="DM17" i="17"/>
  <c r="DI17" i="17"/>
  <c r="DE17" i="17"/>
  <c r="DA17" i="17"/>
  <c r="CW17" i="17"/>
  <c r="CS17" i="17"/>
  <c r="CO17" i="17"/>
  <c r="CK17" i="17"/>
  <c r="CG17" i="17"/>
  <c r="CC17" i="17"/>
  <c r="BY17" i="17"/>
  <c r="BU17" i="17"/>
  <c r="BQ17" i="17"/>
  <c r="BM17" i="17"/>
  <c r="BI17" i="17"/>
  <c r="BE17" i="17"/>
  <c r="BA17" i="17"/>
  <c r="AW17" i="17"/>
  <c r="AS17" i="17"/>
  <c r="AO17" i="17"/>
  <c r="AK17" i="17"/>
  <c r="AG17" i="17"/>
  <c r="AC17" i="17"/>
  <c r="Y17" i="17"/>
  <c r="U17" i="17"/>
  <c r="GN17" i="17"/>
  <c r="GJ17" i="17"/>
  <c r="GF17" i="17"/>
  <c r="GB17" i="17"/>
  <c r="FX17" i="17"/>
  <c r="FT17" i="17"/>
  <c r="FP17" i="17"/>
  <c r="FL17" i="17"/>
  <c r="FH17" i="17"/>
  <c r="FD17" i="17"/>
  <c r="EZ17" i="17"/>
  <c r="EV17" i="17"/>
  <c r="ER17" i="17"/>
  <c r="EN17" i="17"/>
  <c r="EJ17" i="17"/>
  <c r="EF17" i="17"/>
  <c r="EB17" i="17"/>
  <c r="DX17" i="17"/>
  <c r="DT17" i="17"/>
  <c r="DP17" i="17"/>
  <c r="DL17" i="17"/>
  <c r="DH17" i="17"/>
  <c r="DD17" i="17"/>
  <c r="CZ17" i="17"/>
  <c r="CV17" i="17"/>
  <c r="CR17" i="17"/>
  <c r="CN17" i="17"/>
  <c r="CJ17" i="17"/>
  <c r="CF17" i="17"/>
  <c r="CB17" i="17"/>
  <c r="BX17" i="17"/>
  <c r="BT17" i="17"/>
  <c r="BP17" i="17"/>
  <c r="BL17" i="17"/>
  <c r="BH17" i="17"/>
  <c r="BD17" i="17"/>
  <c r="AZ17" i="17"/>
  <c r="AV17" i="17"/>
  <c r="AR17" i="17"/>
  <c r="AN17" i="17"/>
  <c r="AJ17" i="17"/>
  <c r="AF17" i="17"/>
  <c r="AB17" i="17"/>
  <c r="X17" i="17"/>
  <c r="T17" i="17"/>
  <c r="GM17" i="17"/>
  <c r="GI17" i="17"/>
  <c r="GE17" i="17"/>
  <c r="GA17" i="17"/>
  <c r="FW17" i="17"/>
  <c r="FS17" i="17"/>
  <c r="FO17" i="17"/>
  <c r="FK17" i="17"/>
  <c r="FG17" i="17"/>
  <c r="FC17" i="17"/>
  <c r="EY17" i="17"/>
  <c r="EU17" i="17"/>
  <c r="EQ17" i="17"/>
  <c r="EM17" i="17"/>
  <c r="EI17" i="17"/>
  <c r="EE17" i="17"/>
  <c r="EA17" i="17"/>
  <c r="DW17" i="17"/>
  <c r="DS17" i="17"/>
  <c r="DO17" i="17"/>
  <c r="DK17" i="17"/>
  <c r="DG17" i="17"/>
  <c r="DC17" i="17"/>
  <c r="CY17" i="17"/>
  <c r="CU17" i="17"/>
  <c r="CQ17" i="17"/>
  <c r="CM17" i="17"/>
  <c r="CI17" i="17"/>
  <c r="CE17" i="17"/>
  <c r="CA17" i="17"/>
  <c r="BW17" i="17"/>
  <c r="BS17" i="17"/>
  <c r="BO17" i="17"/>
  <c r="BK17" i="17"/>
  <c r="BG17" i="17"/>
  <c r="BC17" i="17"/>
  <c r="AY17" i="17"/>
  <c r="AU17" i="17"/>
  <c r="AQ17" i="17"/>
  <c r="AM17" i="17"/>
  <c r="AI17" i="17"/>
  <c r="AE17" i="17"/>
  <c r="AA17" i="17"/>
  <c r="W17" i="17"/>
  <c r="S17" i="17"/>
  <c r="GP17" i="17"/>
  <c r="GL17" i="17"/>
  <c r="GH17" i="17"/>
  <c r="GD17" i="17"/>
  <c r="FZ17" i="17"/>
  <c r="FV17" i="17"/>
  <c r="FR17" i="17"/>
  <c r="FN17" i="17"/>
  <c r="FJ17" i="17"/>
  <c r="FF17" i="17"/>
  <c r="FB17" i="17"/>
  <c r="EX17" i="17"/>
  <c r="ET17" i="17"/>
  <c r="EP17" i="17"/>
  <c r="EL17" i="17"/>
  <c r="EH17" i="17"/>
  <c r="ED17" i="17"/>
  <c r="DZ17" i="17"/>
  <c r="DV17" i="17"/>
  <c r="DR17" i="17"/>
  <c r="DN17" i="17"/>
  <c r="DJ17" i="17"/>
  <c r="DF17" i="17"/>
  <c r="DB17" i="17"/>
  <c r="CX17" i="17"/>
  <c r="CT17" i="17"/>
  <c r="CP17" i="17"/>
  <c r="CL17" i="17"/>
  <c r="CH17" i="17"/>
  <c r="CD17" i="17"/>
  <c r="BZ17" i="17"/>
  <c r="BV17" i="17"/>
  <c r="BR17" i="17"/>
  <c r="BN17" i="17"/>
  <c r="BJ17" i="17"/>
  <c r="BF17" i="17"/>
  <c r="BB17" i="17"/>
  <c r="AX17" i="17"/>
  <c r="AT17" i="17"/>
  <c r="AP17" i="17"/>
  <c r="AL17" i="17"/>
  <c r="AH17" i="17"/>
  <c r="AD17" i="17"/>
  <c r="Z17" i="17"/>
  <c r="V17" i="17"/>
  <c r="GP21" i="17"/>
  <c r="GL21" i="17"/>
  <c r="GH21" i="17"/>
  <c r="GD21" i="17"/>
  <c r="FZ21" i="17"/>
  <c r="FV21" i="17"/>
  <c r="FR21" i="17"/>
  <c r="FN21" i="17"/>
  <c r="FJ21" i="17"/>
  <c r="FF21" i="17"/>
  <c r="FB21" i="17"/>
  <c r="EX21" i="17"/>
  <c r="ET21" i="17"/>
  <c r="EP21" i="17"/>
  <c r="EL21" i="17"/>
  <c r="EH21" i="17"/>
  <c r="ED21" i="17"/>
  <c r="DZ21" i="17"/>
  <c r="DV21" i="17"/>
  <c r="DR21" i="17"/>
  <c r="DN21" i="17"/>
  <c r="DJ21" i="17"/>
  <c r="DF21" i="17"/>
  <c r="DB21" i="17"/>
  <c r="CX21" i="17"/>
  <c r="CT21" i="17"/>
  <c r="CP21" i="17"/>
  <c r="CL21" i="17"/>
  <c r="CH21" i="17"/>
  <c r="CD21" i="17"/>
  <c r="BZ21" i="17"/>
  <c r="BV21" i="17"/>
  <c r="BR21" i="17"/>
  <c r="BN21" i="17"/>
  <c r="BJ21" i="17"/>
  <c r="BF21" i="17"/>
  <c r="BB21" i="17"/>
  <c r="AX21" i="17"/>
  <c r="AT21" i="17"/>
  <c r="AP21" i="17"/>
  <c r="AL21" i="17"/>
  <c r="AH21" i="17"/>
  <c r="AD21" i="17"/>
  <c r="Z21" i="17"/>
  <c r="V21" i="17"/>
  <c r="GO21" i="17"/>
  <c r="GK21" i="17"/>
  <c r="GG21" i="17"/>
  <c r="GC21" i="17"/>
  <c r="FY21" i="17"/>
  <c r="FU21" i="17"/>
  <c r="FQ21" i="17"/>
  <c r="FM21" i="17"/>
  <c r="FI21" i="17"/>
  <c r="FE21" i="17"/>
  <c r="FA21" i="17"/>
  <c r="EW21" i="17"/>
  <c r="ES21" i="17"/>
  <c r="EO21" i="17"/>
  <c r="EK21" i="17"/>
  <c r="EG21" i="17"/>
  <c r="EC21" i="17"/>
  <c r="DY21" i="17"/>
  <c r="DU21" i="17"/>
  <c r="DQ21" i="17"/>
  <c r="DM21" i="17"/>
  <c r="DI21" i="17"/>
  <c r="DE21" i="17"/>
  <c r="DA21" i="17"/>
  <c r="CW21" i="17"/>
  <c r="CS21" i="17"/>
  <c r="CO21" i="17"/>
  <c r="CK21" i="17"/>
  <c r="CG21" i="17"/>
  <c r="CC21" i="17"/>
  <c r="BY21" i="17"/>
  <c r="BU21" i="17"/>
  <c r="BQ21" i="17"/>
  <c r="BM21" i="17"/>
  <c r="BI21" i="17"/>
  <c r="BE21" i="17"/>
  <c r="BA21" i="17"/>
  <c r="AW21" i="17"/>
  <c r="AS21" i="17"/>
  <c r="AO21" i="17"/>
  <c r="AK21" i="17"/>
  <c r="AG21" i="17"/>
  <c r="AC21" i="17"/>
  <c r="Y21" i="17"/>
  <c r="U21" i="17"/>
  <c r="GN21" i="17"/>
  <c r="GJ21" i="17"/>
  <c r="GF21" i="17"/>
  <c r="GB21" i="17"/>
  <c r="FX21" i="17"/>
  <c r="FT21" i="17"/>
  <c r="FP21" i="17"/>
  <c r="FL21" i="17"/>
  <c r="FH21" i="17"/>
  <c r="FD21" i="17"/>
  <c r="EZ21" i="17"/>
  <c r="EV21" i="17"/>
  <c r="ER21" i="17"/>
  <c r="EN21" i="17"/>
  <c r="EJ21" i="17"/>
  <c r="EF21" i="17"/>
  <c r="EB21" i="17"/>
  <c r="DX21" i="17"/>
  <c r="DT21" i="17"/>
  <c r="DP21" i="17"/>
  <c r="DL21" i="17"/>
  <c r="DH21" i="17"/>
  <c r="DD21" i="17"/>
  <c r="CZ21" i="17"/>
  <c r="CV21" i="17"/>
  <c r="CR21" i="17"/>
  <c r="CN21" i="17"/>
  <c r="CJ21" i="17"/>
  <c r="CF21" i="17"/>
  <c r="CB21" i="17"/>
  <c r="BX21" i="17"/>
  <c r="BT21" i="17"/>
  <c r="BP21" i="17"/>
  <c r="BL21" i="17"/>
  <c r="BH21" i="17"/>
  <c r="BD21" i="17"/>
  <c r="AZ21" i="17"/>
  <c r="AV21" i="17"/>
  <c r="AR21" i="17"/>
  <c r="AN21" i="17"/>
  <c r="AJ21" i="17"/>
  <c r="AF21" i="17"/>
  <c r="AB21" i="17"/>
  <c r="X21" i="17"/>
  <c r="T21" i="17"/>
  <c r="GM21" i="17"/>
  <c r="GI21" i="17"/>
  <c r="GE21" i="17"/>
  <c r="GA21" i="17"/>
  <c r="FW21" i="17"/>
  <c r="FS21" i="17"/>
  <c r="FO21" i="17"/>
  <c r="FK21" i="17"/>
  <c r="FG21" i="17"/>
  <c r="FC21" i="17"/>
  <c r="EY21" i="17"/>
  <c r="EU21" i="17"/>
  <c r="EQ21" i="17"/>
  <c r="EM21" i="17"/>
  <c r="EI21" i="17"/>
  <c r="EE21" i="17"/>
  <c r="EA21" i="17"/>
  <c r="DW21" i="17"/>
  <c r="DS21" i="17"/>
  <c r="DO21" i="17"/>
  <c r="DK21" i="17"/>
  <c r="DG21" i="17"/>
  <c r="DC21" i="17"/>
  <c r="CY21" i="17"/>
  <c r="CU21" i="17"/>
  <c r="CQ21" i="17"/>
  <c r="CM21" i="17"/>
  <c r="CI21" i="17"/>
  <c r="CE21" i="17"/>
  <c r="CA21" i="17"/>
  <c r="BW21" i="17"/>
  <c r="BS21" i="17"/>
  <c r="BO21" i="17"/>
  <c r="BK21" i="17"/>
  <c r="BG21" i="17"/>
  <c r="BC21" i="17"/>
  <c r="AY21" i="17"/>
  <c r="AU21" i="17"/>
  <c r="AQ21" i="17"/>
  <c r="AM21" i="17"/>
  <c r="AI21" i="17"/>
  <c r="AE21" i="17"/>
  <c r="AA21" i="17"/>
  <c r="W21" i="17"/>
  <c r="S21" i="17"/>
  <c r="GP25" i="17"/>
  <c r="GL25" i="17"/>
  <c r="GH25" i="17"/>
  <c r="GD25" i="17"/>
  <c r="FZ25" i="17"/>
  <c r="FV25" i="17"/>
  <c r="FR25" i="17"/>
  <c r="FN25" i="17"/>
  <c r="FJ25" i="17"/>
  <c r="FF25" i="17"/>
  <c r="FB25" i="17"/>
  <c r="EX25" i="17"/>
  <c r="ET25" i="17"/>
  <c r="EP25" i="17"/>
  <c r="EL25" i="17"/>
  <c r="EH25" i="17"/>
  <c r="ED25" i="17"/>
  <c r="DZ25" i="17"/>
  <c r="DV25" i="17"/>
  <c r="DR25" i="17"/>
  <c r="DN25" i="17"/>
  <c r="DJ25" i="17"/>
  <c r="DF25" i="17"/>
  <c r="DB25" i="17"/>
  <c r="CX25" i="17"/>
  <c r="CT25" i="17"/>
  <c r="CP25" i="17"/>
  <c r="CL25" i="17"/>
  <c r="CH25" i="17"/>
  <c r="CD25" i="17"/>
  <c r="BZ25" i="17"/>
  <c r="BV25" i="17"/>
  <c r="BR25" i="17"/>
  <c r="BN25" i="17"/>
  <c r="BJ25" i="17"/>
  <c r="BF25" i="17"/>
  <c r="BB25" i="17"/>
  <c r="AX25" i="17"/>
  <c r="AT25" i="17"/>
  <c r="AP25" i="17"/>
  <c r="AL25" i="17"/>
  <c r="AH25" i="17"/>
  <c r="AD25" i="17"/>
  <c r="Z25" i="17"/>
  <c r="V25" i="17"/>
  <c r="GO25" i="17"/>
  <c r="GK25" i="17"/>
  <c r="GG25" i="17"/>
  <c r="GC25" i="17"/>
  <c r="FY25" i="17"/>
  <c r="FU25" i="17"/>
  <c r="FQ25" i="17"/>
  <c r="FM25" i="17"/>
  <c r="FI25" i="17"/>
  <c r="FE25" i="17"/>
  <c r="FA25" i="17"/>
  <c r="EW25" i="17"/>
  <c r="ES25" i="17"/>
  <c r="EO25" i="17"/>
  <c r="EK25" i="17"/>
  <c r="EG25" i="17"/>
  <c r="EC25" i="17"/>
  <c r="DY25" i="17"/>
  <c r="DU25" i="17"/>
  <c r="DQ25" i="17"/>
  <c r="DM25" i="17"/>
  <c r="DI25" i="17"/>
  <c r="DE25" i="17"/>
  <c r="DA25" i="17"/>
  <c r="CW25" i="17"/>
  <c r="CS25" i="17"/>
  <c r="CO25" i="17"/>
  <c r="CK25" i="17"/>
  <c r="CG25" i="17"/>
  <c r="CC25" i="17"/>
  <c r="BY25" i="17"/>
  <c r="BU25" i="17"/>
  <c r="BQ25" i="17"/>
  <c r="BM25" i="17"/>
  <c r="BI25" i="17"/>
  <c r="BE25" i="17"/>
  <c r="BA25" i="17"/>
  <c r="AW25" i="17"/>
  <c r="AS25" i="17"/>
  <c r="AO25" i="17"/>
  <c r="AK25" i="17"/>
  <c r="AG25" i="17"/>
  <c r="AC25" i="17"/>
  <c r="Y25" i="17"/>
  <c r="U25" i="17"/>
  <c r="GN25" i="17"/>
  <c r="GJ25" i="17"/>
  <c r="GF25" i="17"/>
  <c r="GB25" i="17"/>
  <c r="FX25" i="17"/>
  <c r="FT25" i="17"/>
  <c r="FP25" i="17"/>
  <c r="FL25" i="17"/>
  <c r="FH25" i="17"/>
  <c r="FD25" i="17"/>
  <c r="EZ25" i="17"/>
  <c r="EV25" i="17"/>
  <c r="ER25" i="17"/>
  <c r="EN25" i="17"/>
  <c r="EJ25" i="17"/>
  <c r="EF25" i="17"/>
  <c r="EB25" i="17"/>
  <c r="DX25" i="17"/>
  <c r="DT25" i="17"/>
  <c r="DP25" i="17"/>
  <c r="DL25" i="17"/>
  <c r="DH25" i="17"/>
  <c r="DD25" i="17"/>
  <c r="CZ25" i="17"/>
  <c r="CV25" i="17"/>
  <c r="CR25" i="17"/>
  <c r="CN25" i="17"/>
  <c r="CJ25" i="17"/>
  <c r="CF25" i="17"/>
  <c r="CB25" i="17"/>
  <c r="BX25" i="17"/>
  <c r="BT25" i="17"/>
  <c r="BP25" i="17"/>
  <c r="BL25" i="17"/>
  <c r="BH25" i="17"/>
  <c r="BD25" i="17"/>
  <c r="AZ25" i="17"/>
  <c r="AV25" i="17"/>
  <c r="AR25" i="17"/>
  <c r="AN25" i="17"/>
  <c r="AJ25" i="17"/>
  <c r="AF25" i="17"/>
  <c r="AB25" i="17"/>
  <c r="X25" i="17"/>
  <c r="T25" i="17"/>
  <c r="GM25" i="17"/>
  <c r="GI25" i="17"/>
  <c r="GE25" i="17"/>
  <c r="GA25" i="17"/>
  <c r="FW25" i="17"/>
  <c r="FS25" i="17"/>
  <c r="FO25" i="17"/>
  <c r="FK25" i="17"/>
  <c r="FG25" i="17"/>
  <c r="FC25" i="17"/>
  <c r="EY25" i="17"/>
  <c r="EU25" i="17"/>
  <c r="EQ25" i="17"/>
  <c r="EM25" i="17"/>
  <c r="EI25" i="17"/>
  <c r="EE25" i="17"/>
  <c r="EA25" i="17"/>
  <c r="DW25" i="17"/>
  <c r="DS25" i="17"/>
  <c r="DO25" i="17"/>
  <c r="DK25" i="17"/>
  <c r="DG25" i="17"/>
  <c r="DC25" i="17"/>
  <c r="CY25" i="17"/>
  <c r="CU25" i="17"/>
  <c r="CQ25" i="17"/>
  <c r="CM25" i="17"/>
  <c r="CI25" i="17"/>
  <c r="CE25" i="17"/>
  <c r="CA25" i="17"/>
  <c r="BW25" i="17"/>
  <c r="BS25" i="17"/>
  <c r="BO25" i="17"/>
  <c r="BK25" i="17"/>
  <c r="BG25" i="17"/>
  <c r="BC25" i="17"/>
  <c r="AY25" i="17"/>
  <c r="AU25" i="17"/>
  <c r="AQ25" i="17"/>
  <c r="AM25" i="17"/>
  <c r="AI25" i="17"/>
  <c r="AE25" i="17"/>
  <c r="AA25" i="17"/>
  <c r="W25" i="17"/>
  <c r="S25" i="17"/>
  <c r="GP29" i="17"/>
  <c r="GL29" i="17"/>
  <c r="GH29" i="17"/>
  <c r="GD29" i="17"/>
  <c r="FZ29" i="17"/>
  <c r="FV29" i="17"/>
  <c r="FR29" i="17"/>
  <c r="FN29" i="17"/>
  <c r="FJ29" i="17"/>
  <c r="FF29" i="17"/>
  <c r="FB29" i="17"/>
  <c r="EX29" i="17"/>
  <c r="ET29" i="17"/>
  <c r="EP29" i="17"/>
  <c r="EL29" i="17"/>
  <c r="EH29" i="17"/>
  <c r="ED29" i="17"/>
  <c r="DZ29" i="17"/>
  <c r="DV29" i="17"/>
  <c r="DR29" i="17"/>
  <c r="DN29" i="17"/>
  <c r="DJ29" i="17"/>
  <c r="DF29" i="17"/>
  <c r="DB29" i="17"/>
  <c r="CX29" i="17"/>
  <c r="CT29" i="17"/>
  <c r="CP29" i="17"/>
  <c r="CL29" i="17"/>
  <c r="CH29" i="17"/>
  <c r="CD29" i="17"/>
  <c r="BZ29" i="17"/>
  <c r="BV29" i="17"/>
  <c r="BR29" i="17"/>
  <c r="BN29" i="17"/>
  <c r="BJ29" i="17"/>
  <c r="BF29" i="17"/>
  <c r="BB29" i="17"/>
  <c r="AX29" i="17"/>
  <c r="AT29" i="17"/>
  <c r="AP29" i="17"/>
  <c r="AL29" i="17"/>
  <c r="AH29" i="17"/>
  <c r="AD29" i="17"/>
  <c r="Z29" i="17"/>
  <c r="V29" i="17"/>
  <c r="GO29" i="17"/>
  <c r="GK29" i="17"/>
  <c r="GG29" i="17"/>
  <c r="GC29" i="17"/>
  <c r="FY29" i="17"/>
  <c r="FU29" i="17"/>
  <c r="FQ29" i="17"/>
  <c r="FM29" i="17"/>
  <c r="FI29" i="17"/>
  <c r="FE29" i="17"/>
  <c r="FA29" i="17"/>
  <c r="EW29" i="17"/>
  <c r="ES29" i="17"/>
  <c r="EO29" i="17"/>
  <c r="EK29" i="17"/>
  <c r="EG29" i="17"/>
  <c r="EC29" i="17"/>
  <c r="DY29" i="17"/>
  <c r="DU29" i="17"/>
  <c r="DQ29" i="17"/>
  <c r="DM29" i="17"/>
  <c r="DI29" i="17"/>
  <c r="DE29" i="17"/>
  <c r="DA29" i="17"/>
  <c r="CW29" i="17"/>
  <c r="CS29" i="17"/>
  <c r="CO29" i="17"/>
  <c r="CK29" i="17"/>
  <c r="CG29" i="17"/>
  <c r="CC29" i="17"/>
  <c r="BY29" i="17"/>
  <c r="BU29" i="17"/>
  <c r="BQ29" i="17"/>
  <c r="BM29" i="17"/>
  <c r="BI29" i="17"/>
  <c r="BE29" i="17"/>
  <c r="BA29" i="17"/>
  <c r="AW29" i="17"/>
  <c r="AS29" i="17"/>
  <c r="AO29" i="17"/>
  <c r="AK29" i="17"/>
  <c r="AG29" i="17"/>
  <c r="AC29" i="17"/>
  <c r="Y29" i="17"/>
  <c r="U29" i="17"/>
  <c r="GN29" i="17"/>
  <c r="GJ29" i="17"/>
  <c r="GF29" i="17"/>
  <c r="GB29" i="17"/>
  <c r="FX29" i="17"/>
  <c r="FT29" i="17"/>
  <c r="FP29" i="17"/>
  <c r="FL29" i="17"/>
  <c r="FH29" i="17"/>
  <c r="FD29" i="17"/>
  <c r="EZ29" i="17"/>
  <c r="EV29" i="17"/>
  <c r="ER29" i="17"/>
  <c r="EN29" i="17"/>
  <c r="EJ29" i="17"/>
  <c r="EF29" i="17"/>
  <c r="EB29" i="17"/>
  <c r="DX29" i="17"/>
  <c r="DT29" i="17"/>
  <c r="DP29" i="17"/>
  <c r="DL29" i="17"/>
  <c r="DH29" i="17"/>
  <c r="DD29" i="17"/>
  <c r="CZ29" i="17"/>
  <c r="CV29" i="17"/>
  <c r="CR29" i="17"/>
  <c r="CN29" i="17"/>
  <c r="CJ29" i="17"/>
  <c r="CF29" i="17"/>
  <c r="CB29" i="17"/>
  <c r="BX29" i="17"/>
  <c r="BT29" i="17"/>
  <c r="BP29" i="17"/>
  <c r="BL29" i="17"/>
  <c r="BH29" i="17"/>
  <c r="BD29" i="17"/>
  <c r="AZ29" i="17"/>
  <c r="AV29" i="17"/>
  <c r="AR29" i="17"/>
  <c r="AN29" i="17"/>
  <c r="AJ29" i="17"/>
  <c r="AF29" i="17"/>
  <c r="AB29" i="17"/>
  <c r="X29" i="17"/>
  <c r="T29" i="17"/>
  <c r="GM29" i="17"/>
  <c r="GI29" i="17"/>
  <c r="GE29" i="17"/>
  <c r="GA29" i="17"/>
  <c r="FW29" i="17"/>
  <c r="FS29" i="17"/>
  <c r="FO29" i="17"/>
  <c r="FK29" i="17"/>
  <c r="FG29" i="17"/>
  <c r="FC29" i="17"/>
  <c r="EY29" i="17"/>
  <c r="EU29" i="17"/>
  <c r="EQ29" i="17"/>
  <c r="EM29" i="17"/>
  <c r="EI29" i="17"/>
  <c r="EE29" i="17"/>
  <c r="EA29" i="17"/>
  <c r="DW29" i="17"/>
  <c r="DS29" i="17"/>
  <c r="DO29" i="17"/>
  <c r="DK29" i="17"/>
  <c r="DG29" i="17"/>
  <c r="DC29" i="17"/>
  <c r="CY29" i="17"/>
  <c r="CU29" i="17"/>
  <c r="CQ29" i="17"/>
  <c r="CM29" i="17"/>
  <c r="CI29" i="17"/>
  <c r="CE29" i="17"/>
  <c r="CA29" i="17"/>
  <c r="BW29" i="17"/>
  <c r="BS29" i="17"/>
  <c r="BO29" i="17"/>
  <c r="BK29" i="17"/>
  <c r="BG29" i="17"/>
  <c r="BC29" i="17"/>
  <c r="AY29" i="17"/>
  <c r="AU29" i="17"/>
  <c r="AQ29" i="17"/>
  <c r="AM29" i="17"/>
  <c r="AI29" i="17"/>
  <c r="AE29" i="17"/>
  <c r="AA29" i="17"/>
  <c r="W29" i="17"/>
  <c r="S29" i="17"/>
  <c r="GP33" i="17"/>
  <c r="GL33" i="17"/>
  <c r="GH33" i="17"/>
  <c r="GD33" i="17"/>
  <c r="FZ33" i="17"/>
  <c r="FV33" i="17"/>
  <c r="FR33" i="17"/>
  <c r="FN33" i="17"/>
  <c r="FJ33" i="17"/>
  <c r="FF33" i="17"/>
  <c r="FB33" i="17"/>
  <c r="EX33" i="17"/>
  <c r="ET33" i="17"/>
  <c r="EP33" i="17"/>
  <c r="EL33" i="17"/>
  <c r="EH33" i="17"/>
  <c r="ED33" i="17"/>
  <c r="DZ33" i="17"/>
  <c r="DV33" i="17"/>
  <c r="DR33" i="17"/>
  <c r="DN33" i="17"/>
  <c r="DJ33" i="17"/>
  <c r="DF33" i="17"/>
  <c r="DB33" i="17"/>
  <c r="CX33" i="17"/>
  <c r="CT33" i="17"/>
  <c r="CP33" i="17"/>
  <c r="CL33" i="17"/>
  <c r="CH33" i="17"/>
  <c r="CD33" i="17"/>
  <c r="BZ33" i="17"/>
  <c r="BV33" i="17"/>
  <c r="GO33" i="17"/>
  <c r="GK33" i="17"/>
  <c r="GG33" i="17"/>
  <c r="GC33" i="17"/>
  <c r="FY33" i="17"/>
  <c r="FU33" i="17"/>
  <c r="FQ33" i="17"/>
  <c r="FM33" i="17"/>
  <c r="FI33" i="17"/>
  <c r="FE33" i="17"/>
  <c r="FA33" i="17"/>
  <c r="EW33" i="17"/>
  <c r="ES33" i="17"/>
  <c r="EO33" i="17"/>
  <c r="EK33" i="17"/>
  <c r="EG33" i="17"/>
  <c r="EC33" i="17"/>
  <c r="DY33" i="17"/>
  <c r="DU33" i="17"/>
  <c r="DQ33" i="17"/>
  <c r="DM33" i="17"/>
  <c r="DI33" i="17"/>
  <c r="DE33" i="17"/>
  <c r="DA33" i="17"/>
  <c r="CW33" i="17"/>
  <c r="CS33" i="17"/>
  <c r="CO33" i="17"/>
  <c r="CK33" i="17"/>
  <c r="CG33" i="17"/>
  <c r="CC33" i="17"/>
  <c r="BY33" i="17"/>
  <c r="BU33" i="17"/>
  <c r="BQ33" i="17"/>
  <c r="BM33" i="17"/>
  <c r="GN33" i="17"/>
  <c r="GJ33" i="17"/>
  <c r="GF33" i="17"/>
  <c r="GB33" i="17"/>
  <c r="FX33" i="17"/>
  <c r="FT33" i="17"/>
  <c r="FP33" i="17"/>
  <c r="FL33" i="17"/>
  <c r="FH33" i="17"/>
  <c r="FD33" i="17"/>
  <c r="EZ33" i="17"/>
  <c r="EV33" i="17"/>
  <c r="ER33" i="17"/>
  <c r="EN33" i="17"/>
  <c r="EJ33" i="17"/>
  <c r="EF33" i="17"/>
  <c r="EB33" i="17"/>
  <c r="DX33" i="17"/>
  <c r="DT33" i="17"/>
  <c r="DP33" i="17"/>
  <c r="DL33" i="17"/>
  <c r="DH33" i="17"/>
  <c r="DD33" i="17"/>
  <c r="CZ33" i="17"/>
  <c r="CV33" i="17"/>
  <c r="CR33" i="17"/>
  <c r="CN33" i="17"/>
  <c r="CJ33" i="17"/>
  <c r="CF33" i="17"/>
  <c r="CB33" i="17"/>
  <c r="GM33" i="17"/>
  <c r="FW33" i="17"/>
  <c r="FG33" i="17"/>
  <c r="EQ33" i="17"/>
  <c r="EA33" i="17"/>
  <c r="DK33" i="17"/>
  <c r="CU33" i="17"/>
  <c r="CE33" i="17"/>
  <c r="BT33" i="17"/>
  <c r="BO33" i="17"/>
  <c r="BJ33" i="17"/>
  <c r="BF33" i="17"/>
  <c r="BB33" i="17"/>
  <c r="AX33" i="17"/>
  <c r="AT33" i="17"/>
  <c r="AP33" i="17"/>
  <c r="AL33" i="17"/>
  <c r="AH33" i="17"/>
  <c r="AD33" i="17"/>
  <c r="Z33" i="17"/>
  <c r="V33" i="17"/>
  <c r="GI33" i="17"/>
  <c r="FS33" i="17"/>
  <c r="FC33" i="17"/>
  <c r="EM33" i="17"/>
  <c r="DW33" i="17"/>
  <c r="DG33" i="17"/>
  <c r="CQ33" i="17"/>
  <c r="CA33" i="17"/>
  <c r="BS33" i="17"/>
  <c r="BN33" i="17"/>
  <c r="BI33" i="17"/>
  <c r="BE33" i="17"/>
  <c r="BA33" i="17"/>
  <c r="AW33" i="17"/>
  <c r="AS33" i="17"/>
  <c r="AO33" i="17"/>
  <c r="AK33" i="17"/>
  <c r="AG33" i="17"/>
  <c r="AC33" i="17"/>
  <c r="Y33" i="17"/>
  <c r="U33" i="17"/>
  <c r="GE33" i="17"/>
  <c r="FO33" i="17"/>
  <c r="EY33" i="17"/>
  <c r="EI33" i="17"/>
  <c r="DS33" i="17"/>
  <c r="DC33" i="17"/>
  <c r="CM33" i="17"/>
  <c r="BX33" i="17"/>
  <c r="BR33" i="17"/>
  <c r="BL33" i="17"/>
  <c r="BH33" i="17"/>
  <c r="BD33" i="17"/>
  <c r="AZ33" i="17"/>
  <c r="AV33" i="17"/>
  <c r="AR33" i="17"/>
  <c r="AN33" i="17"/>
  <c r="AJ33" i="17"/>
  <c r="AF33" i="17"/>
  <c r="AB33" i="17"/>
  <c r="X33" i="17"/>
  <c r="T33" i="17"/>
  <c r="GA33" i="17"/>
  <c r="FK33" i="17"/>
  <c r="EU33" i="17"/>
  <c r="EE33" i="17"/>
  <c r="DO33" i="17"/>
  <c r="CY33" i="17"/>
  <c r="CI33" i="17"/>
  <c r="BW33" i="17"/>
  <c r="BP33" i="17"/>
  <c r="BK33" i="17"/>
  <c r="BG33" i="17"/>
  <c r="BC33" i="17"/>
  <c r="AY33" i="17"/>
  <c r="AU33" i="17"/>
  <c r="AQ33" i="17"/>
  <c r="AM33" i="17"/>
  <c r="AI33" i="17"/>
  <c r="AE33" i="17"/>
  <c r="AA33" i="17"/>
  <c r="W33" i="17"/>
  <c r="S33" i="17"/>
  <c r="GM37" i="17"/>
  <c r="GI37" i="17"/>
  <c r="GE37" i="17"/>
  <c r="GA37" i="17"/>
  <c r="FW37" i="17"/>
  <c r="FS37" i="17"/>
  <c r="FO37" i="17"/>
  <c r="FK37" i="17"/>
  <c r="FG37" i="17"/>
  <c r="FC37" i="17"/>
  <c r="EY37" i="17"/>
  <c r="EU37" i="17"/>
  <c r="EQ37" i="17"/>
  <c r="EM37" i="17"/>
  <c r="EI37" i="17"/>
  <c r="EE37" i="17"/>
  <c r="EA37" i="17"/>
  <c r="DW37" i="17"/>
  <c r="DS37" i="17"/>
  <c r="DO37" i="17"/>
  <c r="DK37" i="17"/>
  <c r="DG37" i="17"/>
  <c r="DC37" i="17"/>
  <c r="CY37" i="17"/>
  <c r="CU37" i="17"/>
  <c r="CQ37" i="17"/>
  <c r="CM37" i="17"/>
  <c r="CI37" i="17"/>
  <c r="CE37" i="17"/>
  <c r="CA37" i="17"/>
  <c r="BW37" i="17"/>
  <c r="BS37" i="17"/>
  <c r="BO37" i="17"/>
  <c r="BK37" i="17"/>
  <c r="BG37" i="17"/>
  <c r="BC37" i="17"/>
  <c r="AY37" i="17"/>
  <c r="AU37" i="17"/>
  <c r="AQ37" i="17"/>
  <c r="AM37" i="17"/>
  <c r="AI37" i="17"/>
  <c r="AE37" i="17"/>
  <c r="AA37" i="17"/>
  <c r="W37" i="17"/>
  <c r="S37" i="17"/>
  <c r="GP37" i="17"/>
  <c r="GL37" i="17"/>
  <c r="GH37" i="17"/>
  <c r="GD37" i="17"/>
  <c r="FZ37" i="17"/>
  <c r="FV37" i="17"/>
  <c r="FR37" i="17"/>
  <c r="FN37" i="17"/>
  <c r="FJ37" i="17"/>
  <c r="FF37" i="17"/>
  <c r="FB37" i="17"/>
  <c r="EX37" i="17"/>
  <c r="ET37" i="17"/>
  <c r="EP37" i="17"/>
  <c r="EL37" i="17"/>
  <c r="EH37" i="17"/>
  <c r="ED37" i="17"/>
  <c r="DZ37" i="17"/>
  <c r="DV37" i="17"/>
  <c r="DR37" i="17"/>
  <c r="DN37" i="17"/>
  <c r="DJ37" i="17"/>
  <c r="DF37" i="17"/>
  <c r="DB37" i="17"/>
  <c r="CX37" i="17"/>
  <c r="CT37" i="17"/>
  <c r="CP37" i="17"/>
  <c r="CL37" i="17"/>
  <c r="CH37" i="17"/>
  <c r="CD37" i="17"/>
  <c r="BZ37" i="17"/>
  <c r="BV37" i="17"/>
  <c r="BR37" i="17"/>
  <c r="BN37" i="17"/>
  <c r="BJ37" i="17"/>
  <c r="BF37" i="17"/>
  <c r="BB37" i="17"/>
  <c r="AX37" i="17"/>
  <c r="AT37" i="17"/>
  <c r="AP37" i="17"/>
  <c r="AL37" i="17"/>
  <c r="AH37" i="17"/>
  <c r="AD37" i="17"/>
  <c r="Z37" i="17"/>
  <c r="V37" i="17"/>
  <c r="GO37" i="17"/>
  <c r="GK37" i="17"/>
  <c r="GG37" i="17"/>
  <c r="GC37" i="17"/>
  <c r="FY37" i="17"/>
  <c r="FU37" i="17"/>
  <c r="FQ37" i="17"/>
  <c r="FM37" i="17"/>
  <c r="FI37" i="17"/>
  <c r="FE37" i="17"/>
  <c r="FA37" i="17"/>
  <c r="EW37" i="17"/>
  <c r="ES37" i="17"/>
  <c r="EO37" i="17"/>
  <c r="EK37" i="17"/>
  <c r="EG37" i="17"/>
  <c r="EC37" i="17"/>
  <c r="DY37" i="17"/>
  <c r="DU37" i="17"/>
  <c r="DQ37" i="17"/>
  <c r="DM37" i="17"/>
  <c r="DI37" i="17"/>
  <c r="DE37" i="17"/>
  <c r="DA37" i="17"/>
  <c r="CW37" i="17"/>
  <c r="CS37" i="17"/>
  <c r="CO37" i="17"/>
  <c r="CK37" i="17"/>
  <c r="CG37" i="17"/>
  <c r="CC37" i="17"/>
  <c r="BY37" i="17"/>
  <c r="BU37" i="17"/>
  <c r="BQ37" i="17"/>
  <c r="BM37" i="17"/>
  <c r="BI37" i="17"/>
  <c r="BE37" i="17"/>
  <c r="BA37" i="17"/>
  <c r="AW37" i="17"/>
  <c r="AS37" i="17"/>
  <c r="AO37" i="17"/>
  <c r="AK37" i="17"/>
  <c r="AG37" i="17"/>
  <c r="AC37" i="17"/>
  <c r="Y37" i="17"/>
  <c r="U37" i="17"/>
  <c r="GN37" i="17"/>
  <c r="GJ37" i="17"/>
  <c r="GF37" i="17"/>
  <c r="GB37" i="17"/>
  <c r="FX37" i="17"/>
  <c r="FT37" i="17"/>
  <c r="FP37" i="17"/>
  <c r="FL37" i="17"/>
  <c r="FH37" i="17"/>
  <c r="FD37" i="17"/>
  <c r="EZ37" i="17"/>
  <c r="EV37" i="17"/>
  <c r="ER37" i="17"/>
  <c r="EN37" i="17"/>
  <c r="EJ37" i="17"/>
  <c r="EF37" i="17"/>
  <c r="EB37" i="17"/>
  <c r="DX37" i="17"/>
  <c r="DT37" i="17"/>
  <c r="DP37" i="17"/>
  <c r="DL37" i="17"/>
  <c r="DH37" i="17"/>
  <c r="DD37" i="17"/>
  <c r="CZ37" i="17"/>
  <c r="CV37" i="17"/>
  <c r="CR37" i="17"/>
  <c r="CN37" i="17"/>
  <c r="CJ37" i="17"/>
  <c r="CF37" i="17"/>
  <c r="CB37" i="17"/>
  <c r="BX37" i="17"/>
  <c r="BT37" i="17"/>
  <c r="BP37" i="17"/>
  <c r="BL37" i="17"/>
  <c r="BH37" i="17"/>
  <c r="BD37" i="17"/>
  <c r="AZ37" i="17"/>
  <c r="AV37" i="17"/>
  <c r="AR37" i="17"/>
  <c r="AN37" i="17"/>
  <c r="AJ37" i="17"/>
  <c r="AF37" i="17"/>
  <c r="AB37" i="17"/>
  <c r="X37" i="17"/>
  <c r="T37" i="17"/>
  <c r="N15" i="21"/>
  <c r="P17" i="21"/>
  <c r="O20" i="21"/>
  <c r="P25" i="21"/>
  <c r="GN27" i="21"/>
  <c r="GJ27" i="21"/>
  <c r="GF27" i="21"/>
  <c r="GB27" i="21"/>
  <c r="FX27" i="21"/>
  <c r="FT27" i="21"/>
  <c r="FP27" i="21"/>
  <c r="FL27" i="21"/>
  <c r="FH27" i="21"/>
  <c r="FD27" i="21"/>
  <c r="EZ27" i="21"/>
  <c r="EV27" i="21"/>
  <c r="ER27" i="21"/>
  <c r="EN27" i="21"/>
  <c r="EJ27" i="21"/>
  <c r="EF27" i="21"/>
  <c r="EB27" i="21"/>
  <c r="DX27" i="21"/>
  <c r="DT27" i="21"/>
  <c r="DP27" i="21"/>
  <c r="DL27" i="21"/>
  <c r="DH27" i="21"/>
  <c r="DD27" i="21"/>
  <c r="CZ27" i="21"/>
  <c r="CV27" i="21"/>
  <c r="CR27" i="21"/>
  <c r="CN27" i="21"/>
  <c r="CJ27" i="21"/>
  <c r="CF27" i="21"/>
  <c r="CB27" i="21"/>
  <c r="BX27" i="21"/>
  <c r="BT27" i="21"/>
  <c r="BP27" i="21"/>
  <c r="BL27" i="21"/>
  <c r="BH27" i="21"/>
  <c r="BD27" i="21"/>
  <c r="AZ27" i="21"/>
  <c r="AV27" i="21"/>
  <c r="AR27" i="21"/>
  <c r="AN27" i="21"/>
  <c r="AJ27" i="21"/>
  <c r="AF27" i="21"/>
  <c r="AB27" i="21"/>
  <c r="X27" i="21"/>
  <c r="T27" i="21"/>
  <c r="GM27" i="21"/>
  <c r="GI27" i="21"/>
  <c r="GE27" i="21"/>
  <c r="GA27" i="21"/>
  <c r="FW27" i="21"/>
  <c r="FS27" i="21"/>
  <c r="FO27" i="21"/>
  <c r="FK27" i="21"/>
  <c r="FG27" i="21"/>
  <c r="FC27" i="21"/>
  <c r="EY27" i="21"/>
  <c r="EU27" i="21"/>
  <c r="EQ27" i="21"/>
  <c r="EM27" i="21"/>
  <c r="EI27" i="21"/>
  <c r="EE27" i="21"/>
  <c r="EA27" i="21"/>
  <c r="DW27" i="21"/>
  <c r="DS27" i="21"/>
  <c r="DO27" i="21"/>
  <c r="DK27" i="21"/>
  <c r="DG27" i="21"/>
  <c r="DC27" i="21"/>
  <c r="CY27" i="21"/>
  <c r="CU27" i="21"/>
  <c r="CQ27" i="21"/>
  <c r="CM27" i="21"/>
  <c r="CI27" i="21"/>
  <c r="CE27" i="21"/>
  <c r="CA27" i="21"/>
  <c r="BW27" i="21"/>
  <c r="BS27" i="21"/>
  <c r="BO27" i="21"/>
  <c r="BK27" i="21"/>
  <c r="BG27" i="21"/>
  <c r="BC27" i="21"/>
  <c r="AY27" i="21"/>
  <c r="AU27" i="21"/>
  <c r="AQ27" i="21"/>
  <c r="AM27" i="21"/>
  <c r="AI27" i="21"/>
  <c r="AE27" i="21"/>
  <c r="AA27" i="21"/>
  <c r="W27" i="21"/>
  <c r="S27" i="21"/>
  <c r="GO31" i="21"/>
  <c r="GK31" i="21"/>
  <c r="GG31" i="21"/>
  <c r="GC31" i="21"/>
  <c r="FY31" i="21"/>
  <c r="FU31" i="21"/>
  <c r="FQ31" i="21"/>
  <c r="FM31" i="21"/>
  <c r="FI31" i="21"/>
  <c r="FE31" i="21"/>
  <c r="FA31" i="21"/>
  <c r="EW31" i="21"/>
  <c r="ES31" i="21"/>
  <c r="EO31" i="21"/>
  <c r="EK31" i="21"/>
  <c r="EG31" i="21"/>
  <c r="EC31" i="21"/>
  <c r="DY31" i="21"/>
  <c r="DU31" i="21"/>
  <c r="DQ31" i="21"/>
  <c r="DM31" i="21"/>
  <c r="DI31" i="21"/>
  <c r="DE31" i="21"/>
  <c r="DA31" i="21"/>
  <c r="CW31" i="21"/>
  <c r="CS31" i="21"/>
  <c r="CO31" i="21"/>
  <c r="CK31" i="21"/>
  <c r="CG31" i="21"/>
  <c r="CC31" i="21"/>
  <c r="BY31" i="21"/>
  <c r="BU31" i="21"/>
  <c r="BQ31" i="21"/>
  <c r="BM31" i="21"/>
  <c r="BI31" i="21"/>
  <c r="BE31" i="21"/>
  <c r="BA31" i="21"/>
  <c r="AW31" i="21"/>
  <c r="AS31" i="21"/>
  <c r="AO31" i="21"/>
  <c r="AK31" i="21"/>
  <c r="AG31" i="21"/>
  <c r="AC31" i="21"/>
  <c r="Y31" i="21"/>
  <c r="U31" i="21"/>
  <c r="GN31" i="21"/>
  <c r="GJ31" i="21"/>
  <c r="GF31" i="21"/>
  <c r="GB31" i="21"/>
  <c r="FX31" i="21"/>
  <c r="FT31" i="21"/>
  <c r="FP31" i="21"/>
  <c r="FL31" i="21"/>
  <c r="FH31" i="21"/>
  <c r="FD31" i="21"/>
  <c r="EZ31" i="21"/>
  <c r="EV31" i="21"/>
  <c r="ER31" i="21"/>
  <c r="EN31" i="21"/>
  <c r="EJ31" i="21"/>
  <c r="EF31" i="21"/>
  <c r="EB31" i="21"/>
  <c r="DX31" i="21"/>
  <c r="DT31" i="21"/>
  <c r="DP31" i="21"/>
  <c r="DL31" i="21"/>
  <c r="DH31" i="21"/>
  <c r="DD31" i="21"/>
  <c r="CZ31" i="21"/>
  <c r="CV31" i="21"/>
  <c r="CR31" i="21"/>
  <c r="CN31" i="21"/>
  <c r="CJ31" i="21"/>
  <c r="CF31" i="21"/>
  <c r="CB31" i="21"/>
  <c r="BX31" i="21"/>
  <c r="BT31" i="21"/>
  <c r="BP31" i="21"/>
  <c r="BL31" i="21"/>
  <c r="BH31" i="21"/>
  <c r="BD31" i="21"/>
  <c r="AZ31" i="21"/>
  <c r="AV31" i="21"/>
  <c r="AR31" i="21"/>
  <c r="AN31" i="21"/>
  <c r="AJ31" i="21"/>
  <c r="AF31" i="21"/>
  <c r="AB31" i="21"/>
  <c r="X31" i="21"/>
  <c r="T31" i="21"/>
  <c r="GM31" i="21"/>
  <c r="GI31" i="21"/>
  <c r="GE31" i="21"/>
  <c r="GA31" i="21"/>
  <c r="FW31" i="21"/>
  <c r="FS31" i="21"/>
  <c r="FO31" i="21"/>
  <c r="FK31" i="21"/>
  <c r="FG31" i="21"/>
  <c r="FC31" i="21"/>
  <c r="EY31" i="21"/>
  <c r="EU31" i="21"/>
  <c r="EQ31" i="21"/>
  <c r="EM31" i="21"/>
  <c r="EI31" i="21"/>
  <c r="EE31" i="21"/>
  <c r="EA31" i="21"/>
  <c r="DW31" i="21"/>
  <c r="DS31" i="21"/>
  <c r="DO31" i="21"/>
  <c r="DK31" i="21"/>
  <c r="DG31" i="21"/>
  <c r="DC31" i="21"/>
  <c r="CY31" i="21"/>
  <c r="CU31" i="21"/>
  <c r="CQ31" i="21"/>
  <c r="CM31" i="21"/>
  <c r="CI31" i="21"/>
  <c r="CE31" i="21"/>
  <c r="CA31" i="21"/>
  <c r="BW31" i="21"/>
  <c r="BS31" i="21"/>
  <c r="BO31" i="21"/>
  <c r="BK31" i="21"/>
  <c r="BG31" i="21"/>
  <c r="BC31" i="21"/>
  <c r="AY31" i="21"/>
  <c r="AU31" i="21"/>
  <c r="AQ31" i="21"/>
  <c r="AM31" i="21"/>
  <c r="AI31" i="21"/>
  <c r="AE31" i="21"/>
  <c r="AA31" i="21"/>
  <c r="W31" i="21"/>
  <c r="S31" i="21"/>
  <c r="GP31" i="21"/>
  <c r="GL31" i="21"/>
  <c r="GH31" i="21"/>
  <c r="GD31" i="21"/>
  <c r="FZ31" i="21"/>
  <c r="FV31" i="21"/>
  <c r="FR31" i="21"/>
  <c r="FN31" i="21"/>
  <c r="FJ31" i="21"/>
  <c r="FF31" i="21"/>
  <c r="FB31" i="21"/>
  <c r="EX31" i="21"/>
  <c r="ET31" i="21"/>
  <c r="EP31" i="21"/>
  <c r="EL31" i="21"/>
  <c r="EH31" i="21"/>
  <c r="ED31" i="21"/>
  <c r="DZ31" i="21"/>
  <c r="DV31" i="21"/>
  <c r="DR31" i="21"/>
  <c r="DN31" i="21"/>
  <c r="DJ31" i="21"/>
  <c r="DF31" i="21"/>
  <c r="DB31" i="21"/>
  <c r="CX31" i="21"/>
  <c r="CT31" i="21"/>
  <c r="CP31" i="21"/>
  <c r="CL31" i="21"/>
  <c r="CH31" i="21"/>
  <c r="CD31" i="21"/>
  <c r="BZ31" i="21"/>
  <c r="BV31" i="21"/>
  <c r="BR31" i="21"/>
  <c r="BN31" i="21"/>
  <c r="BJ31" i="21"/>
  <c r="BF31" i="21"/>
  <c r="BB31" i="21"/>
  <c r="AX31" i="21"/>
  <c r="AT31" i="21"/>
  <c r="AP31" i="21"/>
  <c r="AL31" i="21"/>
  <c r="AH31" i="21"/>
  <c r="AD31" i="21"/>
  <c r="Z31" i="21"/>
  <c r="V31" i="21"/>
  <c r="N31" i="21"/>
  <c r="GO35" i="21"/>
  <c r="GK35" i="21"/>
  <c r="GG35" i="21"/>
  <c r="GC35" i="21"/>
  <c r="FY35" i="21"/>
  <c r="FU35" i="21"/>
  <c r="FQ35" i="21"/>
  <c r="FM35" i="21"/>
  <c r="FI35" i="21"/>
  <c r="FE35" i="21"/>
  <c r="FA35" i="21"/>
  <c r="EW35" i="21"/>
  <c r="ES35" i="21"/>
  <c r="EO35" i="21"/>
  <c r="EK35" i="21"/>
  <c r="EG35" i="21"/>
  <c r="EC35" i="21"/>
  <c r="DY35" i="21"/>
  <c r="DU35" i="21"/>
  <c r="DQ35" i="21"/>
  <c r="DM35" i="21"/>
  <c r="DI35" i="21"/>
  <c r="DE35" i="21"/>
  <c r="DA35" i="21"/>
  <c r="CW35" i="21"/>
  <c r="CS35" i="21"/>
  <c r="CO35" i="21"/>
  <c r="CK35" i="21"/>
  <c r="CG35" i="21"/>
  <c r="CC35" i="21"/>
  <c r="BY35" i="21"/>
  <c r="BU35" i="21"/>
  <c r="BQ35" i="21"/>
  <c r="BM35" i="21"/>
  <c r="BI35" i="21"/>
  <c r="BE35" i="21"/>
  <c r="BA35" i="21"/>
  <c r="AW35" i="21"/>
  <c r="AS35" i="21"/>
  <c r="AO35" i="21"/>
  <c r="AK35" i="21"/>
  <c r="AG35" i="21"/>
  <c r="AC35" i="21"/>
  <c r="Y35" i="21"/>
  <c r="U35" i="21"/>
  <c r="GN35" i="21"/>
  <c r="GJ35" i="21"/>
  <c r="GF35" i="21"/>
  <c r="GB35" i="21"/>
  <c r="FX35" i="21"/>
  <c r="FT35" i="21"/>
  <c r="FP35" i="21"/>
  <c r="FL35" i="21"/>
  <c r="FH35" i="21"/>
  <c r="FD35" i="21"/>
  <c r="EZ35" i="21"/>
  <c r="EV35" i="21"/>
  <c r="ER35" i="21"/>
  <c r="EN35" i="21"/>
  <c r="EJ35" i="21"/>
  <c r="EF35" i="21"/>
  <c r="EB35" i="21"/>
  <c r="DX35" i="21"/>
  <c r="DT35" i="21"/>
  <c r="DP35" i="21"/>
  <c r="DL35" i="21"/>
  <c r="DH35" i="21"/>
  <c r="DD35" i="21"/>
  <c r="CZ35" i="21"/>
  <c r="CV35" i="21"/>
  <c r="CR35" i="21"/>
  <c r="CN35" i="21"/>
  <c r="CJ35" i="21"/>
  <c r="CF35" i="21"/>
  <c r="CB35" i="21"/>
  <c r="BX35" i="21"/>
  <c r="BT35" i="21"/>
  <c r="BP35" i="21"/>
  <c r="BL35" i="21"/>
  <c r="BH35" i="21"/>
  <c r="BD35" i="21"/>
  <c r="AZ35" i="21"/>
  <c r="AV35" i="21"/>
  <c r="AR35" i="21"/>
  <c r="AN35" i="21"/>
  <c r="AJ35" i="21"/>
  <c r="AF35" i="21"/>
  <c r="AB35" i="21"/>
  <c r="X35" i="21"/>
  <c r="T35" i="21"/>
  <c r="GM35" i="21"/>
  <c r="GI35" i="21"/>
  <c r="GE35" i="21"/>
  <c r="GA35" i="21"/>
  <c r="FW35" i="21"/>
  <c r="FS35" i="21"/>
  <c r="FO35" i="21"/>
  <c r="FK35" i="21"/>
  <c r="FG35" i="21"/>
  <c r="FC35" i="21"/>
  <c r="EY35" i="21"/>
  <c r="EU35" i="21"/>
  <c r="EQ35" i="21"/>
  <c r="EM35" i="21"/>
  <c r="EI35" i="21"/>
  <c r="EE35" i="21"/>
  <c r="EA35" i="21"/>
  <c r="DW35" i="21"/>
  <c r="DS35" i="21"/>
  <c r="DO35" i="21"/>
  <c r="DK35" i="21"/>
  <c r="DG35" i="21"/>
  <c r="DC35" i="21"/>
  <c r="CY35" i="21"/>
  <c r="CU35" i="21"/>
  <c r="CQ35" i="21"/>
  <c r="CM35" i="21"/>
  <c r="CI35" i="21"/>
  <c r="CE35" i="21"/>
  <c r="CA35" i="21"/>
  <c r="BW35" i="21"/>
  <c r="BS35" i="21"/>
  <c r="BO35" i="21"/>
  <c r="BK35" i="21"/>
  <c r="BG35" i="21"/>
  <c r="BC35" i="21"/>
  <c r="AY35" i="21"/>
  <c r="AU35" i="21"/>
  <c r="AQ35" i="21"/>
  <c r="AM35" i="21"/>
  <c r="AI35" i="21"/>
  <c r="AE35" i="21"/>
  <c r="AA35" i="21"/>
  <c r="W35" i="21"/>
  <c r="S35" i="21"/>
  <c r="GP35" i="21"/>
  <c r="GL35" i="21"/>
  <c r="GH35" i="21"/>
  <c r="GD35" i="21"/>
  <c r="FZ35" i="21"/>
  <c r="FV35" i="21"/>
  <c r="FR35" i="21"/>
  <c r="FN35" i="21"/>
  <c r="FJ35" i="21"/>
  <c r="FF35" i="21"/>
  <c r="FB35" i="21"/>
  <c r="EX35" i="21"/>
  <c r="ET35" i="21"/>
  <c r="EP35" i="21"/>
  <c r="EL35" i="21"/>
  <c r="EH35" i="21"/>
  <c r="ED35" i="21"/>
  <c r="DZ35" i="21"/>
  <c r="DV35" i="21"/>
  <c r="DR35" i="21"/>
  <c r="DN35" i="21"/>
  <c r="DJ35" i="21"/>
  <c r="DF35" i="21"/>
  <c r="DB35" i="21"/>
  <c r="CX35" i="21"/>
  <c r="CT35" i="21"/>
  <c r="CP35" i="21"/>
  <c r="CL35" i="21"/>
  <c r="CH35" i="21"/>
  <c r="CD35" i="21"/>
  <c r="BZ35" i="21"/>
  <c r="BV35" i="21"/>
  <c r="BR35" i="21"/>
  <c r="BN35" i="21"/>
  <c r="BJ35" i="21"/>
  <c r="BF35" i="21"/>
  <c r="BB35" i="21"/>
  <c r="AX35" i="21"/>
  <c r="AT35" i="21"/>
  <c r="AP35" i="21"/>
  <c r="AL35" i="21"/>
  <c r="AH35" i="21"/>
  <c r="AD35" i="21"/>
  <c r="Z35" i="21"/>
  <c r="V35" i="21"/>
  <c r="N35" i="21"/>
  <c r="P37" i="21"/>
  <c r="T12" i="21"/>
  <c r="X12" i="21"/>
  <c r="AB12" i="21"/>
  <c r="AF12" i="21"/>
  <c r="AJ12" i="21"/>
  <c r="AN12" i="21"/>
  <c r="AR12" i="21"/>
  <c r="AV12" i="21"/>
  <c r="AZ12" i="21"/>
  <c r="BD12" i="21"/>
  <c r="BH12" i="21"/>
  <c r="BL12" i="21"/>
  <c r="BP12" i="21"/>
  <c r="BT12" i="21"/>
  <c r="BX12" i="21"/>
  <c r="CB12" i="21"/>
  <c r="CF12" i="21"/>
  <c r="CJ12" i="21"/>
  <c r="CN12" i="21"/>
  <c r="CR12" i="21"/>
  <c r="CV12" i="21"/>
  <c r="CZ12" i="21"/>
  <c r="DD12" i="21"/>
  <c r="DH12" i="21"/>
  <c r="DL12" i="21"/>
  <c r="DP12" i="21"/>
  <c r="DT12" i="21"/>
  <c r="DX12" i="21"/>
  <c r="EB12" i="21"/>
  <c r="EF12" i="21"/>
  <c r="EJ12" i="21"/>
  <c r="EN12" i="21"/>
  <c r="ER12" i="21"/>
  <c r="EV12" i="21"/>
  <c r="EZ12" i="21"/>
  <c r="FD12" i="21"/>
  <c r="FH12" i="21"/>
  <c r="FL12" i="21"/>
  <c r="FP12" i="21"/>
  <c r="FT12" i="21"/>
  <c r="FX12" i="21"/>
  <c r="GB12" i="21"/>
  <c r="GF12" i="21"/>
  <c r="GJ12" i="21"/>
  <c r="GN12" i="21"/>
  <c r="GO12" i="24" s="1"/>
  <c r="T13" i="21"/>
  <c r="X13" i="21"/>
  <c r="AB13" i="21"/>
  <c r="AF13" i="21"/>
  <c r="AJ13" i="21"/>
  <c r="AN13" i="21"/>
  <c r="AR13" i="21"/>
  <c r="AV13" i="21"/>
  <c r="AZ13" i="21"/>
  <c r="BD13" i="21"/>
  <c r="BH13" i="21"/>
  <c r="BL13" i="21"/>
  <c r="BP13" i="21"/>
  <c r="BT13" i="21"/>
  <c r="BX13" i="21"/>
  <c r="CB13" i="21"/>
  <c r="CF13" i="21"/>
  <c r="CJ13" i="21"/>
  <c r="CN13" i="21"/>
  <c r="CR13" i="21"/>
  <c r="CV13" i="21"/>
  <c r="CZ13" i="21"/>
  <c r="DD13" i="21"/>
  <c r="DH13" i="21"/>
  <c r="DL13" i="21"/>
  <c r="DP13" i="21"/>
  <c r="DT13" i="21"/>
  <c r="DX13" i="21"/>
  <c r="EB13" i="21"/>
  <c r="EF13" i="21"/>
  <c r="EJ13" i="21"/>
  <c r="EN13" i="21"/>
  <c r="ER13" i="21"/>
  <c r="EV13" i="21"/>
  <c r="EZ13" i="21"/>
  <c r="FD13" i="21"/>
  <c r="FH13" i="21"/>
  <c r="FL13" i="21"/>
  <c r="FP13" i="21"/>
  <c r="FT13" i="21"/>
  <c r="FX13" i="21"/>
  <c r="GB13" i="21"/>
  <c r="GF13" i="21"/>
  <c r="GJ13" i="21"/>
  <c r="GN13" i="21"/>
  <c r="GO13" i="24" s="1"/>
  <c r="T14" i="21"/>
  <c r="X14" i="21"/>
  <c r="AB14" i="21"/>
  <c r="AF14" i="21"/>
  <c r="AJ14" i="21"/>
  <c r="AN14" i="21"/>
  <c r="AR14" i="21"/>
  <c r="AV14" i="21"/>
  <c r="AZ14" i="21"/>
  <c r="BD14" i="21"/>
  <c r="BH14" i="21"/>
  <c r="BL14" i="21"/>
  <c r="BP14" i="21"/>
  <c r="BT14" i="21"/>
  <c r="BX14" i="21"/>
  <c r="CB14" i="21"/>
  <c r="CF14" i="21"/>
  <c r="CJ14" i="21"/>
  <c r="CN14" i="21"/>
  <c r="CR14" i="21"/>
  <c r="CV14" i="21"/>
  <c r="CZ14" i="21"/>
  <c r="DD14" i="21"/>
  <c r="DH14" i="21"/>
  <c r="DL14" i="21"/>
  <c r="DP14" i="21"/>
  <c r="DT14" i="21"/>
  <c r="DX14" i="21"/>
  <c r="EB14" i="21"/>
  <c r="EF14" i="21"/>
  <c r="EJ14" i="21"/>
  <c r="EN14" i="21"/>
  <c r="ER14" i="21"/>
  <c r="EV14" i="21"/>
  <c r="EZ14" i="21"/>
  <c r="FD14" i="21"/>
  <c r="FH14" i="21"/>
  <c r="FL14" i="21"/>
  <c r="FP14" i="21"/>
  <c r="FT14" i="21"/>
  <c r="FX14" i="21"/>
  <c r="GB14" i="21"/>
  <c r="GF14" i="21"/>
  <c r="GJ14" i="21"/>
  <c r="GN14" i="21"/>
  <c r="GO14" i="24" s="1"/>
  <c r="T15" i="21"/>
  <c r="X15" i="21"/>
  <c r="AB15" i="21"/>
  <c r="AF15" i="21"/>
  <c r="AJ15" i="21"/>
  <c r="AN15" i="21"/>
  <c r="AR15" i="21"/>
  <c r="AV15" i="21"/>
  <c r="AZ15" i="21"/>
  <c r="BD15" i="21"/>
  <c r="BH15" i="21"/>
  <c r="BL15" i="21"/>
  <c r="BP15" i="21"/>
  <c r="BT15" i="21"/>
  <c r="BX15" i="21"/>
  <c r="CB15" i="21"/>
  <c r="CF15" i="21"/>
  <c r="CJ15" i="21"/>
  <c r="CN15" i="21"/>
  <c r="CR15" i="21"/>
  <c r="CV15" i="21"/>
  <c r="CZ15" i="21"/>
  <c r="DD15" i="21"/>
  <c r="DH15" i="21"/>
  <c r="DL15" i="21"/>
  <c r="DP15" i="21"/>
  <c r="DT15" i="21"/>
  <c r="DX15" i="21"/>
  <c r="EB15" i="21"/>
  <c r="EF15" i="21"/>
  <c r="EJ15" i="21"/>
  <c r="EN15" i="21"/>
  <c r="ER15" i="21"/>
  <c r="EV15" i="21"/>
  <c r="EZ15" i="21"/>
  <c r="FD15" i="21"/>
  <c r="FH15" i="21"/>
  <c r="FL15" i="21"/>
  <c r="FP15" i="21"/>
  <c r="FT15" i="21"/>
  <c r="FX15" i="21"/>
  <c r="GB15" i="21"/>
  <c r="GF15" i="21"/>
  <c r="GJ15" i="21"/>
  <c r="GN15" i="21"/>
  <c r="T16" i="21"/>
  <c r="X16" i="21"/>
  <c r="AB16" i="21"/>
  <c r="AF16" i="21"/>
  <c r="AJ16" i="21"/>
  <c r="AN16" i="21"/>
  <c r="AR16" i="21"/>
  <c r="AV16" i="21"/>
  <c r="AZ16" i="21"/>
  <c r="BD16" i="21"/>
  <c r="BH16" i="21"/>
  <c r="BL16" i="21"/>
  <c r="BP16" i="21"/>
  <c r="BT16" i="21"/>
  <c r="BX16" i="21"/>
  <c r="CB16" i="21"/>
  <c r="CF16" i="21"/>
  <c r="CJ16" i="21"/>
  <c r="CN16" i="21"/>
  <c r="CR16" i="21"/>
  <c r="CV16" i="21"/>
  <c r="CZ16" i="21"/>
  <c r="DD16" i="21"/>
  <c r="DH16" i="21"/>
  <c r="DL16" i="21"/>
  <c r="DP16" i="21"/>
  <c r="DT16" i="21"/>
  <c r="DX16" i="21"/>
  <c r="EB16" i="21"/>
  <c r="EF16" i="21"/>
  <c r="EJ16" i="21"/>
  <c r="EN16" i="21"/>
  <c r="ER16" i="21"/>
  <c r="EV16" i="21"/>
  <c r="EZ16" i="21"/>
  <c r="FD16" i="21"/>
  <c r="FH16" i="21"/>
  <c r="FL16" i="21"/>
  <c r="FP16" i="21"/>
  <c r="FT16" i="21"/>
  <c r="FX16" i="21"/>
  <c r="GB16" i="21"/>
  <c r="GF16" i="21"/>
  <c r="GJ16" i="21"/>
  <c r="GN16" i="21"/>
  <c r="GO16" i="24" s="1"/>
  <c r="T17" i="21"/>
  <c r="X17" i="21"/>
  <c r="AB17" i="21"/>
  <c r="AF17" i="21"/>
  <c r="AJ17" i="21"/>
  <c r="AN17" i="21"/>
  <c r="AR17" i="21"/>
  <c r="AV17" i="21"/>
  <c r="AZ17" i="21"/>
  <c r="BD17" i="21"/>
  <c r="BH17" i="21"/>
  <c r="BL17" i="21"/>
  <c r="BP17" i="21"/>
  <c r="BT17" i="21"/>
  <c r="BX17" i="21"/>
  <c r="CB17" i="21"/>
  <c r="CF17" i="21"/>
  <c r="CJ17" i="21"/>
  <c r="CN17" i="21"/>
  <c r="CR17" i="21"/>
  <c r="CV17" i="21"/>
  <c r="CZ17" i="21"/>
  <c r="DD17" i="21"/>
  <c r="DH17" i="21"/>
  <c r="DL17" i="21"/>
  <c r="DP17" i="21"/>
  <c r="DT17" i="21"/>
  <c r="DX17" i="21"/>
  <c r="EB17" i="21"/>
  <c r="EF17" i="21"/>
  <c r="EJ17" i="21"/>
  <c r="EN17" i="21"/>
  <c r="ER17" i="21"/>
  <c r="EV17" i="21"/>
  <c r="EZ17" i="21"/>
  <c r="FD17" i="21"/>
  <c r="FH17" i="21"/>
  <c r="FL17" i="21"/>
  <c r="FP17" i="21"/>
  <c r="FT17" i="21"/>
  <c r="FX17" i="21"/>
  <c r="GB17" i="21"/>
  <c r="GF17" i="21"/>
  <c r="GJ17" i="21"/>
  <c r="GN17" i="21"/>
  <c r="T18" i="21"/>
  <c r="X18" i="21"/>
  <c r="AB18" i="21"/>
  <c r="AF18" i="21"/>
  <c r="AJ18" i="21"/>
  <c r="AN18" i="21"/>
  <c r="AR18" i="21"/>
  <c r="AV18" i="21"/>
  <c r="AZ18" i="21"/>
  <c r="BD18" i="21"/>
  <c r="BH18" i="21"/>
  <c r="BL18" i="21"/>
  <c r="BP18" i="21"/>
  <c r="BT18" i="21"/>
  <c r="BX18" i="21"/>
  <c r="CB18" i="21"/>
  <c r="CF18" i="21"/>
  <c r="CJ18" i="21"/>
  <c r="CN18" i="21"/>
  <c r="CR18" i="21"/>
  <c r="CV18" i="21"/>
  <c r="CZ18" i="21"/>
  <c r="DD18" i="21"/>
  <c r="DH18" i="21"/>
  <c r="DL18" i="21"/>
  <c r="DP18" i="21"/>
  <c r="DT18" i="21"/>
  <c r="DX18" i="21"/>
  <c r="EB18" i="21"/>
  <c r="EF18" i="21"/>
  <c r="EJ18" i="21"/>
  <c r="EN18" i="21"/>
  <c r="ER18" i="21"/>
  <c r="EV18" i="21"/>
  <c r="EZ18" i="21"/>
  <c r="FD18" i="21"/>
  <c r="FH18" i="21"/>
  <c r="FL18" i="21"/>
  <c r="FP18" i="21"/>
  <c r="FT18" i="21"/>
  <c r="FX18" i="21"/>
  <c r="GB18" i="21"/>
  <c r="GF18" i="21"/>
  <c r="GJ18" i="21"/>
  <c r="GN18" i="21"/>
  <c r="GO18" i="24" s="1"/>
  <c r="T19" i="21"/>
  <c r="X19" i="21"/>
  <c r="AB19" i="21"/>
  <c r="AF19" i="21"/>
  <c r="AJ19" i="21"/>
  <c r="AN19" i="21"/>
  <c r="AR19" i="21"/>
  <c r="AV19" i="21"/>
  <c r="AZ19" i="21"/>
  <c r="BD19" i="21"/>
  <c r="BH19" i="21"/>
  <c r="BL19" i="21"/>
  <c r="BP19" i="21"/>
  <c r="BT19" i="21"/>
  <c r="BX19" i="21"/>
  <c r="CB19" i="21"/>
  <c r="CF19" i="21"/>
  <c r="CJ19" i="21"/>
  <c r="CN19" i="21"/>
  <c r="CR19" i="21"/>
  <c r="CV19" i="21"/>
  <c r="CZ19" i="21"/>
  <c r="DD19" i="21"/>
  <c r="DH19" i="21"/>
  <c r="DL19" i="21"/>
  <c r="DP19" i="21"/>
  <c r="DT19" i="21"/>
  <c r="DX19" i="21"/>
  <c r="EB19" i="21"/>
  <c r="EF19" i="21"/>
  <c r="EJ19" i="21"/>
  <c r="EN19" i="21"/>
  <c r="ER19" i="21"/>
  <c r="EV19" i="21"/>
  <c r="EZ19" i="21"/>
  <c r="FD19" i="21"/>
  <c r="FH19" i="21"/>
  <c r="FL19" i="21"/>
  <c r="FP19" i="21"/>
  <c r="FT19" i="21"/>
  <c r="FX19" i="21"/>
  <c r="GB19" i="21"/>
  <c r="GF19" i="21"/>
  <c r="GJ19" i="21"/>
  <c r="GN19" i="21"/>
  <c r="T20" i="21"/>
  <c r="X20" i="21"/>
  <c r="AB20" i="21"/>
  <c r="AF20" i="21"/>
  <c r="AJ20" i="21"/>
  <c r="AN20" i="21"/>
  <c r="AR20" i="21"/>
  <c r="AV20" i="21"/>
  <c r="AZ20" i="21"/>
  <c r="BD20" i="21"/>
  <c r="BH20" i="21"/>
  <c r="BL20" i="21"/>
  <c r="BP20" i="21"/>
  <c r="BT20" i="21"/>
  <c r="BX20" i="21"/>
  <c r="CB20" i="21"/>
  <c r="CF20" i="21"/>
  <c r="CJ20" i="21"/>
  <c r="CN20" i="21"/>
  <c r="CR20" i="21"/>
  <c r="CV20" i="21"/>
  <c r="CZ20" i="21"/>
  <c r="DD20" i="21"/>
  <c r="DH20" i="21"/>
  <c r="DL20" i="21"/>
  <c r="DP20" i="21"/>
  <c r="DT20" i="21"/>
  <c r="DX20" i="21"/>
  <c r="EB20" i="21"/>
  <c r="EF20" i="21"/>
  <c r="EJ20" i="21"/>
  <c r="EN20" i="21"/>
  <c r="ER20" i="21"/>
  <c r="EV20" i="21"/>
  <c r="EZ20" i="21"/>
  <c r="FD20" i="21"/>
  <c r="FH20" i="21"/>
  <c r="FL20" i="21"/>
  <c r="FP20" i="21"/>
  <c r="FT20" i="21"/>
  <c r="FX20" i="21"/>
  <c r="GB20" i="21"/>
  <c r="GF20" i="21"/>
  <c r="GJ20" i="21"/>
  <c r="GN20" i="21"/>
  <c r="T21" i="21"/>
  <c r="X21" i="21"/>
  <c r="AB21" i="21"/>
  <c r="AF21" i="21"/>
  <c r="AJ21" i="21"/>
  <c r="AN21" i="21"/>
  <c r="AR21" i="21"/>
  <c r="AV21" i="21"/>
  <c r="AZ21" i="21"/>
  <c r="BD21" i="21"/>
  <c r="BH21" i="21"/>
  <c r="BL21" i="21"/>
  <c r="BP21" i="21"/>
  <c r="BT21" i="21"/>
  <c r="BX21" i="21"/>
  <c r="CB21" i="21"/>
  <c r="CF21" i="21"/>
  <c r="CJ21" i="21"/>
  <c r="CN21" i="21"/>
  <c r="CR21" i="21"/>
  <c r="CV21" i="21"/>
  <c r="CZ21" i="21"/>
  <c r="DD21" i="21"/>
  <c r="DH21" i="21"/>
  <c r="DL21" i="21"/>
  <c r="DP21" i="21"/>
  <c r="DT21" i="21"/>
  <c r="DX21" i="21"/>
  <c r="EB21" i="21"/>
  <c r="EF21" i="21"/>
  <c r="EJ21" i="21"/>
  <c r="EN21" i="21"/>
  <c r="ER21" i="21"/>
  <c r="EV21" i="21"/>
  <c r="EZ21" i="21"/>
  <c r="FD21" i="21"/>
  <c r="FH21" i="21"/>
  <c r="FL21" i="21"/>
  <c r="FP21" i="21"/>
  <c r="FT21" i="21"/>
  <c r="FX21" i="21"/>
  <c r="GB21" i="21"/>
  <c r="GF21" i="21"/>
  <c r="GJ21" i="21"/>
  <c r="GN21" i="21"/>
  <c r="T22" i="21"/>
  <c r="X22" i="21"/>
  <c r="AB22" i="21"/>
  <c r="AF22" i="21"/>
  <c r="AJ22" i="21"/>
  <c r="AN22" i="21"/>
  <c r="AR22" i="21"/>
  <c r="AV22" i="21"/>
  <c r="AZ22" i="21"/>
  <c r="BD22" i="21"/>
  <c r="BH22" i="21"/>
  <c r="BL22" i="21"/>
  <c r="BP22" i="21"/>
  <c r="BT22" i="21"/>
  <c r="BX22" i="21"/>
  <c r="CB22" i="21"/>
  <c r="CF22" i="21"/>
  <c r="CJ22" i="21"/>
  <c r="CN22" i="21"/>
  <c r="CR22" i="21"/>
  <c r="CV22" i="21"/>
  <c r="CZ22" i="21"/>
  <c r="DD22" i="21"/>
  <c r="DH22" i="21"/>
  <c r="DL22" i="21"/>
  <c r="DP22" i="21"/>
  <c r="DT22" i="21"/>
  <c r="DX22" i="21"/>
  <c r="EB22" i="21"/>
  <c r="EF22" i="21"/>
  <c r="EJ22" i="21"/>
  <c r="EN22" i="21"/>
  <c r="ER22" i="21"/>
  <c r="EV22" i="21"/>
  <c r="EZ22" i="21"/>
  <c r="FD22" i="21"/>
  <c r="FH22" i="21"/>
  <c r="FL22" i="21"/>
  <c r="FP22" i="21"/>
  <c r="FT22" i="21"/>
  <c r="FX22" i="21"/>
  <c r="GB22" i="21"/>
  <c r="GF22" i="21"/>
  <c r="GJ22" i="21"/>
  <c r="GN22" i="21"/>
  <c r="T23" i="21"/>
  <c r="X23" i="21"/>
  <c r="AB23" i="21"/>
  <c r="AF23" i="21"/>
  <c r="AJ23" i="21"/>
  <c r="AN23" i="21"/>
  <c r="AR23" i="21"/>
  <c r="AV23" i="21"/>
  <c r="AZ23" i="21"/>
  <c r="BD23" i="21"/>
  <c r="BH23" i="21"/>
  <c r="BL23" i="21"/>
  <c r="BP23" i="21"/>
  <c r="BT23" i="21"/>
  <c r="BX23" i="21"/>
  <c r="CB23" i="21"/>
  <c r="CF23" i="21"/>
  <c r="CJ23" i="21"/>
  <c r="CN23" i="21"/>
  <c r="CR23" i="21"/>
  <c r="CV23" i="21"/>
  <c r="CZ23" i="21"/>
  <c r="DD23" i="21"/>
  <c r="DH23" i="21"/>
  <c r="DL23" i="21"/>
  <c r="DP23" i="21"/>
  <c r="DT23" i="21"/>
  <c r="DX23" i="21"/>
  <c r="EB23" i="21"/>
  <c r="EF23" i="21"/>
  <c r="EJ23" i="21"/>
  <c r="EN23" i="21"/>
  <c r="ER23" i="21"/>
  <c r="EV23" i="21"/>
  <c r="EZ23" i="21"/>
  <c r="FD23" i="21"/>
  <c r="FH23" i="21"/>
  <c r="FL23" i="21"/>
  <c r="FP23" i="21"/>
  <c r="FT23" i="21"/>
  <c r="FX23" i="21"/>
  <c r="GB23" i="21"/>
  <c r="GF23" i="21"/>
  <c r="GJ23" i="21"/>
  <c r="GN23" i="21"/>
  <c r="T24" i="21"/>
  <c r="X24" i="21"/>
  <c r="AB24" i="21"/>
  <c r="AF24" i="21"/>
  <c r="AJ24" i="21"/>
  <c r="AN24" i="21"/>
  <c r="AR24" i="21"/>
  <c r="AV24" i="21"/>
  <c r="AZ24" i="21"/>
  <c r="BD24" i="21"/>
  <c r="BH24" i="21"/>
  <c r="BL24" i="21"/>
  <c r="BP24" i="21"/>
  <c r="BT24" i="21"/>
  <c r="BX24" i="21"/>
  <c r="CB24" i="21"/>
  <c r="CF24" i="21"/>
  <c r="CJ24" i="21"/>
  <c r="CN24" i="21"/>
  <c r="CR24" i="21"/>
  <c r="CV24" i="21"/>
  <c r="CZ24" i="21"/>
  <c r="DD24" i="21"/>
  <c r="DH24" i="21"/>
  <c r="DL24" i="21"/>
  <c r="DP24" i="21"/>
  <c r="DT24" i="21"/>
  <c r="DX24" i="21"/>
  <c r="EB24" i="21"/>
  <c r="EF24" i="21"/>
  <c r="EJ24" i="21"/>
  <c r="EN24" i="21"/>
  <c r="ER24" i="21"/>
  <c r="EV24" i="21"/>
  <c r="EZ24" i="21"/>
  <c r="FD24" i="21"/>
  <c r="FH24" i="21"/>
  <c r="FL24" i="21"/>
  <c r="FP24" i="21"/>
  <c r="FT24" i="21"/>
  <c r="FX24" i="21"/>
  <c r="GB24" i="21"/>
  <c r="GF24" i="21"/>
  <c r="GJ24" i="21"/>
  <c r="GN24" i="21"/>
  <c r="T25" i="21"/>
  <c r="X25" i="21"/>
  <c r="AB25" i="21"/>
  <c r="AF25" i="21"/>
  <c r="AJ25" i="21"/>
  <c r="AN25" i="21"/>
  <c r="AR25" i="21"/>
  <c r="AV25" i="21"/>
  <c r="AZ25" i="21"/>
  <c r="BD25" i="21"/>
  <c r="BH25" i="21"/>
  <c r="BL25" i="21"/>
  <c r="BP25" i="21"/>
  <c r="BT25" i="21"/>
  <c r="BX25" i="21"/>
  <c r="CB25" i="21"/>
  <c r="CF25" i="21"/>
  <c r="CJ25" i="21"/>
  <c r="CN25" i="21"/>
  <c r="CR25" i="21"/>
  <c r="CV25" i="21"/>
  <c r="DA25" i="21"/>
  <c r="DI25" i="21"/>
  <c r="DQ25" i="21"/>
  <c r="DY25" i="21"/>
  <c r="EG25" i="21"/>
  <c r="EO25" i="21"/>
  <c r="EW25" i="21"/>
  <c r="FE25" i="21"/>
  <c r="FM25" i="21"/>
  <c r="FU25" i="21"/>
  <c r="GC25" i="21"/>
  <c r="GK25" i="21"/>
  <c r="U26" i="21"/>
  <c r="AC26" i="21"/>
  <c r="AK26" i="21"/>
  <c r="AS26" i="21"/>
  <c r="BA26" i="21"/>
  <c r="BI26" i="21"/>
  <c r="BQ26" i="21"/>
  <c r="BY26" i="21"/>
  <c r="CG26" i="21"/>
  <c r="CO26" i="21"/>
  <c r="CW26" i="21"/>
  <c r="DE26" i="21"/>
  <c r="DM26" i="21"/>
  <c r="DU26" i="21"/>
  <c r="EC26" i="21"/>
  <c r="EK26" i="21"/>
  <c r="ES26" i="21"/>
  <c r="FA26" i="21"/>
  <c r="FI26" i="21"/>
  <c r="FQ26" i="21"/>
  <c r="FY26" i="21"/>
  <c r="GG26" i="21"/>
  <c r="Y27" i="21"/>
  <c r="AG27" i="21"/>
  <c r="AO27" i="21"/>
  <c r="AW27" i="21"/>
  <c r="BE27" i="21"/>
  <c r="BM27" i="21"/>
  <c r="BU27" i="21"/>
  <c r="CC27" i="21"/>
  <c r="CK27" i="21"/>
  <c r="CS27" i="21"/>
  <c r="DA27" i="21"/>
  <c r="DI27" i="21"/>
  <c r="DQ27" i="21"/>
  <c r="DY27" i="21"/>
  <c r="EG27" i="21"/>
  <c r="EO27" i="21"/>
  <c r="EW27" i="21"/>
  <c r="FE27" i="21"/>
  <c r="FM27" i="21"/>
  <c r="FU27" i="21"/>
  <c r="GC27" i="21"/>
  <c r="GK27" i="21"/>
  <c r="U28" i="21"/>
  <c r="AC28" i="21"/>
  <c r="AK28" i="21"/>
  <c r="AS28" i="21"/>
  <c r="BA28" i="21"/>
  <c r="BI28" i="21"/>
  <c r="BQ28" i="21"/>
  <c r="BY28" i="21"/>
  <c r="CG28" i="21"/>
  <c r="CO28" i="21"/>
  <c r="CW28" i="21"/>
  <c r="DE28" i="21"/>
  <c r="DM28" i="21"/>
  <c r="DU28" i="21"/>
  <c r="EC28" i="21"/>
  <c r="EK28" i="21"/>
  <c r="ES28" i="21"/>
  <c r="FA28" i="21"/>
  <c r="FI28" i="21"/>
  <c r="FQ28" i="21"/>
  <c r="FY28" i="21"/>
  <c r="GG28" i="21"/>
  <c r="GO28" i="21"/>
  <c r="Y29" i="21"/>
  <c r="AG29" i="21"/>
  <c r="AO29" i="21"/>
  <c r="AW29" i="21"/>
  <c r="BE29" i="21"/>
  <c r="BM29" i="21"/>
  <c r="BU29" i="21"/>
  <c r="CC29" i="21"/>
  <c r="CK29" i="21"/>
  <c r="CS29" i="21"/>
  <c r="DA29" i="21"/>
  <c r="DI29" i="21"/>
  <c r="DQ29" i="21"/>
  <c r="DY29" i="21"/>
  <c r="EG29" i="21"/>
  <c r="O12" i="25"/>
  <c r="O12" i="24"/>
  <c r="O12" i="23"/>
  <c r="O12" i="22"/>
  <c r="O16" i="25"/>
  <c r="O16" i="24"/>
  <c r="O16" i="23"/>
  <c r="O16" i="22"/>
  <c r="P21" i="25"/>
  <c r="P21" i="24"/>
  <c r="P21" i="23"/>
  <c r="P21" i="22"/>
  <c r="O24" i="25"/>
  <c r="O24" i="24"/>
  <c r="O24" i="23"/>
  <c r="O24" i="22"/>
  <c r="O28" i="25"/>
  <c r="O28" i="24"/>
  <c r="O28" i="23"/>
  <c r="O28" i="22"/>
  <c r="P33" i="25"/>
  <c r="P33" i="24"/>
  <c r="P33" i="23"/>
  <c r="P33" i="22"/>
  <c r="GP30" i="17"/>
  <c r="GL30" i="17"/>
  <c r="GH30" i="17"/>
  <c r="GD30" i="17"/>
  <c r="FZ30" i="17"/>
  <c r="FV30" i="17"/>
  <c r="FR30" i="17"/>
  <c r="FN30" i="17"/>
  <c r="FJ30" i="17"/>
  <c r="FF30" i="17"/>
  <c r="FB30" i="17"/>
  <c r="EX30" i="17"/>
  <c r="ET30" i="17"/>
  <c r="EP30" i="17"/>
  <c r="EL30" i="17"/>
  <c r="EH30" i="17"/>
  <c r="ED30" i="17"/>
  <c r="DZ30" i="17"/>
  <c r="DV30" i="17"/>
  <c r="DR30" i="17"/>
  <c r="DN30" i="17"/>
  <c r="DJ30" i="17"/>
  <c r="DF30" i="17"/>
  <c r="DB30" i="17"/>
  <c r="CX30" i="17"/>
  <c r="CT30" i="17"/>
  <c r="CP30" i="17"/>
  <c r="CL30" i="17"/>
  <c r="CH30" i="17"/>
  <c r="CD30" i="17"/>
  <c r="BZ30" i="17"/>
  <c r="BV30" i="17"/>
  <c r="BR30" i="17"/>
  <c r="BN30" i="17"/>
  <c r="BJ30" i="17"/>
  <c r="BF30" i="17"/>
  <c r="BB30" i="17"/>
  <c r="AX30" i="17"/>
  <c r="AT30" i="17"/>
  <c r="AP30" i="17"/>
  <c r="AL30" i="17"/>
  <c r="AH30" i="17"/>
  <c r="AD30" i="17"/>
  <c r="Z30" i="17"/>
  <c r="V30" i="17"/>
  <c r="GO30" i="17"/>
  <c r="GK30" i="17"/>
  <c r="GG30" i="17"/>
  <c r="GC30" i="17"/>
  <c r="FY30" i="17"/>
  <c r="FU30" i="17"/>
  <c r="FQ30" i="17"/>
  <c r="FM30" i="17"/>
  <c r="FI30" i="17"/>
  <c r="FE30" i="17"/>
  <c r="FA30" i="17"/>
  <c r="EW30" i="17"/>
  <c r="ES30" i="17"/>
  <c r="EO30" i="17"/>
  <c r="EK30" i="17"/>
  <c r="EG30" i="17"/>
  <c r="EC30" i="17"/>
  <c r="DY30" i="17"/>
  <c r="DU30" i="17"/>
  <c r="DQ30" i="17"/>
  <c r="DM30" i="17"/>
  <c r="DI30" i="17"/>
  <c r="DE30" i="17"/>
  <c r="DA30" i="17"/>
  <c r="CW30" i="17"/>
  <c r="CS30" i="17"/>
  <c r="CO30" i="17"/>
  <c r="CK30" i="17"/>
  <c r="CG30" i="17"/>
  <c r="CC30" i="17"/>
  <c r="BY30" i="17"/>
  <c r="BU30" i="17"/>
  <c r="BQ30" i="17"/>
  <c r="BM30" i="17"/>
  <c r="BI30" i="17"/>
  <c r="BE30" i="17"/>
  <c r="BA30" i="17"/>
  <c r="AW30" i="17"/>
  <c r="AS30" i="17"/>
  <c r="AO30" i="17"/>
  <c r="AK30" i="17"/>
  <c r="AG30" i="17"/>
  <c r="AC30" i="17"/>
  <c r="Y30" i="17"/>
  <c r="U30" i="17"/>
  <c r="GN30" i="17"/>
  <c r="GJ30" i="17"/>
  <c r="GF30" i="17"/>
  <c r="GB30" i="17"/>
  <c r="FX30" i="17"/>
  <c r="FT30" i="17"/>
  <c r="FP30" i="17"/>
  <c r="FL30" i="17"/>
  <c r="FH30" i="17"/>
  <c r="FD30" i="17"/>
  <c r="EZ30" i="17"/>
  <c r="EV30" i="17"/>
  <c r="ER30" i="17"/>
  <c r="EN30" i="17"/>
  <c r="EJ30" i="17"/>
  <c r="EF30" i="17"/>
  <c r="EB30" i="17"/>
  <c r="DX30" i="17"/>
  <c r="DT30" i="17"/>
  <c r="DP30" i="17"/>
  <c r="DL30" i="17"/>
  <c r="DH30" i="17"/>
  <c r="DD30" i="17"/>
  <c r="CZ30" i="17"/>
  <c r="CV30" i="17"/>
  <c r="CR30" i="17"/>
  <c r="CN30" i="17"/>
  <c r="CJ30" i="17"/>
  <c r="CF30" i="17"/>
  <c r="CB30" i="17"/>
  <c r="BX30" i="17"/>
  <c r="BT30" i="17"/>
  <c r="BP30" i="17"/>
  <c r="BL30" i="17"/>
  <c r="BH30" i="17"/>
  <c r="BD30" i="17"/>
  <c r="AZ30" i="17"/>
  <c r="AV30" i="17"/>
  <c r="AR30" i="17"/>
  <c r="AN30" i="17"/>
  <c r="AJ30" i="17"/>
  <c r="AF30" i="17"/>
  <c r="AB30" i="17"/>
  <c r="X30" i="17"/>
  <c r="T30" i="17"/>
  <c r="GM30" i="17"/>
  <c r="GI30" i="17"/>
  <c r="GE30" i="17"/>
  <c r="GA30" i="17"/>
  <c r="FW30" i="17"/>
  <c r="FS30" i="17"/>
  <c r="FO30" i="17"/>
  <c r="FK30" i="17"/>
  <c r="FG30" i="17"/>
  <c r="FC30" i="17"/>
  <c r="EY30" i="17"/>
  <c r="EU30" i="17"/>
  <c r="EQ30" i="17"/>
  <c r="EM30" i="17"/>
  <c r="EI30" i="17"/>
  <c r="EE30" i="17"/>
  <c r="EA30" i="17"/>
  <c r="DW30" i="17"/>
  <c r="DS30" i="17"/>
  <c r="DO30" i="17"/>
  <c r="DK30" i="17"/>
  <c r="DG30" i="17"/>
  <c r="DC30" i="17"/>
  <c r="CY30" i="17"/>
  <c r="CU30" i="17"/>
  <c r="CQ30" i="17"/>
  <c r="CM30" i="17"/>
  <c r="CI30" i="17"/>
  <c r="CE30" i="17"/>
  <c r="CA30" i="17"/>
  <c r="BW30" i="17"/>
  <c r="BS30" i="17"/>
  <c r="BO30" i="17"/>
  <c r="BK30" i="17"/>
  <c r="BG30" i="17"/>
  <c r="BC30" i="17"/>
  <c r="AY30" i="17"/>
  <c r="AU30" i="17"/>
  <c r="AQ30" i="17"/>
  <c r="AM30" i="17"/>
  <c r="AI30" i="17"/>
  <c r="AE30" i="17"/>
  <c r="AA30" i="17"/>
  <c r="W30" i="17"/>
  <c r="S30" i="17"/>
  <c r="N14" i="25"/>
  <c r="N14" i="24"/>
  <c r="N14" i="23"/>
  <c r="N14" i="22"/>
  <c r="N18" i="25"/>
  <c r="N18" i="24"/>
  <c r="N18" i="23"/>
  <c r="N18" i="22"/>
  <c r="P20" i="25"/>
  <c r="P20" i="24"/>
  <c r="P20" i="23"/>
  <c r="P20" i="22"/>
  <c r="O23" i="25"/>
  <c r="O23" i="24"/>
  <c r="O23" i="23"/>
  <c r="O23" i="22"/>
  <c r="O27" i="25"/>
  <c r="O27" i="24"/>
  <c r="O27" i="23"/>
  <c r="O27" i="22"/>
  <c r="O31" i="25"/>
  <c r="O31" i="24"/>
  <c r="O31" i="23"/>
  <c r="O31" i="22"/>
  <c r="N34" i="25"/>
  <c r="N34" i="24"/>
  <c r="N34" i="23"/>
  <c r="N34" i="22"/>
  <c r="N13" i="25"/>
  <c r="N13" i="23"/>
  <c r="N13" i="24"/>
  <c r="N13" i="22"/>
  <c r="O14" i="25"/>
  <c r="O14" i="23"/>
  <c r="O14" i="24"/>
  <c r="O14" i="22"/>
  <c r="P15" i="25"/>
  <c r="P15" i="23"/>
  <c r="P15" i="24"/>
  <c r="GO15" i="24" s="1"/>
  <c r="P15" i="22"/>
  <c r="N17" i="25"/>
  <c r="N17" i="23"/>
  <c r="N17" i="24"/>
  <c r="N17" i="22"/>
  <c r="O18" i="25"/>
  <c r="O18" i="23"/>
  <c r="O18" i="24"/>
  <c r="O18" i="22"/>
  <c r="P19" i="25"/>
  <c r="P19" i="23"/>
  <c r="P19" i="24"/>
  <c r="GO19" i="24" s="1"/>
  <c r="P19" i="22"/>
  <c r="N21" i="25"/>
  <c r="N21" i="23"/>
  <c r="N21" i="24"/>
  <c r="N21" i="22"/>
  <c r="O22" i="25"/>
  <c r="O22" i="23"/>
  <c r="O22" i="24"/>
  <c r="O22" i="22"/>
  <c r="P23" i="25"/>
  <c r="P23" i="23"/>
  <c r="P23" i="24"/>
  <c r="P23" i="22"/>
  <c r="N25" i="25"/>
  <c r="N25" i="23"/>
  <c r="N25" i="24"/>
  <c r="N25" i="22"/>
  <c r="O26" i="25"/>
  <c r="O26" i="23"/>
  <c r="O26" i="24"/>
  <c r="O26" i="22"/>
  <c r="P27" i="25"/>
  <c r="P27" i="23"/>
  <c r="P27" i="24"/>
  <c r="P27" i="22"/>
  <c r="N29" i="25"/>
  <c r="N29" i="23"/>
  <c r="N29" i="24"/>
  <c r="N29" i="22"/>
  <c r="O30" i="25"/>
  <c r="O30" i="23"/>
  <c r="O30" i="24"/>
  <c r="O30" i="22"/>
  <c r="P31" i="25"/>
  <c r="P31" i="23"/>
  <c r="P31" i="24"/>
  <c r="P31" i="22"/>
  <c r="N33" i="25"/>
  <c r="N33" i="23"/>
  <c r="N33" i="24"/>
  <c r="N33" i="22"/>
  <c r="O34" i="25"/>
  <c r="O34" i="23"/>
  <c r="O34" i="24"/>
  <c r="O34" i="22"/>
  <c r="P35" i="25"/>
  <c r="P35" i="23"/>
  <c r="P35" i="24"/>
  <c r="P35" i="22"/>
  <c r="N37" i="25"/>
  <c r="N37" i="23"/>
  <c r="N37" i="24"/>
  <c r="N37" i="22"/>
  <c r="GO12" i="17"/>
  <c r="GK12" i="17"/>
  <c r="GG12" i="17"/>
  <c r="GC12" i="17"/>
  <c r="FY12" i="17"/>
  <c r="FU12" i="17"/>
  <c r="FQ12" i="17"/>
  <c r="FM12" i="17"/>
  <c r="FI12" i="17"/>
  <c r="FE12" i="17"/>
  <c r="FA12" i="17"/>
  <c r="EW12" i="17"/>
  <c r="ES12" i="17"/>
  <c r="EO12" i="17"/>
  <c r="EK12" i="17"/>
  <c r="EG12" i="17"/>
  <c r="EC12" i="17"/>
  <c r="DY12" i="17"/>
  <c r="DU12" i="17"/>
  <c r="DQ12" i="17"/>
  <c r="DM12" i="17"/>
  <c r="DI12" i="17"/>
  <c r="DE12" i="17"/>
  <c r="DA12" i="17"/>
  <c r="CW12" i="17"/>
  <c r="CS12" i="17"/>
  <c r="CO12" i="17"/>
  <c r="CK12" i="17"/>
  <c r="CG12" i="17"/>
  <c r="CC12" i="17"/>
  <c r="BY12" i="17"/>
  <c r="BU12" i="17"/>
  <c r="BQ12" i="17"/>
  <c r="BM12" i="17"/>
  <c r="BI12" i="17"/>
  <c r="BE12" i="17"/>
  <c r="BA12" i="17"/>
  <c r="AW12" i="17"/>
  <c r="AS12" i="17"/>
  <c r="AO12" i="17"/>
  <c r="AK12" i="17"/>
  <c r="AG12" i="17"/>
  <c r="AC12" i="17"/>
  <c r="Y12" i="17"/>
  <c r="U12" i="17"/>
  <c r="GN12" i="17"/>
  <c r="GJ12" i="17"/>
  <c r="GF12" i="17"/>
  <c r="GB12" i="17"/>
  <c r="FX12" i="17"/>
  <c r="FT12" i="17"/>
  <c r="FP12" i="17"/>
  <c r="FL12" i="17"/>
  <c r="FH12" i="17"/>
  <c r="FD12" i="17"/>
  <c r="EZ12" i="17"/>
  <c r="EV12" i="17"/>
  <c r="ER12" i="17"/>
  <c r="EN12" i="17"/>
  <c r="EJ12" i="17"/>
  <c r="EF12" i="17"/>
  <c r="EB12" i="17"/>
  <c r="DX12" i="17"/>
  <c r="DT12" i="17"/>
  <c r="DP12" i="17"/>
  <c r="DL12" i="17"/>
  <c r="DH12" i="17"/>
  <c r="DD12" i="17"/>
  <c r="CZ12" i="17"/>
  <c r="CV12" i="17"/>
  <c r="CR12" i="17"/>
  <c r="CN12" i="17"/>
  <c r="CJ12" i="17"/>
  <c r="CF12" i="17"/>
  <c r="CB12" i="17"/>
  <c r="BX12" i="17"/>
  <c r="BT12" i="17"/>
  <c r="BP12" i="17"/>
  <c r="BL12" i="17"/>
  <c r="BH12" i="17"/>
  <c r="BD12" i="17"/>
  <c r="AZ12" i="17"/>
  <c r="AV12" i="17"/>
  <c r="AR12" i="17"/>
  <c r="AN12" i="17"/>
  <c r="AJ12" i="17"/>
  <c r="AF12" i="17"/>
  <c r="AB12" i="17"/>
  <c r="X12" i="17"/>
  <c r="T12" i="17"/>
  <c r="GM12" i="17"/>
  <c r="GI12" i="17"/>
  <c r="GE12" i="17"/>
  <c r="GA12" i="17"/>
  <c r="FW12" i="17"/>
  <c r="FS12" i="17"/>
  <c r="FO12" i="17"/>
  <c r="FK12" i="17"/>
  <c r="FG12" i="17"/>
  <c r="FC12" i="17"/>
  <c r="EY12" i="17"/>
  <c r="EU12" i="17"/>
  <c r="EQ12" i="17"/>
  <c r="EM12" i="17"/>
  <c r="EI12" i="17"/>
  <c r="EE12" i="17"/>
  <c r="EA12" i="17"/>
  <c r="DW12" i="17"/>
  <c r="DS12" i="17"/>
  <c r="DO12" i="17"/>
  <c r="DK12" i="17"/>
  <c r="DG12" i="17"/>
  <c r="DC12" i="17"/>
  <c r="CY12" i="17"/>
  <c r="CU12" i="17"/>
  <c r="CQ12" i="17"/>
  <c r="CM12" i="17"/>
  <c r="CI12" i="17"/>
  <c r="CE12" i="17"/>
  <c r="CA12" i="17"/>
  <c r="BW12" i="17"/>
  <c r="BS12" i="17"/>
  <c r="BO12" i="17"/>
  <c r="BK12" i="17"/>
  <c r="BG12" i="17"/>
  <c r="BC12" i="17"/>
  <c r="AY12" i="17"/>
  <c r="AU12" i="17"/>
  <c r="AQ12" i="17"/>
  <c r="AM12" i="17"/>
  <c r="AI12" i="17"/>
  <c r="AE12" i="17"/>
  <c r="AA12" i="17"/>
  <c r="W12" i="17"/>
  <c r="S12" i="17"/>
  <c r="GP12" i="17"/>
  <c r="GL12" i="17"/>
  <c r="GH12" i="17"/>
  <c r="GD12" i="17"/>
  <c r="FZ12" i="17"/>
  <c r="FV12" i="17"/>
  <c r="FR12" i="17"/>
  <c r="FN12" i="17"/>
  <c r="FJ12" i="17"/>
  <c r="FF12" i="17"/>
  <c r="FB12" i="17"/>
  <c r="EX12" i="17"/>
  <c r="ET12" i="17"/>
  <c r="EP12" i="17"/>
  <c r="EL12" i="17"/>
  <c r="EH12" i="17"/>
  <c r="ED12" i="17"/>
  <c r="DZ12" i="17"/>
  <c r="DV12" i="17"/>
  <c r="DR12" i="17"/>
  <c r="DN12" i="17"/>
  <c r="DJ12" i="17"/>
  <c r="DF12" i="17"/>
  <c r="DB12" i="17"/>
  <c r="CX12" i="17"/>
  <c r="CT12" i="17"/>
  <c r="CP12" i="17"/>
  <c r="CL12" i="17"/>
  <c r="CH12" i="17"/>
  <c r="CD12" i="17"/>
  <c r="BZ12" i="17"/>
  <c r="BV12" i="17"/>
  <c r="BR12" i="17"/>
  <c r="BN12" i="17"/>
  <c r="BJ12" i="17"/>
  <c r="BF12" i="17"/>
  <c r="BB12" i="17"/>
  <c r="AX12" i="17"/>
  <c r="AT12" i="17"/>
  <c r="AP12" i="17"/>
  <c r="AL12" i="17"/>
  <c r="AH12" i="17"/>
  <c r="AD12" i="17"/>
  <c r="Z12" i="17"/>
  <c r="V12" i="17"/>
  <c r="GO16" i="17"/>
  <c r="GK16" i="17"/>
  <c r="GG16" i="17"/>
  <c r="GC16" i="17"/>
  <c r="FY16" i="17"/>
  <c r="FU16" i="17"/>
  <c r="FQ16" i="17"/>
  <c r="FM16" i="17"/>
  <c r="FI16" i="17"/>
  <c r="FE16" i="17"/>
  <c r="FA16" i="17"/>
  <c r="EW16" i="17"/>
  <c r="ES16" i="17"/>
  <c r="EO16" i="17"/>
  <c r="EK16" i="17"/>
  <c r="EG16" i="17"/>
  <c r="EC16" i="17"/>
  <c r="DY16" i="17"/>
  <c r="DU16" i="17"/>
  <c r="DQ16" i="17"/>
  <c r="DM16" i="17"/>
  <c r="DI16" i="17"/>
  <c r="DE16" i="17"/>
  <c r="DA16" i="17"/>
  <c r="CW16" i="17"/>
  <c r="CS16" i="17"/>
  <c r="CO16" i="17"/>
  <c r="CK16" i="17"/>
  <c r="CG16" i="17"/>
  <c r="CC16" i="17"/>
  <c r="BY16" i="17"/>
  <c r="BU16" i="17"/>
  <c r="BQ16" i="17"/>
  <c r="BM16" i="17"/>
  <c r="BI16" i="17"/>
  <c r="BE16" i="17"/>
  <c r="BA16" i="17"/>
  <c r="AW16" i="17"/>
  <c r="AS16" i="17"/>
  <c r="AO16" i="17"/>
  <c r="AK16" i="17"/>
  <c r="AG16" i="17"/>
  <c r="AC16" i="17"/>
  <c r="Y16" i="17"/>
  <c r="U16" i="17"/>
  <c r="GN16" i="17"/>
  <c r="GJ16" i="17"/>
  <c r="GF16" i="17"/>
  <c r="GB16" i="17"/>
  <c r="FX16" i="17"/>
  <c r="FT16" i="17"/>
  <c r="FP16" i="17"/>
  <c r="FL16" i="17"/>
  <c r="FH16" i="17"/>
  <c r="FD16" i="17"/>
  <c r="EZ16" i="17"/>
  <c r="EV16" i="17"/>
  <c r="ER16" i="17"/>
  <c r="EN16" i="17"/>
  <c r="EJ16" i="17"/>
  <c r="EF16" i="17"/>
  <c r="EB16" i="17"/>
  <c r="DX16" i="17"/>
  <c r="DT16" i="17"/>
  <c r="DP16" i="17"/>
  <c r="DL16" i="17"/>
  <c r="DH16" i="17"/>
  <c r="DD16" i="17"/>
  <c r="CZ16" i="17"/>
  <c r="CV16" i="17"/>
  <c r="CR16" i="17"/>
  <c r="CN16" i="17"/>
  <c r="CJ16" i="17"/>
  <c r="CF16" i="17"/>
  <c r="CB16" i="17"/>
  <c r="BX16" i="17"/>
  <c r="BT16" i="17"/>
  <c r="BP16" i="17"/>
  <c r="BL16" i="17"/>
  <c r="BH16" i="17"/>
  <c r="BD16" i="17"/>
  <c r="AZ16" i="17"/>
  <c r="AV16" i="17"/>
  <c r="AR16" i="17"/>
  <c r="AN16" i="17"/>
  <c r="AJ16" i="17"/>
  <c r="AF16" i="17"/>
  <c r="AB16" i="17"/>
  <c r="X16" i="17"/>
  <c r="T16" i="17"/>
  <c r="GM16" i="17"/>
  <c r="GI16" i="17"/>
  <c r="GE16" i="17"/>
  <c r="GA16" i="17"/>
  <c r="FW16" i="17"/>
  <c r="FS16" i="17"/>
  <c r="FO16" i="17"/>
  <c r="FK16" i="17"/>
  <c r="FG16" i="17"/>
  <c r="FC16" i="17"/>
  <c r="EY16" i="17"/>
  <c r="EU16" i="17"/>
  <c r="EQ16" i="17"/>
  <c r="EM16" i="17"/>
  <c r="EI16" i="17"/>
  <c r="EE16" i="17"/>
  <c r="EA16" i="17"/>
  <c r="DW16" i="17"/>
  <c r="DS16" i="17"/>
  <c r="DO16" i="17"/>
  <c r="DK16" i="17"/>
  <c r="DG16" i="17"/>
  <c r="DC16" i="17"/>
  <c r="CY16" i="17"/>
  <c r="CU16" i="17"/>
  <c r="CQ16" i="17"/>
  <c r="CM16" i="17"/>
  <c r="CI16" i="17"/>
  <c r="CE16" i="17"/>
  <c r="CA16" i="17"/>
  <c r="BW16" i="17"/>
  <c r="BS16" i="17"/>
  <c r="BO16" i="17"/>
  <c r="BK16" i="17"/>
  <c r="BG16" i="17"/>
  <c r="BC16" i="17"/>
  <c r="AY16" i="17"/>
  <c r="AU16" i="17"/>
  <c r="AQ16" i="17"/>
  <c r="AM16" i="17"/>
  <c r="AI16" i="17"/>
  <c r="AE16" i="17"/>
  <c r="AA16" i="17"/>
  <c r="W16" i="17"/>
  <c r="S16" i="17"/>
  <c r="GP16" i="17"/>
  <c r="GL16" i="17"/>
  <c r="GH16" i="17"/>
  <c r="GD16" i="17"/>
  <c r="FZ16" i="17"/>
  <c r="FV16" i="17"/>
  <c r="FR16" i="17"/>
  <c r="FN16" i="17"/>
  <c r="FJ16" i="17"/>
  <c r="FF16" i="17"/>
  <c r="FB16" i="17"/>
  <c r="EX16" i="17"/>
  <c r="ET16" i="17"/>
  <c r="EP16" i="17"/>
  <c r="EL16" i="17"/>
  <c r="EH16" i="17"/>
  <c r="ED16" i="17"/>
  <c r="DZ16" i="17"/>
  <c r="DV16" i="17"/>
  <c r="DR16" i="17"/>
  <c r="DN16" i="17"/>
  <c r="DJ16" i="17"/>
  <c r="DF16" i="17"/>
  <c r="DB16" i="17"/>
  <c r="CX16" i="17"/>
  <c r="CT16" i="17"/>
  <c r="CP16" i="17"/>
  <c r="CL16" i="17"/>
  <c r="CH16" i="17"/>
  <c r="CD16" i="17"/>
  <c r="BZ16" i="17"/>
  <c r="BV16" i="17"/>
  <c r="BR16" i="17"/>
  <c r="BN16" i="17"/>
  <c r="BJ16" i="17"/>
  <c r="BF16" i="17"/>
  <c r="BB16" i="17"/>
  <c r="AX16" i="17"/>
  <c r="AT16" i="17"/>
  <c r="AP16" i="17"/>
  <c r="AL16" i="17"/>
  <c r="AH16" i="17"/>
  <c r="AD16" i="17"/>
  <c r="Z16" i="17"/>
  <c r="V16" i="17"/>
  <c r="GP20" i="17"/>
  <c r="GL20" i="17"/>
  <c r="GH20" i="17"/>
  <c r="GD20" i="17"/>
  <c r="FZ20" i="17"/>
  <c r="FV20" i="17"/>
  <c r="FR20" i="17"/>
  <c r="FN20" i="17"/>
  <c r="FJ20" i="17"/>
  <c r="FF20" i="17"/>
  <c r="FB20" i="17"/>
  <c r="EX20" i="17"/>
  <c r="ET20" i="17"/>
  <c r="EP20" i="17"/>
  <c r="EL20" i="17"/>
  <c r="EH20" i="17"/>
  <c r="ED20" i="17"/>
  <c r="DZ20" i="17"/>
  <c r="DV20" i="17"/>
  <c r="DR20" i="17"/>
  <c r="DN20" i="17"/>
  <c r="DJ20" i="17"/>
  <c r="DF20" i="17"/>
  <c r="DB20" i="17"/>
  <c r="CX20" i="17"/>
  <c r="CT20" i="17"/>
  <c r="CP20" i="17"/>
  <c r="CL20" i="17"/>
  <c r="CH20" i="17"/>
  <c r="CD20" i="17"/>
  <c r="BZ20" i="17"/>
  <c r="BV20" i="17"/>
  <c r="BR20" i="17"/>
  <c r="BN20" i="17"/>
  <c r="BJ20" i="17"/>
  <c r="BF20" i="17"/>
  <c r="BB20" i="17"/>
  <c r="AX20" i="17"/>
  <c r="AT20" i="17"/>
  <c r="AP20" i="17"/>
  <c r="AL20" i="17"/>
  <c r="AH20" i="17"/>
  <c r="AD20" i="17"/>
  <c r="Z20" i="17"/>
  <c r="V20" i="17"/>
  <c r="GO20" i="17"/>
  <c r="GK20" i="17"/>
  <c r="GG20" i="17"/>
  <c r="GC20" i="17"/>
  <c r="FY20" i="17"/>
  <c r="FU20" i="17"/>
  <c r="FQ20" i="17"/>
  <c r="FM20" i="17"/>
  <c r="FI20" i="17"/>
  <c r="FE20" i="17"/>
  <c r="FA20" i="17"/>
  <c r="EW20" i="17"/>
  <c r="ES20" i="17"/>
  <c r="EO20" i="17"/>
  <c r="EK20" i="17"/>
  <c r="EG20" i="17"/>
  <c r="EC20" i="17"/>
  <c r="DY20" i="17"/>
  <c r="DU20" i="17"/>
  <c r="DQ20" i="17"/>
  <c r="DM20" i="17"/>
  <c r="DI20" i="17"/>
  <c r="DE20" i="17"/>
  <c r="DA20" i="17"/>
  <c r="CW20" i="17"/>
  <c r="CS20" i="17"/>
  <c r="CO20" i="17"/>
  <c r="CK20" i="17"/>
  <c r="CG20" i="17"/>
  <c r="CC20" i="17"/>
  <c r="BY20" i="17"/>
  <c r="BU20" i="17"/>
  <c r="BQ20" i="17"/>
  <c r="BM20" i="17"/>
  <c r="BI20" i="17"/>
  <c r="BE20" i="17"/>
  <c r="BA20" i="17"/>
  <c r="AW20" i="17"/>
  <c r="AS20" i="17"/>
  <c r="AO20" i="17"/>
  <c r="AK20" i="17"/>
  <c r="AG20" i="17"/>
  <c r="AC20" i="17"/>
  <c r="Y20" i="17"/>
  <c r="U20" i="17"/>
  <c r="GN20" i="17"/>
  <c r="GJ20" i="17"/>
  <c r="GF20" i="17"/>
  <c r="GB20" i="17"/>
  <c r="FX20" i="17"/>
  <c r="FT20" i="17"/>
  <c r="FP20" i="17"/>
  <c r="FL20" i="17"/>
  <c r="FH20" i="17"/>
  <c r="FD20" i="17"/>
  <c r="EZ20" i="17"/>
  <c r="EV20" i="17"/>
  <c r="ER20" i="17"/>
  <c r="EN20" i="17"/>
  <c r="EJ20" i="17"/>
  <c r="EF20" i="17"/>
  <c r="EB20" i="17"/>
  <c r="DX20" i="17"/>
  <c r="DT20" i="17"/>
  <c r="DP20" i="17"/>
  <c r="DL20" i="17"/>
  <c r="DH20" i="17"/>
  <c r="DD20" i="17"/>
  <c r="CZ20" i="17"/>
  <c r="CV20" i="17"/>
  <c r="CR20" i="17"/>
  <c r="CN20" i="17"/>
  <c r="CJ20" i="17"/>
  <c r="CF20" i="17"/>
  <c r="CB20" i="17"/>
  <c r="BX20" i="17"/>
  <c r="BT20" i="17"/>
  <c r="BP20" i="17"/>
  <c r="BL20" i="17"/>
  <c r="BH20" i="17"/>
  <c r="BD20" i="17"/>
  <c r="AZ20" i="17"/>
  <c r="AV20" i="17"/>
  <c r="AR20" i="17"/>
  <c r="AN20" i="17"/>
  <c r="AJ20" i="17"/>
  <c r="AF20" i="17"/>
  <c r="AB20" i="17"/>
  <c r="X20" i="17"/>
  <c r="T20" i="17"/>
  <c r="GM20" i="17"/>
  <c r="GI20" i="17"/>
  <c r="GE20" i="17"/>
  <c r="GA20" i="17"/>
  <c r="FW20" i="17"/>
  <c r="FS20" i="17"/>
  <c r="FO20" i="17"/>
  <c r="FK20" i="17"/>
  <c r="FG20" i="17"/>
  <c r="FC20" i="17"/>
  <c r="EY20" i="17"/>
  <c r="EU20" i="17"/>
  <c r="EQ20" i="17"/>
  <c r="EM20" i="17"/>
  <c r="EI20" i="17"/>
  <c r="EE20" i="17"/>
  <c r="EA20" i="17"/>
  <c r="DW20" i="17"/>
  <c r="DS20" i="17"/>
  <c r="DO20" i="17"/>
  <c r="DK20" i="17"/>
  <c r="DG20" i="17"/>
  <c r="DC20" i="17"/>
  <c r="CY20" i="17"/>
  <c r="CU20" i="17"/>
  <c r="CQ20" i="17"/>
  <c r="CM20" i="17"/>
  <c r="CI20" i="17"/>
  <c r="CE20" i="17"/>
  <c r="CA20" i="17"/>
  <c r="BW20" i="17"/>
  <c r="BS20" i="17"/>
  <c r="BO20" i="17"/>
  <c r="BK20" i="17"/>
  <c r="BG20" i="17"/>
  <c r="BC20" i="17"/>
  <c r="AY20" i="17"/>
  <c r="AU20" i="17"/>
  <c r="AQ20" i="17"/>
  <c r="AM20" i="17"/>
  <c r="AI20" i="17"/>
  <c r="AE20" i="17"/>
  <c r="AA20" i="17"/>
  <c r="W20" i="17"/>
  <c r="S20" i="17"/>
  <c r="GP24" i="17"/>
  <c r="GL24" i="17"/>
  <c r="GH24" i="17"/>
  <c r="GD24" i="17"/>
  <c r="FZ24" i="17"/>
  <c r="FV24" i="17"/>
  <c r="FR24" i="17"/>
  <c r="FN24" i="17"/>
  <c r="FJ24" i="17"/>
  <c r="FF24" i="17"/>
  <c r="FB24" i="17"/>
  <c r="EX24" i="17"/>
  <c r="ET24" i="17"/>
  <c r="EP24" i="17"/>
  <c r="EL24" i="17"/>
  <c r="EH24" i="17"/>
  <c r="ED24" i="17"/>
  <c r="DZ24" i="17"/>
  <c r="DV24" i="17"/>
  <c r="DR24" i="17"/>
  <c r="DN24" i="17"/>
  <c r="DJ24" i="17"/>
  <c r="DF24" i="17"/>
  <c r="DB24" i="17"/>
  <c r="CX24" i="17"/>
  <c r="CT24" i="17"/>
  <c r="CP24" i="17"/>
  <c r="CL24" i="17"/>
  <c r="CH24" i="17"/>
  <c r="CD24" i="17"/>
  <c r="BZ24" i="17"/>
  <c r="BV24" i="17"/>
  <c r="BR24" i="17"/>
  <c r="BN24" i="17"/>
  <c r="BJ24" i="17"/>
  <c r="BF24" i="17"/>
  <c r="BB24" i="17"/>
  <c r="AX24" i="17"/>
  <c r="AT24" i="17"/>
  <c r="AP24" i="17"/>
  <c r="AL24" i="17"/>
  <c r="AH24" i="17"/>
  <c r="AD24" i="17"/>
  <c r="Z24" i="17"/>
  <c r="V24" i="17"/>
  <c r="GO24" i="17"/>
  <c r="GK24" i="17"/>
  <c r="GG24" i="17"/>
  <c r="GC24" i="17"/>
  <c r="FY24" i="17"/>
  <c r="FU24" i="17"/>
  <c r="FQ24" i="17"/>
  <c r="FM24" i="17"/>
  <c r="FI24" i="17"/>
  <c r="FE24" i="17"/>
  <c r="FA24" i="17"/>
  <c r="EW24" i="17"/>
  <c r="ES24" i="17"/>
  <c r="EO24" i="17"/>
  <c r="EK24" i="17"/>
  <c r="EG24" i="17"/>
  <c r="EC24" i="17"/>
  <c r="DY24" i="17"/>
  <c r="DU24" i="17"/>
  <c r="DQ24" i="17"/>
  <c r="DM24" i="17"/>
  <c r="DI24" i="17"/>
  <c r="DE24" i="17"/>
  <c r="DA24" i="17"/>
  <c r="CW24" i="17"/>
  <c r="CS24" i="17"/>
  <c r="CO24" i="17"/>
  <c r="CK24" i="17"/>
  <c r="CG24" i="17"/>
  <c r="CC24" i="17"/>
  <c r="BY24" i="17"/>
  <c r="BU24" i="17"/>
  <c r="BQ24" i="17"/>
  <c r="BM24" i="17"/>
  <c r="BI24" i="17"/>
  <c r="BE24" i="17"/>
  <c r="BA24" i="17"/>
  <c r="AW24" i="17"/>
  <c r="AS24" i="17"/>
  <c r="AO24" i="17"/>
  <c r="AK24" i="17"/>
  <c r="AG24" i="17"/>
  <c r="AC24" i="17"/>
  <c r="Y24" i="17"/>
  <c r="U24" i="17"/>
  <c r="GN24" i="17"/>
  <c r="GJ24" i="17"/>
  <c r="GF24" i="17"/>
  <c r="GB24" i="17"/>
  <c r="FX24" i="17"/>
  <c r="FT24" i="17"/>
  <c r="FP24" i="17"/>
  <c r="FL24" i="17"/>
  <c r="FH24" i="17"/>
  <c r="FD24" i="17"/>
  <c r="EZ24" i="17"/>
  <c r="EV24" i="17"/>
  <c r="ER24" i="17"/>
  <c r="EN24" i="17"/>
  <c r="EJ24" i="17"/>
  <c r="EF24" i="17"/>
  <c r="EB24" i="17"/>
  <c r="DX24" i="17"/>
  <c r="DT24" i="17"/>
  <c r="DP24" i="17"/>
  <c r="DL24" i="17"/>
  <c r="DH24" i="17"/>
  <c r="DD24" i="17"/>
  <c r="CZ24" i="17"/>
  <c r="CV24" i="17"/>
  <c r="CR24" i="17"/>
  <c r="CN24" i="17"/>
  <c r="CJ24" i="17"/>
  <c r="CF24" i="17"/>
  <c r="CB24" i="17"/>
  <c r="BX24" i="17"/>
  <c r="BT24" i="17"/>
  <c r="BP24" i="17"/>
  <c r="BL24" i="17"/>
  <c r="BH24" i="17"/>
  <c r="BD24" i="17"/>
  <c r="AZ24" i="17"/>
  <c r="AV24" i="17"/>
  <c r="AR24" i="17"/>
  <c r="AN24" i="17"/>
  <c r="AJ24" i="17"/>
  <c r="AF24" i="17"/>
  <c r="AB24" i="17"/>
  <c r="X24" i="17"/>
  <c r="T24" i="17"/>
  <c r="GM24" i="17"/>
  <c r="GI24" i="17"/>
  <c r="GE24" i="17"/>
  <c r="GA24" i="17"/>
  <c r="FW24" i="17"/>
  <c r="FS24" i="17"/>
  <c r="FO24" i="17"/>
  <c r="FK24" i="17"/>
  <c r="FG24" i="17"/>
  <c r="FC24" i="17"/>
  <c r="EY24" i="17"/>
  <c r="EU24" i="17"/>
  <c r="EQ24" i="17"/>
  <c r="EM24" i="17"/>
  <c r="EI24" i="17"/>
  <c r="EE24" i="17"/>
  <c r="EA24" i="17"/>
  <c r="DW24" i="17"/>
  <c r="DS24" i="17"/>
  <c r="DO24" i="17"/>
  <c r="DK24" i="17"/>
  <c r="DG24" i="17"/>
  <c r="DC24" i="17"/>
  <c r="CY24" i="17"/>
  <c r="CU24" i="17"/>
  <c r="CQ24" i="17"/>
  <c r="CM24" i="17"/>
  <c r="CI24" i="17"/>
  <c r="CE24" i="17"/>
  <c r="CA24" i="17"/>
  <c r="BW24" i="17"/>
  <c r="BS24" i="17"/>
  <c r="BO24" i="17"/>
  <c r="BK24" i="17"/>
  <c r="BG24" i="17"/>
  <c r="BC24" i="17"/>
  <c r="AY24" i="17"/>
  <c r="AU24" i="17"/>
  <c r="AQ24" i="17"/>
  <c r="AM24" i="17"/>
  <c r="AI24" i="17"/>
  <c r="AE24" i="17"/>
  <c r="AA24" i="17"/>
  <c r="W24" i="17"/>
  <c r="S24" i="17"/>
  <c r="GP28" i="17"/>
  <c r="GL28" i="17"/>
  <c r="GH28" i="17"/>
  <c r="GD28" i="17"/>
  <c r="FZ28" i="17"/>
  <c r="FV28" i="17"/>
  <c r="FR28" i="17"/>
  <c r="FN28" i="17"/>
  <c r="FJ28" i="17"/>
  <c r="FF28" i="17"/>
  <c r="FB28" i="17"/>
  <c r="EX28" i="17"/>
  <c r="ET28" i="17"/>
  <c r="EP28" i="17"/>
  <c r="EL28" i="17"/>
  <c r="EH28" i="17"/>
  <c r="ED28" i="17"/>
  <c r="DZ28" i="17"/>
  <c r="DV28" i="17"/>
  <c r="DR28" i="17"/>
  <c r="DN28" i="17"/>
  <c r="DJ28" i="17"/>
  <c r="DF28" i="17"/>
  <c r="DB28" i="17"/>
  <c r="CX28" i="17"/>
  <c r="CT28" i="17"/>
  <c r="CP28" i="17"/>
  <c r="CL28" i="17"/>
  <c r="CH28" i="17"/>
  <c r="CD28" i="17"/>
  <c r="BZ28" i="17"/>
  <c r="BV28" i="17"/>
  <c r="BR28" i="17"/>
  <c r="BN28" i="17"/>
  <c r="BJ28" i="17"/>
  <c r="BF28" i="17"/>
  <c r="BB28" i="17"/>
  <c r="AX28" i="17"/>
  <c r="AT28" i="17"/>
  <c r="AP28" i="17"/>
  <c r="AL28" i="17"/>
  <c r="AH28" i="17"/>
  <c r="AD28" i="17"/>
  <c r="Z28" i="17"/>
  <c r="V28" i="17"/>
  <c r="GO28" i="17"/>
  <c r="GK28" i="17"/>
  <c r="GG28" i="17"/>
  <c r="GC28" i="17"/>
  <c r="FY28" i="17"/>
  <c r="FU28" i="17"/>
  <c r="FQ28" i="17"/>
  <c r="FM28" i="17"/>
  <c r="FI28" i="17"/>
  <c r="FE28" i="17"/>
  <c r="FA28" i="17"/>
  <c r="EW28" i="17"/>
  <c r="ES28" i="17"/>
  <c r="EO28" i="17"/>
  <c r="EK28" i="17"/>
  <c r="EG28" i="17"/>
  <c r="EC28" i="17"/>
  <c r="DY28" i="17"/>
  <c r="DU28" i="17"/>
  <c r="DQ28" i="17"/>
  <c r="DM28" i="17"/>
  <c r="DI28" i="17"/>
  <c r="DE28" i="17"/>
  <c r="DA28" i="17"/>
  <c r="CW28" i="17"/>
  <c r="CS28" i="17"/>
  <c r="CO28" i="17"/>
  <c r="CK28" i="17"/>
  <c r="CG28" i="17"/>
  <c r="CC28" i="17"/>
  <c r="BY28" i="17"/>
  <c r="BU28" i="17"/>
  <c r="BQ28" i="17"/>
  <c r="BM28" i="17"/>
  <c r="BI28" i="17"/>
  <c r="BE28" i="17"/>
  <c r="BA28" i="17"/>
  <c r="AW28" i="17"/>
  <c r="AS28" i="17"/>
  <c r="AO28" i="17"/>
  <c r="AK28" i="17"/>
  <c r="AG28" i="17"/>
  <c r="AC28" i="17"/>
  <c r="Y28" i="17"/>
  <c r="U28" i="17"/>
  <c r="GN28" i="17"/>
  <c r="GJ28" i="17"/>
  <c r="GF28" i="17"/>
  <c r="GB28" i="17"/>
  <c r="FX28" i="17"/>
  <c r="FT28" i="17"/>
  <c r="FP28" i="17"/>
  <c r="FL28" i="17"/>
  <c r="FH28" i="17"/>
  <c r="FD28" i="17"/>
  <c r="EZ28" i="17"/>
  <c r="EV28" i="17"/>
  <c r="ER28" i="17"/>
  <c r="EN28" i="17"/>
  <c r="EJ28" i="17"/>
  <c r="EF28" i="17"/>
  <c r="EB28" i="17"/>
  <c r="DX28" i="17"/>
  <c r="DT28" i="17"/>
  <c r="DP28" i="17"/>
  <c r="DL28" i="17"/>
  <c r="DH28" i="17"/>
  <c r="DD28" i="17"/>
  <c r="CZ28" i="17"/>
  <c r="CV28" i="17"/>
  <c r="CR28" i="17"/>
  <c r="CN28" i="17"/>
  <c r="CJ28" i="17"/>
  <c r="CF28" i="17"/>
  <c r="CB28" i="17"/>
  <c r="BX28" i="17"/>
  <c r="BT28" i="17"/>
  <c r="BP28" i="17"/>
  <c r="BL28" i="17"/>
  <c r="BH28" i="17"/>
  <c r="BD28" i="17"/>
  <c r="AZ28" i="17"/>
  <c r="AV28" i="17"/>
  <c r="AR28" i="17"/>
  <c r="AN28" i="17"/>
  <c r="AJ28" i="17"/>
  <c r="AF28" i="17"/>
  <c r="AB28" i="17"/>
  <c r="X28" i="17"/>
  <c r="T28" i="17"/>
  <c r="GM28" i="17"/>
  <c r="GI28" i="17"/>
  <c r="GE28" i="17"/>
  <c r="GA28" i="17"/>
  <c r="FW28" i="17"/>
  <c r="FS28" i="17"/>
  <c r="FO28" i="17"/>
  <c r="FK28" i="17"/>
  <c r="FG28" i="17"/>
  <c r="FC28" i="17"/>
  <c r="EY28" i="17"/>
  <c r="EU28" i="17"/>
  <c r="EQ28" i="17"/>
  <c r="EM28" i="17"/>
  <c r="EI28" i="17"/>
  <c r="EE28" i="17"/>
  <c r="EA28" i="17"/>
  <c r="DW28" i="17"/>
  <c r="DS28" i="17"/>
  <c r="DO28" i="17"/>
  <c r="DK28" i="17"/>
  <c r="DG28" i="17"/>
  <c r="DC28" i="17"/>
  <c r="CY28" i="17"/>
  <c r="CU28" i="17"/>
  <c r="CQ28" i="17"/>
  <c r="CM28" i="17"/>
  <c r="CI28" i="17"/>
  <c r="CE28" i="17"/>
  <c r="CA28" i="17"/>
  <c r="BW28" i="17"/>
  <c r="BS28" i="17"/>
  <c r="BO28" i="17"/>
  <c r="BK28" i="17"/>
  <c r="BG28" i="17"/>
  <c r="BC28" i="17"/>
  <c r="AY28" i="17"/>
  <c r="AU28" i="17"/>
  <c r="AQ28" i="17"/>
  <c r="AM28" i="17"/>
  <c r="AI28" i="17"/>
  <c r="AE28" i="17"/>
  <c r="AA28" i="17"/>
  <c r="W28" i="17"/>
  <c r="S28" i="17"/>
  <c r="GP32" i="17"/>
  <c r="GL32" i="17"/>
  <c r="GH32" i="17"/>
  <c r="GD32" i="17"/>
  <c r="FZ32" i="17"/>
  <c r="FV32" i="17"/>
  <c r="FR32" i="17"/>
  <c r="FN32" i="17"/>
  <c r="FJ32" i="17"/>
  <c r="FF32" i="17"/>
  <c r="FB32" i="17"/>
  <c r="EX32" i="17"/>
  <c r="ET32" i="17"/>
  <c r="EP32" i="17"/>
  <c r="EL32" i="17"/>
  <c r="EH32" i="17"/>
  <c r="ED32" i="17"/>
  <c r="DZ32" i="17"/>
  <c r="DV32" i="17"/>
  <c r="DR32" i="17"/>
  <c r="DN32" i="17"/>
  <c r="DJ32" i="17"/>
  <c r="DF32" i="17"/>
  <c r="DB32" i="17"/>
  <c r="CX32" i="17"/>
  <c r="CT32" i="17"/>
  <c r="CP32" i="17"/>
  <c r="CL32" i="17"/>
  <c r="CH32" i="17"/>
  <c r="CD32" i="17"/>
  <c r="BZ32" i="17"/>
  <c r="BV32" i="17"/>
  <c r="BR32" i="17"/>
  <c r="BN32" i="17"/>
  <c r="BJ32" i="17"/>
  <c r="BF32" i="17"/>
  <c r="BB32" i="17"/>
  <c r="AX32" i="17"/>
  <c r="AT32" i="17"/>
  <c r="AP32" i="17"/>
  <c r="AL32" i="17"/>
  <c r="AH32" i="17"/>
  <c r="AD32" i="17"/>
  <c r="Z32" i="17"/>
  <c r="V32" i="17"/>
  <c r="GO32" i="17"/>
  <c r="GK32" i="17"/>
  <c r="GG32" i="17"/>
  <c r="GC32" i="17"/>
  <c r="FY32" i="17"/>
  <c r="FU32" i="17"/>
  <c r="FQ32" i="17"/>
  <c r="FM32" i="17"/>
  <c r="FI32" i="17"/>
  <c r="FE32" i="17"/>
  <c r="FA32" i="17"/>
  <c r="EW32" i="17"/>
  <c r="ES32" i="17"/>
  <c r="EO32" i="17"/>
  <c r="EK32" i="17"/>
  <c r="EG32" i="17"/>
  <c r="EC32" i="17"/>
  <c r="DY32" i="17"/>
  <c r="DU32" i="17"/>
  <c r="DQ32" i="17"/>
  <c r="DM32" i="17"/>
  <c r="DI32" i="17"/>
  <c r="DE32" i="17"/>
  <c r="DA32" i="17"/>
  <c r="CW32" i="17"/>
  <c r="CS32" i="17"/>
  <c r="CO32" i="17"/>
  <c r="CK32" i="17"/>
  <c r="CG32" i="17"/>
  <c r="CC32" i="17"/>
  <c r="BY32" i="17"/>
  <c r="BU32" i="17"/>
  <c r="BQ32" i="17"/>
  <c r="BM32" i="17"/>
  <c r="BI32" i="17"/>
  <c r="BE32" i="17"/>
  <c r="BA32" i="17"/>
  <c r="AW32" i="17"/>
  <c r="AS32" i="17"/>
  <c r="AO32" i="17"/>
  <c r="AK32" i="17"/>
  <c r="AG32" i="17"/>
  <c r="AC32" i="17"/>
  <c r="Y32" i="17"/>
  <c r="U32" i="17"/>
  <c r="GN32" i="17"/>
  <c r="GJ32" i="17"/>
  <c r="GF32" i="17"/>
  <c r="GB32" i="17"/>
  <c r="FX32" i="17"/>
  <c r="FT32" i="17"/>
  <c r="FP32" i="17"/>
  <c r="FL32" i="17"/>
  <c r="FH32" i="17"/>
  <c r="FD32" i="17"/>
  <c r="EZ32" i="17"/>
  <c r="EV32" i="17"/>
  <c r="ER32" i="17"/>
  <c r="EN32" i="17"/>
  <c r="EJ32" i="17"/>
  <c r="EF32" i="17"/>
  <c r="EB32" i="17"/>
  <c r="DX32" i="17"/>
  <c r="DT32" i="17"/>
  <c r="DP32" i="17"/>
  <c r="DL32" i="17"/>
  <c r="DH32" i="17"/>
  <c r="DD32" i="17"/>
  <c r="CZ32" i="17"/>
  <c r="CV32" i="17"/>
  <c r="CR32" i="17"/>
  <c r="CN32" i="17"/>
  <c r="CJ32" i="17"/>
  <c r="CF32" i="17"/>
  <c r="CB32" i="17"/>
  <c r="BX32" i="17"/>
  <c r="BT32" i="17"/>
  <c r="BP32" i="17"/>
  <c r="BL32" i="17"/>
  <c r="BH32" i="17"/>
  <c r="BD32" i="17"/>
  <c r="AZ32" i="17"/>
  <c r="AV32" i="17"/>
  <c r="AR32" i="17"/>
  <c r="AN32" i="17"/>
  <c r="AJ32" i="17"/>
  <c r="AF32" i="17"/>
  <c r="AB32" i="17"/>
  <c r="X32" i="17"/>
  <c r="T32" i="17"/>
  <c r="GM32" i="17"/>
  <c r="GI32" i="17"/>
  <c r="GE32" i="17"/>
  <c r="GA32" i="17"/>
  <c r="FW32" i="17"/>
  <c r="FS32" i="17"/>
  <c r="FO32" i="17"/>
  <c r="FK32" i="17"/>
  <c r="FG32" i="17"/>
  <c r="FC32" i="17"/>
  <c r="EY32" i="17"/>
  <c r="EU32" i="17"/>
  <c r="EQ32" i="17"/>
  <c r="EM32" i="17"/>
  <c r="EI32" i="17"/>
  <c r="EE32" i="17"/>
  <c r="EA32" i="17"/>
  <c r="DW32" i="17"/>
  <c r="DS32" i="17"/>
  <c r="DO32" i="17"/>
  <c r="DK32" i="17"/>
  <c r="DG32" i="17"/>
  <c r="DC32" i="17"/>
  <c r="CY32" i="17"/>
  <c r="CU32" i="17"/>
  <c r="CQ32" i="17"/>
  <c r="CM32" i="17"/>
  <c r="CI32" i="17"/>
  <c r="CE32" i="17"/>
  <c r="CA32" i="17"/>
  <c r="BW32" i="17"/>
  <c r="BS32" i="17"/>
  <c r="BO32" i="17"/>
  <c r="BK32" i="17"/>
  <c r="BG32" i="17"/>
  <c r="BC32" i="17"/>
  <c r="AY32" i="17"/>
  <c r="AU32" i="17"/>
  <c r="AQ32" i="17"/>
  <c r="AM32" i="17"/>
  <c r="AI32" i="17"/>
  <c r="AE32" i="17"/>
  <c r="AA32" i="17"/>
  <c r="W32" i="17"/>
  <c r="S32" i="17"/>
  <c r="GM36" i="17"/>
  <c r="GI36" i="17"/>
  <c r="GE36" i="17"/>
  <c r="GA36" i="17"/>
  <c r="FW36" i="17"/>
  <c r="FS36" i="17"/>
  <c r="FO36" i="17"/>
  <c r="FK36" i="17"/>
  <c r="FG36" i="17"/>
  <c r="FC36" i="17"/>
  <c r="EY36" i="17"/>
  <c r="EU36" i="17"/>
  <c r="EQ36" i="17"/>
  <c r="EM36" i="17"/>
  <c r="EI36" i="17"/>
  <c r="EE36" i="17"/>
  <c r="EA36" i="17"/>
  <c r="DW36" i="17"/>
  <c r="DS36" i="17"/>
  <c r="DO36" i="17"/>
  <c r="DK36" i="17"/>
  <c r="DG36" i="17"/>
  <c r="DC36" i="17"/>
  <c r="CY36" i="17"/>
  <c r="CU36" i="17"/>
  <c r="CQ36" i="17"/>
  <c r="CM36" i="17"/>
  <c r="CI36" i="17"/>
  <c r="CE36" i="17"/>
  <c r="CA36" i="17"/>
  <c r="BW36" i="17"/>
  <c r="BS36" i="17"/>
  <c r="BO36" i="17"/>
  <c r="BK36" i="17"/>
  <c r="BG36" i="17"/>
  <c r="BC36" i="17"/>
  <c r="AY36" i="17"/>
  <c r="AU36" i="17"/>
  <c r="AQ36" i="17"/>
  <c r="AM36" i="17"/>
  <c r="AI36" i="17"/>
  <c r="AE36" i="17"/>
  <c r="AA36" i="17"/>
  <c r="W36" i="17"/>
  <c r="S36" i="17"/>
  <c r="GP36" i="17"/>
  <c r="GL36" i="17"/>
  <c r="GH36" i="17"/>
  <c r="GD36" i="17"/>
  <c r="FZ36" i="17"/>
  <c r="FV36" i="17"/>
  <c r="FR36" i="17"/>
  <c r="FN36" i="17"/>
  <c r="FJ36" i="17"/>
  <c r="FF36" i="17"/>
  <c r="FB36" i="17"/>
  <c r="EX36" i="17"/>
  <c r="ET36" i="17"/>
  <c r="EP36" i="17"/>
  <c r="EL36" i="17"/>
  <c r="EH36" i="17"/>
  <c r="ED36" i="17"/>
  <c r="DZ36" i="17"/>
  <c r="DV36" i="17"/>
  <c r="DR36" i="17"/>
  <c r="DN36" i="17"/>
  <c r="DJ36" i="17"/>
  <c r="DF36" i="17"/>
  <c r="DB36" i="17"/>
  <c r="CX36" i="17"/>
  <c r="CT36" i="17"/>
  <c r="CP36" i="17"/>
  <c r="CL36" i="17"/>
  <c r="CH36" i="17"/>
  <c r="CD36" i="17"/>
  <c r="BZ36" i="17"/>
  <c r="BV36" i="17"/>
  <c r="BR36" i="17"/>
  <c r="BN36" i="17"/>
  <c r="BJ36" i="17"/>
  <c r="BF36" i="17"/>
  <c r="BB36" i="17"/>
  <c r="AX36" i="17"/>
  <c r="AT36" i="17"/>
  <c r="AP36" i="17"/>
  <c r="AL36" i="17"/>
  <c r="AH36" i="17"/>
  <c r="AD36" i="17"/>
  <c r="Z36" i="17"/>
  <c r="V36" i="17"/>
  <c r="GO36" i="17"/>
  <c r="GK36" i="17"/>
  <c r="GG36" i="17"/>
  <c r="GC36" i="17"/>
  <c r="FY36" i="17"/>
  <c r="FU36" i="17"/>
  <c r="FQ36" i="17"/>
  <c r="FM36" i="17"/>
  <c r="FI36" i="17"/>
  <c r="FE36" i="17"/>
  <c r="FA36" i="17"/>
  <c r="EW36" i="17"/>
  <c r="ES36" i="17"/>
  <c r="EO36" i="17"/>
  <c r="EK36" i="17"/>
  <c r="EG36" i="17"/>
  <c r="EC36" i="17"/>
  <c r="DY36" i="17"/>
  <c r="DU36" i="17"/>
  <c r="DQ36" i="17"/>
  <c r="DM36" i="17"/>
  <c r="DI36" i="17"/>
  <c r="DE36" i="17"/>
  <c r="DA36" i="17"/>
  <c r="CW36" i="17"/>
  <c r="CS36" i="17"/>
  <c r="CO36" i="17"/>
  <c r="CK36" i="17"/>
  <c r="CG36" i="17"/>
  <c r="CC36" i="17"/>
  <c r="BY36" i="17"/>
  <c r="BU36" i="17"/>
  <c r="BQ36" i="17"/>
  <c r="BM36" i="17"/>
  <c r="BI36" i="17"/>
  <c r="BE36" i="17"/>
  <c r="BA36" i="17"/>
  <c r="AW36" i="17"/>
  <c r="AS36" i="17"/>
  <c r="AO36" i="17"/>
  <c r="AK36" i="17"/>
  <c r="AG36" i="17"/>
  <c r="AC36" i="17"/>
  <c r="Y36" i="17"/>
  <c r="U36" i="17"/>
  <c r="GN36" i="17"/>
  <c r="GJ36" i="17"/>
  <c r="GF36" i="17"/>
  <c r="GB36" i="17"/>
  <c r="FX36" i="17"/>
  <c r="FT36" i="17"/>
  <c r="FP36" i="17"/>
  <c r="FL36" i="17"/>
  <c r="FH36" i="17"/>
  <c r="FD36" i="17"/>
  <c r="EZ36" i="17"/>
  <c r="EV36" i="17"/>
  <c r="ER36" i="17"/>
  <c r="EN36" i="17"/>
  <c r="EJ36" i="17"/>
  <c r="EF36" i="17"/>
  <c r="EB36" i="17"/>
  <c r="DX36" i="17"/>
  <c r="DT36" i="17"/>
  <c r="DP36" i="17"/>
  <c r="DL36" i="17"/>
  <c r="DH36" i="17"/>
  <c r="DD36" i="17"/>
  <c r="CZ36" i="17"/>
  <c r="CV36" i="17"/>
  <c r="CR36" i="17"/>
  <c r="CN36" i="17"/>
  <c r="CJ36" i="17"/>
  <c r="CF36" i="17"/>
  <c r="CB36" i="17"/>
  <c r="BX36" i="17"/>
  <c r="BT36" i="17"/>
  <c r="BP36" i="17"/>
  <c r="BL36" i="17"/>
  <c r="BH36" i="17"/>
  <c r="BD36" i="17"/>
  <c r="AZ36" i="17"/>
  <c r="AV36" i="17"/>
  <c r="AR36" i="17"/>
  <c r="AN36" i="17"/>
  <c r="AJ36" i="17"/>
  <c r="AF36" i="17"/>
  <c r="AB36" i="17"/>
  <c r="X36" i="17"/>
  <c r="T36" i="17"/>
  <c r="N14" i="21"/>
  <c r="P16" i="21"/>
  <c r="N18" i="21"/>
  <c r="P20" i="21"/>
  <c r="O23" i="21"/>
  <c r="P24" i="21"/>
  <c r="GN26" i="21"/>
  <c r="GJ26" i="21"/>
  <c r="GF26" i="21"/>
  <c r="GB26" i="21"/>
  <c r="FX26" i="21"/>
  <c r="FT26" i="21"/>
  <c r="FP26" i="21"/>
  <c r="FL26" i="21"/>
  <c r="FH26" i="21"/>
  <c r="FD26" i="21"/>
  <c r="EZ26" i="21"/>
  <c r="EV26" i="21"/>
  <c r="ER26" i="21"/>
  <c r="EN26" i="21"/>
  <c r="EJ26" i="21"/>
  <c r="EF26" i="21"/>
  <c r="EB26" i="21"/>
  <c r="DX26" i="21"/>
  <c r="DT26" i="21"/>
  <c r="DP26" i="21"/>
  <c r="DL26" i="21"/>
  <c r="DH26" i="21"/>
  <c r="DD26" i="21"/>
  <c r="CZ26" i="21"/>
  <c r="CV26" i="21"/>
  <c r="CR26" i="21"/>
  <c r="CN26" i="21"/>
  <c r="CJ26" i="21"/>
  <c r="CF26" i="21"/>
  <c r="CB26" i="21"/>
  <c r="BX26" i="21"/>
  <c r="BT26" i="21"/>
  <c r="BP26" i="21"/>
  <c r="BL26" i="21"/>
  <c r="BH26" i="21"/>
  <c r="BD26" i="21"/>
  <c r="AZ26" i="21"/>
  <c r="AV26" i="21"/>
  <c r="AR26" i="21"/>
  <c r="AN26" i="21"/>
  <c r="AJ26" i="21"/>
  <c r="AF26" i="21"/>
  <c r="AB26" i="21"/>
  <c r="X26" i="21"/>
  <c r="T26" i="21"/>
  <c r="GM26" i="21"/>
  <c r="GI26" i="21"/>
  <c r="GE26" i="21"/>
  <c r="GA26" i="21"/>
  <c r="FW26" i="21"/>
  <c r="FS26" i="21"/>
  <c r="FO26" i="21"/>
  <c r="FK26" i="21"/>
  <c r="FG26" i="21"/>
  <c r="FC26" i="21"/>
  <c r="EY26" i="21"/>
  <c r="EU26" i="21"/>
  <c r="EQ26" i="21"/>
  <c r="EM26" i="21"/>
  <c r="EI26" i="21"/>
  <c r="EE26" i="21"/>
  <c r="EA26" i="21"/>
  <c r="DW26" i="21"/>
  <c r="DS26" i="21"/>
  <c r="DO26" i="21"/>
  <c r="DK26" i="21"/>
  <c r="DG26" i="21"/>
  <c r="DC26" i="21"/>
  <c r="CY26" i="21"/>
  <c r="CU26" i="21"/>
  <c r="CQ26" i="21"/>
  <c r="CM26" i="21"/>
  <c r="CI26" i="21"/>
  <c r="CE26" i="21"/>
  <c r="CA26" i="21"/>
  <c r="BW26" i="21"/>
  <c r="BS26" i="21"/>
  <c r="BO26" i="21"/>
  <c r="BK26" i="21"/>
  <c r="BG26" i="21"/>
  <c r="BC26" i="21"/>
  <c r="AY26" i="21"/>
  <c r="AU26" i="21"/>
  <c r="AQ26" i="21"/>
  <c r="AM26" i="21"/>
  <c r="AI26" i="21"/>
  <c r="AE26" i="21"/>
  <c r="AA26" i="21"/>
  <c r="W26" i="21"/>
  <c r="S26" i="21"/>
  <c r="O27" i="21"/>
  <c r="GO30" i="21"/>
  <c r="GK30" i="21"/>
  <c r="GG30" i="21"/>
  <c r="GC30" i="21"/>
  <c r="FY30" i="21"/>
  <c r="FU30" i="21"/>
  <c r="FQ30" i="21"/>
  <c r="FM30" i="21"/>
  <c r="FI30" i="21"/>
  <c r="FE30" i="21"/>
  <c r="FA30" i="21"/>
  <c r="EW30" i="21"/>
  <c r="ES30" i="21"/>
  <c r="EO30" i="21"/>
  <c r="EK30" i="21"/>
  <c r="EG30" i="21"/>
  <c r="EC30" i="21"/>
  <c r="DY30" i="21"/>
  <c r="DU30" i="21"/>
  <c r="DQ30" i="21"/>
  <c r="DM30" i="21"/>
  <c r="DI30" i="21"/>
  <c r="DE30" i="21"/>
  <c r="DA30" i="21"/>
  <c r="CW30" i="21"/>
  <c r="CS30" i="21"/>
  <c r="CO30" i="21"/>
  <c r="CK30" i="21"/>
  <c r="CG30" i="21"/>
  <c r="CC30" i="21"/>
  <c r="BY30" i="21"/>
  <c r="BU30" i="21"/>
  <c r="BQ30" i="21"/>
  <c r="BM30" i="21"/>
  <c r="BI30" i="21"/>
  <c r="BE30" i="21"/>
  <c r="BA30" i="21"/>
  <c r="AW30" i="21"/>
  <c r="AS30" i="21"/>
  <c r="AO30" i="21"/>
  <c r="AK30" i="21"/>
  <c r="AG30" i="21"/>
  <c r="AC30" i="21"/>
  <c r="Y30" i="21"/>
  <c r="U30" i="21"/>
  <c r="GN30" i="21"/>
  <c r="GJ30" i="21"/>
  <c r="GF30" i="21"/>
  <c r="GB30" i="21"/>
  <c r="FX30" i="21"/>
  <c r="FT30" i="21"/>
  <c r="FP30" i="21"/>
  <c r="FL30" i="21"/>
  <c r="FH30" i="21"/>
  <c r="FD30" i="21"/>
  <c r="EZ30" i="21"/>
  <c r="EV30" i="21"/>
  <c r="ER30" i="21"/>
  <c r="EN30" i="21"/>
  <c r="EJ30" i="21"/>
  <c r="EF30" i="21"/>
  <c r="EB30" i="21"/>
  <c r="DX30" i="21"/>
  <c r="DT30" i="21"/>
  <c r="DP30" i="21"/>
  <c r="DL30" i="21"/>
  <c r="DH30" i="21"/>
  <c r="DD30" i="21"/>
  <c r="CZ30" i="21"/>
  <c r="CV30" i="21"/>
  <c r="CR30" i="21"/>
  <c r="CN30" i="21"/>
  <c r="CJ30" i="21"/>
  <c r="CF30" i="21"/>
  <c r="CB30" i="21"/>
  <c r="BX30" i="21"/>
  <c r="BT30" i="21"/>
  <c r="BP30" i="21"/>
  <c r="BL30" i="21"/>
  <c r="BH30" i="21"/>
  <c r="BD30" i="21"/>
  <c r="AZ30" i="21"/>
  <c r="AV30" i="21"/>
  <c r="AR30" i="21"/>
  <c r="AN30" i="21"/>
  <c r="AJ30" i="21"/>
  <c r="AF30" i="21"/>
  <c r="AB30" i="21"/>
  <c r="X30" i="21"/>
  <c r="T30" i="21"/>
  <c r="GM30" i="21"/>
  <c r="GI30" i="21"/>
  <c r="GE30" i="21"/>
  <c r="GA30" i="21"/>
  <c r="FW30" i="21"/>
  <c r="FS30" i="21"/>
  <c r="FO30" i="21"/>
  <c r="FK30" i="21"/>
  <c r="FG30" i="21"/>
  <c r="FC30" i="21"/>
  <c r="EY30" i="21"/>
  <c r="EU30" i="21"/>
  <c r="EQ30" i="21"/>
  <c r="EM30" i="21"/>
  <c r="EI30" i="21"/>
  <c r="EE30" i="21"/>
  <c r="EA30" i="21"/>
  <c r="DW30" i="21"/>
  <c r="DS30" i="21"/>
  <c r="DO30" i="21"/>
  <c r="DK30" i="21"/>
  <c r="DG30" i="21"/>
  <c r="DC30" i="21"/>
  <c r="CY30" i="21"/>
  <c r="CU30" i="21"/>
  <c r="CQ30" i="21"/>
  <c r="CM30" i="21"/>
  <c r="CI30" i="21"/>
  <c r="CE30" i="21"/>
  <c r="CA30" i="21"/>
  <c r="BW30" i="21"/>
  <c r="BS30" i="21"/>
  <c r="BO30" i="21"/>
  <c r="BK30" i="21"/>
  <c r="BG30" i="21"/>
  <c r="BC30" i="21"/>
  <c r="AY30" i="21"/>
  <c r="AU30" i="21"/>
  <c r="AQ30" i="21"/>
  <c r="AM30" i="21"/>
  <c r="AI30" i="21"/>
  <c r="AE30" i="21"/>
  <c r="AA30" i="21"/>
  <c r="W30" i="21"/>
  <c r="S30" i="21"/>
  <c r="GP30" i="21"/>
  <c r="GL30" i="21"/>
  <c r="GH30" i="21"/>
  <c r="GD30" i="21"/>
  <c r="FZ30" i="21"/>
  <c r="FV30" i="21"/>
  <c r="FR30" i="21"/>
  <c r="FN30" i="21"/>
  <c r="FJ30" i="21"/>
  <c r="FF30" i="21"/>
  <c r="FB30" i="21"/>
  <c r="EX30" i="21"/>
  <c r="ET30" i="21"/>
  <c r="EP30" i="21"/>
  <c r="EL30" i="21"/>
  <c r="EH30" i="21"/>
  <c r="ED30" i="21"/>
  <c r="DZ30" i="21"/>
  <c r="DV30" i="21"/>
  <c r="DR30" i="21"/>
  <c r="DN30" i="21"/>
  <c r="DJ30" i="21"/>
  <c r="DF30" i="21"/>
  <c r="DB30" i="21"/>
  <c r="CX30" i="21"/>
  <c r="CT30" i="21"/>
  <c r="CP30" i="21"/>
  <c r="CL30" i="21"/>
  <c r="CH30" i="21"/>
  <c r="CD30" i="21"/>
  <c r="BZ30" i="21"/>
  <c r="BV30" i="21"/>
  <c r="BR30" i="21"/>
  <c r="BN30" i="21"/>
  <c r="BJ30" i="21"/>
  <c r="BF30" i="21"/>
  <c r="BB30" i="21"/>
  <c r="AX30" i="21"/>
  <c r="AT30" i="21"/>
  <c r="AP30" i="21"/>
  <c r="AL30" i="21"/>
  <c r="AH30" i="21"/>
  <c r="AD30" i="21"/>
  <c r="Z30" i="21"/>
  <c r="V30" i="21"/>
  <c r="O31" i="21"/>
  <c r="GO34" i="21"/>
  <c r="GK34" i="21"/>
  <c r="GG34" i="21"/>
  <c r="GC34" i="21"/>
  <c r="FY34" i="21"/>
  <c r="FU34" i="21"/>
  <c r="FQ34" i="21"/>
  <c r="FM34" i="21"/>
  <c r="FI34" i="21"/>
  <c r="FE34" i="21"/>
  <c r="FA34" i="21"/>
  <c r="EW34" i="21"/>
  <c r="ES34" i="21"/>
  <c r="EO34" i="21"/>
  <c r="EK34" i="21"/>
  <c r="EG34" i="21"/>
  <c r="EC34" i="21"/>
  <c r="DY34" i="21"/>
  <c r="DU34" i="21"/>
  <c r="DQ34" i="21"/>
  <c r="DM34" i="21"/>
  <c r="DI34" i="21"/>
  <c r="DE34" i="21"/>
  <c r="DA34" i="21"/>
  <c r="CW34" i="21"/>
  <c r="CS34" i="21"/>
  <c r="CO34" i="21"/>
  <c r="CK34" i="21"/>
  <c r="CG34" i="21"/>
  <c r="CC34" i="21"/>
  <c r="BY34" i="21"/>
  <c r="BU34" i="21"/>
  <c r="BQ34" i="21"/>
  <c r="BM34" i="21"/>
  <c r="BI34" i="21"/>
  <c r="BE34" i="21"/>
  <c r="BA34" i="21"/>
  <c r="AW34" i="21"/>
  <c r="AS34" i="21"/>
  <c r="AO34" i="21"/>
  <c r="AK34" i="21"/>
  <c r="AG34" i="21"/>
  <c r="AC34" i="21"/>
  <c r="Y34" i="21"/>
  <c r="U34" i="21"/>
  <c r="GN34" i="21"/>
  <c r="GJ34" i="21"/>
  <c r="GF34" i="21"/>
  <c r="GB34" i="21"/>
  <c r="FX34" i="21"/>
  <c r="FT34" i="21"/>
  <c r="FP34" i="21"/>
  <c r="FL34" i="21"/>
  <c r="FH34" i="21"/>
  <c r="FD34" i="21"/>
  <c r="EZ34" i="21"/>
  <c r="EV34" i="21"/>
  <c r="ER34" i="21"/>
  <c r="EN34" i="21"/>
  <c r="EJ34" i="21"/>
  <c r="EF34" i="21"/>
  <c r="EB34" i="21"/>
  <c r="DX34" i="21"/>
  <c r="DT34" i="21"/>
  <c r="DP34" i="21"/>
  <c r="DL34" i="21"/>
  <c r="DH34" i="21"/>
  <c r="DD34" i="21"/>
  <c r="CZ34" i="21"/>
  <c r="CV34" i="21"/>
  <c r="CR34" i="21"/>
  <c r="CN34" i="21"/>
  <c r="CJ34" i="21"/>
  <c r="CF34" i="21"/>
  <c r="CB34" i="21"/>
  <c r="BX34" i="21"/>
  <c r="BT34" i="21"/>
  <c r="BP34" i="21"/>
  <c r="BL34" i="21"/>
  <c r="BH34" i="21"/>
  <c r="BD34" i="21"/>
  <c r="AZ34" i="21"/>
  <c r="AV34" i="21"/>
  <c r="AR34" i="21"/>
  <c r="AN34" i="21"/>
  <c r="AJ34" i="21"/>
  <c r="AF34" i="21"/>
  <c r="AB34" i="21"/>
  <c r="X34" i="21"/>
  <c r="T34" i="21"/>
  <c r="GM34" i="21"/>
  <c r="GI34" i="21"/>
  <c r="GE34" i="21"/>
  <c r="GA34" i="21"/>
  <c r="FW34" i="21"/>
  <c r="FS34" i="21"/>
  <c r="FO34" i="21"/>
  <c r="FK34" i="21"/>
  <c r="FG34" i="21"/>
  <c r="FC34" i="21"/>
  <c r="EY34" i="21"/>
  <c r="EU34" i="21"/>
  <c r="EQ34" i="21"/>
  <c r="EM34" i="21"/>
  <c r="EI34" i="21"/>
  <c r="EE34" i="21"/>
  <c r="EA34" i="21"/>
  <c r="DW34" i="21"/>
  <c r="DS34" i="21"/>
  <c r="DO34" i="21"/>
  <c r="DK34" i="21"/>
  <c r="DG34" i="21"/>
  <c r="DC34" i="21"/>
  <c r="CY34" i="21"/>
  <c r="CU34" i="21"/>
  <c r="CQ34" i="21"/>
  <c r="CM34" i="21"/>
  <c r="CI34" i="21"/>
  <c r="CE34" i="21"/>
  <c r="CA34" i="21"/>
  <c r="BW34" i="21"/>
  <c r="BS34" i="21"/>
  <c r="BO34" i="21"/>
  <c r="BK34" i="21"/>
  <c r="BG34" i="21"/>
  <c r="BC34" i="21"/>
  <c r="AY34" i="21"/>
  <c r="AU34" i="21"/>
  <c r="AQ34" i="21"/>
  <c r="AM34" i="21"/>
  <c r="AI34" i="21"/>
  <c r="AE34" i="21"/>
  <c r="AA34" i="21"/>
  <c r="W34" i="21"/>
  <c r="S34" i="21"/>
  <c r="GP34" i="21"/>
  <c r="GL34" i="21"/>
  <c r="GH34" i="21"/>
  <c r="GD34" i="21"/>
  <c r="FZ34" i="21"/>
  <c r="FV34" i="21"/>
  <c r="FR34" i="21"/>
  <c r="FN34" i="21"/>
  <c r="FJ34" i="21"/>
  <c r="FF34" i="21"/>
  <c r="FB34" i="21"/>
  <c r="EX34" i="21"/>
  <c r="ET34" i="21"/>
  <c r="EP34" i="21"/>
  <c r="EL34" i="21"/>
  <c r="EH34" i="21"/>
  <c r="ED34" i="21"/>
  <c r="DZ34" i="21"/>
  <c r="DV34" i="21"/>
  <c r="DR34" i="21"/>
  <c r="DN34" i="21"/>
  <c r="DJ34" i="21"/>
  <c r="DF34" i="21"/>
  <c r="DB34" i="21"/>
  <c r="CX34" i="21"/>
  <c r="CT34" i="21"/>
  <c r="CP34" i="21"/>
  <c r="CL34" i="21"/>
  <c r="CH34" i="21"/>
  <c r="CD34" i="21"/>
  <c r="BZ34" i="21"/>
  <c r="BV34" i="21"/>
  <c r="BR34" i="21"/>
  <c r="BN34" i="21"/>
  <c r="BJ34" i="21"/>
  <c r="BF34" i="21"/>
  <c r="BB34" i="21"/>
  <c r="AX34" i="21"/>
  <c r="AT34" i="21"/>
  <c r="AP34" i="21"/>
  <c r="AL34" i="21"/>
  <c r="AH34" i="21"/>
  <c r="AD34" i="21"/>
  <c r="Z34" i="21"/>
  <c r="V34" i="21"/>
  <c r="N34" i="21"/>
  <c r="P36" i="21"/>
  <c r="U12" i="21"/>
  <c r="Y12" i="21"/>
  <c r="AC12" i="21"/>
  <c r="AG12" i="21"/>
  <c r="AK12" i="21"/>
  <c r="AO12" i="21"/>
  <c r="AS12" i="21"/>
  <c r="AW12" i="21"/>
  <c r="BA12" i="21"/>
  <c r="BE12" i="21"/>
  <c r="BI12" i="21"/>
  <c r="BM12" i="21"/>
  <c r="BQ12" i="21"/>
  <c r="BU12" i="21"/>
  <c r="BY12" i="21"/>
  <c r="CC12" i="21"/>
  <c r="CG12" i="21"/>
  <c r="CK12" i="21"/>
  <c r="CO12" i="21"/>
  <c r="CS12" i="21"/>
  <c r="CW12" i="21"/>
  <c r="DA12" i="21"/>
  <c r="DE12" i="21"/>
  <c r="DI12" i="21"/>
  <c r="DM12" i="21"/>
  <c r="DQ12" i="21"/>
  <c r="DU12" i="21"/>
  <c r="DY12" i="21"/>
  <c r="EC12" i="21"/>
  <c r="EG12" i="21"/>
  <c r="EK12" i="21"/>
  <c r="EO12" i="21"/>
  <c r="ES12" i="21"/>
  <c r="EW12" i="21"/>
  <c r="FA12" i="21"/>
  <c r="FE12" i="21"/>
  <c r="FI12" i="21"/>
  <c r="FM12" i="21"/>
  <c r="FQ12" i="21"/>
  <c r="FU12" i="21"/>
  <c r="FY12" i="21"/>
  <c r="GC12" i="21"/>
  <c r="GG12" i="21"/>
  <c r="GK12" i="21"/>
  <c r="GO12" i="21"/>
  <c r="U13" i="21"/>
  <c r="Y13" i="21"/>
  <c r="AC13" i="21"/>
  <c r="AG13" i="21"/>
  <c r="AK13" i="21"/>
  <c r="AO13" i="21"/>
  <c r="AS13" i="21"/>
  <c r="AW13" i="21"/>
  <c r="BA13" i="21"/>
  <c r="BE13" i="21"/>
  <c r="BI13" i="21"/>
  <c r="BM13" i="21"/>
  <c r="BQ13" i="21"/>
  <c r="BU13" i="21"/>
  <c r="BY13" i="21"/>
  <c r="CC13" i="21"/>
  <c r="CG13" i="21"/>
  <c r="CK13" i="21"/>
  <c r="CO13" i="21"/>
  <c r="CS13" i="21"/>
  <c r="CW13" i="21"/>
  <c r="DA13" i="21"/>
  <c r="DE13" i="21"/>
  <c r="DI13" i="21"/>
  <c r="DM13" i="21"/>
  <c r="DQ13" i="21"/>
  <c r="DU13" i="21"/>
  <c r="DY13" i="21"/>
  <c r="EC13" i="21"/>
  <c r="EG13" i="21"/>
  <c r="EK13" i="21"/>
  <c r="EO13" i="21"/>
  <c r="ES13" i="21"/>
  <c r="EW13" i="21"/>
  <c r="FA13" i="21"/>
  <c r="FE13" i="21"/>
  <c r="FI13" i="21"/>
  <c r="FM13" i="21"/>
  <c r="FQ13" i="21"/>
  <c r="FU13" i="21"/>
  <c r="FY13" i="21"/>
  <c r="GC13" i="21"/>
  <c r="GG13" i="21"/>
  <c r="GK13" i="21"/>
  <c r="GO13" i="21"/>
  <c r="U14" i="21"/>
  <c r="Y14" i="21"/>
  <c r="AC14" i="21"/>
  <c r="AG14" i="21"/>
  <c r="AK14" i="21"/>
  <c r="AO14" i="21"/>
  <c r="AS14" i="21"/>
  <c r="AW14" i="21"/>
  <c r="BA14" i="21"/>
  <c r="BE14" i="21"/>
  <c r="BI14" i="21"/>
  <c r="BM14" i="21"/>
  <c r="BQ14" i="21"/>
  <c r="BU14" i="21"/>
  <c r="BY14" i="21"/>
  <c r="CC14" i="21"/>
  <c r="CG14" i="21"/>
  <c r="CK14" i="21"/>
  <c r="CO14" i="21"/>
  <c r="CS14" i="21"/>
  <c r="CW14" i="21"/>
  <c r="DA14" i="21"/>
  <c r="DE14" i="21"/>
  <c r="DI14" i="21"/>
  <c r="DM14" i="21"/>
  <c r="DQ14" i="21"/>
  <c r="DU14" i="21"/>
  <c r="DY14" i="21"/>
  <c r="EC14" i="21"/>
  <c r="EG14" i="21"/>
  <c r="EK14" i="21"/>
  <c r="EO14" i="21"/>
  <c r="ES14" i="21"/>
  <c r="EW14" i="21"/>
  <c r="FA14" i="21"/>
  <c r="FE14" i="21"/>
  <c r="FI14" i="21"/>
  <c r="FM14" i="21"/>
  <c r="FQ14" i="21"/>
  <c r="FU14" i="21"/>
  <c r="FY14" i="21"/>
  <c r="GC14" i="21"/>
  <c r="GG14" i="21"/>
  <c r="GK14" i="21"/>
  <c r="GO14" i="21"/>
  <c r="U15" i="21"/>
  <c r="Y15" i="21"/>
  <c r="AC15" i="21"/>
  <c r="AG15" i="21"/>
  <c r="AK15" i="21"/>
  <c r="AO15" i="21"/>
  <c r="AS15" i="21"/>
  <c r="AW15" i="21"/>
  <c r="BA15" i="21"/>
  <c r="BE15" i="21"/>
  <c r="BI15" i="21"/>
  <c r="BM15" i="21"/>
  <c r="BQ15" i="21"/>
  <c r="BU15" i="21"/>
  <c r="BY15" i="21"/>
  <c r="CC15" i="21"/>
  <c r="CG15" i="21"/>
  <c r="CK15" i="21"/>
  <c r="CO15" i="21"/>
  <c r="CS15" i="21"/>
  <c r="CW15" i="21"/>
  <c r="DA15" i="21"/>
  <c r="DE15" i="21"/>
  <c r="DI15" i="21"/>
  <c r="DM15" i="21"/>
  <c r="DQ15" i="21"/>
  <c r="DU15" i="21"/>
  <c r="DY15" i="21"/>
  <c r="EC15" i="21"/>
  <c r="EG15" i="21"/>
  <c r="EK15" i="21"/>
  <c r="EO15" i="21"/>
  <c r="ES15" i="21"/>
  <c r="EW15" i="21"/>
  <c r="FA15" i="21"/>
  <c r="FE15" i="21"/>
  <c r="FI15" i="21"/>
  <c r="FM15" i="21"/>
  <c r="FQ15" i="21"/>
  <c r="FU15" i="21"/>
  <c r="FY15" i="21"/>
  <c r="GC15" i="21"/>
  <c r="GG15" i="21"/>
  <c r="GK15" i="21"/>
  <c r="GO15" i="21"/>
  <c r="U16" i="21"/>
  <c r="Y16" i="21"/>
  <c r="AC16" i="21"/>
  <c r="AG16" i="21"/>
  <c r="AK16" i="21"/>
  <c r="AO16" i="21"/>
  <c r="AS16" i="21"/>
  <c r="AW16" i="21"/>
  <c r="BA16" i="21"/>
  <c r="BE16" i="21"/>
  <c r="BI16" i="21"/>
  <c r="BM16" i="21"/>
  <c r="BQ16" i="21"/>
  <c r="BU16" i="21"/>
  <c r="BY16" i="21"/>
  <c r="CC16" i="21"/>
  <c r="CG16" i="21"/>
  <c r="CK16" i="21"/>
  <c r="CO16" i="21"/>
  <c r="CS16" i="21"/>
  <c r="CW16" i="21"/>
  <c r="DA16" i="21"/>
  <c r="DE16" i="21"/>
  <c r="DI16" i="21"/>
  <c r="DM16" i="21"/>
  <c r="DQ16" i="21"/>
  <c r="DU16" i="21"/>
  <c r="DY16" i="21"/>
  <c r="EC16" i="21"/>
  <c r="EG16" i="21"/>
  <c r="EK16" i="21"/>
  <c r="EO16" i="21"/>
  <c r="ES16" i="21"/>
  <c r="EW16" i="21"/>
  <c r="FA16" i="21"/>
  <c r="FE16" i="21"/>
  <c r="FI16" i="21"/>
  <c r="FM16" i="21"/>
  <c r="FQ16" i="21"/>
  <c r="FU16" i="21"/>
  <c r="FY16" i="21"/>
  <c r="GC16" i="21"/>
  <c r="GG16" i="21"/>
  <c r="GK16" i="21"/>
  <c r="GO16" i="21"/>
  <c r="U17" i="21"/>
  <c r="Y17" i="21"/>
  <c r="AC17" i="21"/>
  <c r="AG17" i="21"/>
  <c r="AK17" i="21"/>
  <c r="AO17" i="21"/>
  <c r="AS17" i="21"/>
  <c r="AW17" i="21"/>
  <c r="BA17" i="21"/>
  <c r="BE17" i="21"/>
  <c r="BI17" i="21"/>
  <c r="BM17" i="21"/>
  <c r="BQ17" i="21"/>
  <c r="BU17" i="21"/>
  <c r="BY17" i="21"/>
  <c r="CC17" i="21"/>
  <c r="CG17" i="21"/>
  <c r="CK17" i="21"/>
  <c r="CO17" i="21"/>
  <c r="CS17" i="21"/>
  <c r="CW17" i="21"/>
  <c r="DA17" i="21"/>
  <c r="DE17" i="21"/>
  <c r="DI17" i="21"/>
  <c r="DM17" i="21"/>
  <c r="DQ17" i="21"/>
  <c r="DU17" i="21"/>
  <c r="DY17" i="21"/>
  <c r="EC17" i="21"/>
  <c r="EG17" i="21"/>
  <c r="EK17" i="21"/>
  <c r="EO17" i="21"/>
  <c r="ES17" i="21"/>
  <c r="EW17" i="21"/>
  <c r="FA17" i="21"/>
  <c r="FE17" i="21"/>
  <c r="FI17" i="21"/>
  <c r="FM17" i="21"/>
  <c r="FQ17" i="21"/>
  <c r="FU17" i="21"/>
  <c r="FY17" i="21"/>
  <c r="GC17" i="21"/>
  <c r="GG17" i="21"/>
  <c r="GK17" i="21"/>
  <c r="GO17" i="21"/>
  <c r="U18" i="21"/>
  <c r="Y18" i="21"/>
  <c r="AC18" i="21"/>
  <c r="AG18" i="21"/>
  <c r="AK18" i="21"/>
  <c r="AO18" i="21"/>
  <c r="AS18" i="21"/>
  <c r="AW18" i="21"/>
  <c r="BA18" i="21"/>
  <c r="BE18" i="21"/>
  <c r="BI18" i="21"/>
  <c r="BM18" i="21"/>
  <c r="BQ18" i="21"/>
  <c r="BU18" i="21"/>
  <c r="BY18" i="21"/>
  <c r="CC18" i="21"/>
  <c r="CG18" i="21"/>
  <c r="CK18" i="21"/>
  <c r="CO18" i="21"/>
  <c r="CS18" i="21"/>
  <c r="CW18" i="21"/>
  <c r="DA18" i="21"/>
  <c r="DE18" i="21"/>
  <c r="DI18" i="21"/>
  <c r="DM18" i="21"/>
  <c r="DQ18" i="21"/>
  <c r="DU18" i="21"/>
  <c r="DY18" i="21"/>
  <c r="EC18" i="21"/>
  <c r="EG18" i="21"/>
  <c r="EK18" i="21"/>
  <c r="EO18" i="21"/>
  <c r="ES18" i="21"/>
  <c r="EW18" i="21"/>
  <c r="FA18" i="21"/>
  <c r="FE18" i="21"/>
  <c r="FI18" i="21"/>
  <c r="FM18" i="21"/>
  <c r="FQ18" i="21"/>
  <c r="FU18" i="21"/>
  <c r="FY18" i="21"/>
  <c r="GC18" i="21"/>
  <c r="GG18" i="21"/>
  <c r="GK18" i="21"/>
  <c r="GO18" i="21"/>
  <c r="U19" i="21"/>
  <c r="Y19" i="21"/>
  <c r="AC19" i="21"/>
  <c r="AG19" i="21"/>
  <c r="AK19" i="21"/>
  <c r="AO19" i="21"/>
  <c r="AS19" i="21"/>
  <c r="AW19" i="21"/>
  <c r="BA19" i="21"/>
  <c r="BE19" i="21"/>
  <c r="BI19" i="21"/>
  <c r="BM19" i="21"/>
  <c r="BQ19" i="21"/>
  <c r="BU19" i="21"/>
  <c r="BY19" i="21"/>
  <c r="CC19" i="21"/>
  <c r="CG19" i="21"/>
  <c r="CK19" i="21"/>
  <c r="CO19" i="21"/>
  <c r="CS19" i="21"/>
  <c r="CW19" i="21"/>
  <c r="DA19" i="21"/>
  <c r="DE19" i="21"/>
  <c r="DI19" i="21"/>
  <c r="DM19" i="21"/>
  <c r="DQ19" i="21"/>
  <c r="DU19" i="21"/>
  <c r="DY19" i="21"/>
  <c r="EC19" i="21"/>
  <c r="EG19" i="21"/>
  <c r="EK19" i="21"/>
  <c r="EO19" i="21"/>
  <c r="ES19" i="21"/>
  <c r="EW19" i="21"/>
  <c r="FA19" i="21"/>
  <c r="FE19" i="21"/>
  <c r="FI19" i="21"/>
  <c r="FM19" i="21"/>
  <c r="FQ19" i="21"/>
  <c r="FU19" i="21"/>
  <c r="FY19" i="21"/>
  <c r="GC19" i="21"/>
  <c r="GG19" i="21"/>
  <c r="GK19" i="21"/>
  <c r="GO19" i="21"/>
  <c r="U20" i="21"/>
  <c r="Y20" i="21"/>
  <c r="AC20" i="21"/>
  <c r="AG20" i="21"/>
  <c r="AK20" i="21"/>
  <c r="AO20" i="21"/>
  <c r="AS20" i="21"/>
  <c r="AW20" i="21"/>
  <c r="BA20" i="21"/>
  <c r="BE20" i="21"/>
  <c r="BI20" i="21"/>
  <c r="BM20" i="21"/>
  <c r="BQ20" i="21"/>
  <c r="BU20" i="21"/>
  <c r="BY20" i="21"/>
  <c r="CC20" i="21"/>
  <c r="CG20" i="21"/>
  <c r="CK20" i="21"/>
  <c r="CO20" i="21"/>
  <c r="CS20" i="21"/>
  <c r="CW20" i="21"/>
  <c r="DA20" i="21"/>
  <c r="DE20" i="21"/>
  <c r="DI20" i="21"/>
  <c r="DM20" i="21"/>
  <c r="DQ20" i="21"/>
  <c r="DU20" i="21"/>
  <c r="DY20" i="21"/>
  <c r="EC20" i="21"/>
  <c r="EG20" i="21"/>
  <c r="EK20" i="21"/>
  <c r="EO20" i="21"/>
  <c r="ES20" i="21"/>
  <c r="EW20" i="21"/>
  <c r="FA20" i="21"/>
  <c r="FE20" i="21"/>
  <c r="FI20" i="21"/>
  <c r="FM20" i="21"/>
  <c r="FQ20" i="21"/>
  <c r="FU20" i="21"/>
  <c r="FY20" i="21"/>
  <c r="GC20" i="21"/>
  <c r="GG20" i="21"/>
  <c r="GK20" i="21"/>
  <c r="GO20" i="21"/>
  <c r="U21" i="21"/>
  <c r="Y21" i="21"/>
  <c r="AC21" i="21"/>
  <c r="AG21" i="21"/>
  <c r="AK21" i="21"/>
  <c r="AO21" i="21"/>
  <c r="AS21" i="21"/>
  <c r="AW21" i="21"/>
  <c r="BA21" i="21"/>
  <c r="BE21" i="21"/>
  <c r="BI21" i="21"/>
  <c r="BM21" i="21"/>
  <c r="BQ21" i="21"/>
  <c r="BU21" i="21"/>
  <c r="BY21" i="21"/>
  <c r="CC21" i="21"/>
  <c r="CG21" i="21"/>
  <c r="CK21" i="21"/>
  <c r="CO21" i="21"/>
  <c r="CS21" i="21"/>
  <c r="CW21" i="21"/>
  <c r="DA21" i="21"/>
  <c r="DE21" i="21"/>
  <c r="DI21" i="21"/>
  <c r="DM21" i="21"/>
  <c r="DQ21" i="21"/>
  <c r="DU21" i="21"/>
  <c r="DY21" i="21"/>
  <c r="EC21" i="21"/>
  <c r="EG21" i="21"/>
  <c r="EK21" i="21"/>
  <c r="EO21" i="21"/>
  <c r="ES21" i="21"/>
  <c r="EW21" i="21"/>
  <c r="FA21" i="21"/>
  <c r="FE21" i="21"/>
  <c r="FI21" i="21"/>
  <c r="FM21" i="21"/>
  <c r="FQ21" i="21"/>
  <c r="FU21" i="21"/>
  <c r="FY21" i="21"/>
  <c r="GC21" i="21"/>
  <c r="GG21" i="21"/>
  <c r="GK21" i="21"/>
  <c r="GO21" i="21"/>
  <c r="U22" i="21"/>
  <c r="Y22" i="21"/>
  <c r="AC22" i="21"/>
  <c r="AG22" i="21"/>
  <c r="AK22" i="21"/>
  <c r="AO22" i="21"/>
  <c r="AS22" i="21"/>
  <c r="AW22" i="21"/>
  <c r="BA22" i="21"/>
  <c r="BE22" i="21"/>
  <c r="BI22" i="21"/>
  <c r="BM22" i="21"/>
  <c r="BQ22" i="21"/>
  <c r="BU22" i="21"/>
  <c r="BY22" i="21"/>
  <c r="CC22" i="21"/>
  <c r="CG22" i="21"/>
  <c r="CK22" i="21"/>
  <c r="CO22" i="21"/>
  <c r="CS22" i="21"/>
  <c r="CW22" i="21"/>
  <c r="DA22" i="21"/>
  <c r="DE22" i="21"/>
  <c r="DI22" i="21"/>
  <c r="DM22" i="21"/>
  <c r="DQ22" i="21"/>
  <c r="DU22" i="21"/>
  <c r="DY22" i="21"/>
  <c r="EC22" i="21"/>
  <c r="EG22" i="21"/>
  <c r="EK22" i="21"/>
  <c r="EO22" i="21"/>
  <c r="ES22" i="21"/>
  <c r="EW22" i="21"/>
  <c r="FA22" i="21"/>
  <c r="FE22" i="21"/>
  <c r="FI22" i="21"/>
  <c r="FM22" i="21"/>
  <c r="FQ22" i="21"/>
  <c r="FU22" i="21"/>
  <c r="FY22" i="21"/>
  <c r="GC22" i="21"/>
  <c r="GG22" i="21"/>
  <c r="GK22" i="21"/>
  <c r="GO22" i="21"/>
  <c r="U23" i="21"/>
  <c r="Y23" i="21"/>
  <c r="AC23" i="21"/>
  <c r="AG23" i="21"/>
  <c r="AK23" i="21"/>
  <c r="AO23" i="21"/>
  <c r="AS23" i="21"/>
  <c r="AW23" i="21"/>
  <c r="BA23" i="21"/>
  <c r="BE23" i="21"/>
  <c r="BI23" i="21"/>
  <c r="BM23" i="21"/>
  <c r="BQ23" i="21"/>
  <c r="BU23" i="21"/>
  <c r="BY23" i="21"/>
  <c r="CC23" i="21"/>
  <c r="CG23" i="21"/>
  <c r="CK23" i="21"/>
  <c r="CO23" i="21"/>
  <c r="CS23" i="21"/>
  <c r="CW23" i="21"/>
  <c r="DA23" i="21"/>
  <c r="DE23" i="21"/>
  <c r="DI23" i="21"/>
  <c r="DM23" i="21"/>
  <c r="DQ23" i="21"/>
  <c r="DU23" i="21"/>
  <c r="DY23" i="21"/>
  <c r="EC23" i="21"/>
  <c r="EG23" i="21"/>
  <c r="EK23" i="21"/>
  <c r="EO23" i="21"/>
  <c r="ES23" i="21"/>
  <c r="EW23" i="21"/>
  <c r="FA23" i="21"/>
  <c r="FE23" i="21"/>
  <c r="FI23" i="21"/>
  <c r="FM23" i="21"/>
  <c r="FQ23" i="21"/>
  <c r="FU23" i="21"/>
  <c r="FY23" i="21"/>
  <c r="GC23" i="21"/>
  <c r="GG23" i="21"/>
  <c r="GK23" i="21"/>
  <c r="GO23" i="21"/>
  <c r="U24" i="21"/>
  <c r="Y24" i="21"/>
  <c r="AC24" i="21"/>
  <c r="AG24" i="21"/>
  <c r="AK24" i="21"/>
  <c r="AO24" i="21"/>
  <c r="AS24" i="21"/>
  <c r="AW24" i="21"/>
  <c r="BA24" i="21"/>
  <c r="BE24" i="21"/>
  <c r="BI24" i="21"/>
  <c r="BM24" i="21"/>
  <c r="BQ24" i="21"/>
  <c r="BU24" i="21"/>
  <c r="BY24" i="21"/>
  <c r="CC24" i="21"/>
  <c r="CG24" i="21"/>
  <c r="CK24" i="21"/>
  <c r="CO24" i="21"/>
  <c r="CS24" i="21"/>
  <c r="CW24" i="21"/>
  <c r="DA24" i="21"/>
  <c r="DE24" i="21"/>
  <c r="DI24" i="21"/>
  <c r="DM24" i="21"/>
  <c r="DQ24" i="21"/>
  <c r="DU24" i="21"/>
  <c r="DY24" i="21"/>
  <c r="EC24" i="21"/>
  <c r="EG24" i="21"/>
  <c r="EK24" i="21"/>
  <c r="EO24" i="21"/>
  <c r="ES24" i="21"/>
  <c r="EW24" i="21"/>
  <c r="FA24" i="21"/>
  <c r="FE24" i="21"/>
  <c r="FI24" i="21"/>
  <c r="FM24" i="21"/>
  <c r="FQ24" i="21"/>
  <c r="FU24" i="21"/>
  <c r="FY24" i="21"/>
  <c r="GC24" i="21"/>
  <c r="GG24" i="21"/>
  <c r="GK24" i="21"/>
  <c r="GO24" i="21"/>
  <c r="U25" i="21"/>
  <c r="Y25" i="21"/>
  <c r="AC25" i="21"/>
  <c r="AG25" i="21"/>
  <c r="AK25" i="21"/>
  <c r="AO25" i="21"/>
  <c r="AS25" i="21"/>
  <c r="AW25" i="21"/>
  <c r="BA25" i="21"/>
  <c r="BE25" i="21"/>
  <c r="BI25" i="21"/>
  <c r="BM25" i="21"/>
  <c r="BQ25" i="21"/>
  <c r="BU25" i="21"/>
  <c r="BY25" i="21"/>
  <c r="CC25" i="21"/>
  <c r="CG25" i="21"/>
  <c r="CK25" i="21"/>
  <c r="CO25" i="21"/>
  <c r="CS25" i="21"/>
  <c r="CW25" i="21"/>
  <c r="DB25" i="21"/>
  <c r="DJ25" i="21"/>
  <c r="DR25" i="21"/>
  <c r="DZ25" i="21"/>
  <c r="EH25" i="21"/>
  <c r="EP25" i="21"/>
  <c r="EX25" i="21"/>
  <c r="FF25" i="21"/>
  <c r="FN25" i="21"/>
  <c r="FV25" i="21"/>
  <c r="GD25" i="21"/>
  <c r="V26" i="21"/>
  <c r="AD26" i="21"/>
  <c r="AL26" i="21"/>
  <c r="AT26" i="21"/>
  <c r="BB26" i="21"/>
  <c r="BJ26" i="21"/>
  <c r="BR26" i="21"/>
  <c r="BZ26" i="21"/>
  <c r="CH26" i="21"/>
  <c r="CP26" i="21"/>
  <c r="CX26" i="21"/>
  <c r="DF26" i="21"/>
  <c r="DN26" i="21"/>
  <c r="DV26" i="21"/>
  <c r="ED26" i="21"/>
  <c r="EL26" i="21"/>
  <c r="ET26" i="21"/>
  <c r="FB26" i="21"/>
  <c r="FJ26" i="21"/>
  <c r="FR26" i="21"/>
  <c r="FZ26" i="21"/>
  <c r="GH26" i="21"/>
  <c r="GP26" i="21"/>
  <c r="Z27" i="21"/>
  <c r="AH27" i="21"/>
  <c r="AP27" i="21"/>
  <c r="AX27" i="21"/>
  <c r="BF27" i="21"/>
  <c r="BN27" i="21"/>
  <c r="BV27" i="21"/>
  <c r="CD27" i="21"/>
  <c r="CL27" i="21"/>
  <c r="CT27" i="21"/>
  <c r="DB27" i="21"/>
  <c r="DJ27" i="21"/>
  <c r="DR27" i="21"/>
  <c r="DZ27" i="21"/>
  <c r="EH27" i="21"/>
  <c r="EP27" i="21"/>
  <c r="EX27" i="21"/>
  <c r="FF27" i="21"/>
  <c r="FN27" i="21"/>
  <c r="FV27" i="21"/>
  <c r="GD27" i="21"/>
  <c r="GL27" i="21"/>
  <c r="V28" i="21"/>
  <c r="AD28" i="21"/>
  <c r="AL28" i="21"/>
  <c r="AT28" i="21"/>
  <c r="BB28" i="21"/>
  <c r="BJ28" i="21"/>
  <c r="BR28" i="21"/>
  <c r="BZ28" i="21"/>
  <c r="CH28" i="21"/>
  <c r="CP28" i="21"/>
  <c r="CX28" i="21"/>
  <c r="DF28" i="21"/>
  <c r="DN28" i="21"/>
  <c r="DV28" i="21"/>
  <c r="ED28" i="21"/>
  <c r="EL28" i="21"/>
  <c r="ET28" i="21"/>
  <c r="FB28" i="21"/>
  <c r="FJ28" i="21"/>
  <c r="FR28" i="21"/>
  <c r="FZ28" i="21"/>
  <c r="GH28" i="21"/>
  <c r="GP28" i="21"/>
  <c r="Z29" i="21"/>
  <c r="AH29" i="21"/>
  <c r="AP29" i="21"/>
  <c r="AX29" i="21"/>
  <c r="BF29" i="21"/>
  <c r="BN29" i="21"/>
  <c r="BV29" i="21"/>
  <c r="CD29" i="21"/>
  <c r="CL29" i="21"/>
  <c r="CT29" i="21"/>
  <c r="DB29" i="21"/>
  <c r="DJ29" i="21"/>
  <c r="DR29" i="21"/>
  <c r="DZ29" i="21"/>
  <c r="P13" i="25"/>
  <c r="P13" i="24"/>
  <c r="P13" i="23"/>
  <c r="P13" i="22"/>
  <c r="N19" i="25"/>
  <c r="N19" i="24"/>
  <c r="N19" i="23"/>
  <c r="N19" i="22"/>
  <c r="N23" i="25"/>
  <c r="N23" i="24"/>
  <c r="N23" i="23"/>
  <c r="N23" i="22"/>
  <c r="N27" i="25"/>
  <c r="N27" i="24"/>
  <c r="N27" i="23"/>
  <c r="N27" i="22"/>
  <c r="P29" i="25"/>
  <c r="P29" i="24"/>
  <c r="P29" i="23"/>
  <c r="P29" i="22"/>
  <c r="O32" i="25"/>
  <c r="O32" i="24"/>
  <c r="O32" i="23"/>
  <c r="O32" i="22"/>
  <c r="O36" i="25"/>
  <c r="O36" i="24"/>
  <c r="O36" i="23"/>
  <c r="O36" i="22"/>
  <c r="GP26" i="17"/>
  <c r="GL26" i="17"/>
  <c r="GH26" i="17"/>
  <c r="GD26" i="17"/>
  <c r="FZ26" i="17"/>
  <c r="FV26" i="17"/>
  <c r="FR26" i="17"/>
  <c r="FN26" i="17"/>
  <c r="FJ26" i="17"/>
  <c r="FF26" i="17"/>
  <c r="FB26" i="17"/>
  <c r="EX26" i="17"/>
  <c r="ET26" i="17"/>
  <c r="EP26" i="17"/>
  <c r="EL26" i="17"/>
  <c r="EH26" i="17"/>
  <c r="ED26" i="17"/>
  <c r="DZ26" i="17"/>
  <c r="DV26" i="17"/>
  <c r="DR26" i="17"/>
  <c r="DN26" i="17"/>
  <c r="DJ26" i="17"/>
  <c r="DF26" i="17"/>
  <c r="DB26" i="17"/>
  <c r="CX26" i="17"/>
  <c r="CT26" i="17"/>
  <c r="CP26" i="17"/>
  <c r="CL26" i="17"/>
  <c r="CH26" i="17"/>
  <c r="CD26" i="17"/>
  <c r="BZ26" i="17"/>
  <c r="BV26" i="17"/>
  <c r="BR26" i="17"/>
  <c r="BN26" i="17"/>
  <c r="BJ26" i="17"/>
  <c r="BF26" i="17"/>
  <c r="BB26" i="17"/>
  <c r="AX26" i="17"/>
  <c r="AT26" i="17"/>
  <c r="AP26" i="17"/>
  <c r="AL26" i="17"/>
  <c r="AH26" i="17"/>
  <c r="AD26" i="17"/>
  <c r="Z26" i="17"/>
  <c r="V26" i="17"/>
  <c r="GO26" i="17"/>
  <c r="GK26" i="17"/>
  <c r="GG26" i="17"/>
  <c r="GC26" i="17"/>
  <c r="FY26" i="17"/>
  <c r="FU26" i="17"/>
  <c r="FQ26" i="17"/>
  <c r="FM26" i="17"/>
  <c r="FI26" i="17"/>
  <c r="FE26" i="17"/>
  <c r="FA26" i="17"/>
  <c r="EW26" i="17"/>
  <c r="ES26" i="17"/>
  <c r="EO26" i="17"/>
  <c r="EK26" i="17"/>
  <c r="EG26" i="17"/>
  <c r="EC26" i="17"/>
  <c r="DY26" i="17"/>
  <c r="DU26" i="17"/>
  <c r="DQ26" i="17"/>
  <c r="DM26" i="17"/>
  <c r="DI26" i="17"/>
  <c r="DE26" i="17"/>
  <c r="DA26" i="17"/>
  <c r="CW26" i="17"/>
  <c r="CS26" i="17"/>
  <c r="CO26" i="17"/>
  <c r="CK26" i="17"/>
  <c r="CG26" i="17"/>
  <c r="CC26" i="17"/>
  <c r="BY26" i="17"/>
  <c r="BU26" i="17"/>
  <c r="BQ26" i="17"/>
  <c r="BM26" i="17"/>
  <c r="BI26" i="17"/>
  <c r="BE26" i="17"/>
  <c r="BA26" i="17"/>
  <c r="AW26" i="17"/>
  <c r="AS26" i="17"/>
  <c r="AO26" i="17"/>
  <c r="AK26" i="17"/>
  <c r="AG26" i="17"/>
  <c r="AC26" i="17"/>
  <c r="Y26" i="17"/>
  <c r="U26" i="17"/>
  <c r="GN26" i="17"/>
  <c r="GJ26" i="17"/>
  <c r="GF26" i="17"/>
  <c r="GB26" i="17"/>
  <c r="FX26" i="17"/>
  <c r="FT26" i="17"/>
  <c r="FP26" i="17"/>
  <c r="FL26" i="17"/>
  <c r="FH26" i="17"/>
  <c r="FD26" i="17"/>
  <c r="EZ26" i="17"/>
  <c r="EV26" i="17"/>
  <c r="ER26" i="17"/>
  <c r="EN26" i="17"/>
  <c r="EJ26" i="17"/>
  <c r="EF26" i="17"/>
  <c r="EB26" i="17"/>
  <c r="DX26" i="17"/>
  <c r="DT26" i="17"/>
  <c r="DP26" i="17"/>
  <c r="DL26" i="17"/>
  <c r="DH26" i="17"/>
  <c r="DD26" i="17"/>
  <c r="CZ26" i="17"/>
  <c r="CV26" i="17"/>
  <c r="CR26" i="17"/>
  <c r="CN26" i="17"/>
  <c r="CJ26" i="17"/>
  <c r="CF26" i="17"/>
  <c r="CB26" i="17"/>
  <c r="BX26" i="17"/>
  <c r="BT26" i="17"/>
  <c r="BP26" i="17"/>
  <c r="BL26" i="17"/>
  <c r="BH26" i="17"/>
  <c r="BD26" i="17"/>
  <c r="AZ26" i="17"/>
  <c r="AV26" i="17"/>
  <c r="AR26" i="17"/>
  <c r="AN26" i="17"/>
  <c r="AJ26" i="17"/>
  <c r="AF26" i="17"/>
  <c r="AB26" i="17"/>
  <c r="X26" i="17"/>
  <c r="T26" i="17"/>
  <c r="GM26" i="17"/>
  <c r="GI26" i="17"/>
  <c r="GE26" i="17"/>
  <c r="GA26" i="17"/>
  <c r="FW26" i="17"/>
  <c r="FS26" i="17"/>
  <c r="FO26" i="17"/>
  <c r="FK26" i="17"/>
  <c r="FG26" i="17"/>
  <c r="FC26" i="17"/>
  <c r="EY26" i="17"/>
  <c r="EU26" i="17"/>
  <c r="EQ26" i="17"/>
  <c r="EM26" i="17"/>
  <c r="EI26" i="17"/>
  <c r="EE26" i="17"/>
  <c r="EA26" i="17"/>
  <c r="DW26" i="17"/>
  <c r="DS26" i="17"/>
  <c r="DO26" i="17"/>
  <c r="DK26" i="17"/>
  <c r="DG26" i="17"/>
  <c r="DC26" i="17"/>
  <c r="CY26" i="17"/>
  <c r="CU26" i="17"/>
  <c r="CQ26" i="17"/>
  <c r="CM26" i="17"/>
  <c r="CI26" i="17"/>
  <c r="CE26" i="17"/>
  <c r="CA26" i="17"/>
  <c r="BW26" i="17"/>
  <c r="BS26" i="17"/>
  <c r="BO26" i="17"/>
  <c r="BK26" i="17"/>
  <c r="BG26" i="17"/>
  <c r="BC26" i="17"/>
  <c r="AY26" i="17"/>
  <c r="AU26" i="17"/>
  <c r="AQ26" i="17"/>
  <c r="AM26" i="17"/>
  <c r="AI26" i="17"/>
  <c r="AE26" i="17"/>
  <c r="AA26" i="17"/>
  <c r="W26" i="17"/>
  <c r="S26" i="17"/>
  <c r="P12" i="25"/>
  <c r="P12" i="24"/>
  <c r="P12" i="23"/>
  <c r="P12" i="22"/>
  <c r="O15" i="25"/>
  <c r="O15" i="24"/>
  <c r="O15" i="23"/>
  <c r="O15" i="22"/>
  <c r="O19" i="25"/>
  <c r="O19" i="24"/>
  <c r="O19" i="23"/>
  <c r="O19" i="22"/>
  <c r="N22" i="25"/>
  <c r="N22" i="24"/>
  <c r="N22" i="23"/>
  <c r="N22" i="22"/>
  <c r="N26" i="25"/>
  <c r="N26" i="24"/>
  <c r="N26" i="23"/>
  <c r="N26" i="22"/>
  <c r="P28" i="25"/>
  <c r="P28" i="24"/>
  <c r="P28" i="23"/>
  <c r="P28" i="22"/>
  <c r="N30" i="25"/>
  <c r="N30" i="24"/>
  <c r="N30" i="23"/>
  <c r="N30" i="22"/>
  <c r="P32" i="25"/>
  <c r="P32" i="24"/>
  <c r="P32" i="23"/>
  <c r="P32" i="22"/>
  <c r="O35" i="25"/>
  <c r="O35" i="24"/>
  <c r="O35" i="23"/>
  <c r="O35" i="22"/>
  <c r="N12" i="25"/>
  <c r="N12" i="24"/>
  <c r="N12" i="23"/>
  <c r="N12" i="22"/>
  <c r="O13" i="25"/>
  <c r="O13" i="24"/>
  <c r="O13" i="23"/>
  <c r="O13" i="22"/>
  <c r="P14" i="25"/>
  <c r="P14" i="24"/>
  <c r="P14" i="23"/>
  <c r="P14" i="22"/>
  <c r="N16" i="25"/>
  <c r="N16" i="24"/>
  <c r="N16" i="23"/>
  <c r="N16" i="22"/>
  <c r="O17" i="25"/>
  <c r="O17" i="24"/>
  <c r="O17" i="23"/>
  <c r="O17" i="22"/>
  <c r="P18" i="25"/>
  <c r="P18" i="24"/>
  <c r="P18" i="23"/>
  <c r="P18" i="22"/>
  <c r="N20" i="25"/>
  <c r="N20" i="24"/>
  <c r="N20" i="23"/>
  <c r="N20" i="22"/>
  <c r="O21" i="25"/>
  <c r="O21" i="24"/>
  <c r="O21" i="23"/>
  <c r="O21" i="22"/>
  <c r="P22" i="25"/>
  <c r="P22" i="24"/>
  <c r="P22" i="23"/>
  <c r="P22" i="22"/>
  <c r="N24" i="25"/>
  <c r="N24" i="24"/>
  <c r="N24" i="23"/>
  <c r="N24" i="22"/>
  <c r="O25" i="25"/>
  <c r="O25" i="24"/>
  <c r="O25" i="23"/>
  <c r="O25" i="22"/>
  <c r="P26" i="25"/>
  <c r="P26" i="24"/>
  <c r="P26" i="23"/>
  <c r="P26" i="22"/>
  <c r="N28" i="25"/>
  <c r="N28" i="24"/>
  <c r="N28" i="23"/>
  <c r="N28" i="22"/>
  <c r="O29" i="25"/>
  <c r="O29" i="24"/>
  <c r="O29" i="23"/>
  <c r="O29" i="22"/>
  <c r="P30" i="25"/>
  <c r="P30" i="24"/>
  <c r="P30" i="23"/>
  <c r="P30" i="22"/>
  <c r="N32" i="25"/>
  <c r="N32" i="24"/>
  <c r="N32" i="23"/>
  <c r="N32" i="22"/>
  <c r="O33" i="25"/>
  <c r="O33" i="24"/>
  <c r="O33" i="23"/>
  <c r="O33" i="22"/>
  <c r="P34" i="25"/>
  <c r="P34" i="24"/>
  <c r="P34" i="23"/>
  <c r="P34" i="22"/>
  <c r="N36" i="25"/>
  <c r="N36" i="24"/>
  <c r="N36" i="23"/>
  <c r="N36" i="22"/>
  <c r="O37" i="25"/>
  <c r="O37" i="24"/>
  <c r="O37" i="23"/>
  <c r="O37" i="22"/>
  <c r="O12" i="17"/>
  <c r="P13" i="17"/>
  <c r="GO15" i="17"/>
  <c r="GK15" i="17"/>
  <c r="GG15" i="17"/>
  <c r="GC15" i="17"/>
  <c r="FY15" i="17"/>
  <c r="FU15" i="17"/>
  <c r="FQ15" i="17"/>
  <c r="FM15" i="17"/>
  <c r="FI15" i="17"/>
  <c r="FE15" i="17"/>
  <c r="FA15" i="17"/>
  <c r="EW15" i="17"/>
  <c r="ES15" i="17"/>
  <c r="EO15" i="17"/>
  <c r="EK15" i="17"/>
  <c r="EG15" i="17"/>
  <c r="EC15" i="17"/>
  <c r="DY15" i="17"/>
  <c r="DU15" i="17"/>
  <c r="DQ15" i="17"/>
  <c r="DM15" i="17"/>
  <c r="DI15" i="17"/>
  <c r="DE15" i="17"/>
  <c r="DA15" i="17"/>
  <c r="CW15" i="17"/>
  <c r="CS15" i="17"/>
  <c r="CO15" i="17"/>
  <c r="CK15" i="17"/>
  <c r="CG15" i="17"/>
  <c r="CC15" i="17"/>
  <c r="BY15" i="17"/>
  <c r="BU15" i="17"/>
  <c r="BQ15" i="17"/>
  <c r="BM15" i="17"/>
  <c r="BI15" i="17"/>
  <c r="BE15" i="17"/>
  <c r="BA15" i="17"/>
  <c r="AW15" i="17"/>
  <c r="AS15" i="17"/>
  <c r="AO15" i="17"/>
  <c r="AK15" i="17"/>
  <c r="AG15" i="17"/>
  <c r="AC15" i="17"/>
  <c r="Y15" i="17"/>
  <c r="U15" i="17"/>
  <c r="GN15" i="17"/>
  <c r="GJ15" i="17"/>
  <c r="GF15" i="17"/>
  <c r="GB15" i="17"/>
  <c r="FX15" i="17"/>
  <c r="FT15" i="17"/>
  <c r="FP15" i="17"/>
  <c r="FL15" i="17"/>
  <c r="FH15" i="17"/>
  <c r="FD15" i="17"/>
  <c r="EZ15" i="17"/>
  <c r="EV15" i="17"/>
  <c r="ER15" i="17"/>
  <c r="EN15" i="17"/>
  <c r="EJ15" i="17"/>
  <c r="EF15" i="17"/>
  <c r="EB15" i="17"/>
  <c r="DX15" i="17"/>
  <c r="DT15" i="17"/>
  <c r="DP15" i="17"/>
  <c r="DL15" i="17"/>
  <c r="DH15" i="17"/>
  <c r="DD15" i="17"/>
  <c r="CZ15" i="17"/>
  <c r="CV15" i="17"/>
  <c r="CR15" i="17"/>
  <c r="CN15" i="17"/>
  <c r="CJ15" i="17"/>
  <c r="CF15" i="17"/>
  <c r="CB15" i="17"/>
  <c r="BX15" i="17"/>
  <c r="BT15" i="17"/>
  <c r="BP15" i="17"/>
  <c r="BL15" i="17"/>
  <c r="BH15" i="17"/>
  <c r="BD15" i="17"/>
  <c r="AZ15" i="17"/>
  <c r="AV15" i="17"/>
  <c r="AR15" i="17"/>
  <c r="AN15" i="17"/>
  <c r="AJ15" i="17"/>
  <c r="AF15" i="17"/>
  <c r="AB15" i="17"/>
  <c r="X15" i="17"/>
  <c r="T15" i="17"/>
  <c r="GM15" i="17"/>
  <c r="GI15" i="17"/>
  <c r="GE15" i="17"/>
  <c r="GA15" i="17"/>
  <c r="FW15" i="17"/>
  <c r="FS15" i="17"/>
  <c r="FO15" i="17"/>
  <c r="FK15" i="17"/>
  <c r="FG15" i="17"/>
  <c r="FC15" i="17"/>
  <c r="EY15" i="17"/>
  <c r="EU15" i="17"/>
  <c r="EQ15" i="17"/>
  <c r="EM15" i="17"/>
  <c r="EI15" i="17"/>
  <c r="EE15" i="17"/>
  <c r="EA15" i="17"/>
  <c r="DW15" i="17"/>
  <c r="DS15" i="17"/>
  <c r="DO15" i="17"/>
  <c r="DK15" i="17"/>
  <c r="DG15" i="17"/>
  <c r="DC15" i="17"/>
  <c r="CY15" i="17"/>
  <c r="CU15" i="17"/>
  <c r="CQ15" i="17"/>
  <c r="CM15" i="17"/>
  <c r="CI15" i="17"/>
  <c r="CE15" i="17"/>
  <c r="CA15" i="17"/>
  <c r="BW15" i="17"/>
  <c r="BS15" i="17"/>
  <c r="BO15" i="17"/>
  <c r="BK15" i="17"/>
  <c r="BG15" i="17"/>
  <c r="BC15" i="17"/>
  <c r="AY15" i="17"/>
  <c r="AU15" i="17"/>
  <c r="AQ15" i="17"/>
  <c r="AM15" i="17"/>
  <c r="AI15" i="17"/>
  <c r="AE15" i="17"/>
  <c r="AA15" i="17"/>
  <c r="W15" i="17"/>
  <c r="S15" i="17"/>
  <c r="GP15" i="17"/>
  <c r="GL15" i="17"/>
  <c r="GH15" i="17"/>
  <c r="GD15" i="17"/>
  <c r="FZ15" i="17"/>
  <c r="FV15" i="17"/>
  <c r="FR15" i="17"/>
  <c r="FN15" i="17"/>
  <c r="FJ15" i="17"/>
  <c r="FF15" i="17"/>
  <c r="FB15" i="17"/>
  <c r="EX15" i="17"/>
  <c r="ET15" i="17"/>
  <c r="EP15" i="17"/>
  <c r="EL15" i="17"/>
  <c r="EH15" i="17"/>
  <c r="ED15" i="17"/>
  <c r="DZ15" i="17"/>
  <c r="DV15" i="17"/>
  <c r="DR15" i="17"/>
  <c r="DN15" i="17"/>
  <c r="DJ15" i="17"/>
  <c r="DF15" i="17"/>
  <c r="DB15" i="17"/>
  <c r="CX15" i="17"/>
  <c r="CT15" i="17"/>
  <c r="CP15" i="17"/>
  <c r="CL15" i="17"/>
  <c r="CH15" i="17"/>
  <c r="CD15" i="17"/>
  <c r="BZ15" i="17"/>
  <c r="BV15" i="17"/>
  <c r="BR15" i="17"/>
  <c r="BN15" i="17"/>
  <c r="BJ15" i="17"/>
  <c r="BF15" i="17"/>
  <c r="BB15" i="17"/>
  <c r="AX15" i="17"/>
  <c r="AT15" i="17"/>
  <c r="AP15" i="17"/>
  <c r="AL15" i="17"/>
  <c r="AH15" i="17"/>
  <c r="AD15" i="17"/>
  <c r="Z15" i="17"/>
  <c r="V15" i="17"/>
  <c r="N15" i="17"/>
  <c r="O16" i="17"/>
  <c r="GP19" i="17"/>
  <c r="GL19" i="17"/>
  <c r="GH19" i="17"/>
  <c r="GD19" i="17"/>
  <c r="FZ19" i="17"/>
  <c r="FV19" i="17"/>
  <c r="FR19" i="17"/>
  <c r="FN19" i="17"/>
  <c r="FJ19" i="17"/>
  <c r="FF19" i="17"/>
  <c r="FB19" i="17"/>
  <c r="EX19" i="17"/>
  <c r="ET19" i="17"/>
  <c r="EP19" i="17"/>
  <c r="EL19" i="17"/>
  <c r="EH19" i="17"/>
  <c r="ED19" i="17"/>
  <c r="DZ19" i="17"/>
  <c r="DV19" i="17"/>
  <c r="DR19" i="17"/>
  <c r="DN19" i="17"/>
  <c r="DJ19" i="17"/>
  <c r="DF19" i="17"/>
  <c r="DB19" i="17"/>
  <c r="CX19" i="17"/>
  <c r="CT19" i="17"/>
  <c r="CP19" i="17"/>
  <c r="CL19" i="17"/>
  <c r="CH19" i="17"/>
  <c r="CD19" i="17"/>
  <c r="BZ19" i="17"/>
  <c r="BV19" i="17"/>
  <c r="BR19" i="17"/>
  <c r="BN19" i="17"/>
  <c r="BJ19" i="17"/>
  <c r="BF19" i="17"/>
  <c r="BB19" i="17"/>
  <c r="AX19" i="17"/>
  <c r="AT19" i="17"/>
  <c r="AP19" i="17"/>
  <c r="AL19" i="17"/>
  <c r="AH19" i="17"/>
  <c r="AD19" i="17"/>
  <c r="Z19" i="17"/>
  <c r="V19" i="17"/>
  <c r="GO19" i="17"/>
  <c r="GK19" i="17"/>
  <c r="GG19" i="17"/>
  <c r="GC19" i="17"/>
  <c r="FY19" i="17"/>
  <c r="FU19" i="17"/>
  <c r="FQ19" i="17"/>
  <c r="FM19" i="17"/>
  <c r="FI19" i="17"/>
  <c r="FE19" i="17"/>
  <c r="FA19" i="17"/>
  <c r="EW19" i="17"/>
  <c r="ES19" i="17"/>
  <c r="EO19" i="17"/>
  <c r="EK19" i="17"/>
  <c r="EG19" i="17"/>
  <c r="EC19" i="17"/>
  <c r="DY19" i="17"/>
  <c r="DU19" i="17"/>
  <c r="DQ19" i="17"/>
  <c r="DM19" i="17"/>
  <c r="DI19" i="17"/>
  <c r="DE19" i="17"/>
  <c r="DA19" i="17"/>
  <c r="CW19" i="17"/>
  <c r="CS19" i="17"/>
  <c r="CO19" i="17"/>
  <c r="CK19" i="17"/>
  <c r="CG19" i="17"/>
  <c r="CC19" i="17"/>
  <c r="BY19" i="17"/>
  <c r="BU19" i="17"/>
  <c r="BQ19" i="17"/>
  <c r="BM19" i="17"/>
  <c r="BI19" i="17"/>
  <c r="BE19" i="17"/>
  <c r="BA19" i="17"/>
  <c r="AW19" i="17"/>
  <c r="AS19" i="17"/>
  <c r="AO19" i="17"/>
  <c r="AK19" i="17"/>
  <c r="AG19" i="17"/>
  <c r="AC19" i="17"/>
  <c r="Y19" i="17"/>
  <c r="U19" i="17"/>
  <c r="GN19" i="17"/>
  <c r="GJ19" i="17"/>
  <c r="GF19" i="17"/>
  <c r="GB19" i="17"/>
  <c r="FX19" i="17"/>
  <c r="FT19" i="17"/>
  <c r="FP19" i="17"/>
  <c r="FL19" i="17"/>
  <c r="FH19" i="17"/>
  <c r="FD19" i="17"/>
  <c r="EZ19" i="17"/>
  <c r="EV19" i="17"/>
  <c r="ER19" i="17"/>
  <c r="EN19" i="17"/>
  <c r="EJ19" i="17"/>
  <c r="EF19" i="17"/>
  <c r="EB19" i="17"/>
  <c r="DX19" i="17"/>
  <c r="DT19" i="17"/>
  <c r="DP19" i="17"/>
  <c r="DL19" i="17"/>
  <c r="DH19" i="17"/>
  <c r="DD19" i="17"/>
  <c r="CZ19" i="17"/>
  <c r="CV19" i="17"/>
  <c r="CR19" i="17"/>
  <c r="CN19" i="17"/>
  <c r="CJ19" i="17"/>
  <c r="CF19" i="17"/>
  <c r="CB19" i="17"/>
  <c r="BX19" i="17"/>
  <c r="BT19" i="17"/>
  <c r="BP19" i="17"/>
  <c r="BL19" i="17"/>
  <c r="BH19" i="17"/>
  <c r="BD19" i="17"/>
  <c r="AZ19" i="17"/>
  <c r="AV19" i="17"/>
  <c r="AR19" i="17"/>
  <c r="AN19" i="17"/>
  <c r="AJ19" i="17"/>
  <c r="AF19" i="17"/>
  <c r="AB19" i="17"/>
  <c r="X19" i="17"/>
  <c r="T19" i="17"/>
  <c r="GM19" i="17"/>
  <c r="GI19" i="17"/>
  <c r="GE19" i="17"/>
  <c r="GA19" i="17"/>
  <c r="FW19" i="17"/>
  <c r="FS19" i="17"/>
  <c r="FO19" i="17"/>
  <c r="FK19" i="17"/>
  <c r="FG19" i="17"/>
  <c r="FC19" i="17"/>
  <c r="EY19" i="17"/>
  <c r="EU19" i="17"/>
  <c r="EQ19" i="17"/>
  <c r="EM19" i="17"/>
  <c r="EI19" i="17"/>
  <c r="EE19" i="17"/>
  <c r="EA19" i="17"/>
  <c r="DW19" i="17"/>
  <c r="DS19" i="17"/>
  <c r="DO19" i="17"/>
  <c r="DK19" i="17"/>
  <c r="DG19" i="17"/>
  <c r="DC19" i="17"/>
  <c r="CY19" i="17"/>
  <c r="CU19" i="17"/>
  <c r="CQ19" i="17"/>
  <c r="CM19" i="17"/>
  <c r="CI19" i="17"/>
  <c r="CE19" i="17"/>
  <c r="CA19" i="17"/>
  <c r="BW19" i="17"/>
  <c r="BS19" i="17"/>
  <c r="BO19" i="17"/>
  <c r="BK19" i="17"/>
  <c r="BG19" i="17"/>
  <c r="BC19" i="17"/>
  <c r="AY19" i="17"/>
  <c r="AU19" i="17"/>
  <c r="AQ19" i="17"/>
  <c r="AM19" i="17"/>
  <c r="AI19" i="17"/>
  <c r="AE19" i="17"/>
  <c r="AA19" i="17"/>
  <c r="W19" i="17"/>
  <c r="S19" i="17"/>
  <c r="N19" i="17"/>
  <c r="O20" i="17"/>
  <c r="P21" i="17"/>
  <c r="GP23" i="17"/>
  <c r="GL23" i="17"/>
  <c r="GH23" i="17"/>
  <c r="GD23" i="17"/>
  <c r="FZ23" i="17"/>
  <c r="FV23" i="17"/>
  <c r="FR23" i="17"/>
  <c r="FN23" i="17"/>
  <c r="FJ23" i="17"/>
  <c r="FF23" i="17"/>
  <c r="FB23" i="17"/>
  <c r="EX23" i="17"/>
  <c r="ET23" i="17"/>
  <c r="EP23" i="17"/>
  <c r="EL23" i="17"/>
  <c r="EH23" i="17"/>
  <c r="ED23" i="17"/>
  <c r="DZ23" i="17"/>
  <c r="DV23" i="17"/>
  <c r="DR23" i="17"/>
  <c r="DN23" i="17"/>
  <c r="DJ23" i="17"/>
  <c r="DF23" i="17"/>
  <c r="DB23" i="17"/>
  <c r="CX23" i="17"/>
  <c r="CT23" i="17"/>
  <c r="CP23" i="17"/>
  <c r="CL23" i="17"/>
  <c r="CH23" i="17"/>
  <c r="CD23" i="17"/>
  <c r="BZ23" i="17"/>
  <c r="BV23" i="17"/>
  <c r="BR23" i="17"/>
  <c r="BN23" i="17"/>
  <c r="BJ23" i="17"/>
  <c r="BF23" i="17"/>
  <c r="BB23" i="17"/>
  <c r="AX23" i="17"/>
  <c r="AT23" i="17"/>
  <c r="AP23" i="17"/>
  <c r="AL23" i="17"/>
  <c r="AH23" i="17"/>
  <c r="AD23" i="17"/>
  <c r="Z23" i="17"/>
  <c r="V23" i="17"/>
  <c r="GO23" i="17"/>
  <c r="GK23" i="17"/>
  <c r="GG23" i="17"/>
  <c r="GC23" i="17"/>
  <c r="FY23" i="17"/>
  <c r="FU23" i="17"/>
  <c r="FQ23" i="17"/>
  <c r="FM23" i="17"/>
  <c r="FI23" i="17"/>
  <c r="FE23" i="17"/>
  <c r="FA23" i="17"/>
  <c r="EW23" i="17"/>
  <c r="ES23" i="17"/>
  <c r="EO23" i="17"/>
  <c r="EK23" i="17"/>
  <c r="EG23" i="17"/>
  <c r="EC23" i="17"/>
  <c r="DY23" i="17"/>
  <c r="DU23" i="17"/>
  <c r="DQ23" i="17"/>
  <c r="DM23" i="17"/>
  <c r="DI23" i="17"/>
  <c r="DE23" i="17"/>
  <c r="DA23" i="17"/>
  <c r="CW23" i="17"/>
  <c r="CS23" i="17"/>
  <c r="CO23" i="17"/>
  <c r="CK23" i="17"/>
  <c r="CG23" i="17"/>
  <c r="CC23" i="17"/>
  <c r="BY23" i="17"/>
  <c r="BU23" i="17"/>
  <c r="BQ23" i="17"/>
  <c r="BM23" i="17"/>
  <c r="BI23" i="17"/>
  <c r="BE23" i="17"/>
  <c r="BA23" i="17"/>
  <c r="AW23" i="17"/>
  <c r="AS23" i="17"/>
  <c r="AO23" i="17"/>
  <c r="AK23" i="17"/>
  <c r="AG23" i="17"/>
  <c r="AC23" i="17"/>
  <c r="Y23" i="17"/>
  <c r="U23" i="17"/>
  <c r="GN23" i="17"/>
  <c r="GJ23" i="17"/>
  <c r="GF23" i="17"/>
  <c r="GB23" i="17"/>
  <c r="FX23" i="17"/>
  <c r="FT23" i="17"/>
  <c r="FP23" i="17"/>
  <c r="FL23" i="17"/>
  <c r="FH23" i="17"/>
  <c r="FD23" i="17"/>
  <c r="EZ23" i="17"/>
  <c r="EV23" i="17"/>
  <c r="ER23" i="17"/>
  <c r="EN23" i="17"/>
  <c r="EJ23" i="17"/>
  <c r="EF23" i="17"/>
  <c r="EB23" i="17"/>
  <c r="DX23" i="17"/>
  <c r="DT23" i="17"/>
  <c r="DP23" i="17"/>
  <c r="DL23" i="17"/>
  <c r="DH23" i="17"/>
  <c r="DD23" i="17"/>
  <c r="CZ23" i="17"/>
  <c r="CV23" i="17"/>
  <c r="CR23" i="17"/>
  <c r="CN23" i="17"/>
  <c r="CJ23" i="17"/>
  <c r="CF23" i="17"/>
  <c r="CB23" i="17"/>
  <c r="BX23" i="17"/>
  <c r="BT23" i="17"/>
  <c r="BP23" i="17"/>
  <c r="BL23" i="17"/>
  <c r="BH23" i="17"/>
  <c r="BD23" i="17"/>
  <c r="AZ23" i="17"/>
  <c r="AV23" i="17"/>
  <c r="AR23" i="17"/>
  <c r="AN23" i="17"/>
  <c r="AJ23" i="17"/>
  <c r="AF23" i="17"/>
  <c r="AB23" i="17"/>
  <c r="X23" i="17"/>
  <c r="T23" i="17"/>
  <c r="GM23" i="17"/>
  <c r="GI23" i="17"/>
  <c r="GE23" i="17"/>
  <c r="GA23" i="17"/>
  <c r="FW23" i="17"/>
  <c r="FS23" i="17"/>
  <c r="FO23" i="17"/>
  <c r="FK23" i="17"/>
  <c r="FG23" i="17"/>
  <c r="FC23" i="17"/>
  <c r="EY23" i="17"/>
  <c r="EU23" i="17"/>
  <c r="EQ23" i="17"/>
  <c r="EM23" i="17"/>
  <c r="EI23" i="17"/>
  <c r="EE23" i="17"/>
  <c r="EA23" i="17"/>
  <c r="DW23" i="17"/>
  <c r="DS23" i="17"/>
  <c r="DO23" i="17"/>
  <c r="DK23" i="17"/>
  <c r="DG23" i="17"/>
  <c r="DC23" i="17"/>
  <c r="CY23" i="17"/>
  <c r="CU23" i="17"/>
  <c r="CQ23" i="17"/>
  <c r="CM23" i="17"/>
  <c r="CI23" i="17"/>
  <c r="CE23" i="17"/>
  <c r="CA23" i="17"/>
  <c r="BW23" i="17"/>
  <c r="BS23" i="17"/>
  <c r="BO23" i="17"/>
  <c r="BK23" i="17"/>
  <c r="BG23" i="17"/>
  <c r="BC23" i="17"/>
  <c r="AY23" i="17"/>
  <c r="AU23" i="17"/>
  <c r="AQ23" i="17"/>
  <c r="AM23" i="17"/>
  <c r="AI23" i="17"/>
  <c r="AE23" i="17"/>
  <c r="AA23" i="17"/>
  <c r="W23" i="17"/>
  <c r="S23" i="17"/>
  <c r="N23" i="17"/>
  <c r="O24" i="17"/>
  <c r="P25" i="17"/>
  <c r="GP27" i="17"/>
  <c r="GL27" i="17"/>
  <c r="GH27" i="17"/>
  <c r="GD27" i="17"/>
  <c r="FZ27" i="17"/>
  <c r="FV27" i="17"/>
  <c r="FR27" i="17"/>
  <c r="FN27" i="17"/>
  <c r="FJ27" i="17"/>
  <c r="FF27" i="17"/>
  <c r="FB27" i="17"/>
  <c r="EX27" i="17"/>
  <c r="ET27" i="17"/>
  <c r="EP27" i="17"/>
  <c r="EL27" i="17"/>
  <c r="EH27" i="17"/>
  <c r="ED27" i="17"/>
  <c r="DZ27" i="17"/>
  <c r="DV27" i="17"/>
  <c r="DR27" i="17"/>
  <c r="DN27" i="17"/>
  <c r="DJ27" i="17"/>
  <c r="DF27" i="17"/>
  <c r="DB27" i="17"/>
  <c r="CX27" i="17"/>
  <c r="CT27" i="17"/>
  <c r="CP27" i="17"/>
  <c r="CL27" i="17"/>
  <c r="CH27" i="17"/>
  <c r="CD27" i="17"/>
  <c r="BZ27" i="17"/>
  <c r="BV27" i="17"/>
  <c r="BR27" i="17"/>
  <c r="BN27" i="17"/>
  <c r="BJ27" i="17"/>
  <c r="BF27" i="17"/>
  <c r="BB27" i="17"/>
  <c r="AX27" i="17"/>
  <c r="AT27" i="17"/>
  <c r="AP27" i="17"/>
  <c r="AL27" i="17"/>
  <c r="AH27" i="17"/>
  <c r="AD27" i="17"/>
  <c r="Z27" i="17"/>
  <c r="V27" i="17"/>
  <c r="GO27" i="17"/>
  <c r="GK27" i="17"/>
  <c r="GG27" i="17"/>
  <c r="GC27" i="17"/>
  <c r="FY27" i="17"/>
  <c r="FU27" i="17"/>
  <c r="FQ27" i="17"/>
  <c r="FM27" i="17"/>
  <c r="FI27" i="17"/>
  <c r="FE27" i="17"/>
  <c r="FA27" i="17"/>
  <c r="EW27" i="17"/>
  <c r="ES27" i="17"/>
  <c r="EO27" i="17"/>
  <c r="EK27" i="17"/>
  <c r="EG27" i="17"/>
  <c r="EC27" i="17"/>
  <c r="DY27" i="17"/>
  <c r="DU27" i="17"/>
  <c r="DQ27" i="17"/>
  <c r="DM27" i="17"/>
  <c r="DI27" i="17"/>
  <c r="DE27" i="17"/>
  <c r="DA27" i="17"/>
  <c r="CW27" i="17"/>
  <c r="CS27" i="17"/>
  <c r="CO27" i="17"/>
  <c r="CK27" i="17"/>
  <c r="CG27" i="17"/>
  <c r="CC27" i="17"/>
  <c r="BY27" i="17"/>
  <c r="BU27" i="17"/>
  <c r="BQ27" i="17"/>
  <c r="BM27" i="17"/>
  <c r="BI27" i="17"/>
  <c r="BE27" i="17"/>
  <c r="BA27" i="17"/>
  <c r="AW27" i="17"/>
  <c r="AS27" i="17"/>
  <c r="AO27" i="17"/>
  <c r="AK27" i="17"/>
  <c r="AG27" i="17"/>
  <c r="AC27" i="17"/>
  <c r="Y27" i="17"/>
  <c r="U27" i="17"/>
  <c r="GN27" i="17"/>
  <c r="GJ27" i="17"/>
  <c r="GF27" i="17"/>
  <c r="GB27" i="17"/>
  <c r="FX27" i="17"/>
  <c r="FT27" i="17"/>
  <c r="FP27" i="17"/>
  <c r="FL27" i="17"/>
  <c r="FH27" i="17"/>
  <c r="FD27" i="17"/>
  <c r="EZ27" i="17"/>
  <c r="EV27" i="17"/>
  <c r="ER27" i="17"/>
  <c r="EN27" i="17"/>
  <c r="EJ27" i="17"/>
  <c r="EF27" i="17"/>
  <c r="EB27" i="17"/>
  <c r="DX27" i="17"/>
  <c r="DT27" i="17"/>
  <c r="DP27" i="17"/>
  <c r="DL27" i="17"/>
  <c r="DH27" i="17"/>
  <c r="DD27" i="17"/>
  <c r="CZ27" i="17"/>
  <c r="CV27" i="17"/>
  <c r="CR27" i="17"/>
  <c r="CN27" i="17"/>
  <c r="CJ27" i="17"/>
  <c r="CF27" i="17"/>
  <c r="CB27" i="17"/>
  <c r="BX27" i="17"/>
  <c r="BT27" i="17"/>
  <c r="BP27" i="17"/>
  <c r="BL27" i="17"/>
  <c r="BH27" i="17"/>
  <c r="BD27" i="17"/>
  <c r="AZ27" i="17"/>
  <c r="AV27" i="17"/>
  <c r="AR27" i="17"/>
  <c r="AN27" i="17"/>
  <c r="AJ27" i="17"/>
  <c r="AF27" i="17"/>
  <c r="AB27" i="17"/>
  <c r="X27" i="17"/>
  <c r="T27" i="17"/>
  <c r="GM27" i="17"/>
  <c r="GI27" i="17"/>
  <c r="GE27" i="17"/>
  <c r="GA27" i="17"/>
  <c r="FW27" i="17"/>
  <c r="FS27" i="17"/>
  <c r="FO27" i="17"/>
  <c r="FK27" i="17"/>
  <c r="FG27" i="17"/>
  <c r="FC27" i="17"/>
  <c r="EY27" i="17"/>
  <c r="EU27" i="17"/>
  <c r="EQ27" i="17"/>
  <c r="EM27" i="17"/>
  <c r="EI27" i="17"/>
  <c r="EE27" i="17"/>
  <c r="EA27" i="17"/>
  <c r="DW27" i="17"/>
  <c r="DS27" i="17"/>
  <c r="DO27" i="17"/>
  <c r="DK27" i="17"/>
  <c r="DG27" i="17"/>
  <c r="DC27" i="17"/>
  <c r="CY27" i="17"/>
  <c r="CU27" i="17"/>
  <c r="CQ27" i="17"/>
  <c r="CM27" i="17"/>
  <c r="CI27" i="17"/>
  <c r="CE27" i="17"/>
  <c r="CA27" i="17"/>
  <c r="BW27" i="17"/>
  <c r="BS27" i="17"/>
  <c r="BO27" i="17"/>
  <c r="BK27" i="17"/>
  <c r="BG27" i="17"/>
  <c r="BC27" i="17"/>
  <c r="AY27" i="17"/>
  <c r="AU27" i="17"/>
  <c r="AQ27" i="17"/>
  <c r="AM27" i="17"/>
  <c r="AI27" i="17"/>
  <c r="AE27" i="17"/>
  <c r="AA27" i="17"/>
  <c r="W27" i="17"/>
  <c r="S27" i="17"/>
  <c r="N27" i="17"/>
  <c r="O28" i="17"/>
  <c r="P29" i="17"/>
  <c r="GP31" i="17"/>
  <c r="GL31" i="17"/>
  <c r="GH31" i="17"/>
  <c r="GD31" i="17"/>
  <c r="FZ31" i="17"/>
  <c r="FV31" i="17"/>
  <c r="FR31" i="17"/>
  <c r="FN31" i="17"/>
  <c r="FJ31" i="17"/>
  <c r="FF31" i="17"/>
  <c r="FB31" i="17"/>
  <c r="EX31" i="17"/>
  <c r="ET31" i="17"/>
  <c r="EP31" i="17"/>
  <c r="EL31" i="17"/>
  <c r="EH31" i="17"/>
  <c r="ED31" i="17"/>
  <c r="DZ31" i="17"/>
  <c r="DV31" i="17"/>
  <c r="DR31" i="17"/>
  <c r="DN31" i="17"/>
  <c r="DJ31" i="17"/>
  <c r="DF31" i="17"/>
  <c r="DB31" i="17"/>
  <c r="CX31" i="17"/>
  <c r="CT31" i="17"/>
  <c r="CP31" i="17"/>
  <c r="CL31" i="17"/>
  <c r="CH31" i="17"/>
  <c r="CD31" i="17"/>
  <c r="BZ31" i="17"/>
  <c r="BV31" i="17"/>
  <c r="BR31" i="17"/>
  <c r="BN31" i="17"/>
  <c r="BJ31" i="17"/>
  <c r="BF31" i="17"/>
  <c r="BB31" i="17"/>
  <c r="AX31" i="17"/>
  <c r="AT31" i="17"/>
  <c r="AP31" i="17"/>
  <c r="AL31" i="17"/>
  <c r="AH31" i="17"/>
  <c r="AD31" i="17"/>
  <c r="Z31" i="17"/>
  <c r="V31" i="17"/>
  <c r="GO31" i="17"/>
  <c r="GK31" i="17"/>
  <c r="GG31" i="17"/>
  <c r="GC31" i="17"/>
  <c r="FY31" i="17"/>
  <c r="FU31" i="17"/>
  <c r="FQ31" i="17"/>
  <c r="FM31" i="17"/>
  <c r="FI31" i="17"/>
  <c r="FE31" i="17"/>
  <c r="FA31" i="17"/>
  <c r="EW31" i="17"/>
  <c r="ES31" i="17"/>
  <c r="EO31" i="17"/>
  <c r="EK31" i="17"/>
  <c r="EG31" i="17"/>
  <c r="EC31" i="17"/>
  <c r="DY31" i="17"/>
  <c r="DU31" i="17"/>
  <c r="DQ31" i="17"/>
  <c r="DM31" i="17"/>
  <c r="DI31" i="17"/>
  <c r="DE31" i="17"/>
  <c r="DA31" i="17"/>
  <c r="CW31" i="17"/>
  <c r="CS31" i="17"/>
  <c r="CO31" i="17"/>
  <c r="CK31" i="17"/>
  <c r="CG31" i="17"/>
  <c r="CC31" i="17"/>
  <c r="BY31" i="17"/>
  <c r="BU31" i="17"/>
  <c r="BQ31" i="17"/>
  <c r="BM31" i="17"/>
  <c r="BI31" i="17"/>
  <c r="BE31" i="17"/>
  <c r="BA31" i="17"/>
  <c r="AW31" i="17"/>
  <c r="AS31" i="17"/>
  <c r="AO31" i="17"/>
  <c r="AK31" i="17"/>
  <c r="AG31" i="17"/>
  <c r="AC31" i="17"/>
  <c r="Y31" i="17"/>
  <c r="U31" i="17"/>
  <c r="GN31" i="17"/>
  <c r="GJ31" i="17"/>
  <c r="GF31" i="17"/>
  <c r="GB31" i="17"/>
  <c r="FX31" i="17"/>
  <c r="FT31" i="17"/>
  <c r="FP31" i="17"/>
  <c r="FL31" i="17"/>
  <c r="FH31" i="17"/>
  <c r="FD31" i="17"/>
  <c r="EZ31" i="17"/>
  <c r="EV31" i="17"/>
  <c r="ER31" i="17"/>
  <c r="EN31" i="17"/>
  <c r="EJ31" i="17"/>
  <c r="EF31" i="17"/>
  <c r="EB31" i="17"/>
  <c r="DX31" i="17"/>
  <c r="DT31" i="17"/>
  <c r="DP31" i="17"/>
  <c r="DL31" i="17"/>
  <c r="DH31" i="17"/>
  <c r="DD31" i="17"/>
  <c r="CZ31" i="17"/>
  <c r="CV31" i="17"/>
  <c r="CR31" i="17"/>
  <c r="CN31" i="17"/>
  <c r="CJ31" i="17"/>
  <c r="CF31" i="17"/>
  <c r="CB31" i="17"/>
  <c r="BX31" i="17"/>
  <c r="BT31" i="17"/>
  <c r="BP31" i="17"/>
  <c r="BL31" i="17"/>
  <c r="BH31" i="17"/>
  <c r="BD31" i="17"/>
  <c r="AZ31" i="17"/>
  <c r="AV31" i="17"/>
  <c r="AR31" i="17"/>
  <c r="AN31" i="17"/>
  <c r="AJ31" i="17"/>
  <c r="AF31" i="17"/>
  <c r="AB31" i="17"/>
  <c r="X31" i="17"/>
  <c r="T31" i="17"/>
  <c r="GM31" i="17"/>
  <c r="GI31" i="17"/>
  <c r="GE31" i="17"/>
  <c r="GA31" i="17"/>
  <c r="FW31" i="17"/>
  <c r="FS31" i="17"/>
  <c r="FO31" i="17"/>
  <c r="FK31" i="17"/>
  <c r="FG31" i="17"/>
  <c r="FC31" i="17"/>
  <c r="EY31" i="17"/>
  <c r="EU31" i="17"/>
  <c r="EQ31" i="17"/>
  <c r="EM31" i="17"/>
  <c r="EI31" i="17"/>
  <c r="EE31" i="17"/>
  <c r="EA31" i="17"/>
  <c r="DW31" i="17"/>
  <c r="DS31" i="17"/>
  <c r="DO31" i="17"/>
  <c r="DK31" i="17"/>
  <c r="DG31" i="17"/>
  <c r="DC31" i="17"/>
  <c r="CY31" i="17"/>
  <c r="CU31" i="17"/>
  <c r="CQ31" i="17"/>
  <c r="CM31" i="17"/>
  <c r="CI31" i="17"/>
  <c r="CE31" i="17"/>
  <c r="CA31" i="17"/>
  <c r="BW31" i="17"/>
  <c r="BS31" i="17"/>
  <c r="BO31" i="17"/>
  <c r="BK31" i="17"/>
  <c r="BG31" i="17"/>
  <c r="BC31" i="17"/>
  <c r="AY31" i="17"/>
  <c r="AU31" i="17"/>
  <c r="AQ31" i="17"/>
  <c r="AM31" i="17"/>
  <c r="AI31" i="17"/>
  <c r="AE31" i="17"/>
  <c r="AA31" i="17"/>
  <c r="W31" i="17"/>
  <c r="S31" i="17"/>
  <c r="N31" i="17"/>
  <c r="O32" i="17"/>
  <c r="P33" i="17"/>
  <c r="GM35" i="17"/>
  <c r="GI35" i="17"/>
  <c r="GE35" i="17"/>
  <c r="GA35" i="17"/>
  <c r="FW35" i="17"/>
  <c r="FS35" i="17"/>
  <c r="FO35" i="17"/>
  <c r="FK35" i="17"/>
  <c r="FG35" i="17"/>
  <c r="FC35" i="17"/>
  <c r="EY35" i="17"/>
  <c r="EU35" i="17"/>
  <c r="EQ35" i="17"/>
  <c r="EM35" i="17"/>
  <c r="EI35" i="17"/>
  <c r="EE35" i="17"/>
  <c r="EA35" i="17"/>
  <c r="DW35" i="17"/>
  <c r="DS35" i="17"/>
  <c r="DO35" i="17"/>
  <c r="DK35" i="17"/>
  <c r="DG35" i="17"/>
  <c r="DC35" i="17"/>
  <c r="CY35" i="17"/>
  <c r="CU35" i="17"/>
  <c r="CQ35" i="17"/>
  <c r="CM35" i="17"/>
  <c r="CI35" i="17"/>
  <c r="CE35" i="17"/>
  <c r="CA35" i="17"/>
  <c r="BW35" i="17"/>
  <c r="BS35" i="17"/>
  <c r="BO35" i="17"/>
  <c r="BK35" i="17"/>
  <c r="BG35" i="17"/>
  <c r="BC35" i="17"/>
  <c r="AY35" i="17"/>
  <c r="AU35" i="17"/>
  <c r="AQ35" i="17"/>
  <c r="AM35" i="17"/>
  <c r="AI35" i="17"/>
  <c r="AE35" i="17"/>
  <c r="AA35" i="17"/>
  <c r="W35" i="17"/>
  <c r="S35" i="17"/>
  <c r="GP35" i="17"/>
  <c r="GL35" i="17"/>
  <c r="GH35" i="17"/>
  <c r="GD35" i="17"/>
  <c r="FZ35" i="17"/>
  <c r="FV35" i="17"/>
  <c r="FR35" i="17"/>
  <c r="FN35" i="17"/>
  <c r="FJ35" i="17"/>
  <c r="FF35" i="17"/>
  <c r="FB35" i="17"/>
  <c r="EX35" i="17"/>
  <c r="ET35" i="17"/>
  <c r="EP35" i="17"/>
  <c r="EL35" i="17"/>
  <c r="EH35" i="17"/>
  <c r="ED35" i="17"/>
  <c r="DZ35" i="17"/>
  <c r="DV35" i="17"/>
  <c r="DR35" i="17"/>
  <c r="DN35" i="17"/>
  <c r="DJ35" i="17"/>
  <c r="DF35" i="17"/>
  <c r="DB35" i="17"/>
  <c r="CX35" i="17"/>
  <c r="CT35" i="17"/>
  <c r="CP35" i="17"/>
  <c r="CL35" i="17"/>
  <c r="CH35" i="17"/>
  <c r="CD35" i="17"/>
  <c r="BZ35" i="17"/>
  <c r="BV35" i="17"/>
  <c r="BR35" i="17"/>
  <c r="BN35" i="17"/>
  <c r="BJ35" i="17"/>
  <c r="BF35" i="17"/>
  <c r="BB35" i="17"/>
  <c r="AX35" i="17"/>
  <c r="AT35" i="17"/>
  <c r="AP35" i="17"/>
  <c r="AL35" i="17"/>
  <c r="AH35" i="17"/>
  <c r="AD35" i="17"/>
  <c r="Z35" i="17"/>
  <c r="V35" i="17"/>
  <c r="GO35" i="17"/>
  <c r="GK35" i="17"/>
  <c r="GG35" i="17"/>
  <c r="GC35" i="17"/>
  <c r="FY35" i="17"/>
  <c r="FU35" i="17"/>
  <c r="FQ35" i="17"/>
  <c r="FM35" i="17"/>
  <c r="FI35" i="17"/>
  <c r="FE35" i="17"/>
  <c r="FA35" i="17"/>
  <c r="EW35" i="17"/>
  <c r="ES35" i="17"/>
  <c r="EO35" i="17"/>
  <c r="EK35" i="17"/>
  <c r="EG35" i="17"/>
  <c r="EC35" i="17"/>
  <c r="DY35" i="17"/>
  <c r="DU35" i="17"/>
  <c r="DQ35" i="17"/>
  <c r="DM35" i="17"/>
  <c r="DI35" i="17"/>
  <c r="DE35" i="17"/>
  <c r="DA35" i="17"/>
  <c r="CW35" i="17"/>
  <c r="CS35" i="17"/>
  <c r="CO35" i="17"/>
  <c r="CK35" i="17"/>
  <c r="CG35" i="17"/>
  <c r="CC35" i="17"/>
  <c r="BY35" i="17"/>
  <c r="BU35" i="17"/>
  <c r="BQ35" i="17"/>
  <c r="BM35" i="17"/>
  <c r="BI35" i="17"/>
  <c r="BE35" i="17"/>
  <c r="BA35" i="17"/>
  <c r="AW35" i="17"/>
  <c r="AS35" i="17"/>
  <c r="AO35" i="17"/>
  <c r="AK35" i="17"/>
  <c r="AG35" i="17"/>
  <c r="AC35" i="17"/>
  <c r="Y35" i="17"/>
  <c r="U35" i="17"/>
  <c r="GN35" i="17"/>
  <c r="GJ35" i="17"/>
  <c r="GF35" i="17"/>
  <c r="GB35" i="17"/>
  <c r="FX35" i="17"/>
  <c r="FT35" i="17"/>
  <c r="FP35" i="17"/>
  <c r="FL35" i="17"/>
  <c r="FH35" i="17"/>
  <c r="FD35" i="17"/>
  <c r="EZ35" i="17"/>
  <c r="EV35" i="17"/>
  <c r="ER35" i="17"/>
  <c r="EN35" i="17"/>
  <c r="EJ35" i="17"/>
  <c r="EF35" i="17"/>
  <c r="EB35" i="17"/>
  <c r="DX35" i="17"/>
  <c r="DT35" i="17"/>
  <c r="DP35" i="17"/>
  <c r="DL35" i="17"/>
  <c r="DH35" i="17"/>
  <c r="DD35" i="17"/>
  <c r="CZ35" i="17"/>
  <c r="CV35" i="17"/>
  <c r="CR35" i="17"/>
  <c r="CN35" i="17"/>
  <c r="CJ35" i="17"/>
  <c r="CF35" i="17"/>
  <c r="CB35" i="17"/>
  <c r="BX35" i="17"/>
  <c r="BT35" i="17"/>
  <c r="BP35" i="17"/>
  <c r="BL35" i="17"/>
  <c r="BH35" i="17"/>
  <c r="BD35" i="17"/>
  <c r="AZ35" i="17"/>
  <c r="AV35" i="17"/>
  <c r="AR35" i="17"/>
  <c r="AN35" i="17"/>
  <c r="AJ35" i="17"/>
  <c r="AF35" i="17"/>
  <c r="AB35" i="17"/>
  <c r="X35" i="17"/>
  <c r="T35" i="17"/>
  <c r="N35" i="17"/>
  <c r="O36" i="17"/>
  <c r="N13" i="21"/>
  <c r="O14" i="21"/>
  <c r="P15" i="21"/>
  <c r="N17" i="21"/>
  <c r="O18" i="21"/>
  <c r="P19" i="21"/>
  <c r="N21" i="21"/>
  <c r="O22" i="21"/>
  <c r="P23" i="21"/>
  <c r="GN25" i="21"/>
  <c r="GO25" i="24" s="1"/>
  <c r="GJ25" i="21"/>
  <c r="GF25" i="21"/>
  <c r="GB25" i="21"/>
  <c r="FX25" i="21"/>
  <c r="FY25" i="24" s="1"/>
  <c r="FT25" i="21"/>
  <c r="FP25" i="21"/>
  <c r="FL25" i="21"/>
  <c r="FH25" i="21"/>
  <c r="FI25" i="24" s="1"/>
  <c r="FD25" i="21"/>
  <c r="EZ25" i="21"/>
  <c r="EV25" i="21"/>
  <c r="ER25" i="21"/>
  <c r="ES25" i="24" s="1"/>
  <c r="EN25" i="21"/>
  <c r="EJ25" i="21"/>
  <c r="EF25" i="21"/>
  <c r="EB25" i="21"/>
  <c r="EC25" i="24" s="1"/>
  <c r="DX25" i="21"/>
  <c r="DT25" i="21"/>
  <c r="DP25" i="21"/>
  <c r="DL25" i="21"/>
  <c r="DM25" i="24" s="1"/>
  <c r="DH25" i="21"/>
  <c r="DD25" i="21"/>
  <c r="CZ25" i="21"/>
  <c r="GM25" i="21"/>
  <c r="GI25" i="21"/>
  <c r="GE25" i="21"/>
  <c r="GA25" i="21"/>
  <c r="FW25" i="21"/>
  <c r="FS25" i="21"/>
  <c r="FO25" i="21"/>
  <c r="FK25" i="21"/>
  <c r="FG25" i="21"/>
  <c r="FC25" i="21"/>
  <c r="EY25" i="21"/>
  <c r="EU25" i="21"/>
  <c r="EQ25" i="21"/>
  <c r="EM25" i="21"/>
  <c r="EI25" i="21"/>
  <c r="EE25" i="21"/>
  <c r="EA25" i="21"/>
  <c r="DW25" i="21"/>
  <c r="DS25" i="21"/>
  <c r="DO25" i="21"/>
  <c r="DK25" i="21"/>
  <c r="DG25" i="21"/>
  <c r="DC25" i="21"/>
  <c r="N25" i="21"/>
  <c r="O26" i="21"/>
  <c r="P27" i="21"/>
  <c r="GO29" i="21"/>
  <c r="GK29" i="21"/>
  <c r="GG29" i="21"/>
  <c r="GH29" i="24" s="1"/>
  <c r="GC29" i="21"/>
  <c r="FY29" i="21"/>
  <c r="FU29" i="21"/>
  <c r="FQ29" i="21"/>
  <c r="FR29" i="24" s="1"/>
  <c r="FM29" i="21"/>
  <c r="FI29" i="21"/>
  <c r="FE29" i="21"/>
  <c r="FA29" i="21"/>
  <c r="FB29" i="24" s="1"/>
  <c r="EW29" i="21"/>
  <c r="GN29" i="21"/>
  <c r="GJ29" i="21"/>
  <c r="GF29" i="21"/>
  <c r="GG29" i="24" s="1"/>
  <c r="GB29" i="21"/>
  <c r="FX29" i="21"/>
  <c r="FT29" i="21"/>
  <c r="FP29" i="21"/>
  <c r="FQ29" i="24" s="1"/>
  <c r="FL29" i="21"/>
  <c r="FH29" i="21"/>
  <c r="FD29" i="21"/>
  <c r="EZ29" i="21"/>
  <c r="FA29" i="24" s="1"/>
  <c r="EV29" i="21"/>
  <c r="ER29" i="21"/>
  <c r="EN29" i="21"/>
  <c r="EJ29" i="21"/>
  <c r="EK29" i="24" s="1"/>
  <c r="EF29" i="21"/>
  <c r="EB29" i="21"/>
  <c r="DX29" i="21"/>
  <c r="DT29" i="21"/>
  <c r="DU29" i="24" s="1"/>
  <c r="DP29" i="21"/>
  <c r="DL29" i="21"/>
  <c r="DH29" i="21"/>
  <c r="DD29" i="21"/>
  <c r="DE29" i="24" s="1"/>
  <c r="CZ29" i="21"/>
  <c r="CV29" i="21"/>
  <c r="CR29" i="21"/>
  <c r="CN29" i="21"/>
  <c r="CO29" i="24" s="1"/>
  <c r="CJ29" i="21"/>
  <c r="CF29" i="21"/>
  <c r="CB29" i="21"/>
  <c r="BX29" i="21"/>
  <c r="BY29" i="24" s="1"/>
  <c r="BT29" i="21"/>
  <c r="BP29" i="21"/>
  <c r="BL29" i="21"/>
  <c r="BH29" i="21"/>
  <c r="BI29" i="24" s="1"/>
  <c r="BD29" i="21"/>
  <c r="AZ29" i="21"/>
  <c r="AV29" i="21"/>
  <c r="AR29" i="21"/>
  <c r="AS29" i="24" s="1"/>
  <c r="AN29" i="21"/>
  <c r="AJ29" i="21"/>
  <c r="AF29" i="21"/>
  <c r="AB29" i="21"/>
  <c r="AC29" i="24" s="1"/>
  <c r="X29" i="21"/>
  <c r="T29" i="21"/>
  <c r="GM29" i="21"/>
  <c r="GI29" i="21"/>
  <c r="GJ29" i="24" s="1"/>
  <c r="GE29" i="21"/>
  <c r="GA29" i="21"/>
  <c r="FW29" i="21"/>
  <c r="FS29" i="21"/>
  <c r="FT29" i="24" s="1"/>
  <c r="FO29" i="21"/>
  <c r="FK29" i="21"/>
  <c r="FG29" i="21"/>
  <c r="FC29" i="21"/>
  <c r="FD29" i="24" s="1"/>
  <c r="EY29" i="21"/>
  <c r="EU29" i="21"/>
  <c r="EQ29" i="21"/>
  <c r="EM29" i="21"/>
  <c r="EN29" i="24" s="1"/>
  <c r="EI29" i="21"/>
  <c r="EE29" i="21"/>
  <c r="EA29" i="21"/>
  <c r="DW29" i="21"/>
  <c r="DX29" i="24" s="1"/>
  <c r="DS29" i="21"/>
  <c r="DO29" i="21"/>
  <c r="DK29" i="21"/>
  <c r="DG29" i="21"/>
  <c r="DH29" i="24" s="1"/>
  <c r="DC29" i="21"/>
  <c r="CY29" i="21"/>
  <c r="CU29" i="21"/>
  <c r="CQ29" i="21"/>
  <c r="CR29" i="24" s="1"/>
  <c r="CM29" i="21"/>
  <c r="CI29" i="21"/>
  <c r="CE29" i="21"/>
  <c r="CA29" i="21"/>
  <c r="CB29" i="24" s="1"/>
  <c r="BW29" i="21"/>
  <c r="BS29" i="21"/>
  <c r="BO29" i="21"/>
  <c r="BK29" i="21"/>
  <c r="BL29" i="24" s="1"/>
  <c r="BG29" i="21"/>
  <c r="BC29" i="21"/>
  <c r="AY29" i="21"/>
  <c r="AU29" i="21"/>
  <c r="AV29" i="24" s="1"/>
  <c r="AQ29" i="21"/>
  <c r="AM29" i="21"/>
  <c r="AI29" i="21"/>
  <c r="AE29" i="21"/>
  <c r="AF29" i="24" s="1"/>
  <c r="AA29" i="21"/>
  <c r="W29" i="21"/>
  <c r="S29" i="21"/>
  <c r="GP29" i="21"/>
  <c r="GL29" i="21"/>
  <c r="GH29" i="21"/>
  <c r="GD29" i="21"/>
  <c r="FZ29" i="21"/>
  <c r="GA29" i="24" s="1"/>
  <c r="FV29" i="21"/>
  <c r="FR29" i="21"/>
  <c r="FN29" i="21"/>
  <c r="FJ29" i="21"/>
  <c r="FK29" i="24" s="1"/>
  <c r="FF29" i="21"/>
  <c r="FB29" i="21"/>
  <c r="EX29" i="21"/>
  <c r="ET29" i="21"/>
  <c r="EU29" i="24" s="1"/>
  <c r="EP29" i="21"/>
  <c r="EL29" i="21"/>
  <c r="EH29" i="21"/>
  <c r="N29" i="21"/>
  <c r="O30" i="21"/>
  <c r="P31" i="21"/>
  <c r="GO33" i="21"/>
  <c r="GK33" i="21"/>
  <c r="GL33" i="24" s="1"/>
  <c r="GG33" i="21"/>
  <c r="GC33" i="21"/>
  <c r="FY33" i="21"/>
  <c r="FU33" i="21"/>
  <c r="FV33" i="24" s="1"/>
  <c r="FQ33" i="21"/>
  <c r="FM33" i="21"/>
  <c r="FI33" i="21"/>
  <c r="FE33" i="21"/>
  <c r="FF33" i="24" s="1"/>
  <c r="FA33" i="21"/>
  <c r="EW33" i="21"/>
  <c r="ES33" i="21"/>
  <c r="EO33" i="21"/>
  <c r="EK33" i="21"/>
  <c r="EG33" i="21"/>
  <c r="EC33" i="21"/>
  <c r="DY33" i="21"/>
  <c r="DZ33" i="24" s="1"/>
  <c r="DU33" i="21"/>
  <c r="DQ33" i="21"/>
  <c r="DM33" i="21"/>
  <c r="DI33" i="21"/>
  <c r="DJ33" i="24" s="1"/>
  <c r="DE33" i="21"/>
  <c r="DA33" i="21"/>
  <c r="CW33" i="21"/>
  <c r="CS33" i="21"/>
  <c r="CT33" i="24" s="1"/>
  <c r="CO33" i="21"/>
  <c r="CK33" i="21"/>
  <c r="CG33" i="21"/>
  <c r="CC33" i="21"/>
  <c r="BY33" i="21"/>
  <c r="BU33" i="21"/>
  <c r="BQ33" i="21"/>
  <c r="BM33" i="21"/>
  <c r="BN33" i="24" s="1"/>
  <c r="BI33" i="21"/>
  <c r="BE33" i="21"/>
  <c r="BA33" i="21"/>
  <c r="AW33" i="21"/>
  <c r="AX33" i="24" s="1"/>
  <c r="AS33" i="21"/>
  <c r="AO33" i="21"/>
  <c r="AK33" i="21"/>
  <c r="AG33" i="21"/>
  <c r="AH33" i="24" s="1"/>
  <c r="AC33" i="21"/>
  <c r="Y33" i="21"/>
  <c r="U33" i="21"/>
  <c r="GN33" i="21"/>
  <c r="GO33" i="24" s="1"/>
  <c r="GJ33" i="21"/>
  <c r="GF33" i="21"/>
  <c r="GB33" i="21"/>
  <c r="FX33" i="21"/>
  <c r="FY33" i="24" s="1"/>
  <c r="FT33" i="21"/>
  <c r="FP33" i="21"/>
  <c r="FL33" i="21"/>
  <c r="FH33" i="21"/>
  <c r="FI33" i="24" s="1"/>
  <c r="FD33" i="21"/>
  <c r="EZ33" i="21"/>
  <c r="EV33" i="21"/>
  <c r="ER33" i="21"/>
  <c r="ES33" i="24" s="1"/>
  <c r="EN33" i="21"/>
  <c r="EJ33" i="21"/>
  <c r="EF33" i="21"/>
  <c r="EB33" i="21"/>
  <c r="EC33" i="24" s="1"/>
  <c r="DX33" i="21"/>
  <c r="DT33" i="21"/>
  <c r="DP33" i="21"/>
  <c r="DL33" i="21"/>
  <c r="DM33" i="24" s="1"/>
  <c r="DH33" i="21"/>
  <c r="DD33" i="21"/>
  <c r="CZ33" i="21"/>
  <c r="CV33" i="21"/>
  <c r="CW33" i="24" s="1"/>
  <c r="CR33" i="21"/>
  <c r="CN33" i="21"/>
  <c r="CJ33" i="21"/>
  <c r="CF33" i="21"/>
  <c r="CG33" i="24" s="1"/>
  <c r="CB33" i="21"/>
  <c r="BX33" i="21"/>
  <c r="BT33" i="21"/>
  <c r="BP33" i="21"/>
  <c r="BQ33" i="24" s="1"/>
  <c r="BL33" i="21"/>
  <c r="BH33" i="21"/>
  <c r="BD33" i="21"/>
  <c r="AZ33" i="21"/>
  <c r="BA33" i="24" s="1"/>
  <c r="AV33" i="21"/>
  <c r="AR33" i="21"/>
  <c r="AN33" i="21"/>
  <c r="AJ33" i="21"/>
  <c r="AK33" i="24" s="1"/>
  <c r="AF33" i="21"/>
  <c r="AB33" i="21"/>
  <c r="X33" i="21"/>
  <c r="T33" i="21"/>
  <c r="U33" i="24" s="1"/>
  <c r="GM33" i="21"/>
  <c r="GI33" i="21"/>
  <c r="GE33" i="21"/>
  <c r="GA33" i="21"/>
  <c r="GB33" i="24" s="1"/>
  <c r="FW33" i="21"/>
  <c r="FS33" i="21"/>
  <c r="FO33" i="21"/>
  <c r="FK33" i="21"/>
  <c r="FL33" i="24" s="1"/>
  <c r="FG33" i="21"/>
  <c r="FC33" i="21"/>
  <c r="EY33" i="21"/>
  <c r="EU33" i="21"/>
  <c r="EV33" i="24" s="1"/>
  <c r="EQ33" i="21"/>
  <c r="EM33" i="21"/>
  <c r="EI33" i="21"/>
  <c r="EE33" i="21"/>
  <c r="EF33" i="24" s="1"/>
  <c r="EA33" i="21"/>
  <c r="DW33" i="21"/>
  <c r="DS33" i="21"/>
  <c r="DO33" i="21"/>
  <c r="DP33" i="24" s="1"/>
  <c r="DK33" i="21"/>
  <c r="DG33" i="21"/>
  <c r="DC33" i="21"/>
  <c r="CY33" i="21"/>
  <c r="CZ33" i="24" s="1"/>
  <c r="CU33" i="21"/>
  <c r="CQ33" i="21"/>
  <c r="CM33" i="21"/>
  <c r="CI33" i="21"/>
  <c r="CJ33" i="24" s="1"/>
  <c r="CE33" i="21"/>
  <c r="CA33" i="21"/>
  <c r="BW33" i="21"/>
  <c r="BS33" i="21"/>
  <c r="BT33" i="24" s="1"/>
  <c r="BO33" i="21"/>
  <c r="BK33" i="21"/>
  <c r="BG33" i="21"/>
  <c r="BC33" i="21"/>
  <c r="BD33" i="24" s="1"/>
  <c r="AY33" i="21"/>
  <c r="AU33" i="21"/>
  <c r="AQ33" i="21"/>
  <c r="AM33" i="21"/>
  <c r="AN33" i="24" s="1"/>
  <c r="AI33" i="21"/>
  <c r="AE33" i="21"/>
  <c r="AA33" i="21"/>
  <c r="W33" i="21"/>
  <c r="X33" i="24" s="1"/>
  <c r="S33" i="21"/>
  <c r="GP33" i="21"/>
  <c r="GL33" i="21"/>
  <c r="GH33" i="21"/>
  <c r="GI33" i="24" s="1"/>
  <c r="GD33" i="21"/>
  <c r="FZ33" i="21"/>
  <c r="FV33" i="21"/>
  <c r="FR33" i="21"/>
  <c r="FS33" i="24" s="1"/>
  <c r="FN33" i="21"/>
  <c r="FJ33" i="21"/>
  <c r="FF33" i="21"/>
  <c r="FB33" i="21"/>
  <c r="FC33" i="24" s="1"/>
  <c r="EX33" i="21"/>
  <c r="ET33" i="21"/>
  <c r="EP33" i="21"/>
  <c r="EL33" i="21"/>
  <c r="EM33" i="24" s="1"/>
  <c r="EH33" i="21"/>
  <c r="ED33" i="21"/>
  <c r="DZ33" i="21"/>
  <c r="DV33" i="21"/>
  <c r="DW33" i="24" s="1"/>
  <c r="DR33" i="21"/>
  <c r="DN33" i="21"/>
  <c r="DJ33" i="21"/>
  <c r="DF33" i="21"/>
  <c r="DG33" i="24" s="1"/>
  <c r="DB33" i="21"/>
  <c r="CX33" i="21"/>
  <c r="CT33" i="21"/>
  <c r="CP33" i="21"/>
  <c r="CQ33" i="24" s="1"/>
  <c r="CL33" i="21"/>
  <c r="CH33" i="21"/>
  <c r="CD33" i="21"/>
  <c r="BZ33" i="21"/>
  <c r="CA33" i="24" s="1"/>
  <c r="BV33" i="21"/>
  <c r="BR33" i="21"/>
  <c r="BN33" i="21"/>
  <c r="BJ33" i="21"/>
  <c r="BK33" i="24" s="1"/>
  <c r="BF33" i="21"/>
  <c r="BB33" i="21"/>
  <c r="AX33" i="21"/>
  <c r="AT33" i="21"/>
  <c r="AU33" i="24" s="1"/>
  <c r="AP33" i="21"/>
  <c r="AL33" i="21"/>
  <c r="AH33" i="21"/>
  <c r="AD33" i="21"/>
  <c r="AE33" i="24" s="1"/>
  <c r="Z33" i="21"/>
  <c r="V33" i="21"/>
  <c r="N33" i="21"/>
  <c r="O34" i="21"/>
  <c r="P35" i="21"/>
  <c r="GO37" i="21"/>
  <c r="GK37" i="21"/>
  <c r="GG37" i="21"/>
  <c r="GC37" i="21"/>
  <c r="FY37" i="21"/>
  <c r="FU37" i="21"/>
  <c r="FQ37" i="21"/>
  <c r="FM37" i="21"/>
  <c r="FI37" i="21"/>
  <c r="FE37" i="21"/>
  <c r="FA37" i="21"/>
  <c r="EW37" i="21"/>
  <c r="ES37" i="21"/>
  <c r="EO37" i="21"/>
  <c r="EK37" i="21"/>
  <c r="EG37" i="21"/>
  <c r="EC37" i="21"/>
  <c r="DY37" i="21"/>
  <c r="DU37" i="21"/>
  <c r="DQ37" i="21"/>
  <c r="DM37" i="21"/>
  <c r="DI37" i="21"/>
  <c r="DE37" i="21"/>
  <c r="DA37" i="21"/>
  <c r="CW37" i="21"/>
  <c r="CS37" i="21"/>
  <c r="CO37" i="21"/>
  <c r="CK37" i="21"/>
  <c r="CG37" i="21"/>
  <c r="CC37" i="21"/>
  <c r="BY37" i="21"/>
  <c r="BU37" i="21"/>
  <c r="BQ37" i="21"/>
  <c r="BM37" i="21"/>
  <c r="BI37" i="21"/>
  <c r="BE37" i="21"/>
  <c r="BA37" i="21"/>
  <c r="AW37" i="21"/>
  <c r="AS37" i="21"/>
  <c r="AO37" i="21"/>
  <c r="AK37" i="21"/>
  <c r="AG37" i="21"/>
  <c r="AC37" i="21"/>
  <c r="Y37" i="21"/>
  <c r="U37" i="21"/>
  <c r="GN37" i="21"/>
  <c r="GJ37" i="21"/>
  <c r="GF37" i="21"/>
  <c r="GB37" i="21"/>
  <c r="FX37" i="21"/>
  <c r="FT37" i="21"/>
  <c r="FP37" i="21"/>
  <c r="FL37" i="21"/>
  <c r="FH37" i="21"/>
  <c r="FD37" i="21"/>
  <c r="EZ37" i="21"/>
  <c r="EV37" i="21"/>
  <c r="ER37" i="21"/>
  <c r="EN37" i="21"/>
  <c r="EJ37" i="21"/>
  <c r="EF37" i="21"/>
  <c r="EB37" i="21"/>
  <c r="DX37" i="21"/>
  <c r="DT37" i="21"/>
  <c r="DP37" i="21"/>
  <c r="DL37" i="21"/>
  <c r="DH37" i="21"/>
  <c r="DD37" i="21"/>
  <c r="CZ37" i="21"/>
  <c r="CV37" i="21"/>
  <c r="CR37" i="21"/>
  <c r="CN37" i="21"/>
  <c r="CJ37" i="21"/>
  <c r="CF37" i="21"/>
  <c r="CB37" i="21"/>
  <c r="BX37" i="21"/>
  <c r="BT37" i="21"/>
  <c r="BP37" i="21"/>
  <c r="BL37" i="21"/>
  <c r="BM37" i="24" s="1"/>
  <c r="BH37" i="21"/>
  <c r="BD37" i="21"/>
  <c r="AZ37" i="21"/>
  <c r="AV37" i="21"/>
  <c r="AR37" i="21"/>
  <c r="AN37" i="21"/>
  <c r="AJ37" i="21"/>
  <c r="AF37" i="21"/>
  <c r="AB37" i="21"/>
  <c r="X37" i="21"/>
  <c r="T37" i="21"/>
  <c r="GM37" i="21"/>
  <c r="GI37" i="21"/>
  <c r="GE37" i="21"/>
  <c r="GA37" i="21"/>
  <c r="FW37" i="21"/>
  <c r="FS37" i="21"/>
  <c r="FO37" i="21"/>
  <c r="FK37" i="21"/>
  <c r="FG37" i="21"/>
  <c r="FC37" i="21"/>
  <c r="EY37" i="21"/>
  <c r="EU37" i="21"/>
  <c r="EQ37" i="21"/>
  <c r="EM37" i="21"/>
  <c r="EI37" i="21"/>
  <c r="EE37" i="21"/>
  <c r="EA37" i="21"/>
  <c r="DW37" i="21"/>
  <c r="DS37" i="21"/>
  <c r="DO37" i="21"/>
  <c r="DK37" i="21"/>
  <c r="DG37" i="21"/>
  <c r="DC37" i="21"/>
  <c r="CY37" i="21"/>
  <c r="CU37" i="21"/>
  <c r="CQ37" i="21"/>
  <c r="CM37" i="21"/>
  <c r="CI37" i="21"/>
  <c r="CE37" i="21"/>
  <c r="CA37" i="21"/>
  <c r="BW37" i="21"/>
  <c r="BS37" i="21"/>
  <c r="BO37" i="21"/>
  <c r="BK37" i="21"/>
  <c r="BG37" i="21"/>
  <c r="BC37" i="21"/>
  <c r="AY37" i="21"/>
  <c r="AU37" i="21"/>
  <c r="AQ37" i="21"/>
  <c r="AM37" i="21"/>
  <c r="AI37" i="21"/>
  <c r="AE37" i="21"/>
  <c r="AA37" i="21"/>
  <c r="W37" i="21"/>
  <c r="S37" i="21"/>
  <c r="GP37" i="21"/>
  <c r="GL37" i="21"/>
  <c r="GH37" i="21"/>
  <c r="GD37" i="21"/>
  <c r="FZ37" i="21"/>
  <c r="FV37" i="21"/>
  <c r="FR37" i="21"/>
  <c r="FN37" i="21"/>
  <c r="FJ37" i="21"/>
  <c r="FF37" i="21"/>
  <c r="FB37" i="21"/>
  <c r="EX37" i="21"/>
  <c r="ET37" i="21"/>
  <c r="EP37" i="21"/>
  <c r="EL37" i="21"/>
  <c r="EH37" i="21"/>
  <c r="ED37" i="21"/>
  <c r="DZ37" i="21"/>
  <c r="DV37" i="21"/>
  <c r="DR37" i="21"/>
  <c r="DN37" i="21"/>
  <c r="DJ37" i="21"/>
  <c r="DF37" i="21"/>
  <c r="DB37" i="21"/>
  <c r="CX37" i="21"/>
  <c r="CT37" i="21"/>
  <c r="CP37" i="21"/>
  <c r="CL37" i="21"/>
  <c r="CH37" i="21"/>
  <c r="CD37" i="21"/>
  <c r="BZ37" i="21"/>
  <c r="BV37" i="21"/>
  <c r="BR37" i="21"/>
  <c r="BN37" i="21"/>
  <c r="BJ37" i="21"/>
  <c r="BF37" i="21"/>
  <c r="BB37" i="21"/>
  <c r="AX37" i="21"/>
  <c r="AT37" i="21"/>
  <c r="AP37" i="21"/>
  <c r="AL37" i="21"/>
  <c r="AH37" i="21"/>
  <c r="AD37" i="21"/>
  <c r="Z37" i="21"/>
  <c r="V37" i="21"/>
  <c r="N37" i="21"/>
  <c r="V12" i="21"/>
  <c r="Z12" i="21"/>
  <c r="AD12" i="21"/>
  <c r="AH12" i="21"/>
  <c r="AL12" i="21"/>
  <c r="AP12" i="21"/>
  <c r="AT12" i="21"/>
  <c r="AX12" i="21"/>
  <c r="BB12" i="21"/>
  <c r="BF12" i="21"/>
  <c r="BJ12" i="21"/>
  <c r="BN12" i="21"/>
  <c r="BR12" i="21"/>
  <c r="BV12" i="21"/>
  <c r="BZ12" i="21"/>
  <c r="CD12" i="21"/>
  <c r="CH12" i="21"/>
  <c r="CL12" i="21"/>
  <c r="CP12" i="21"/>
  <c r="CT12" i="21"/>
  <c r="CX12" i="21"/>
  <c r="DB12" i="21"/>
  <c r="DF12" i="21"/>
  <c r="DJ12" i="21"/>
  <c r="DN12" i="21"/>
  <c r="DR12" i="21"/>
  <c r="DV12" i="21"/>
  <c r="DZ12" i="21"/>
  <c r="ED12" i="21"/>
  <c r="EH12" i="21"/>
  <c r="EL12" i="21"/>
  <c r="EP12" i="21"/>
  <c r="ET12" i="21"/>
  <c r="EX12" i="21"/>
  <c r="FB12" i="21"/>
  <c r="FF12" i="21"/>
  <c r="FJ12" i="21"/>
  <c r="FN12" i="21"/>
  <c r="FR12" i="21"/>
  <c r="FV12" i="21"/>
  <c r="FZ12" i="21"/>
  <c r="GD12" i="21"/>
  <c r="GH12" i="21"/>
  <c r="GL12" i="21"/>
  <c r="GP12" i="21"/>
  <c r="V13" i="21"/>
  <c r="Z13" i="21"/>
  <c r="AD13" i="21"/>
  <c r="AH13" i="21"/>
  <c r="AL13" i="21"/>
  <c r="AP13" i="21"/>
  <c r="AT13" i="21"/>
  <c r="AX13" i="21"/>
  <c r="BB13" i="21"/>
  <c r="BF13" i="21"/>
  <c r="BJ13" i="21"/>
  <c r="BN13" i="21"/>
  <c r="BR13" i="21"/>
  <c r="BV13" i="21"/>
  <c r="BZ13" i="21"/>
  <c r="CD13" i="21"/>
  <c r="CH13" i="21"/>
  <c r="CL13" i="21"/>
  <c r="CP13" i="21"/>
  <c r="CT13" i="21"/>
  <c r="CX13" i="21"/>
  <c r="DB13" i="21"/>
  <c r="DF13" i="21"/>
  <c r="DJ13" i="21"/>
  <c r="DN13" i="21"/>
  <c r="DR13" i="21"/>
  <c r="DV13" i="21"/>
  <c r="DZ13" i="21"/>
  <c r="ED13" i="21"/>
  <c r="EH13" i="21"/>
  <c r="EL13" i="21"/>
  <c r="EP13" i="21"/>
  <c r="ET13" i="21"/>
  <c r="EX13" i="21"/>
  <c r="FB13" i="21"/>
  <c r="FF13" i="21"/>
  <c r="FJ13" i="21"/>
  <c r="FN13" i="21"/>
  <c r="FR13" i="21"/>
  <c r="FV13" i="21"/>
  <c r="FZ13" i="21"/>
  <c r="GD13" i="21"/>
  <c r="GH13" i="21"/>
  <c r="GL13" i="21"/>
  <c r="GP13" i="21"/>
  <c r="V14" i="21"/>
  <c r="Z14" i="21"/>
  <c r="AD14" i="21"/>
  <c r="AH14" i="21"/>
  <c r="AL14" i="21"/>
  <c r="AP14" i="21"/>
  <c r="AT14" i="21"/>
  <c r="AX14" i="21"/>
  <c r="BB14" i="21"/>
  <c r="BF14" i="21"/>
  <c r="BJ14" i="21"/>
  <c r="BN14" i="21"/>
  <c r="BR14" i="21"/>
  <c r="BV14" i="21"/>
  <c r="BZ14" i="21"/>
  <c r="CD14" i="21"/>
  <c r="CH14" i="21"/>
  <c r="CL14" i="21"/>
  <c r="CP14" i="21"/>
  <c r="CT14" i="21"/>
  <c r="CX14" i="21"/>
  <c r="DB14" i="21"/>
  <c r="DF14" i="21"/>
  <c r="DJ14" i="21"/>
  <c r="DN14" i="21"/>
  <c r="DR14" i="21"/>
  <c r="DV14" i="21"/>
  <c r="DZ14" i="21"/>
  <c r="ED14" i="21"/>
  <c r="EH14" i="21"/>
  <c r="EL14" i="21"/>
  <c r="EP14" i="21"/>
  <c r="ET14" i="21"/>
  <c r="EX14" i="21"/>
  <c r="FB14" i="21"/>
  <c r="FF14" i="21"/>
  <c r="FJ14" i="21"/>
  <c r="FN14" i="21"/>
  <c r="FR14" i="21"/>
  <c r="FV14" i="21"/>
  <c r="FZ14" i="21"/>
  <c r="GD14" i="21"/>
  <c r="GH14" i="21"/>
  <c r="GL14" i="21"/>
  <c r="GP14" i="21"/>
  <c r="V15" i="21"/>
  <c r="Z15" i="21"/>
  <c r="AD15" i="21"/>
  <c r="AH15" i="21"/>
  <c r="AL15" i="21"/>
  <c r="AP15" i="21"/>
  <c r="AT15" i="21"/>
  <c r="AX15" i="21"/>
  <c r="BB15" i="21"/>
  <c r="BF15" i="21"/>
  <c r="BJ15" i="21"/>
  <c r="BN15" i="21"/>
  <c r="BR15" i="21"/>
  <c r="BV15" i="21"/>
  <c r="BZ15" i="21"/>
  <c r="CD15" i="21"/>
  <c r="CH15" i="21"/>
  <c r="CL15" i="21"/>
  <c r="CP15" i="21"/>
  <c r="CT15" i="21"/>
  <c r="CX15" i="21"/>
  <c r="DB15" i="21"/>
  <c r="DF15" i="21"/>
  <c r="DJ15" i="21"/>
  <c r="DN15" i="21"/>
  <c r="DR15" i="21"/>
  <c r="DV15" i="21"/>
  <c r="DZ15" i="21"/>
  <c r="ED15" i="21"/>
  <c r="EH15" i="21"/>
  <c r="EL15" i="21"/>
  <c r="EP15" i="21"/>
  <c r="ET15" i="21"/>
  <c r="EX15" i="21"/>
  <c r="FB15" i="21"/>
  <c r="FF15" i="21"/>
  <c r="FJ15" i="21"/>
  <c r="FN15" i="21"/>
  <c r="FR15" i="21"/>
  <c r="FV15" i="21"/>
  <c r="FZ15" i="21"/>
  <c r="GD15" i="21"/>
  <c r="GH15" i="21"/>
  <c r="GL15" i="21"/>
  <c r="GP15" i="21"/>
  <c r="V16" i="21"/>
  <c r="Z16" i="21"/>
  <c r="AD16" i="21"/>
  <c r="AH16" i="21"/>
  <c r="AL16" i="21"/>
  <c r="AP16" i="21"/>
  <c r="AT16" i="21"/>
  <c r="AX16" i="21"/>
  <c r="BB16" i="21"/>
  <c r="BF16" i="21"/>
  <c r="BJ16" i="21"/>
  <c r="BN16" i="21"/>
  <c r="BR16" i="21"/>
  <c r="BV16" i="21"/>
  <c r="BZ16" i="21"/>
  <c r="CD16" i="21"/>
  <c r="CH16" i="21"/>
  <c r="CL16" i="21"/>
  <c r="CP16" i="21"/>
  <c r="CT16" i="21"/>
  <c r="CX16" i="21"/>
  <c r="DB16" i="21"/>
  <c r="DF16" i="21"/>
  <c r="DJ16" i="21"/>
  <c r="DN16" i="21"/>
  <c r="DR16" i="21"/>
  <c r="DV16" i="21"/>
  <c r="DZ16" i="21"/>
  <c r="ED16" i="21"/>
  <c r="EH16" i="21"/>
  <c r="EL16" i="21"/>
  <c r="EP16" i="21"/>
  <c r="ET16" i="21"/>
  <c r="EX16" i="21"/>
  <c r="FB16" i="21"/>
  <c r="FF16" i="21"/>
  <c r="FJ16" i="21"/>
  <c r="FN16" i="21"/>
  <c r="FR16" i="21"/>
  <c r="FV16" i="21"/>
  <c r="FZ16" i="21"/>
  <c r="GD16" i="21"/>
  <c r="GH16" i="21"/>
  <c r="GL16" i="21"/>
  <c r="GP16" i="21"/>
  <c r="V17" i="21"/>
  <c r="Z17" i="21"/>
  <c r="AD17" i="21"/>
  <c r="AH17" i="21"/>
  <c r="AL17" i="21"/>
  <c r="AP17" i="21"/>
  <c r="AT17" i="21"/>
  <c r="AX17" i="21"/>
  <c r="BB17" i="21"/>
  <c r="BF17" i="21"/>
  <c r="BJ17" i="21"/>
  <c r="BN17" i="21"/>
  <c r="BR17" i="21"/>
  <c r="BV17" i="21"/>
  <c r="BZ17" i="21"/>
  <c r="CD17" i="21"/>
  <c r="CH17" i="21"/>
  <c r="CL17" i="21"/>
  <c r="CP17" i="21"/>
  <c r="CT17" i="21"/>
  <c r="CX17" i="21"/>
  <c r="DB17" i="21"/>
  <c r="DF17" i="21"/>
  <c r="DJ17" i="21"/>
  <c r="DN17" i="21"/>
  <c r="DR17" i="21"/>
  <c r="DV17" i="21"/>
  <c r="DZ17" i="21"/>
  <c r="ED17" i="21"/>
  <c r="EH17" i="21"/>
  <c r="EL17" i="21"/>
  <c r="EP17" i="21"/>
  <c r="ET17" i="21"/>
  <c r="EX17" i="21"/>
  <c r="FB17" i="21"/>
  <c r="FF17" i="21"/>
  <c r="FJ17" i="21"/>
  <c r="FN17" i="21"/>
  <c r="FR17" i="21"/>
  <c r="FV17" i="21"/>
  <c r="FZ17" i="21"/>
  <c r="GD17" i="21"/>
  <c r="GH17" i="21"/>
  <c r="GL17" i="21"/>
  <c r="GP17" i="21"/>
  <c r="V18" i="21"/>
  <c r="Z18" i="21"/>
  <c r="AD18" i="21"/>
  <c r="AH18" i="21"/>
  <c r="AL18" i="21"/>
  <c r="AP18" i="21"/>
  <c r="AT18" i="21"/>
  <c r="AX18" i="21"/>
  <c r="BB18" i="21"/>
  <c r="BF18" i="21"/>
  <c r="BJ18" i="21"/>
  <c r="BN18" i="21"/>
  <c r="BR18" i="21"/>
  <c r="BV18" i="21"/>
  <c r="BZ18" i="21"/>
  <c r="CD18" i="21"/>
  <c r="CH18" i="21"/>
  <c r="CL18" i="21"/>
  <c r="CP18" i="21"/>
  <c r="CT18" i="21"/>
  <c r="CX18" i="21"/>
  <c r="DB18" i="21"/>
  <c r="DF18" i="21"/>
  <c r="DJ18" i="21"/>
  <c r="DN18" i="21"/>
  <c r="DR18" i="21"/>
  <c r="DV18" i="21"/>
  <c r="DZ18" i="21"/>
  <c r="ED18" i="21"/>
  <c r="EH18" i="21"/>
  <c r="EL18" i="21"/>
  <c r="EP18" i="21"/>
  <c r="ET18" i="21"/>
  <c r="EX18" i="21"/>
  <c r="FB18" i="21"/>
  <c r="FF18" i="21"/>
  <c r="FJ18" i="21"/>
  <c r="FN18" i="21"/>
  <c r="FR18" i="21"/>
  <c r="FV18" i="21"/>
  <c r="FZ18" i="21"/>
  <c r="GD18" i="21"/>
  <c r="GH18" i="21"/>
  <c r="GL18" i="21"/>
  <c r="GP18" i="21"/>
  <c r="V19" i="21"/>
  <c r="Z19" i="21"/>
  <c r="AD19" i="21"/>
  <c r="AH19" i="21"/>
  <c r="AL19" i="21"/>
  <c r="AP19" i="21"/>
  <c r="AT19" i="21"/>
  <c r="AX19" i="21"/>
  <c r="BB19" i="21"/>
  <c r="BF19" i="21"/>
  <c r="BJ19" i="21"/>
  <c r="BN19" i="21"/>
  <c r="BR19" i="21"/>
  <c r="BV19" i="21"/>
  <c r="BZ19" i="21"/>
  <c r="CD19" i="21"/>
  <c r="CH19" i="21"/>
  <c r="CL19" i="21"/>
  <c r="CP19" i="21"/>
  <c r="CT19" i="21"/>
  <c r="CX19" i="21"/>
  <c r="DB19" i="21"/>
  <c r="DF19" i="21"/>
  <c r="DJ19" i="21"/>
  <c r="DN19" i="21"/>
  <c r="DR19" i="21"/>
  <c r="DV19" i="21"/>
  <c r="DZ19" i="21"/>
  <c r="ED19" i="21"/>
  <c r="EH19" i="21"/>
  <c r="EL19" i="21"/>
  <c r="EP19" i="21"/>
  <c r="ET19" i="21"/>
  <c r="EX19" i="21"/>
  <c r="FB19" i="21"/>
  <c r="FF19" i="21"/>
  <c r="FJ19" i="21"/>
  <c r="FN19" i="21"/>
  <c r="FR19" i="21"/>
  <c r="FV19" i="21"/>
  <c r="FZ19" i="21"/>
  <c r="GD19" i="21"/>
  <c r="GH19" i="21"/>
  <c r="GL19" i="21"/>
  <c r="GP19" i="21"/>
  <c r="V20" i="21"/>
  <c r="Z20" i="21"/>
  <c r="AD20" i="21"/>
  <c r="AH20" i="21"/>
  <c r="AL20" i="21"/>
  <c r="AP20" i="21"/>
  <c r="AT20" i="21"/>
  <c r="AX20" i="21"/>
  <c r="BB20" i="21"/>
  <c r="BF20" i="21"/>
  <c r="BJ20" i="21"/>
  <c r="BN20" i="21"/>
  <c r="BR20" i="21"/>
  <c r="BV20" i="21"/>
  <c r="BZ20" i="21"/>
  <c r="CD20" i="21"/>
  <c r="CH20" i="21"/>
  <c r="CL20" i="21"/>
  <c r="CP20" i="21"/>
  <c r="CT20" i="21"/>
  <c r="CX20" i="21"/>
  <c r="DB20" i="21"/>
  <c r="DF20" i="21"/>
  <c r="DJ20" i="21"/>
  <c r="DN20" i="21"/>
  <c r="DR20" i="21"/>
  <c r="DV20" i="21"/>
  <c r="DZ20" i="21"/>
  <c r="ED20" i="21"/>
  <c r="EH20" i="21"/>
  <c r="EL20" i="21"/>
  <c r="EP20" i="21"/>
  <c r="ET20" i="21"/>
  <c r="EX20" i="21"/>
  <c r="FB20" i="21"/>
  <c r="FF20" i="21"/>
  <c r="FJ20" i="21"/>
  <c r="FN20" i="21"/>
  <c r="FR20" i="21"/>
  <c r="FV20" i="21"/>
  <c r="FZ20" i="21"/>
  <c r="GD20" i="21"/>
  <c r="GH20" i="21"/>
  <c r="GL20" i="21"/>
  <c r="GP20" i="21"/>
  <c r="V21" i="21"/>
  <c r="W21" i="24" s="1"/>
  <c r="Z21" i="21"/>
  <c r="AD21" i="21"/>
  <c r="AH21" i="21"/>
  <c r="AL21" i="21"/>
  <c r="AM21" i="24" s="1"/>
  <c r="AP21" i="21"/>
  <c r="AT21" i="21"/>
  <c r="AX21" i="21"/>
  <c r="BB21" i="21"/>
  <c r="BC21" i="24" s="1"/>
  <c r="BF21" i="21"/>
  <c r="BJ21" i="21"/>
  <c r="BN21" i="21"/>
  <c r="BR21" i="21"/>
  <c r="BS21" i="24" s="1"/>
  <c r="BV21" i="21"/>
  <c r="BZ21" i="21"/>
  <c r="CD21" i="21"/>
  <c r="CH21" i="21"/>
  <c r="CI21" i="24" s="1"/>
  <c r="CL21" i="21"/>
  <c r="CP21" i="21"/>
  <c r="CT21" i="21"/>
  <c r="CX21" i="21"/>
  <c r="CY21" i="24" s="1"/>
  <c r="DB21" i="21"/>
  <c r="DF21" i="21"/>
  <c r="DJ21" i="21"/>
  <c r="DN21" i="21"/>
  <c r="DO21" i="24" s="1"/>
  <c r="DR21" i="21"/>
  <c r="DV21" i="21"/>
  <c r="DZ21" i="21"/>
  <c r="ED21" i="21"/>
  <c r="EE21" i="24" s="1"/>
  <c r="EH21" i="21"/>
  <c r="EL21" i="21"/>
  <c r="EP21" i="21"/>
  <c r="ET21" i="21"/>
  <c r="EU21" i="24" s="1"/>
  <c r="EX21" i="21"/>
  <c r="FB21" i="21"/>
  <c r="FF21" i="21"/>
  <c r="FJ21" i="21"/>
  <c r="FK21" i="24" s="1"/>
  <c r="FN21" i="21"/>
  <c r="FR21" i="21"/>
  <c r="FV21" i="21"/>
  <c r="FZ21" i="21"/>
  <c r="GA21" i="24" s="1"/>
  <c r="GD21" i="21"/>
  <c r="GH21" i="21"/>
  <c r="GL21" i="21"/>
  <c r="GP21" i="21"/>
  <c r="V22" i="21"/>
  <c r="Z22" i="21"/>
  <c r="AD22" i="21"/>
  <c r="AH22" i="21"/>
  <c r="AL22" i="21"/>
  <c r="AP22" i="21"/>
  <c r="AT22" i="21"/>
  <c r="AX22" i="21"/>
  <c r="BB22" i="21"/>
  <c r="BF22" i="21"/>
  <c r="BJ22" i="21"/>
  <c r="BN22" i="21"/>
  <c r="BR22" i="21"/>
  <c r="BV22" i="21"/>
  <c r="BZ22" i="21"/>
  <c r="CD22" i="21"/>
  <c r="CH22" i="21"/>
  <c r="CL22" i="21"/>
  <c r="CP22" i="21"/>
  <c r="CT22" i="21"/>
  <c r="CX22" i="21"/>
  <c r="DB22" i="21"/>
  <c r="DF22" i="21"/>
  <c r="DJ22" i="21"/>
  <c r="DN22" i="21"/>
  <c r="DR22" i="21"/>
  <c r="DV22" i="21"/>
  <c r="DZ22" i="21"/>
  <c r="ED22" i="21"/>
  <c r="EH22" i="21"/>
  <c r="EL22" i="21"/>
  <c r="EP22" i="21"/>
  <c r="ET22" i="21"/>
  <c r="EX22" i="21"/>
  <c r="FB22" i="21"/>
  <c r="FF22" i="21"/>
  <c r="FJ22" i="21"/>
  <c r="FN22" i="21"/>
  <c r="FR22" i="21"/>
  <c r="FV22" i="21"/>
  <c r="FZ22" i="21"/>
  <c r="GD22" i="21"/>
  <c r="GH22" i="21"/>
  <c r="GL22" i="21"/>
  <c r="GP22" i="21"/>
  <c r="V23" i="21"/>
  <c r="Z23" i="21"/>
  <c r="AD23" i="21"/>
  <c r="AH23" i="21"/>
  <c r="AL23" i="21"/>
  <c r="AP23" i="21"/>
  <c r="AT23" i="21"/>
  <c r="AX23" i="21"/>
  <c r="BB23" i="21"/>
  <c r="BF23" i="21"/>
  <c r="BJ23" i="21"/>
  <c r="BN23" i="21"/>
  <c r="BR23" i="21"/>
  <c r="BV23" i="21"/>
  <c r="BZ23" i="21"/>
  <c r="CD23" i="21"/>
  <c r="CH23" i="21"/>
  <c r="CL23" i="21"/>
  <c r="CP23" i="21"/>
  <c r="CT23" i="21"/>
  <c r="CX23" i="21"/>
  <c r="DB23" i="21"/>
  <c r="DF23" i="21"/>
  <c r="DJ23" i="21"/>
  <c r="DN23" i="21"/>
  <c r="DR23" i="21"/>
  <c r="DV23" i="21"/>
  <c r="DZ23" i="21"/>
  <c r="ED23" i="21"/>
  <c r="EH23" i="21"/>
  <c r="EL23" i="21"/>
  <c r="EP23" i="21"/>
  <c r="ET23" i="21"/>
  <c r="EX23" i="21"/>
  <c r="FB23" i="21"/>
  <c r="FF23" i="21"/>
  <c r="FJ23" i="21"/>
  <c r="FN23" i="21"/>
  <c r="FR23" i="21"/>
  <c r="FV23" i="21"/>
  <c r="FZ23" i="21"/>
  <c r="GD23" i="21"/>
  <c r="GH23" i="21"/>
  <c r="GL23" i="21"/>
  <c r="GP23" i="21"/>
  <c r="V24" i="21"/>
  <c r="Z24" i="21"/>
  <c r="AD24" i="21"/>
  <c r="AH24" i="21"/>
  <c r="AL24" i="21"/>
  <c r="AP24" i="21"/>
  <c r="AT24" i="21"/>
  <c r="AX24" i="21"/>
  <c r="BB24" i="21"/>
  <c r="BF24" i="21"/>
  <c r="BJ24" i="21"/>
  <c r="BN24" i="21"/>
  <c r="BR24" i="21"/>
  <c r="BV24" i="21"/>
  <c r="BZ24" i="21"/>
  <c r="CD24" i="21"/>
  <c r="CH24" i="21"/>
  <c r="CL24" i="21"/>
  <c r="CP24" i="21"/>
  <c r="CT24" i="21"/>
  <c r="CX24" i="21"/>
  <c r="DB24" i="21"/>
  <c r="DF24" i="21"/>
  <c r="DJ24" i="21"/>
  <c r="DN24" i="21"/>
  <c r="DR24" i="21"/>
  <c r="DV24" i="21"/>
  <c r="DZ24" i="21"/>
  <c r="ED24" i="21"/>
  <c r="EH24" i="21"/>
  <c r="EL24" i="21"/>
  <c r="EP24" i="21"/>
  <c r="ET24" i="21"/>
  <c r="EX24" i="21"/>
  <c r="FB24" i="21"/>
  <c r="FF24" i="21"/>
  <c r="FJ24" i="21"/>
  <c r="FN24" i="21"/>
  <c r="FR24" i="21"/>
  <c r="FV24" i="21"/>
  <c r="FZ24" i="21"/>
  <c r="GD24" i="21"/>
  <c r="GH24" i="21"/>
  <c r="GL24" i="21"/>
  <c r="GP24" i="21"/>
  <c r="V25" i="21"/>
  <c r="W25" i="24" s="1"/>
  <c r="Z25" i="21"/>
  <c r="AD25" i="21"/>
  <c r="AH25" i="21"/>
  <c r="AL25" i="21"/>
  <c r="AM25" i="24" s="1"/>
  <c r="AP25" i="21"/>
  <c r="AT25" i="21"/>
  <c r="AX25" i="21"/>
  <c r="BB25" i="21"/>
  <c r="BC25" i="24" s="1"/>
  <c r="BF25" i="21"/>
  <c r="BJ25" i="21"/>
  <c r="BN25" i="21"/>
  <c r="BR25" i="21"/>
  <c r="BS25" i="24" s="1"/>
  <c r="BV25" i="21"/>
  <c r="BZ25" i="21"/>
  <c r="CD25" i="21"/>
  <c r="CH25" i="21"/>
  <c r="CI25" i="24" s="1"/>
  <c r="CL25" i="21"/>
  <c r="CP25" i="21"/>
  <c r="CT25" i="21"/>
  <c r="CX25" i="21"/>
  <c r="CY25" i="24" s="1"/>
  <c r="DE25" i="21"/>
  <c r="DM25" i="21"/>
  <c r="DU25" i="21"/>
  <c r="EC25" i="21"/>
  <c r="ED25" i="24" s="1"/>
  <c r="EK25" i="21"/>
  <c r="ES25" i="21"/>
  <c r="FA25" i="21"/>
  <c r="FI25" i="21"/>
  <c r="FJ25" i="24" s="1"/>
  <c r="FQ25" i="21"/>
  <c r="FY25" i="21"/>
  <c r="GG25" i="21"/>
  <c r="GO25" i="21"/>
  <c r="GP25" i="24" s="1"/>
  <c r="Y26" i="21"/>
  <c r="AG26" i="21"/>
  <c r="AO26" i="21"/>
  <c r="AW26" i="21"/>
  <c r="BE26" i="21"/>
  <c r="BM26" i="21"/>
  <c r="BU26" i="21"/>
  <c r="CC26" i="21"/>
  <c r="CK26" i="21"/>
  <c r="CS26" i="21"/>
  <c r="DA26" i="21"/>
  <c r="DI26" i="21"/>
  <c r="DQ26" i="21"/>
  <c r="DY26" i="21"/>
  <c r="EG26" i="21"/>
  <c r="EO26" i="21"/>
  <c r="EW26" i="21"/>
  <c r="FE26" i="21"/>
  <c r="FM26" i="21"/>
  <c r="FU26" i="21"/>
  <c r="GC26" i="21"/>
  <c r="GK26" i="21"/>
  <c r="U27" i="21"/>
  <c r="AC27" i="21"/>
  <c r="AK27" i="21"/>
  <c r="AS27" i="21"/>
  <c r="BA27" i="21"/>
  <c r="BI27" i="21"/>
  <c r="BQ27" i="21"/>
  <c r="BY27" i="21"/>
  <c r="CG27" i="21"/>
  <c r="CO27" i="21"/>
  <c r="CW27" i="21"/>
  <c r="DE27" i="21"/>
  <c r="DM27" i="21"/>
  <c r="DU27" i="21"/>
  <c r="EC27" i="21"/>
  <c r="EK27" i="21"/>
  <c r="ES27" i="21"/>
  <c r="FA27" i="21"/>
  <c r="FI27" i="21"/>
  <c r="FQ27" i="21"/>
  <c r="FY27" i="21"/>
  <c r="GG27" i="21"/>
  <c r="GO27" i="21"/>
  <c r="Y28" i="21"/>
  <c r="AG28" i="21"/>
  <c r="AO28" i="21"/>
  <c r="AP28" i="24" s="1"/>
  <c r="AW28" i="21"/>
  <c r="BE28" i="21"/>
  <c r="BM28" i="21"/>
  <c r="BU28" i="21"/>
  <c r="BV28" i="24" s="1"/>
  <c r="CC28" i="21"/>
  <c r="CK28" i="21"/>
  <c r="CS28" i="21"/>
  <c r="DA28" i="21"/>
  <c r="DB28" i="24" s="1"/>
  <c r="DI28" i="21"/>
  <c r="DQ28" i="21"/>
  <c r="DY28" i="21"/>
  <c r="EG28" i="21"/>
  <c r="EH28" i="24" s="1"/>
  <c r="EO28" i="21"/>
  <c r="EW28" i="21"/>
  <c r="FE28" i="21"/>
  <c r="FM28" i="21"/>
  <c r="FN28" i="24" s="1"/>
  <c r="FU28" i="21"/>
  <c r="GC28" i="21"/>
  <c r="U29" i="21"/>
  <c r="AC29" i="21"/>
  <c r="AD29" i="24" s="1"/>
  <c r="AK29" i="21"/>
  <c r="AS29" i="21"/>
  <c r="BA29" i="21"/>
  <c r="BI29" i="21"/>
  <c r="BJ29" i="24" s="1"/>
  <c r="BQ29" i="21"/>
  <c r="BY29" i="21"/>
  <c r="CG29" i="21"/>
  <c r="CO29" i="21"/>
  <c r="CP29" i="24" s="1"/>
  <c r="CW29" i="21"/>
  <c r="DE29" i="21"/>
  <c r="DM29" i="21"/>
  <c r="DU29" i="21"/>
  <c r="DV29" i="24" s="1"/>
  <c r="EC29" i="21"/>
  <c r="EO29" i="21"/>
  <c r="P17" i="25"/>
  <c r="P17" i="24"/>
  <c r="V17" i="24" s="1"/>
  <c r="P17" i="23"/>
  <c r="P17" i="22"/>
  <c r="P37" i="25"/>
  <c r="P37" i="24"/>
  <c r="FK37" i="24" s="1"/>
  <c r="P37" i="23"/>
  <c r="P37" i="22"/>
  <c r="GO14" i="17"/>
  <c r="GK14" i="17"/>
  <c r="GG14" i="17"/>
  <c r="GC14" i="17"/>
  <c r="FY14" i="17"/>
  <c r="FU14" i="17"/>
  <c r="FQ14" i="17"/>
  <c r="FM14" i="17"/>
  <c r="FI14" i="17"/>
  <c r="FE14" i="17"/>
  <c r="FA14" i="17"/>
  <c r="EW14" i="17"/>
  <c r="ES14" i="17"/>
  <c r="EO14" i="17"/>
  <c r="EK14" i="17"/>
  <c r="EG14" i="17"/>
  <c r="EC14" i="17"/>
  <c r="DY14" i="17"/>
  <c r="DU14" i="17"/>
  <c r="DQ14" i="17"/>
  <c r="DM14" i="17"/>
  <c r="DI14" i="17"/>
  <c r="DE14" i="17"/>
  <c r="DA14" i="17"/>
  <c r="CW14" i="17"/>
  <c r="CS14" i="17"/>
  <c r="CO14" i="17"/>
  <c r="CK14" i="17"/>
  <c r="CG14" i="17"/>
  <c r="CC14" i="17"/>
  <c r="BY14" i="17"/>
  <c r="BU14" i="17"/>
  <c r="BQ14" i="17"/>
  <c r="BM14" i="17"/>
  <c r="BI14" i="17"/>
  <c r="BE14" i="17"/>
  <c r="BA14" i="17"/>
  <c r="AW14" i="17"/>
  <c r="AS14" i="17"/>
  <c r="AO14" i="17"/>
  <c r="AK14" i="17"/>
  <c r="AG14" i="17"/>
  <c r="AC14" i="17"/>
  <c r="Y14" i="17"/>
  <c r="U14" i="17"/>
  <c r="GN14" i="17"/>
  <c r="GJ14" i="17"/>
  <c r="GF14" i="17"/>
  <c r="GB14" i="17"/>
  <c r="FX14" i="17"/>
  <c r="FT14" i="17"/>
  <c r="FP14" i="17"/>
  <c r="FL14" i="17"/>
  <c r="FH14" i="17"/>
  <c r="FD14" i="17"/>
  <c r="EZ14" i="17"/>
  <c r="EV14" i="17"/>
  <c r="ER14" i="17"/>
  <c r="EN14" i="17"/>
  <c r="EJ14" i="17"/>
  <c r="EF14" i="17"/>
  <c r="EB14" i="17"/>
  <c r="DX14" i="17"/>
  <c r="DT14" i="17"/>
  <c r="DP14" i="17"/>
  <c r="DL14" i="17"/>
  <c r="DH14" i="17"/>
  <c r="DD14" i="17"/>
  <c r="CZ14" i="17"/>
  <c r="CV14" i="17"/>
  <c r="CR14" i="17"/>
  <c r="CN14" i="17"/>
  <c r="CJ14" i="17"/>
  <c r="CF14" i="17"/>
  <c r="CB14" i="17"/>
  <c r="BX14" i="17"/>
  <c r="BT14" i="17"/>
  <c r="BP14" i="17"/>
  <c r="BL14" i="17"/>
  <c r="BH14" i="17"/>
  <c r="BD14" i="17"/>
  <c r="AZ14" i="17"/>
  <c r="AV14" i="17"/>
  <c r="AR14" i="17"/>
  <c r="AN14" i="17"/>
  <c r="AJ14" i="17"/>
  <c r="AF14" i="17"/>
  <c r="AB14" i="17"/>
  <c r="X14" i="17"/>
  <c r="T14" i="17"/>
  <c r="GM14" i="17"/>
  <c r="GI14" i="17"/>
  <c r="GE14" i="17"/>
  <c r="GA14" i="17"/>
  <c r="FW14" i="17"/>
  <c r="FS14" i="17"/>
  <c r="FO14" i="17"/>
  <c r="FK14" i="17"/>
  <c r="FG14" i="17"/>
  <c r="FC14" i="17"/>
  <c r="EY14" i="17"/>
  <c r="EU14" i="17"/>
  <c r="EQ14" i="17"/>
  <c r="EM14" i="17"/>
  <c r="EI14" i="17"/>
  <c r="EE14" i="17"/>
  <c r="EA14" i="17"/>
  <c r="DW14" i="17"/>
  <c r="DS14" i="17"/>
  <c r="DO14" i="17"/>
  <c r="DK14" i="17"/>
  <c r="DG14" i="17"/>
  <c r="DC14" i="17"/>
  <c r="CY14" i="17"/>
  <c r="CU14" i="17"/>
  <c r="CQ14" i="17"/>
  <c r="CM14" i="17"/>
  <c r="CI14" i="17"/>
  <c r="CE14" i="17"/>
  <c r="CA14" i="17"/>
  <c r="BW14" i="17"/>
  <c r="BS14" i="17"/>
  <c r="BO14" i="17"/>
  <c r="BK14" i="17"/>
  <c r="BG14" i="17"/>
  <c r="BC14" i="17"/>
  <c r="AY14" i="17"/>
  <c r="AU14" i="17"/>
  <c r="AQ14" i="17"/>
  <c r="AM14" i="17"/>
  <c r="AI14" i="17"/>
  <c r="AE14" i="17"/>
  <c r="AA14" i="17"/>
  <c r="W14" i="17"/>
  <c r="S14" i="17"/>
  <c r="GP14" i="17"/>
  <c r="GL14" i="17"/>
  <c r="GH14" i="17"/>
  <c r="GD14" i="17"/>
  <c r="FZ14" i="17"/>
  <c r="FV14" i="17"/>
  <c r="FR14" i="17"/>
  <c r="FN14" i="17"/>
  <c r="FJ14" i="17"/>
  <c r="FF14" i="17"/>
  <c r="FB14" i="17"/>
  <c r="EX14" i="17"/>
  <c r="ET14" i="17"/>
  <c r="EP14" i="17"/>
  <c r="EL14" i="17"/>
  <c r="EH14" i="17"/>
  <c r="ED14" i="17"/>
  <c r="DZ14" i="17"/>
  <c r="DV14" i="17"/>
  <c r="DR14" i="17"/>
  <c r="DN14" i="17"/>
  <c r="DJ14" i="17"/>
  <c r="DF14" i="17"/>
  <c r="DB14" i="17"/>
  <c r="CX14" i="17"/>
  <c r="CT14" i="17"/>
  <c r="CP14" i="17"/>
  <c r="CL14" i="17"/>
  <c r="CH14" i="17"/>
  <c r="CD14" i="17"/>
  <c r="BZ14" i="17"/>
  <c r="BV14" i="17"/>
  <c r="BR14" i="17"/>
  <c r="BN14" i="17"/>
  <c r="BJ14" i="17"/>
  <c r="BF14" i="17"/>
  <c r="BB14" i="17"/>
  <c r="AX14" i="17"/>
  <c r="AT14" i="17"/>
  <c r="AP14" i="17"/>
  <c r="AL14" i="17"/>
  <c r="AH14" i="17"/>
  <c r="AD14" i="17"/>
  <c r="Z14" i="17"/>
  <c r="V14" i="17"/>
  <c r="GP18" i="17"/>
  <c r="GL18" i="17"/>
  <c r="GH18" i="17"/>
  <c r="GD18" i="17"/>
  <c r="FZ18" i="17"/>
  <c r="FV18" i="17"/>
  <c r="FR18" i="17"/>
  <c r="FN18" i="17"/>
  <c r="FJ18" i="17"/>
  <c r="FF18" i="17"/>
  <c r="FB18" i="17"/>
  <c r="EX18" i="17"/>
  <c r="ET18" i="17"/>
  <c r="EP18" i="17"/>
  <c r="EL18" i="17"/>
  <c r="EH18" i="17"/>
  <c r="ED18" i="17"/>
  <c r="DZ18" i="17"/>
  <c r="DV18" i="17"/>
  <c r="DR18" i="17"/>
  <c r="DN18" i="17"/>
  <c r="DJ18" i="17"/>
  <c r="DF18" i="17"/>
  <c r="DB18" i="17"/>
  <c r="CX18" i="17"/>
  <c r="CT18" i="17"/>
  <c r="CP18" i="17"/>
  <c r="CL18" i="17"/>
  <c r="CH18" i="17"/>
  <c r="CD18" i="17"/>
  <c r="GO18" i="17"/>
  <c r="GK18" i="17"/>
  <c r="GG18" i="17"/>
  <c r="GC18" i="17"/>
  <c r="FY18" i="17"/>
  <c r="FU18" i="17"/>
  <c r="FQ18" i="17"/>
  <c r="FM18" i="17"/>
  <c r="FI18" i="17"/>
  <c r="FE18" i="17"/>
  <c r="FA18" i="17"/>
  <c r="EW18" i="17"/>
  <c r="ES18" i="17"/>
  <c r="EO18" i="17"/>
  <c r="EK18" i="17"/>
  <c r="EG18" i="17"/>
  <c r="EC18" i="17"/>
  <c r="DY18" i="17"/>
  <c r="DU18" i="17"/>
  <c r="DQ18" i="17"/>
  <c r="DM18" i="17"/>
  <c r="DI18" i="17"/>
  <c r="DE18" i="17"/>
  <c r="GN18" i="17"/>
  <c r="GJ18" i="17"/>
  <c r="GF18" i="17"/>
  <c r="GB18" i="17"/>
  <c r="FX18" i="17"/>
  <c r="FT18" i="17"/>
  <c r="FP18" i="17"/>
  <c r="FL18" i="17"/>
  <c r="FH18" i="17"/>
  <c r="FD18" i="17"/>
  <c r="EZ18" i="17"/>
  <c r="EV18" i="17"/>
  <c r="ER18" i="17"/>
  <c r="EN18" i="17"/>
  <c r="EJ18" i="17"/>
  <c r="EF18" i="17"/>
  <c r="EB18" i="17"/>
  <c r="DX18" i="17"/>
  <c r="DT18" i="17"/>
  <c r="DP18" i="17"/>
  <c r="DL18" i="17"/>
  <c r="DH18" i="17"/>
  <c r="DD18" i="17"/>
  <c r="CZ18" i="17"/>
  <c r="CV18" i="17"/>
  <c r="CR18" i="17"/>
  <c r="CN18" i="17"/>
  <c r="CJ18" i="17"/>
  <c r="CF18" i="17"/>
  <c r="CB18" i="17"/>
  <c r="GM18" i="17"/>
  <c r="GI18" i="17"/>
  <c r="GE18" i="17"/>
  <c r="GA18" i="17"/>
  <c r="FW18" i="17"/>
  <c r="FS18" i="17"/>
  <c r="FO18" i="17"/>
  <c r="FK18" i="17"/>
  <c r="FG18" i="17"/>
  <c r="FC18" i="17"/>
  <c r="EY18" i="17"/>
  <c r="EU18" i="17"/>
  <c r="EQ18" i="17"/>
  <c r="EM18" i="17"/>
  <c r="EI18" i="17"/>
  <c r="EE18" i="17"/>
  <c r="EA18" i="17"/>
  <c r="DW18" i="17"/>
  <c r="DS18" i="17"/>
  <c r="DO18" i="17"/>
  <c r="DK18" i="17"/>
  <c r="DG18" i="17"/>
  <c r="DC18" i="17"/>
  <c r="CY18" i="17"/>
  <c r="CU18" i="17"/>
  <c r="CQ18" i="17"/>
  <c r="CM18" i="17"/>
  <c r="CI18" i="17"/>
  <c r="CS18" i="17"/>
  <c r="CE18" i="17"/>
  <c r="BY18" i="17"/>
  <c r="BU18" i="17"/>
  <c r="BQ18" i="17"/>
  <c r="BM18" i="17"/>
  <c r="BI18" i="17"/>
  <c r="BE18" i="17"/>
  <c r="BA18" i="17"/>
  <c r="AW18" i="17"/>
  <c r="AS18" i="17"/>
  <c r="AO18" i="17"/>
  <c r="AK18" i="17"/>
  <c r="AG18" i="17"/>
  <c r="AC18" i="17"/>
  <c r="Y18" i="17"/>
  <c r="U18" i="17"/>
  <c r="CO18" i="17"/>
  <c r="CC18" i="17"/>
  <c r="BX18" i="17"/>
  <c r="BT18" i="17"/>
  <c r="BP18" i="17"/>
  <c r="BL18" i="17"/>
  <c r="BH18" i="17"/>
  <c r="BD18" i="17"/>
  <c r="AZ18" i="17"/>
  <c r="AV18" i="17"/>
  <c r="AR18" i="17"/>
  <c r="AN18" i="17"/>
  <c r="AJ18" i="17"/>
  <c r="AF18" i="17"/>
  <c r="AB18" i="17"/>
  <c r="X18" i="17"/>
  <c r="T18" i="17"/>
  <c r="DA18" i="17"/>
  <c r="CK18" i="17"/>
  <c r="CA18" i="17"/>
  <c r="BW18" i="17"/>
  <c r="BS18" i="17"/>
  <c r="BO18" i="17"/>
  <c r="BK18" i="17"/>
  <c r="BG18" i="17"/>
  <c r="BC18" i="17"/>
  <c r="AY18" i="17"/>
  <c r="AU18" i="17"/>
  <c r="AQ18" i="17"/>
  <c r="AM18" i="17"/>
  <c r="AI18" i="17"/>
  <c r="AE18" i="17"/>
  <c r="AA18" i="17"/>
  <c r="W18" i="17"/>
  <c r="S18" i="17"/>
  <c r="CW18" i="17"/>
  <c r="CG18" i="17"/>
  <c r="BZ18" i="17"/>
  <c r="BV18" i="17"/>
  <c r="BR18" i="17"/>
  <c r="BN18" i="17"/>
  <c r="BJ18" i="17"/>
  <c r="BF18" i="17"/>
  <c r="BB18" i="17"/>
  <c r="AX18" i="17"/>
  <c r="AT18" i="17"/>
  <c r="AP18" i="17"/>
  <c r="AL18" i="17"/>
  <c r="AH18" i="17"/>
  <c r="AD18" i="17"/>
  <c r="Z18" i="17"/>
  <c r="V18" i="17"/>
  <c r="GM34" i="17"/>
  <c r="GI34" i="17"/>
  <c r="GE34" i="17"/>
  <c r="GA34" i="17"/>
  <c r="FW34" i="17"/>
  <c r="FS34" i="17"/>
  <c r="FO34" i="17"/>
  <c r="FK34" i="17"/>
  <c r="FG34" i="17"/>
  <c r="FC34" i="17"/>
  <c r="EY34" i="17"/>
  <c r="EU34" i="17"/>
  <c r="EQ34" i="17"/>
  <c r="EM34" i="17"/>
  <c r="EI34" i="17"/>
  <c r="EE34" i="17"/>
  <c r="EA34" i="17"/>
  <c r="DW34" i="17"/>
  <c r="DS34" i="17"/>
  <c r="DO34" i="17"/>
  <c r="DK34" i="17"/>
  <c r="DG34" i="17"/>
  <c r="DC34" i="17"/>
  <c r="CY34" i="17"/>
  <c r="CU34" i="17"/>
  <c r="CQ34" i="17"/>
  <c r="CM34" i="17"/>
  <c r="CI34" i="17"/>
  <c r="CE34" i="17"/>
  <c r="CA34" i="17"/>
  <c r="BW34" i="17"/>
  <c r="BS34" i="17"/>
  <c r="BO34" i="17"/>
  <c r="BK34" i="17"/>
  <c r="BG34" i="17"/>
  <c r="BC34" i="17"/>
  <c r="AY34" i="17"/>
  <c r="AU34" i="17"/>
  <c r="AQ34" i="17"/>
  <c r="GP34" i="17"/>
  <c r="GL34" i="17"/>
  <c r="GH34" i="17"/>
  <c r="GD34" i="17"/>
  <c r="FZ34" i="17"/>
  <c r="FV34" i="17"/>
  <c r="FR34" i="17"/>
  <c r="FN34" i="17"/>
  <c r="FJ34" i="17"/>
  <c r="FF34" i="17"/>
  <c r="FB34" i="17"/>
  <c r="EX34" i="17"/>
  <c r="ET34" i="17"/>
  <c r="EP34" i="17"/>
  <c r="EL34" i="17"/>
  <c r="EH34" i="17"/>
  <c r="ED34" i="17"/>
  <c r="DZ34" i="17"/>
  <c r="DV34" i="17"/>
  <c r="DR34" i="17"/>
  <c r="DN34" i="17"/>
  <c r="DJ34" i="17"/>
  <c r="DF34" i="17"/>
  <c r="DB34" i="17"/>
  <c r="CX34" i="17"/>
  <c r="CT34" i="17"/>
  <c r="CP34" i="17"/>
  <c r="CL34" i="17"/>
  <c r="CH34" i="17"/>
  <c r="CD34" i="17"/>
  <c r="BZ34" i="17"/>
  <c r="BV34" i="17"/>
  <c r="BR34" i="17"/>
  <c r="BN34" i="17"/>
  <c r="BJ34" i="17"/>
  <c r="BF34" i="17"/>
  <c r="BB34" i="17"/>
  <c r="AX34" i="17"/>
  <c r="AT34" i="17"/>
  <c r="AP34" i="17"/>
  <c r="AL34" i="17"/>
  <c r="AH34" i="17"/>
  <c r="AD34" i="17"/>
  <c r="Z34" i="17"/>
  <c r="V34" i="17"/>
  <c r="GO34" i="17"/>
  <c r="GK34" i="17"/>
  <c r="GG34" i="17"/>
  <c r="GC34" i="17"/>
  <c r="FY34" i="17"/>
  <c r="FU34" i="17"/>
  <c r="FQ34" i="17"/>
  <c r="FM34" i="17"/>
  <c r="FI34" i="17"/>
  <c r="FE34" i="17"/>
  <c r="FA34" i="17"/>
  <c r="EW34" i="17"/>
  <c r="ES34" i="17"/>
  <c r="EO34" i="17"/>
  <c r="EK34" i="17"/>
  <c r="EG34" i="17"/>
  <c r="EC34" i="17"/>
  <c r="DY34" i="17"/>
  <c r="DU34" i="17"/>
  <c r="DQ34" i="17"/>
  <c r="DM34" i="17"/>
  <c r="DI34" i="17"/>
  <c r="DE34" i="17"/>
  <c r="DA34" i="17"/>
  <c r="CW34" i="17"/>
  <c r="CS34" i="17"/>
  <c r="CO34" i="17"/>
  <c r="CK34" i="17"/>
  <c r="CG34" i="17"/>
  <c r="CC34" i="17"/>
  <c r="BY34" i="17"/>
  <c r="BU34" i="17"/>
  <c r="BQ34" i="17"/>
  <c r="BM34" i="17"/>
  <c r="BI34" i="17"/>
  <c r="BE34" i="17"/>
  <c r="BA34" i="17"/>
  <c r="AW34" i="17"/>
  <c r="AS34" i="17"/>
  <c r="AO34" i="17"/>
  <c r="AK34" i="17"/>
  <c r="AG34" i="17"/>
  <c r="AC34" i="17"/>
  <c r="Y34" i="17"/>
  <c r="U34" i="17"/>
  <c r="GN34" i="17"/>
  <c r="GJ34" i="17"/>
  <c r="GF34" i="17"/>
  <c r="GB34" i="17"/>
  <c r="FX34" i="17"/>
  <c r="FT34" i="17"/>
  <c r="FP34" i="17"/>
  <c r="FL34" i="17"/>
  <c r="FH34" i="17"/>
  <c r="FD34" i="17"/>
  <c r="EZ34" i="17"/>
  <c r="EV34" i="17"/>
  <c r="ER34" i="17"/>
  <c r="EN34" i="17"/>
  <c r="EJ34" i="17"/>
  <c r="EF34" i="17"/>
  <c r="EB34" i="17"/>
  <c r="DX34" i="17"/>
  <c r="DT34" i="17"/>
  <c r="DP34" i="17"/>
  <c r="DL34" i="17"/>
  <c r="DH34" i="17"/>
  <c r="DD34" i="17"/>
  <c r="CZ34" i="17"/>
  <c r="CV34" i="17"/>
  <c r="CR34" i="17"/>
  <c r="CN34" i="17"/>
  <c r="CJ34" i="17"/>
  <c r="CF34" i="17"/>
  <c r="CB34" i="17"/>
  <c r="BX34" i="17"/>
  <c r="BT34" i="17"/>
  <c r="BP34" i="17"/>
  <c r="BL34" i="17"/>
  <c r="BH34" i="17"/>
  <c r="BD34" i="17"/>
  <c r="AZ34" i="17"/>
  <c r="AV34" i="17"/>
  <c r="AR34" i="17"/>
  <c r="AN34" i="17"/>
  <c r="AJ34" i="17"/>
  <c r="AF34" i="17"/>
  <c r="AB34" i="17"/>
  <c r="X34" i="17"/>
  <c r="T34" i="17"/>
  <c r="AE34" i="17"/>
  <c r="AA34" i="17"/>
  <c r="AM34" i="17"/>
  <c r="W34" i="17"/>
  <c r="AI34" i="17"/>
  <c r="S34" i="17"/>
  <c r="P36" i="17"/>
  <c r="N12" i="21"/>
  <c r="O13" i="21"/>
  <c r="P14" i="21"/>
  <c r="N16" i="21"/>
  <c r="O17" i="21"/>
  <c r="P18" i="21"/>
  <c r="N20" i="21"/>
  <c r="O21" i="21"/>
  <c r="P22" i="21"/>
  <c r="N24" i="21"/>
  <c r="O25" i="21"/>
  <c r="P26" i="21"/>
  <c r="GN28" i="21"/>
  <c r="GO28" i="24" s="1"/>
  <c r="GJ28" i="21"/>
  <c r="GF28" i="21"/>
  <c r="GB28" i="21"/>
  <c r="FX28" i="21"/>
  <c r="FT28" i="21"/>
  <c r="FP28" i="21"/>
  <c r="FL28" i="21"/>
  <c r="FH28" i="21"/>
  <c r="FI28" i="24" s="1"/>
  <c r="FD28" i="21"/>
  <c r="EZ28" i="21"/>
  <c r="EV28" i="21"/>
  <c r="ER28" i="21"/>
  <c r="ES28" i="24" s="1"/>
  <c r="EN28" i="21"/>
  <c r="EJ28" i="21"/>
  <c r="EF28" i="21"/>
  <c r="EB28" i="21"/>
  <c r="EC28" i="24" s="1"/>
  <c r="DX28" i="21"/>
  <c r="DT28" i="21"/>
  <c r="DP28" i="21"/>
  <c r="DL28" i="21"/>
  <c r="DH28" i="21"/>
  <c r="DD28" i="21"/>
  <c r="CZ28" i="21"/>
  <c r="CV28" i="21"/>
  <c r="CW28" i="24" s="1"/>
  <c r="CR28" i="21"/>
  <c r="CN28" i="21"/>
  <c r="CJ28" i="21"/>
  <c r="CF28" i="21"/>
  <c r="CG28" i="24" s="1"/>
  <c r="CB28" i="21"/>
  <c r="BX28" i="21"/>
  <c r="BT28" i="21"/>
  <c r="BP28" i="21"/>
  <c r="BQ28" i="24" s="1"/>
  <c r="BL28" i="21"/>
  <c r="BH28" i="21"/>
  <c r="BD28" i="21"/>
  <c r="AZ28" i="21"/>
  <c r="AV28" i="21"/>
  <c r="AR28" i="21"/>
  <c r="AN28" i="21"/>
  <c r="AJ28" i="21"/>
  <c r="AK28" i="24" s="1"/>
  <c r="AF28" i="21"/>
  <c r="AB28" i="21"/>
  <c r="X28" i="21"/>
  <c r="T28" i="21"/>
  <c r="U28" i="24" s="1"/>
  <c r="GM28" i="21"/>
  <c r="GI28" i="21"/>
  <c r="GE28" i="21"/>
  <c r="GA28" i="21"/>
  <c r="GB28" i="24" s="1"/>
  <c r="FW28" i="21"/>
  <c r="FS28" i="21"/>
  <c r="FO28" i="21"/>
  <c r="FK28" i="21"/>
  <c r="FL28" i="24" s="1"/>
  <c r="FG28" i="21"/>
  <c r="FC28" i="21"/>
  <c r="EY28" i="21"/>
  <c r="EU28" i="21"/>
  <c r="EV28" i="24" s="1"/>
  <c r="EQ28" i="21"/>
  <c r="EM28" i="21"/>
  <c r="EI28" i="21"/>
  <c r="EE28" i="21"/>
  <c r="EF28" i="24" s="1"/>
  <c r="EA28" i="21"/>
  <c r="DW28" i="21"/>
  <c r="DS28" i="21"/>
  <c r="DO28" i="21"/>
  <c r="DP28" i="24" s="1"/>
  <c r="DK28" i="21"/>
  <c r="DG28" i="21"/>
  <c r="DC28" i="21"/>
  <c r="CY28" i="21"/>
  <c r="CZ28" i="24" s="1"/>
  <c r="CU28" i="21"/>
  <c r="CQ28" i="21"/>
  <c r="CM28" i="21"/>
  <c r="CI28" i="21"/>
  <c r="CJ28" i="24" s="1"/>
  <c r="CE28" i="21"/>
  <c r="CA28" i="21"/>
  <c r="BW28" i="21"/>
  <c r="BS28" i="21"/>
  <c r="BT28" i="24" s="1"/>
  <c r="BO28" i="21"/>
  <c r="BK28" i="21"/>
  <c r="BG28" i="21"/>
  <c r="BC28" i="21"/>
  <c r="BD28" i="24" s="1"/>
  <c r="AY28" i="21"/>
  <c r="AU28" i="21"/>
  <c r="AQ28" i="21"/>
  <c r="AM28" i="21"/>
  <c r="AN28" i="24" s="1"/>
  <c r="AI28" i="21"/>
  <c r="AE28" i="21"/>
  <c r="AA28" i="21"/>
  <c r="W28" i="21"/>
  <c r="X28" i="24" s="1"/>
  <c r="S28" i="21"/>
  <c r="N28" i="21"/>
  <c r="O29" i="21"/>
  <c r="P30" i="21"/>
  <c r="GO32" i="21"/>
  <c r="GK32" i="21"/>
  <c r="GG32" i="21"/>
  <c r="GC32" i="21"/>
  <c r="GD32" i="24" s="1"/>
  <c r="FY32" i="21"/>
  <c r="FU32" i="21"/>
  <c r="FQ32" i="21"/>
  <c r="FM32" i="21"/>
  <c r="FN32" i="24" s="1"/>
  <c r="FI32" i="21"/>
  <c r="FE32" i="21"/>
  <c r="FA32" i="21"/>
  <c r="EW32" i="21"/>
  <c r="ES32" i="21"/>
  <c r="EO32" i="21"/>
  <c r="EK32" i="21"/>
  <c r="EG32" i="21"/>
  <c r="EH32" i="24" s="1"/>
  <c r="EC32" i="21"/>
  <c r="DY32" i="21"/>
  <c r="DU32" i="21"/>
  <c r="DQ32" i="21"/>
  <c r="DR32" i="24" s="1"/>
  <c r="DM32" i="21"/>
  <c r="DI32" i="21"/>
  <c r="DE32" i="21"/>
  <c r="DA32" i="21"/>
  <c r="DB32" i="24" s="1"/>
  <c r="CW32" i="21"/>
  <c r="CS32" i="21"/>
  <c r="CO32" i="21"/>
  <c r="CK32" i="21"/>
  <c r="CG32" i="21"/>
  <c r="CC32" i="21"/>
  <c r="BY32" i="21"/>
  <c r="BU32" i="21"/>
  <c r="BV32" i="24" s="1"/>
  <c r="BQ32" i="21"/>
  <c r="BM32" i="21"/>
  <c r="BI32" i="21"/>
  <c r="BE32" i="21"/>
  <c r="BF32" i="24" s="1"/>
  <c r="BA32" i="21"/>
  <c r="AW32" i="21"/>
  <c r="AS32" i="21"/>
  <c r="AO32" i="21"/>
  <c r="AP32" i="24" s="1"/>
  <c r="AK32" i="21"/>
  <c r="AG32" i="21"/>
  <c r="AC32" i="21"/>
  <c r="Y32" i="21"/>
  <c r="U32" i="21"/>
  <c r="GN32" i="21"/>
  <c r="GJ32" i="21"/>
  <c r="GF32" i="21"/>
  <c r="GG32" i="24" s="1"/>
  <c r="GB32" i="21"/>
  <c r="FX32" i="21"/>
  <c r="FT32" i="21"/>
  <c r="FP32" i="21"/>
  <c r="FQ32" i="24" s="1"/>
  <c r="FL32" i="21"/>
  <c r="FH32" i="21"/>
  <c r="FD32" i="21"/>
  <c r="EZ32" i="21"/>
  <c r="FA32" i="24" s="1"/>
  <c r="EV32" i="21"/>
  <c r="ER32" i="21"/>
  <c r="EN32" i="21"/>
  <c r="EJ32" i="21"/>
  <c r="EK32" i="24" s="1"/>
  <c r="EF32" i="21"/>
  <c r="EB32" i="21"/>
  <c r="DX32" i="21"/>
  <c r="DT32" i="21"/>
  <c r="DU32" i="24" s="1"/>
  <c r="DP32" i="21"/>
  <c r="DL32" i="21"/>
  <c r="DH32" i="21"/>
  <c r="DD32" i="21"/>
  <c r="DE32" i="24" s="1"/>
  <c r="CZ32" i="21"/>
  <c r="CV32" i="21"/>
  <c r="CR32" i="21"/>
  <c r="CN32" i="21"/>
  <c r="CO32" i="24" s="1"/>
  <c r="CJ32" i="21"/>
  <c r="CF32" i="21"/>
  <c r="CB32" i="21"/>
  <c r="BX32" i="21"/>
  <c r="BY32" i="24" s="1"/>
  <c r="BT32" i="21"/>
  <c r="BP32" i="21"/>
  <c r="BL32" i="21"/>
  <c r="BH32" i="21"/>
  <c r="BI32" i="24" s="1"/>
  <c r="BD32" i="21"/>
  <c r="AZ32" i="21"/>
  <c r="AV32" i="21"/>
  <c r="AR32" i="21"/>
  <c r="AS32" i="24" s="1"/>
  <c r="AN32" i="21"/>
  <c r="AJ32" i="21"/>
  <c r="AF32" i="21"/>
  <c r="AB32" i="21"/>
  <c r="AC32" i="24" s="1"/>
  <c r="X32" i="21"/>
  <c r="T32" i="21"/>
  <c r="GM32" i="21"/>
  <c r="GI32" i="21"/>
  <c r="GJ32" i="24" s="1"/>
  <c r="GE32" i="21"/>
  <c r="GA32" i="21"/>
  <c r="FW32" i="21"/>
  <c r="FS32" i="21"/>
  <c r="FT32" i="24" s="1"/>
  <c r="FO32" i="21"/>
  <c r="FK32" i="21"/>
  <c r="FG32" i="21"/>
  <c r="FC32" i="21"/>
  <c r="FD32" i="24" s="1"/>
  <c r="EY32" i="21"/>
  <c r="EU32" i="21"/>
  <c r="EQ32" i="21"/>
  <c r="EM32" i="21"/>
  <c r="EN32" i="24" s="1"/>
  <c r="EI32" i="21"/>
  <c r="EE32" i="21"/>
  <c r="EA32" i="21"/>
  <c r="DW32" i="21"/>
  <c r="DX32" i="24" s="1"/>
  <c r="DS32" i="21"/>
  <c r="DO32" i="21"/>
  <c r="DK32" i="21"/>
  <c r="DG32" i="21"/>
  <c r="DH32" i="24" s="1"/>
  <c r="DC32" i="21"/>
  <c r="CY32" i="21"/>
  <c r="CU32" i="21"/>
  <c r="CQ32" i="21"/>
  <c r="CR32" i="24" s="1"/>
  <c r="CM32" i="21"/>
  <c r="CI32" i="21"/>
  <c r="CE32" i="21"/>
  <c r="CA32" i="21"/>
  <c r="CB32" i="24" s="1"/>
  <c r="BW32" i="21"/>
  <c r="BS32" i="21"/>
  <c r="BO32" i="21"/>
  <c r="BK32" i="21"/>
  <c r="BL32" i="24" s="1"/>
  <c r="BG32" i="21"/>
  <c r="BC32" i="21"/>
  <c r="AY32" i="21"/>
  <c r="AU32" i="21"/>
  <c r="AV32" i="24" s="1"/>
  <c r="AQ32" i="21"/>
  <c r="AM32" i="21"/>
  <c r="AI32" i="21"/>
  <c r="AE32" i="21"/>
  <c r="AF32" i="24" s="1"/>
  <c r="AA32" i="21"/>
  <c r="W32" i="21"/>
  <c r="S32" i="21"/>
  <c r="GP32" i="21"/>
  <c r="GL32" i="21"/>
  <c r="GH32" i="21"/>
  <c r="GD32" i="21"/>
  <c r="FZ32" i="21"/>
  <c r="GA32" i="24" s="1"/>
  <c r="FV32" i="21"/>
  <c r="FR32" i="21"/>
  <c r="FN32" i="21"/>
  <c r="FJ32" i="21"/>
  <c r="FK32" i="24" s="1"/>
  <c r="FF32" i="21"/>
  <c r="FB32" i="21"/>
  <c r="EX32" i="21"/>
  <c r="ET32" i="21"/>
  <c r="EU32" i="24" s="1"/>
  <c r="EP32" i="21"/>
  <c r="EL32" i="21"/>
  <c r="EH32" i="21"/>
  <c r="ED32" i="21"/>
  <c r="EE32" i="24" s="1"/>
  <c r="DZ32" i="21"/>
  <c r="DV32" i="21"/>
  <c r="DR32" i="21"/>
  <c r="DN32" i="21"/>
  <c r="DO32" i="24" s="1"/>
  <c r="DJ32" i="21"/>
  <c r="DF32" i="21"/>
  <c r="DB32" i="21"/>
  <c r="CX32" i="21"/>
  <c r="CY32" i="24" s="1"/>
  <c r="CT32" i="21"/>
  <c r="CP32" i="21"/>
  <c r="CL32" i="21"/>
  <c r="CH32" i="21"/>
  <c r="CI32" i="24" s="1"/>
  <c r="CD32" i="21"/>
  <c r="BZ32" i="21"/>
  <c r="BV32" i="21"/>
  <c r="BR32" i="21"/>
  <c r="BS32" i="24" s="1"/>
  <c r="BN32" i="21"/>
  <c r="BJ32" i="21"/>
  <c r="BF32" i="21"/>
  <c r="BB32" i="21"/>
  <c r="BC32" i="24" s="1"/>
  <c r="AX32" i="21"/>
  <c r="AT32" i="21"/>
  <c r="AP32" i="21"/>
  <c r="AL32" i="21"/>
  <c r="AM32" i="24" s="1"/>
  <c r="AH32" i="21"/>
  <c r="AD32" i="21"/>
  <c r="Z32" i="21"/>
  <c r="V32" i="21"/>
  <c r="W32" i="24" s="1"/>
  <c r="N32" i="21"/>
  <c r="O33" i="21"/>
  <c r="P34" i="21"/>
  <c r="GO36" i="21"/>
  <c r="GP36" i="24" s="1"/>
  <c r="GK36" i="21"/>
  <c r="GG36" i="21"/>
  <c r="GC36" i="21"/>
  <c r="FY36" i="21"/>
  <c r="FZ36" i="24" s="1"/>
  <c r="FU36" i="21"/>
  <c r="FQ36" i="21"/>
  <c r="FM36" i="21"/>
  <c r="FI36" i="21"/>
  <c r="FJ36" i="24" s="1"/>
  <c r="FE36" i="21"/>
  <c r="FA36" i="21"/>
  <c r="EW36" i="21"/>
  <c r="ES36" i="21"/>
  <c r="EO36" i="21"/>
  <c r="EK36" i="21"/>
  <c r="EG36" i="21"/>
  <c r="EC36" i="21"/>
  <c r="ED36" i="24" s="1"/>
  <c r="DY36" i="21"/>
  <c r="DU36" i="21"/>
  <c r="DQ36" i="21"/>
  <c r="DM36" i="21"/>
  <c r="DN36" i="24" s="1"/>
  <c r="DI36" i="21"/>
  <c r="DE36" i="21"/>
  <c r="DA36" i="21"/>
  <c r="CW36" i="21"/>
  <c r="CX36" i="24" s="1"/>
  <c r="CS36" i="21"/>
  <c r="CO36" i="21"/>
  <c r="CK36" i="21"/>
  <c r="CG36" i="21"/>
  <c r="CC36" i="21"/>
  <c r="BY36" i="21"/>
  <c r="BU36" i="21"/>
  <c r="BQ36" i="21"/>
  <c r="BR36" i="24" s="1"/>
  <c r="BM36" i="21"/>
  <c r="BI36" i="21"/>
  <c r="BE36" i="21"/>
  <c r="BA36" i="21"/>
  <c r="BB36" i="24" s="1"/>
  <c r="AW36" i="21"/>
  <c r="AS36" i="21"/>
  <c r="AO36" i="21"/>
  <c r="AK36" i="21"/>
  <c r="AL36" i="24" s="1"/>
  <c r="AG36" i="21"/>
  <c r="AC36" i="21"/>
  <c r="Y36" i="21"/>
  <c r="U36" i="21"/>
  <c r="V36" i="24" s="1"/>
  <c r="GN36" i="21"/>
  <c r="GJ36" i="21"/>
  <c r="GF36" i="21"/>
  <c r="GB36" i="21"/>
  <c r="GC36" i="24" s="1"/>
  <c r="FX36" i="21"/>
  <c r="FT36" i="21"/>
  <c r="FP36" i="21"/>
  <c r="FL36" i="21"/>
  <c r="FM36" i="24" s="1"/>
  <c r="FH36" i="21"/>
  <c r="FD36" i="21"/>
  <c r="EZ36" i="21"/>
  <c r="EV36" i="21"/>
  <c r="EW36" i="24" s="1"/>
  <c r="ER36" i="21"/>
  <c r="EN36" i="21"/>
  <c r="EJ36" i="21"/>
  <c r="EF36" i="21"/>
  <c r="EG36" i="24" s="1"/>
  <c r="EB36" i="21"/>
  <c r="DX36" i="21"/>
  <c r="DT36" i="21"/>
  <c r="DP36" i="21"/>
  <c r="DQ36" i="24" s="1"/>
  <c r="DL36" i="21"/>
  <c r="DH36" i="21"/>
  <c r="DD36" i="21"/>
  <c r="CZ36" i="21"/>
  <c r="DA36" i="24" s="1"/>
  <c r="CV36" i="21"/>
  <c r="CR36" i="21"/>
  <c r="CN36" i="21"/>
  <c r="CJ36" i="21"/>
  <c r="CK36" i="24" s="1"/>
  <c r="CF36" i="21"/>
  <c r="CB36" i="21"/>
  <c r="BX36" i="21"/>
  <c r="BT36" i="21"/>
  <c r="BU36" i="24" s="1"/>
  <c r="BP36" i="21"/>
  <c r="BL36" i="21"/>
  <c r="BH36" i="21"/>
  <c r="BD36" i="21"/>
  <c r="BE36" i="24" s="1"/>
  <c r="AZ36" i="21"/>
  <c r="AV36" i="21"/>
  <c r="AR36" i="21"/>
  <c r="AN36" i="21"/>
  <c r="AO36" i="24" s="1"/>
  <c r="AJ36" i="21"/>
  <c r="AF36" i="21"/>
  <c r="AB36" i="21"/>
  <c r="X36" i="21"/>
  <c r="Y36" i="24" s="1"/>
  <c r="T36" i="21"/>
  <c r="GM36" i="21"/>
  <c r="GI36" i="21"/>
  <c r="GE36" i="21"/>
  <c r="GF36" i="24" s="1"/>
  <c r="GA36" i="21"/>
  <c r="FW36" i="21"/>
  <c r="FS36" i="21"/>
  <c r="FO36" i="21"/>
  <c r="FP36" i="24" s="1"/>
  <c r="FK36" i="21"/>
  <c r="FG36" i="21"/>
  <c r="FC36" i="21"/>
  <c r="EY36" i="21"/>
  <c r="EZ36" i="24" s="1"/>
  <c r="EU36" i="21"/>
  <c r="EQ36" i="21"/>
  <c r="EM36" i="21"/>
  <c r="EI36" i="21"/>
  <c r="EJ36" i="24" s="1"/>
  <c r="EE36" i="21"/>
  <c r="EA36" i="21"/>
  <c r="DW36" i="21"/>
  <c r="DS36" i="21"/>
  <c r="DT36" i="24" s="1"/>
  <c r="DO36" i="21"/>
  <c r="DK36" i="21"/>
  <c r="DG36" i="21"/>
  <c r="DC36" i="21"/>
  <c r="DD36" i="24" s="1"/>
  <c r="CY36" i="21"/>
  <c r="CU36" i="21"/>
  <c r="CQ36" i="21"/>
  <c r="CM36" i="21"/>
  <c r="CN36" i="24" s="1"/>
  <c r="CI36" i="21"/>
  <c r="CE36" i="21"/>
  <c r="CA36" i="21"/>
  <c r="BW36" i="21"/>
  <c r="BX36" i="24" s="1"/>
  <c r="BS36" i="21"/>
  <c r="BO36" i="21"/>
  <c r="BK36" i="21"/>
  <c r="BG36" i="21"/>
  <c r="BH36" i="24" s="1"/>
  <c r="BC36" i="21"/>
  <c r="AY36" i="21"/>
  <c r="AU36" i="21"/>
  <c r="AQ36" i="21"/>
  <c r="AR36" i="24" s="1"/>
  <c r="AM36" i="21"/>
  <c r="AI36" i="21"/>
  <c r="AE36" i="21"/>
  <c r="AA36" i="21"/>
  <c r="AB36" i="24" s="1"/>
  <c r="W36" i="21"/>
  <c r="S36" i="21"/>
  <c r="GP36" i="21"/>
  <c r="GL36" i="21"/>
  <c r="GM36" i="24" s="1"/>
  <c r="GH36" i="21"/>
  <c r="GD36" i="21"/>
  <c r="FZ36" i="21"/>
  <c r="FV36" i="21"/>
  <c r="FW36" i="24" s="1"/>
  <c r="FR36" i="21"/>
  <c r="FN36" i="21"/>
  <c r="FJ36" i="21"/>
  <c r="FF36" i="21"/>
  <c r="FG36" i="24" s="1"/>
  <c r="FB36" i="21"/>
  <c r="EX36" i="21"/>
  <c r="ET36" i="21"/>
  <c r="EP36" i="21"/>
  <c r="EQ36" i="24" s="1"/>
  <c r="EL36" i="21"/>
  <c r="EH36" i="21"/>
  <c r="ED36" i="21"/>
  <c r="DZ36" i="21"/>
  <c r="EA36" i="24" s="1"/>
  <c r="DV36" i="21"/>
  <c r="DR36" i="21"/>
  <c r="DN36" i="21"/>
  <c r="DJ36" i="21"/>
  <c r="DK36" i="24" s="1"/>
  <c r="DF36" i="21"/>
  <c r="DB36" i="21"/>
  <c r="CX36" i="21"/>
  <c r="CT36" i="21"/>
  <c r="CU36" i="24" s="1"/>
  <c r="CP36" i="21"/>
  <c r="CL36" i="21"/>
  <c r="CH36" i="21"/>
  <c r="CD36" i="21"/>
  <c r="CE36" i="24" s="1"/>
  <c r="BZ36" i="21"/>
  <c r="BV36" i="21"/>
  <c r="BR36" i="21"/>
  <c r="BN36" i="21"/>
  <c r="BO36" i="24" s="1"/>
  <c r="BJ36" i="21"/>
  <c r="BF36" i="21"/>
  <c r="BB36" i="21"/>
  <c r="AX36" i="21"/>
  <c r="AY36" i="24" s="1"/>
  <c r="AT36" i="21"/>
  <c r="AP36" i="21"/>
  <c r="AL36" i="21"/>
  <c r="AH36" i="21"/>
  <c r="AI36" i="24" s="1"/>
  <c r="AD36" i="21"/>
  <c r="Z36" i="21"/>
  <c r="V36" i="21"/>
  <c r="N36" i="21"/>
  <c r="O37" i="21"/>
  <c r="S12" i="21"/>
  <c r="W12" i="21"/>
  <c r="AA12" i="21"/>
  <c r="AE12" i="21"/>
  <c r="AI12" i="21"/>
  <c r="AM12" i="21"/>
  <c r="AQ12" i="21"/>
  <c r="AU12" i="21"/>
  <c r="AY12" i="21"/>
  <c r="BC12" i="21"/>
  <c r="BG12" i="21"/>
  <c r="BK12" i="21"/>
  <c r="BO12" i="21"/>
  <c r="BS12" i="21"/>
  <c r="BW12" i="21"/>
  <c r="CA12" i="21"/>
  <c r="CE12" i="21"/>
  <c r="CI12" i="21"/>
  <c r="CM12" i="21"/>
  <c r="CQ12" i="21"/>
  <c r="CU12" i="21"/>
  <c r="CY12" i="21"/>
  <c r="DC12" i="21"/>
  <c r="DG12" i="21"/>
  <c r="DK12" i="21"/>
  <c r="DO12" i="21"/>
  <c r="DS12" i="21"/>
  <c r="DW12" i="21"/>
  <c r="EA12" i="21"/>
  <c r="EE12" i="21"/>
  <c r="EI12" i="21"/>
  <c r="EM12" i="21"/>
  <c r="EQ12" i="21"/>
  <c r="EU12" i="21"/>
  <c r="EY12" i="21"/>
  <c r="FC12" i="21"/>
  <c r="FG12" i="21"/>
  <c r="FK12" i="21"/>
  <c r="FO12" i="21"/>
  <c r="FS12" i="21"/>
  <c r="FW12" i="21"/>
  <c r="GA12" i="21"/>
  <c r="GE12" i="21"/>
  <c r="GI12" i="21"/>
  <c r="S13" i="21"/>
  <c r="W13" i="21"/>
  <c r="AA13" i="21"/>
  <c r="AE13" i="21"/>
  <c r="AI13" i="21"/>
  <c r="AM13" i="21"/>
  <c r="AQ13" i="21"/>
  <c r="AU13" i="21"/>
  <c r="AY13" i="21"/>
  <c r="BC13" i="21"/>
  <c r="BG13" i="21"/>
  <c r="BK13" i="21"/>
  <c r="BO13" i="21"/>
  <c r="BS13" i="21"/>
  <c r="BW13" i="21"/>
  <c r="CA13" i="21"/>
  <c r="CE13" i="21"/>
  <c r="CI13" i="21"/>
  <c r="CM13" i="21"/>
  <c r="CQ13" i="21"/>
  <c r="CU13" i="21"/>
  <c r="CY13" i="21"/>
  <c r="DC13" i="21"/>
  <c r="DG13" i="21"/>
  <c r="DK13" i="21"/>
  <c r="DO13" i="21"/>
  <c r="DS13" i="21"/>
  <c r="DW13" i="21"/>
  <c r="EA13" i="21"/>
  <c r="EE13" i="21"/>
  <c r="EI13" i="21"/>
  <c r="EM13" i="21"/>
  <c r="EQ13" i="21"/>
  <c r="EU13" i="21"/>
  <c r="EY13" i="21"/>
  <c r="FC13" i="21"/>
  <c r="FG13" i="21"/>
  <c r="FK13" i="21"/>
  <c r="FO13" i="21"/>
  <c r="FS13" i="21"/>
  <c r="FW13" i="21"/>
  <c r="GA13" i="21"/>
  <c r="GE13" i="21"/>
  <c r="GI13" i="21"/>
  <c r="S14" i="21"/>
  <c r="W14" i="21"/>
  <c r="AA14" i="21"/>
  <c r="AE14" i="21"/>
  <c r="AI14" i="21"/>
  <c r="AM14" i="21"/>
  <c r="AQ14" i="21"/>
  <c r="AU14" i="21"/>
  <c r="AY14" i="21"/>
  <c r="BC14" i="21"/>
  <c r="BG14" i="21"/>
  <c r="BK14" i="21"/>
  <c r="BO14" i="21"/>
  <c r="BS14" i="21"/>
  <c r="BW14" i="21"/>
  <c r="CA14" i="21"/>
  <c r="CE14" i="21"/>
  <c r="CI14" i="21"/>
  <c r="CM14" i="21"/>
  <c r="CQ14" i="21"/>
  <c r="CU14" i="21"/>
  <c r="CY14" i="21"/>
  <c r="DC14" i="21"/>
  <c r="DG14" i="21"/>
  <c r="DK14" i="21"/>
  <c r="DO14" i="21"/>
  <c r="DS14" i="21"/>
  <c r="DW14" i="21"/>
  <c r="EA14" i="21"/>
  <c r="EE14" i="21"/>
  <c r="EI14" i="21"/>
  <c r="EM14" i="21"/>
  <c r="EQ14" i="21"/>
  <c r="EU14" i="21"/>
  <c r="EY14" i="21"/>
  <c r="FC14" i="21"/>
  <c r="FG14" i="21"/>
  <c r="FK14" i="21"/>
  <c r="FO14" i="21"/>
  <c r="FS14" i="21"/>
  <c r="FW14" i="21"/>
  <c r="GA14" i="21"/>
  <c r="GE14" i="21"/>
  <c r="GI14" i="21"/>
  <c r="S15" i="21"/>
  <c r="W15" i="21"/>
  <c r="AA15" i="21"/>
  <c r="AE15" i="21"/>
  <c r="AI15" i="21"/>
  <c r="AM15" i="21"/>
  <c r="AQ15" i="21"/>
  <c r="AU15" i="21"/>
  <c r="AY15" i="21"/>
  <c r="BC15" i="21"/>
  <c r="BG15" i="21"/>
  <c r="BK15" i="21"/>
  <c r="BO15" i="21"/>
  <c r="BS15" i="21"/>
  <c r="BW15" i="21"/>
  <c r="CA15" i="21"/>
  <c r="CE15" i="21"/>
  <c r="CI15" i="21"/>
  <c r="CM15" i="21"/>
  <c r="CQ15" i="21"/>
  <c r="CU15" i="21"/>
  <c r="CY15" i="21"/>
  <c r="DC15" i="21"/>
  <c r="DG15" i="21"/>
  <c r="DK15" i="21"/>
  <c r="DO15" i="21"/>
  <c r="DS15" i="21"/>
  <c r="DW15" i="21"/>
  <c r="EA15" i="21"/>
  <c r="EE15" i="21"/>
  <c r="EI15" i="21"/>
  <c r="EM15" i="21"/>
  <c r="EQ15" i="21"/>
  <c r="EU15" i="21"/>
  <c r="EY15" i="21"/>
  <c r="FC15" i="21"/>
  <c r="FG15" i="21"/>
  <c r="FK15" i="21"/>
  <c r="FO15" i="21"/>
  <c r="FS15" i="21"/>
  <c r="FW15" i="21"/>
  <c r="GA15" i="21"/>
  <c r="GE15" i="21"/>
  <c r="GI15" i="21"/>
  <c r="S16" i="21"/>
  <c r="W16" i="21"/>
  <c r="AA16" i="21"/>
  <c r="AE16" i="21"/>
  <c r="AI16" i="21"/>
  <c r="AM16" i="21"/>
  <c r="AQ16" i="21"/>
  <c r="AU16" i="21"/>
  <c r="AY16" i="21"/>
  <c r="BC16" i="21"/>
  <c r="BG16" i="21"/>
  <c r="BK16" i="21"/>
  <c r="BO16" i="21"/>
  <c r="BS16" i="21"/>
  <c r="BW16" i="21"/>
  <c r="CA16" i="21"/>
  <c r="CE16" i="21"/>
  <c r="CI16" i="21"/>
  <c r="CM16" i="21"/>
  <c r="CQ16" i="21"/>
  <c r="CU16" i="21"/>
  <c r="CY16" i="21"/>
  <c r="DC16" i="21"/>
  <c r="DG16" i="21"/>
  <c r="DK16" i="21"/>
  <c r="DO16" i="21"/>
  <c r="DS16" i="21"/>
  <c r="DW16" i="21"/>
  <c r="EA16" i="21"/>
  <c r="EE16" i="21"/>
  <c r="EI16" i="21"/>
  <c r="EM16" i="21"/>
  <c r="EQ16" i="21"/>
  <c r="EU16" i="21"/>
  <c r="EY16" i="21"/>
  <c r="FC16" i="21"/>
  <c r="FG16" i="21"/>
  <c r="FK16" i="21"/>
  <c r="FO16" i="21"/>
  <c r="FS16" i="21"/>
  <c r="FW16" i="21"/>
  <c r="GA16" i="21"/>
  <c r="GE16" i="21"/>
  <c r="GI16" i="21"/>
  <c r="S17" i="21"/>
  <c r="W17" i="21"/>
  <c r="AA17" i="21"/>
  <c r="AE17" i="21"/>
  <c r="AI17" i="21"/>
  <c r="AM17" i="21"/>
  <c r="AQ17" i="21"/>
  <c r="AU17" i="21"/>
  <c r="AY17" i="21"/>
  <c r="BC17" i="21"/>
  <c r="BG17" i="21"/>
  <c r="BK17" i="21"/>
  <c r="BO17" i="21"/>
  <c r="BS17" i="21"/>
  <c r="BW17" i="21"/>
  <c r="CA17" i="21"/>
  <c r="CE17" i="21"/>
  <c r="CI17" i="21"/>
  <c r="CM17" i="21"/>
  <c r="CQ17" i="21"/>
  <c r="CU17" i="21"/>
  <c r="CY17" i="21"/>
  <c r="DC17" i="21"/>
  <c r="DG17" i="21"/>
  <c r="DK17" i="21"/>
  <c r="DO17" i="21"/>
  <c r="DS17" i="21"/>
  <c r="DW17" i="21"/>
  <c r="EA17" i="21"/>
  <c r="EE17" i="21"/>
  <c r="EI17" i="21"/>
  <c r="EM17" i="21"/>
  <c r="EQ17" i="21"/>
  <c r="EU17" i="21"/>
  <c r="EY17" i="21"/>
  <c r="FC17" i="21"/>
  <c r="FG17" i="21"/>
  <c r="FK17" i="21"/>
  <c r="FO17" i="21"/>
  <c r="FS17" i="21"/>
  <c r="FW17" i="21"/>
  <c r="GA17" i="21"/>
  <c r="GE17" i="21"/>
  <c r="GI17" i="21"/>
  <c r="S18" i="21"/>
  <c r="W18" i="21"/>
  <c r="AA18" i="21"/>
  <c r="AE18" i="21"/>
  <c r="AI18" i="21"/>
  <c r="AM18" i="21"/>
  <c r="AQ18" i="21"/>
  <c r="AU18" i="21"/>
  <c r="AY18" i="21"/>
  <c r="BC18" i="21"/>
  <c r="BG18" i="21"/>
  <c r="BK18" i="21"/>
  <c r="BO18" i="21"/>
  <c r="BS18" i="21"/>
  <c r="BW18" i="21"/>
  <c r="CA18" i="21"/>
  <c r="CE18" i="21"/>
  <c r="CI18" i="21"/>
  <c r="CM18" i="21"/>
  <c r="CQ18" i="21"/>
  <c r="CU18" i="21"/>
  <c r="CY18" i="21"/>
  <c r="DC18" i="21"/>
  <c r="DG18" i="21"/>
  <c r="DK18" i="21"/>
  <c r="DO18" i="21"/>
  <c r="DS18" i="21"/>
  <c r="DW18" i="21"/>
  <c r="EA18" i="21"/>
  <c r="EE18" i="21"/>
  <c r="EI18" i="21"/>
  <c r="EM18" i="21"/>
  <c r="EQ18" i="21"/>
  <c r="EU18" i="21"/>
  <c r="EY18" i="21"/>
  <c r="FC18" i="21"/>
  <c r="FG18" i="21"/>
  <c r="FK18" i="21"/>
  <c r="FO18" i="21"/>
  <c r="FS18" i="21"/>
  <c r="FW18" i="21"/>
  <c r="GA18" i="21"/>
  <c r="GE18" i="21"/>
  <c r="GI18" i="21"/>
  <c r="S19" i="21"/>
  <c r="W19" i="21"/>
  <c r="AA19" i="21"/>
  <c r="AE19" i="21"/>
  <c r="AI19" i="21"/>
  <c r="AM19" i="21"/>
  <c r="AQ19" i="21"/>
  <c r="AU19" i="21"/>
  <c r="AY19" i="21"/>
  <c r="BC19" i="21"/>
  <c r="BG19" i="21"/>
  <c r="BK19" i="21"/>
  <c r="BO19" i="21"/>
  <c r="BS19" i="21"/>
  <c r="BW19" i="21"/>
  <c r="CA19" i="21"/>
  <c r="CE19" i="21"/>
  <c r="CI19" i="21"/>
  <c r="CM19" i="21"/>
  <c r="CQ19" i="21"/>
  <c r="CU19" i="21"/>
  <c r="CY19" i="21"/>
  <c r="DC19" i="21"/>
  <c r="DG19" i="21"/>
  <c r="DK19" i="21"/>
  <c r="DO19" i="21"/>
  <c r="DS19" i="21"/>
  <c r="DW19" i="21"/>
  <c r="EA19" i="21"/>
  <c r="EE19" i="21"/>
  <c r="EI19" i="21"/>
  <c r="EM19" i="21"/>
  <c r="EQ19" i="21"/>
  <c r="EU19" i="21"/>
  <c r="EY19" i="21"/>
  <c r="FC19" i="21"/>
  <c r="FG19" i="21"/>
  <c r="FK19" i="21"/>
  <c r="FO19" i="21"/>
  <c r="FS19" i="21"/>
  <c r="FW19" i="21"/>
  <c r="GA19" i="21"/>
  <c r="GE19" i="21"/>
  <c r="GI19" i="21"/>
  <c r="S20" i="21"/>
  <c r="W20" i="21"/>
  <c r="AA20" i="21"/>
  <c r="AE20" i="21"/>
  <c r="AI20" i="21"/>
  <c r="AM20" i="21"/>
  <c r="AQ20" i="21"/>
  <c r="AU20" i="21"/>
  <c r="AY20" i="21"/>
  <c r="BC20" i="21"/>
  <c r="BG20" i="21"/>
  <c r="BK20" i="21"/>
  <c r="BO20" i="21"/>
  <c r="BS20" i="21"/>
  <c r="BW20" i="21"/>
  <c r="CA20" i="21"/>
  <c r="CE20" i="21"/>
  <c r="CI20" i="21"/>
  <c r="CM20" i="21"/>
  <c r="CQ20" i="21"/>
  <c r="CU20" i="21"/>
  <c r="CY20" i="21"/>
  <c r="DC20" i="21"/>
  <c r="DG20" i="21"/>
  <c r="DK20" i="21"/>
  <c r="DL20" i="24" s="1"/>
  <c r="DO20" i="21"/>
  <c r="DS20" i="21"/>
  <c r="DT20" i="24" s="1"/>
  <c r="DW20" i="21"/>
  <c r="EA20" i="21"/>
  <c r="EE20" i="21"/>
  <c r="EI20" i="21"/>
  <c r="EJ20" i="24" s="1"/>
  <c r="EM20" i="21"/>
  <c r="EQ20" i="21"/>
  <c r="EU20" i="21"/>
  <c r="EY20" i="21"/>
  <c r="EZ20" i="24" s="1"/>
  <c r="FC20" i="21"/>
  <c r="FG20" i="21"/>
  <c r="FK20" i="21"/>
  <c r="FO20" i="21"/>
  <c r="FP20" i="24" s="1"/>
  <c r="FS20" i="21"/>
  <c r="FW20" i="21"/>
  <c r="GA20" i="21"/>
  <c r="GE20" i="21"/>
  <c r="GF20" i="24" s="1"/>
  <c r="GI20" i="21"/>
  <c r="S21" i="21"/>
  <c r="W21" i="21"/>
  <c r="AA21" i="21"/>
  <c r="AB21" i="24" s="1"/>
  <c r="AE21" i="21"/>
  <c r="AI21" i="21"/>
  <c r="AM21" i="21"/>
  <c r="AQ21" i="21"/>
  <c r="AR21" i="24" s="1"/>
  <c r="AU21" i="21"/>
  <c r="AY21" i="21"/>
  <c r="BC21" i="21"/>
  <c r="BG21" i="21"/>
  <c r="BH21" i="24" s="1"/>
  <c r="BK21" i="21"/>
  <c r="BO21" i="21"/>
  <c r="BS21" i="21"/>
  <c r="BW21" i="21"/>
  <c r="BX21" i="24" s="1"/>
  <c r="CA21" i="21"/>
  <c r="CE21" i="21"/>
  <c r="CI21" i="21"/>
  <c r="CM21" i="21"/>
  <c r="CN21" i="24" s="1"/>
  <c r="CQ21" i="21"/>
  <c r="CU21" i="21"/>
  <c r="CY21" i="21"/>
  <c r="DC21" i="21"/>
  <c r="DD21" i="24" s="1"/>
  <c r="DG21" i="21"/>
  <c r="DK21" i="21"/>
  <c r="DO21" i="21"/>
  <c r="DS21" i="21"/>
  <c r="DT21" i="24" s="1"/>
  <c r="DW21" i="21"/>
  <c r="EA21" i="21"/>
  <c r="EE21" i="21"/>
  <c r="EI21" i="21"/>
  <c r="EJ21" i="24" s="1"/>
  <c r="EM21" i="21"/>
  <c r="EQ21" i="21"/>
  <c r="EU21" i="21"/>
  <c r="EY21" i="21"/>
  <c r="EZ21" i="24" s="1"/>
  <c r="FC21" i="21"/>
  <c r="FG21" i="21"/>
  <c r="FK21" i="21"/>
  <c r="FO21" i="21"/>
  <c r="FP21" i="24" s="1"/>
  <c r="FS21" i="21"/>
  <c r="FW21" i="21"/>
  <c r="GA21" i="21"/>
  <c r="GE21" i="21"/>
  <c r="GF21" i="24" s="1"/>
  <c r="GI21" i="21"/>
  <c r="S22" i="21"/>
  <c r="W22" i="21"/>
  <c r="AA22" i="21"/>
  <c r="AE22" i="21"/>
  <c r="AI22" i="21"/>
  <c r="AM22" i="21"/>
  <c r="AQ22" i="21"/>
  <c r="AU22" i="21"/>
  <c r="AY22" i="21"/>
  <c r="BC22" i="21"/>
  <c r="BG22" i="21"/>
  <c r="BK22" i="21"/>
  <c r="BO22" i="21"/>
  <c r="BS22" i="21"/>
  <c r="BW22" i="21"/>
  <c r="CA22" i="21"/>
  <c r="CE22" i="21"/>
  <c r="CI22" i="21"/>
  <c r="CM22" i="21"/>
  <c r="CQ22" i="21"/>
  <c r="CU22" i="21"/>
  <c r="CY22" i="21"/>
  <c r="DC22" i="21"/>
  <c r="DG22" i="21"/>
  <c r="DK22" i="21"/>
  <c r="DO22" i="21"/>
  <c r="DS22" i="21"/>
  <c r="DW22" i="21"/>
  <c r="EA22" i="21"/>
  <c r="EE22" i="21"/>
  <c r="EI22" i="21"/>
  <c r="EM22" i="21"/>
  <c r="EQ22" i="21"/>
  <c r="EU22" i="21"/>
  <c r="EY22" i="21"/>
  <c r="FC22" i="21"/>
  <c r="FG22" i="21"/>
  <c r="FK22" i="21"/>
  <c r="FO22" i="21"/>
  <c r="FS22" i="21"/>
  <c r="FW22" i="21"/>
  <c r="GA22" i="21"/>
  <c r="GE22" i="21"/>
  <c r="GI22" i="21"/>
  <c r="S23" i="21"/>
  <c r="W23" i="21"/>
  <c r="AA23" i="21"/>
  <c r="AB23" i="24" s="1"/>
  <c r="AE23" i="21"/>
  <c r="AI23" i="21"/>
  <c r="AM23" i="21"/>
  <c r="AQ23" i="21"/>
  <c r="AR23" i="24" s="1"/>
  <c r="AU23" i="21"/>
  <c r="AY23" i="21"/>
  <c r="BC23" i="21"/>
  <c r="BG23" i="21"/>
  <c r="BH23" i="24" s="1"/>
  <c r="BK23" i="21"/>
  <c r="BO23" i="21"/>
  <c r="BS23" i="21"/>
  <c r="BW23" i="21"/>
  <c r="BX23" i="24" s="1"/>
  <c r="CA23" i="21"/>
  <c r="CE23" i="21"/>
  <c r="CI23" i="21"/>
  <c r="CM23" i="21"/>
  <c r="CN23" i="24" s="1"/>
  <c r="CQ23" i="21"/>
  <c r="CU23" i="21"/>
  <c r="CY23" i="21"/>
  <c r="DC23" i="21"/>
  <c r="DD23" i="24" s="1"/>
  <c r="DG23" i="21"/>
  <c r="DK23" i="21"/>
  <c r="DO23" i="21"/>
  <c r="DS23" i="21"/>
  <c r="DT23" i="24" s="1"/>
  <c r="DW23" i="21"/>
  <c r="EA23" i="21"/>
  <c r="EE23" i="21"/>
  <c r="EI23" i="21"/>
  <c r="EJ23" i="24" s="1"/>
  <c r="EM23" i="21"/>
  <c r="EQ23" i="21"/>
  <c r="EU23" i="21"/>
  <c r="EY23" i="21"/>
  <c r="EZ23" i="24" s="1"/>
  <c r="FC23" i="21"/>
  <c r="FG23" i="21"/>
  <c r="FK23" i="21"/>
  <c r="FO23" i="21"/>
  <c r="FP23" i="24" s="1"/>
  <c r="FS23" i="21"/>
  <c r="FW23" i="21"/>
  <c r="GA23" i="21"/>
  <c r="GE23" i="21"/>
  <c r="GF23" i="24" s="1"/>
  <c r="GI23" i="21"/>
  <c r="S24" i="21"/>
  <c r="W24" i="21"/>
  <c r="AA24" i="21"/>
  <c r="AB24" i="24" s="1"/>
  <c r="AE24" i="21"/>
  <c r="AI24" i="21"/>
  <c r="AM24" i="21"/>
  <c r="AQ24" i="21"/>
  <c r="AR24" i="24" s="1"/>
  <c r="AU24" i="21"/>
  <c r="AY24" i="21"/>
  <c r="BC24" i="21"/>
  <c r="BG24" i="21"/>
  <c r="BH24" i="24" s="1"/>
  <c r="BK24" i="21"/>
  <c r="BO24" i="21"/>
  <c r="BS24" i="21"/>
  <c r="BW24" i="21"/>
  <c r="BX24" i="24" s="1"/>
  <c r="CA24" i="21"/>
  <c r="CE24" i="21"/>
  <c r="CI24" i="21"/>
  <c r="CM24" i="21"/>
  <c r="CN24" i="24" s="1"/>
  <c r="CQ24" i="21"/>
  <c r="CU24" i="21"/>
  <c r="CY24" i="21"/>
  <c r="DC24" i="21"/>
  <c r="DD24" i="24" s="1"/>
  <c r="DG24" i="21"/>
  <c r="DK24" i="21"/>
  <c r="DO24" i="21"/>
  <c r="DS24" i="21"/>
  <c r="DT24" i="24" s="1"/>
  <c r="DW24" i="21"/>
  <c r="EA24" i="21"/>
  <c r="EE24" i="21"/>
  <c r="EI24" i="21"/>
  <c r="EJ24" i="24" s="1"/>
  <c r="EM24" i="21"/>
  <c r="EQ24" i="21"/>
  <c r="EU24" i="21"/>
  <c r="EY24" i="21"/>
  <c r="EZ24" i="24" s="1"/>
  <c r="FC24" i="21"/>
  <c r="FG24" i="21"/>
  <c r="FK24" i="21"/>
  <c r="FO24" i="21"/>
  <c r="FP24" i="24" s="1"/>
  <c r="FS24" i="21"/>
  <c r="FW24" i="21"/>
  <c r="GA24" i="21"/>
  <c r="GE24" i="21"/>
  <c r="GF24" i="24" s="1"/>
  <c r="GI24" i="21"/>
  <c r="S25" i="21"/>
  <c r="W25" i="21"/>
  <c r="AA25" i="21"/>
  <c r="AB25" i="24" s="1"/>
  <c r="AE25" i="21"/>
  <c r="AI25" i="21"/>
  <c r="AM25" i="21"/>
  <c r="AQ25" i="21"/>
  <c r="AR25" i="24" s="1"/>
  <c r="AU25" i="21"/>
  <c r="AY25" i="21"/>
  <c r="BC25" i="21"/>
  <c r="BG25" i="21"/>
  <c r="BH25" i="24" s="1"/>
  <c r="BK25" i="21"/>
  <c r="BO25" i="21"/>
  <c r="BS25" i="21"/>
  <c r="BW25" i="21"/>
  <c r="BX25" i="24" s="1"/>
  <c r="CA25" i="21"/>
  <c r="CE25" i="21"/>
  <c r="CI25" i="21"/>
  <c r="CM25" i="21"/>
  <c r="CN25" i="24" s="1"/>
  <c r="CQ25" i="21"/>
  <c r="CU25" i="21"/>
  <c r="CY25" i="21"/>
  <c r="DF25" i="21"/>
  <c r="DG25" i="24" s="1"/>
  <c r="DN25" i="21"/>
  <c r="DV25" i="21"/>
  <c r="ED25" i="21"/>
  <c r="EL25" i="21"/>
  <c r="EM25" i="24" s="1"/>
  <c r="ET25" i="21"/>
  <c r="FB25" i="21"/>
  <c r="FJ25" i="21"/>
  <c r="FR25" i="21"/>
  <c r="FS25" i="24" s="1"/>
  <c r="FZ25" i="21"/>
  <c r="GH25" i="21"/>
  <c r="GP25" i="21"/>
  <c r="Z26" i="21"/>
  <c r="AH26" i="21"/>
  <c r="AP26" i="21"/>
  <c r="AX26" i="21"/>
  <c r="BF26" i="21"/>
  <c r="BN26" i="21"/>
  <c r="BV26" i="21"/>
  <c r="CD26" i="21"/>
  <c r="CL26" i="21"/>
  <c r="CT26" i="21"/>
  <c r="DB26" i="21"/>
  <c r="DJ26" i="21"/>
  <c r="DR26" i="21"/>
  <c r="DZ26" i="21"/>
  <c r="EH26" i="21"/>
  <c r="EP26" i="21"/>
  <c r="EX26" i="21"/>
  <c r="FF26" i="21"/>
  <c r="FN26" i="21"/>
  <c r="FV26" i="21"/>
  <c r="GD26" i="21"/>
  <c r="GL26" i="21"/>
  <c r="V27" i="21"/>
  <c r="AD27" i="21"/>
  <c r="AL27" i="21"/>
  <c r="AM27" i="24" s="1"/>
  <c r="AT27" i="21"/>
  <c r="BB27" i="21"/>
  <c r="BJ27" i="21"/>
  <c r="BR27" i="21"/>
  <c r="BS27" i="24" s="1"/>
  <c r="BZ27" i="21"/>
  <c r="CH27" i="21"/>
  <c r="CP27" i="21"/>
  <c r="CX27" i="21"/>
  <c r="CY27" i="24" s="1"/>
  <c r="DF27" i="21"/>
  <c r="DN27" i="21"/>
  <c r="DV27" i="21"/>
  <c r="ED27" i="21"/>
  <c r="EE27" i="24" s="1"/>
  <c r="EL27" i="21"/>
  <c r="ET27" i="21"/>
  <c r="FB27" i="21"/>
  <c r="FJ27" i="21"/>
  <c r="FK27" i="24" s="1"/>
  <c r="FR27" i="21"/>
  <c r="FZ27" i="21"/>
  <c r="GH27" i="21"/>
  <c r="GP27" i="21"/>
  <c r="Z28" i="21"/>
  <c r="AH28" i="21"/>
  <c r="AP28" i="21"/>
  <c r="AX28" i="21"/>
  <c r="AY28" i="24" s="1"/>
  <c r="BF28" i="21"/>
  <c r="BN28" i="21"/>
  <c r="BV28" i="21"/>
  <c r="CD28" i="21"/>
  <c r="CE28" i="24" s="1"/>
  <c r="CL28" i="21"/>
  <c r="CT28" i="21"/>
  <c r="DB28" i="21"/>
  <c r="DJ28" i="21"/>
  <c r="DK28" i="24" s="1"/>
  <c r="DR28" i="21"/>
  <c r="DZ28" i="21"/>
  <c r="EH28" i="21"/>
  <c r="EP28" i="21"/>
  <c r="EQ28" i="24" s="1"/>
  <c r="EX28" i="21"/>
  <c r="FF28" i="21"/>
  <c r="FN28" i="21"/>
  <c r="FV28" i="21"/>
  <c r="FW28" i="24" s="1"/>
  <c r="GD28" i="21"/>
  <c r="GL28" i="21"/>
  <c r="V29" i="21"/>
  <c r="AD29" i="21"/>
  <c r="AE29" i="24" s="1"/>
  <c r="AL29" i="21"/>
  <c r="AT29" i="21"/>
  <c r="BB29" i="21"/>
  <c r="BJ29" i="21"/>
  <c r="BK29" i="24" s="1"/>
  <c r="BR29" i="21"/>
  <c r="BZ29" i="21"/>
  <c r="CH29" i="21"/>
  <c r="CP29" i="21"/>
  <c r="CQ29" i="24" s="1"/>
  <c r="CX29" i="21"/>
  <c r="DF29" i="21"/>
  <c r="DN29" i="21"/>
  <c r="DV29" i="21"/>
  <c r="DW29" i="24" s="1"/>
  <c r="ED29" i="21"/>
  <c r="ES29" i="21"/>
  <c r="GO21" i="24"/>
  <c r="GK21" i="24"/>
  <c r="GG21" i="24"/>
  <c r="GC21" i="24"/>
  <c r="FY21" i="24"/>
  <c r="FU21" i="24"/>
  <c r="FQ21" i="24"/>
  <c r="FM21" i="24"/>
  <c r="FI21" i="24"/>
  <c r="FE21" i="24"/>
  <c r="FA21" i="24"/>
  <c r="EW21" i="24"/>
  <c r="ES21" i="24"/>
  <c r="EO21" i="24"/>
  <c r="EK21" i="24"/>
  <c r="EG21" i="24"/>
  <c r="EC21" i="24"/>
  <c r="DY21" i="24"/>
  <c r="DU21" i="24"/>
  <c r="DQ21" i="24"/>
  <c r="DM21" i="24"/>
  <c r="DI21" i="24"/>
  <c r="DE21" i="24"/>
  <c r="DA21" i="24"/>
  <c r="CW21" i="24"/>
  <c r="CS21" i="24"/>
  <c r="CO21" i="24"/>
  <c r="CK21" i="24"/>
  <c r="CG21" i="24"/>
  <c r="CC21" i="24"/>
  <c r="BY21" i="24"/>
  <c r="BU21" i="24"/>
  <c r="BQ21" i="24"/>
  <c r="BM21" i="24"/>
  <c r="BI21" i="24"/>
  <c r="BE21" i="24"/>
  <c r="BA21" i="24"/>
  <c r="AW21" i="24"/>
  <c r="AS21" i="24"/>
  <c r="AO21" i="24"/>
  <c r="AK21" i="24"/>
  <c r="AG21" i="24"/>
  <c r="AC21" i="24"/>
  <c r="Y21" i="24"/>
  <c r="U21" i="24"/>
  <c r="GN21" i="24"/>
  <c r="GJ21" i="24"/>
  <c r="GB21" i="24"/>
  <c r="FX21" i="24"/>
  <c r="FT21" i="24"/>
  <c r="FL21" i="24"/>
  <c r="FH21" i="24"/>
  <c r="FD21" i="24"/>
  <c r="EV21" i="24"/>
  <c r="ER21" i="24"/>
  <c r="EN21" i="24"/>
  <c r="EF21" i="24"/>
  <c r="EB21" i="24"/>
  <c r="DX21" i="24"/>
  <c r="DP21" i="24"/>
  <c r="DL21" i="24"/>
  <c r="DH21" i="24"/>
  <c r="CZ21" i="24"/>
  <c r="CV21" i="24"/>
  <c r="CR21" i="24"/>
  <c r="CJ21" i="24"/>
  <c r="CF21" i="24"/>
  <c r="CB21" i="24"/>
  <c r="BT21" i="24"/>
  <c r="BP21" i="24"/>
  <c r="BL21" i="24"/>
  <c r="BD21" i="24"/>
  <c r="AZ21" i="24"/>
  <c r="AV21" i="24"/>
  <c r="AN21" i="24"/>
  <c r="AJ21" i="24"/>
  <c r="AF21" i="24"/>
  <c r="X21" i="24"/>
  <c r="T21" i="24"/>
  <c r="GM21" i="24"/>
  <c r="GI21" i="24"/>
  <c r="GE21" i="24"/>
  <c r="FW21" i="24"/>
  <c r="FS21" i="24"/>
  <c r="FO21" i="24"/>
  <c r="FG21" i="24"/>
  <c r="FC21" i="24"/>
  <c r="EY21" i="24"/>
  <c r="EQ21" i="24"/>
  <c r="EM21" i="24"/>
  <c r="EI21" i="24"/>
  <c r="EA21" i="24"/>
  <c r="DW21" i="24"/>
  <c r="DS21" i="24"/>
  <c r="DK21" i="24"/>
  <c r="DG21" i="24"/>
  <c r="DC21" i="24"/>
  <c r="CU21" i="24"/>
  <c r="CQ21" i="24"/>
  <c r="CM21" i="24"/>
  <c r="CE21" i="24"/>
  <c r="CA21" i="24"/>
  <c r="BW21" i="24"/>
  <c r="BO21" i="24"/>
  <c r="BK21" i="24"/>
  <c r="BG21" i="24"/>
  <c r="AY21" i="24"/>
  <c r="AU21" i="24"/>
  <c r="AQ21" i="24"/>
  <c r="AI21" i="24"/>
  <c r="AE21" i="24"/>
  <c r="AA21" i="24"/>
  <c r="S21" i="24"/>
  <c r="GP21" i="24"/>
  <c r="GL21" i="24"/>
  <c r="GH21" i="24"/>
  <c r="GD21" i="24"/>
  <c r="FZ21" i="24"/>
  <c r="FV21" i="24"/>
  <c r="FR21" i="24"/>
  <c r="FN21" i="24"/>
  <c r="FJ21" i="24"/>
  <c r="FF21" i="24"/>
  <c r="FB21" i="24"/>
  <c r="EX21" i="24"/>
  <c r="ET21" i="24"/>
  <c r="EP21" i="24"/>
  <c r="EL21" i="24"/>
  <c r="EH21" i="24"/>
  <c r="ED21" i="24"/>
  <c r="DZ21" i="24"/>
  <c r="DV21" i="24"/>
  <c r="DR21" i="24"/>
  <c r="DN21" i="24"/>
  <c r="DJ21" i="24"/>
  <c r="DF21" i="24"/>
  <c r="DB21" i="24"/>
  <c r="CX21" i="24"/>
  <c r="CT21" i="24"/>
  <c r="CP21" i="24"/>
  <c r="CL21" i="24"/>
  <c r="CH21" i="24"/>
  <c r="CD21" i="24"/>
  <c r="BZ21" i="24"/>
  <c r="BV21" i="24"/>
  <c r="BR21" i="24"/>
  <c r="BN21" i="24"/>
  <c r="BJ21" i="24"/>
  <c r="BF21" i="24"/>
  <c r="BB21" i="24"/>
  <c r="AX21" i="24"/>
  <c r="AT21" i="24"/>
  <c r="AP21" i="24"/>
  <c r="AL21" i="24"/>
  <c r="AH21" i="24"/>
  <c r="AD21" i="24"/>
  <c r="Z21" i="24"/>
  <c r="V21" i="24"/>
  <c r="GK25" i="24"/>
  <c r="GG25" i="24"/>
  <c r="GC25" i="24"/>
  <c r="FU25" i="24"/>
  <c r="FQ25" i="24"/>
  <c r="FM25" i="24"/>
  <c r="FE25" i="24"/>
  <c r="FA25" i="24"/>
  <c r="EW25" i="24"/>
  <c r="EO25" i="24"/>
  <c r="EK25" i="24"/>
  <c r="EG25" i="24"/>
  <c r="DY25" i="24"/>
  <c r="DU25" i="24"/>
  <c r="DQ25" i="24"/>
  <c r="DI25" i="24"/>
  <c r="DE25" i="24"/>
  <c r="DA25" i="24"/>
  <c r="CW25" i="24"/>
  <c r="CS25" i="24"/>
  <c r="CO25" i="24"/>
  <c r="CK25" i="24"/>
  <c r="CG25" i="24"/>
  <c r="CC25" i="24"/>
  <c r="BY25" i="24"/>
  <c r="BU25" i="24"/>
  <c r="BQ25" i="24"/>
  <c r="BM25" i="24"/>
  <c r="BI25" i="24"/>
  <c r="BE25" i="24"/>
  <c r="BA25" i="24"/>
  <c r="AW25" i="24"/>
  <c r="AS25" i="24"/>
  <c r="AO25" i="24"/>
  <c r="AK25" i="24"/>
  <c r="AG25" i="24"/>
  <c r="AC25" i="24"/>
  <c r="Y25" i="24"/>
  <c r="U25" i="24"/>
  <c r="GN25" i="24"/>
  <c r="GJ25" i="24"/>
  <c r="GF25" i="24"/>
  <c r="GB25" i="24"/>
  <c r="FX25" i="24"/>
  <c r="FT25" i="24"/>
  <c r="FP25" i="24"/>
  <c r="FL25" i="24"/>
  <c r="FH25" i="24"/>
  <c r="FD25" i="24"/>
  <c r="EZ25" i="24"/>
  <c r="EV25" i="24"/>
  <c r="ER25" i="24"/>
  <c r="EN25" i="24"/>
  <c r="EJ25" i="24"/>
  <c r="EF25" i="24"/>
  <c r="EB25" i="24"/>
  <c r="DX25" i="24"/>
  <c r="DT25" i="24"/>
  <c r="DP25" i="24"/>
  <c r="DL25" i="24"/>
  <c r="DH25" i="24"/>
  <c r="DD25" i="24"/>
  <c r="CZ25" i="24"/>
  <c r="CV25" i="24"/>
  <c r="CR25" i="24"/>
  <c r="CJ25" i="24"/>
  <c r="CF25" i="24"/>
  <c r="CB25" i="24"/>
  <c r="BT25" i="24"/>
  <c r="BP25" i="24"/>
  <c r="BL25" i="24"/>
  <c r="BD25" i="24"/>
  <c r="AZ25" i="24"/>
  <c r="AV25" i="24"/>
  <c r="AN25" i="24"/>
  <c r="AJ25" i="24"/>
  <c r="AF25" i="24"/>
  <c r="X25" i="24"/>
  <c r="T25" i="24"/>
  <c r="GM25" i="24"/>
  <c r="GI25" i="24"/>
  <c r="GE25" i="24"/>
  <c r="GA25" i="24"/>
  <c r="FW25" i="24"/>
  <c r="FO25" i="24"/>
  <c r="FK25" i="24"/>
  <c r="FG25" i="24"/>
  <c r="FC25" i="24"/>
  <c r="EY25" i="24"/>
  <c r="EU25" i="24"/>
  <c r="EQ25" i="24"/>
  <c r="EI25" i="24"/>
  <c r="EE25" i="24"/>
  <c r="EA25" i="24"/>
  <c r="DW25" i="24"/>
  <c r="DS25" i="24"/>
  <c r="DO25" i="24"/>
  <c r="DK25" i="24"/>
  <c r="DC25" i="24"/>
  <c r="CU25" i="24"/>
  <c r="CQ25" i="24"/>
  <c r="CM25" i="24"/>
  <c r="CE25" i="24"/>
  <c r="CA25" i="24"/>
  <c r="BW25" i="24"/>
  <c r="BO25" i="24"/>
  <c r="BK25" i="24"/>
  <c r="BG25" i="24"/>
  <c r="AY25" i="24"/>
  <c r="AU25" i="24"/>
  <c r="AQ25" i="24"/>
  <c r="AI25" i="24"/>
  <c r="AE25" i="24"/>
  <c r="AA25" i="24"/>
  <c r="S25" i="24"/>
  <c r="GL25" i="24"/>
  <c r="GH25" i="24"/>
  <c r="GD25" i="24"/>
  <c r="FZ25" i="24"/>
  <c r="FV25" i="24"/>
  <c r="FR25" i="24"/>
  <c r="FN25" i="24"/>
  <c r="FF25" i="24"/>
  <c r="FB25" i="24"/>
  <c r="EX25" i="24"/>
  <c r="ET25" i="24"/>
  <c r="EP25" i="24"/>
  <c r="EL25" i="24"/>
  <c r="EH25" i="24"/>
  <c r="DZ25" i="24"/>
  <c r="DV25" i="24"/>
  <c r="DR25" i="24"/>
  <c r="DN25" i="24"/>
  <c r="DJ25" i="24"/>
  <c r="DF25" i="24"/>
  <c r="DB25" i="24"/>
  <c r="CX25" i="24"/>
  <c r="CT25" i="24"/>
  <c r="CP25" i="24"/>
  <c r="CL25" i="24"/>
  <c r="CH25" i="24"/>
  <c r="CD25" i="24"/>
  <c r="BZ25" i="24"/>
  <c r="BV25" i="24"/>
  <c r="BR25" i="24"/>
  <c r="BN25" i="24"/>
  <c r="BJ25" i="24"/>
  <c r="BF25" i="24"/>
  <c r="BB25" i="24"/>
  <c r="AX25" i="24"/>
  <c r="AT25" i="24"/>
  <c r="AP25" i="24"/>
  <c r="AL25" i="24"/>
  <c r="AH25" i="24"/>
  <c r="AD25" i="24"/>
  <c r="Z25" i="24"/>
  <c r="V25" i="24"/>
  <c r="GO29" i="24"/>
  <c r="GK29" i="24"/>
  <c r="GC29" i="24"/>
  <c r="FY29" i="24"/>
  <c r="FU29" i="24"/>
  <c r="FM29" i="24"/>
  <c r="FI29" i="24"/>
  <c r="FE29" i="24"/>
  <c r="EW29" i="24"/>
  <c r="GN29" i="24"/>
  <c r="GF29" i="24"/>
  <c r="GB29" i="24"/>
  <c r="FX29" i="24"/>
  <c r="FP29" i="24"/>
  <c r="FL29" i="24"/>
  <c r="FH29" i="24"/>
  <c r="EZ29" i="24"/>
  <c r="EV29" i="24"/>
  <c r="ER29" i="24"/>
  <c r="GM29" i="24"/>
  <c r="GI29" i="24"/>
  <c r="GE29" i="24"/>
  <c r="FW29" i="24"/>
  <c r="FS29" i="24"/>
  <c r="FO29" i="24"/>
  <c r="FG29" i="24"/>
  <c r="FC29" i="24"/>
  <c r="EY29" i="24"/>
  <c r="GD29" i="24"/>
  <c r="FN29" i="24"/>
  <c r="EX29" i="24"/>
  <c r="EP29" i="24"/>
  <c r="EG29" i="24"/>
  <c r="EC29" i="24"/>
  <c r="DY29" i="24"/>
  <c r="DQ29" i="24"/>
  <c r="DM29" i="24"/>
  <c r="DI29" i="24"/>
  <c r="DA29" i="24"/>
  <c r="CW29" i="24"/>
  <c r="CS29" i="24"/>
  <c r="CK29" i="24"/>
  <c r="CG29" i="24"/>
  <c r="GP29" i="24"/>
  <c r="FZ29" i="24"/>
  <c r="FJ29" i="24"/>
  <c r="ET29" i="24"/>
  <c r="EO29" i="24"/>
  <c r="EJ29" i="24"/>
  <c r="EF29" i="24"/>
  <c r="EB29" i="24"/>
  <c r="DT29" i="24"/>
  <c r="DP29" i="24"/>
  <c r="DL29" i="24"/>
  <c r="DD29" i="24"/>
  <c r="CZ29" i="24"/>
  <c r="CV29" i="24"/>
  <c r="CN29" i="24"/>
  <c r="CJ29" i="24"/>
  <c r="CF29" i="24"/>
  <c r="BX29" i="24"/>
  <c r="BT29" i="24"/>
  <c r="BP29" i="24"/>
  <c r="BH29" i="24"/>
  <c r="BD29" i="24"/>
  <c r="AZ29" i="24"/>
  <c r="AR29" i="24"/>
  <c r="AN29" i="24"/>
  <c r="AJ29" i="24"/>
  <c r="AB29" i="24"/>
  <c r="X29" i="24"/>
  <c r="T29" i="24"/>
  <c r="GL29" i="24"/>
  <c r="FV29" i="24"/>
  <c r="FF29" i="24"/>
  <c r="ES29" i="24"/>
  <c r="EM29" i="24"/>
  <c r="EI29" i="24"/>
  <c r="EE29" i="24"/>
  <c r="EA29" i="24"/>
  <c r="DS29" i="24"/>
  <c r="DO29" i="24"/>
  <c r="DK29" i="24"/>
  <c r="DG29" i="24"/>
  <c r="DC29" i="24"/>
  <c r="CY29" i="24"/>
  <c r="CU29" i="24"/>
  <c r="CM29" i="24"/>
  <c r="CI29" i="24"/>
  <c r="CE29" i="24"/>
  <c r="CA29" i="24"/>
  <c r="BW29" i="24"/>
  <c r="BS29" i="24"/>
  <c r="BO29" i="24"/>
  <c r="BG29" i="24"/>
  <c r="BC29" i="24"/>
  <c r="AY29" i="24"/>
  <c r="AU29" i="24"/>
  <c r="AQ29" i="24"/>
  <c r="AM29" i="24"/>
  <c r="AI29" i="24"/>
  <c r="AA29" i="24"/>
  <c r="W29" i="24"/>
  <c r="S29" i="24"/>
  <c r="EQ29" i="24"/>
  <c r="EL29" i="24"/>
  <c r="EH29" i="24"/>
  <c r="ED29" i="24"/>
  <c r="DZ29" i="24"/>
  <c r="DR29" i="24"/>
  <c r="DN29" i="24"/>
  <c r="DJ29" i="24"/>
  <c r="DF29" i="24"/>
  <c r="DB29" i="24"/>
  <c r="CX29" i="24"/>
  <c r="CT29" i="24"/>
  <c r="CL29" i="24"/>
  <c r="CH29" i="24"/>
  <c r="CD29" i="24"/>
  <c r="BZ29" i="24"/>
  <c r="BV29" i="24"/>
  <c r="BR29" i="24"/>
  <c r="BN29" i="24"/>
  <c r="BF29" i="24"/>
  <c r="BB29" i="24"/>
  <c r="AX29" i="24"/>
  <c r="AT29" i="24"/>
  <c r="AP29" i="24"/>
  <c r="AL29" i="24"/>
  <c r="AH29" i="24"/>
  <c r="Z29" i="24"/>
  <c r="V29" i="24"/>
  <c r="CC29" i="24"/>
  <c r="BM29" i="24"/>
  <c r="AW29" i="24"/>
  <c r="AG29" i="24"/>
  <c r="BU29" i="24"/>
  <c r="BE29" i="24"/>
  <c r="AO29" i="24"/>
  <c r="Y29" i="24"/>
  <c r="BQ29" i="24"/>
  <c r="BA29" i="24"/>
  <c r="AK29" i="24"/>
  <c r="U29" i="24"/>
  <c r="GK33" i="24"/>
  <c r="GG33" i="24"/>
  <c r="GC33" i="24"/>
  <c r="FU33" i="24"/>
  <c r="FQ33" i="24"/>
  <c r="FM33" i="24"/>
  <c r="FE33" i="24"/>
  <c r="FA33" i="24"/>
  <c r="EW33" i="24"/>
  <c r="EO33" i="24"/>
  <c r="EK33" i="24"/>
  <c r="EG33" i="24"/>
  <c r="DY33" i="24"/>
  <c r="DU33" i="24"/>
  <c r="DQ33" i="24"/>
  <c r="DI33" i="24"/>
  <c r="DE33" i="24"/>
  <c r="DA33" i="24"/>
  <c r="CS33" i="24"/>
  <c r="CO33" i="24"/>
  <c r="CK33" i="24"/>
  <c r="CC33" i="24"/>
  <c r="BY33" i="24"/>
  <c r="BU33" i="24"/>
  <c r="BM33" i="24"/>
  <c r="BI33" i="24"/>
  <c r="BE33" i="24"/>
  <c r="AW33" i="24"/>
  <c r="AS33" i="24"/>
  <c r="AO33" i="24"/>
  <c r="AG33" i="24"/>
  <c r="AC33" i="24"/>
  <c r="Y33" i="24"/>
  <c r="GN33" i="24"/>
  <c r="GJ33" i="24"/>
  <c r="GF33" i="24"/>
  <c r="FX33" i="24"/>
  <c r="FT33" i="24"/>
  <c r="FP33" i="24"/>
  <c r="FH33" i="24"/>
  <c r="FD33" i="24"/>
  <c r="EZ33" i="24"/>
  <c r="ER33" i="24"/>
  <c r="EN33" i="24"/>
  <c r="EJ33" i="24"/>
  <c r="EB33" i="24"/>
  <c r="DX33" i="24"/>
  <c r="DT33" i="24"/>
  <c r="DL33" i="24"/>
  <c r="DH33" i="24"/>
  <c r="DD33" i="24"/>
  <c r="CV33" i="24"/>
  <c r="CR33" i="24"/>
  <c r="CN33" i="24"/>
  <c r="CF33" i="24"/>
  <c r="CB33" i="24"/>
  <c r="BX33" i="24"/>
  <c r="BP33" i="24"/>
  <c r="BL33" i="24"/>
  <c r="BH33" i="24"/>
  <c r="AZ33" i="24"/>
  <c r="AV33" i="24"/>
  <c r="AR33" i="24"/>
  <c r="AJ33" i="24"/>
  <c r="AF33" i="24"/>
  <c r="AB33" i="24"/>
  <c r="T33" i="24"/>
  <c r="GM33" i="24"/>
  <c r="GE33" i="24"/>
  <c r="GA33" i="24"/>
  <c r="FW33" i="24"/>
  <c r="FO33" i="24"/>
  <c r="FK33" i="24"/>
  <c r="FG33" i="24"/>
  <c r="EY33" i="24"/>
  <c r="EU33" i="24"/>
  <c r="EQ33" i="24"/>
  <c r="EI33" i="24"/>
  <c r="EE33" i="24"/>
  <c r="EA33" i="24"/>
  <c r="DS33" i="24"/>
  <c r="DO33" i="24"/>
  <c r="DK33" i="24"/>
  <c r="DC33" i="24"/>
  <c r="CY33" i="24"/>
  <c r="CU33" i="24"/>
  <c r="CM33" i="24"/>
  <c r="CI33" i="24"/>
  <c r="CE33" i="24"/>
  <c r="BW33" i="24"/>
  <c r="BS33" i="24"/>
  <c r="BO33" i="24"/>
  <c r="BG33" i="24"/>
  <c r="BC33" i="24"/>
  <c r="AY33" i="24"/>
  <c r="AQ33" i="24"/>
  <c r="AM33" i="24"/>
  <c r="AI33" i="24"/>
  <c r="AA33" i="24"/>
  <c r="W33" i="24"/>
  <c r="S33" i="24"/>
  <c r="GD33" i="24"/>
  <c r="FN33" i="24"/>
  <c r="EX33" i="24"/>
  <c r="EH33" i="24"/>
  <c r="DR33" i="24"/>
  <c r="DB33" i="24"/>
  <c r="CL33" i="24"/>
  <c r="BV33" i="24"/>
  <c r="BF33" i="24"/>
  <c r="AP33" i="24"/>
  <c r="Z33" i="24"/>
  <c r="GP33" i="24"/>
  <c r="FZ33" i="24"/>
  <c r="FJ33" i="24"/>
  <c r="ET33" i="24"/>
  <c r="ED33" i="24"/>
  <c r="DN33" i="24"/>
  <c r="CX33" i="24"/>
  <c r="CH33" i="24"/>
  <c r="BR33" i="24"/>
  <c r="BB33" i="24"/>
  <c r="AL33" i="24"/>
  <c r="V33" i="24"/>
  <c r="EP33" i="24"/>
  <c r="CD33" i="24"/>
  <c r="GH33" i="24"/>
  <c r="FR33" i="24"/>
  <c r="FB33" i="24"/>
  <c r="EL33" i="24"/>
  <c r="DV33" i="24"/>
  <c r="DF33" i="24"/>
  <c r="CP33" i="24"/>
  <c r="BZ33" i="24"/>
  <c r="BJ33" i="24"/>
  <c r="AT33" i="24"/>
  <c r="AD33" i="24"/>
  <c r="DY37" i="24"/>
  <c r="AZ37" i="24"/>
  <c r="BS37" i="24"/>
  <c r="DZ37" i="24"/>
  <c r="V12" i="24"/>
  <c r="Z12" i="24"/>
  <c r="AD12" i="24"/>
  <c r="AH12" i="24"/>
  <c r="AL12" i="24"/>
  <c r="AP12" i="24"/>
  <c r="AT12" i="24"/>
  <c r="AX12" i="24"/>
  <c r="BB12" i="24"/>
  <c r="BF12" i="24"/>
  <c r="BJ12" i="24"/>
  <c r="BN12" i="24"/>
  <c r="BR12" i="24"/>
  <c r="BV12" i="24"/>
  <c r="BZ12" i="24"/>
  <c r="CD12" i="24"/>
  <c r="CH12" i="24"/>
  <c r="CL12" i="24"/>
  <c r="CP12" i="24"/>
  <c r="CT12" i="24"/>
  <c r="CX12" i="24"/>
  <c r="DB12" i="24"/>
  <c r="DF12" i="24"/>
  <c r="DJ12" i="24"/>
  <c r="DN12" i="24"/>
  <c r="DR12" i="24"/>
  <c r="DV12" i="24"/>
  <c r="DZ12" i="24"/>
  <c r="ED12" i="24"/>
  <c r="EH12" i="24"/>
  <c r="EL12" i="24"/>
  <c r="EP12" i="24"/>
  <c r="ET12" i="24"/>
  <c r="EX12" i="24"/>
  <c r="FB12" i="24"/>
  <c r="FF12" i="24"/>
  <c r="FJ12" i="24"/>
  <c r="FN12" i="24"/>
  <c r="FR12" i="24"/>
  <c r="FV12" i="24"/>
  <c r="FZ12" i="24"/>
  <c r="GD12" i="24"/>
  <c r="GH12" i="24"/>
  <c r="GL12" i="24"/>
  <c r="GP12" i="24"/>
  <c r="V13" i="24"/>
  <c r="Z13" i="24"/>
  <c r="AD13" i="24"/>
  <c r="AH13" i="24"/>
  <c r="AL13" i="24"/>
  <c r="AP13" i="24"/>
  <c r="AT13" i="24"/>
  <c r="AX13" i="24"/>
  <c r="BB13" i="24"/>
  <c r="BF13" i="24"/>
  <c r="BJ13" i="24"/>
  <c r="BN13" i="24"/>
  <c r="BR13" i="24"/>
  <c r="BV13" i="24"/>
  <c r="BZ13" i="24"/>
  <c r="CD13" i="24"/>
  <c r="CH13" i="24"/>
  <c r="CL13" i="24"/>
  <c r="CP13" i="24"/>
  <c r="CT13" i="24"/>
  <c r="CX13" i="24"/>
  <c r="DB13" i="24"/>
  <c r="DF13" i="24"/>
  <c r="DJ13" i="24"/>
  <c r="DN13" i="24"/>
  <c r="DR13" i="24"/>
  <c r="DV13" i="24"/>
  <c r="DZ13" i="24"/>
  <c r="ED13" i="24"/>
  <c r="EH13" i="24"/>
  <c r="EL13" i="24"/>
  <c r="EP13" i="24"/>
  <c r="ET13" i="24"/>
  <c r="EX13" i="24"/>
  <c r="FB13" i="24"/>
  <c r="FF13" i="24"/>
  <c r="FJ13" i="24"/>
  <c r="FN13" i="24"/>
  <c r="FR13" i="24"/>
  <c r="FV13" i="24"/>
  <c r="FZ13" i="24"/>
  <c r="GD13" i="24"/>
  <c r="GH13" i="24"/>
  <c r="GL13" i="24"/>
  <c r="GP13" i="24"/>
  <c r="V14" i="24"/>
  <c r="Z14" i="24"/>
  <c r="AD14" i="24"/>
  <c r="AH14" i="24"/>
  <c r="AL14" i="24"/>
  <c r="AP14" i="24"/>
  <c r="AT14" i="24"/>
  <c r="AX14" i="24"/>
  <c r="BB14" i="24"/>
  <c r="BF14" i="24"/>
  <c r="BJ14" i="24"/>
  <c r="BN14" i="24"/>
  <c r="BR14" i="24"/>
  <c r="BV14" i="24"/>
  <c r="BZ14" i="24"/>
  <c r="CD14" i="24"/>
  <c r="CH14" i="24"/>
  <c r="CL14" i="24"/>
  <c r="CP14" i="24"/>
  <c r="CT14" i="24"/>
  <c r="CX14" i="24"/>
  <c r="DB14" i="24"/>
  <c r="DF14" i="24"/>
  <c r="DJ14" i="24"/>
  <c r="DN14" i="24"/>
  <c r="DR14" i="24"/>
  <c r="DV14" i="24"/>
  <c r="DZ14" i="24"/>
  <c r="ED14" i="24"/>
  <c r="EH14" i="24"/>
  <c r="EL14" i="24"/>
  <c r="EP14" i="24"/>
  <c r="ET14" i="24"/>
  <c r="EX14" i="24"/>
  <c r="FB14" i="24"/>
  <c r="FF14" i="24"/>
  <c r="FJ14" i="24"/>
  <c r="FN14" i="24"/>
  <c r="FR14" i="24"/>
  <c r="FV14" i="24"/>
  <c r="FZ14" i="24"/>
  <c r="GD14" i="24"/>
  <c r="GH14" i="24"/>
  <c r="GL14" i="24"/>
  <c r="GP14" i="24"/>
  <c r="V15" i="24"/>
  <c r="Z15" i="24"/>
  <c r="AD15" i="24"/>
  <c r="AH15" i="24"/>
  <c r="AL15" i="24"/>
  <c r="AP15" i="24"/>
  <c r="AT15" i="24"/>
  <c r="AX15" i="24"/>
  <c r="BB15" i="24"/>
  <c r="BF15" i="24"/>
  <c r="BJ15" i="24"/>
  <c r="BN15" i="24"/>
  <c r="BR15" i="24"/>
  <c r="BV15" i="24"/>
  <c r="BZ15" i="24"/>
  <c r="CD15" i="24"/>
  <c r="CH15" i="24"/>
  <c r="CL15" i="24"/>
  <c r="CP15" i="24"/>
  <c r="CT15" i="24"/>
  <c r="CX15" i="24"/>
  <c r="DB15" i="24"/>
  <c r="DF15" i="24"/>
  <c r="DJ15" i="24"/>
  <c r="DN15" i="24"/>
  <c r="DR15" i="24"/>
  <c r="DV15" i="24"/>
  <c r="DZ15" i="24"/>
  <c r="ED15" i="24"/>
  <c r="EH15" i="24"/>
  <c r="EL15" i="24"/>
  <c r="EP15" i="24"/>
  <c r="ET15" i="24"/>
  <c r="EX15" i="24"/>
  <c r="FB15" i="24"/>
  <c r="FF15" i="24"/>
  <c r="FJ15" i="24"/>
  <c r="FN15" i="24"/>
  <c r="FR15" i="24"/>
  <c r="FV15" i="24"/>
  <c r="FZ15" i="24"/>
  <c r="GD15" i="24"/>
  <c r="GH15" i="24"/>
  <c r="GL15" i="24"/>
  <c r="GP15" i="24"/>
  <c r="V16" i="24"/>
  <c r="Z16" i="24"/>
  <c r="AD16" i="24"/>
  <c r="AH16" i="24"/>
  <c r="AL16" i="24"/>
  <c r="AP16" i="24"/>
  <c r="AT16" i="24"/>
  <c r="AX16" i="24"/>
  <c r="BB16" i="24"/>
  <c r="BF16" i="24"/>
  <c r="BJ16" i="24"/>
  <c r="BN16" i="24"/>
  <c r="BR16" i="24"/>
  <c r="BV16" i="24"/>
  <c r="BZ16" i="24"/>
  <c r="CD16" i="24"/>
  <c r="CH16" i="24"/>
  <c r="CL16" i="24"/>
  <c r="CP16" i="24"/>
  <c r="CT16" i="24"/>
  <c r="CX16" i="24"/>
  <c r="DB16" i="24"/>
  <c r="DF16" i="24"/>
  <c r="DJ16" i="24"/>
  <c r="DN16" i="24"/>
  <c r="DR16" i="24"/>
  <c r="DV16" i="24"/>
  <c r="DZ16" i="24"/>
  <c r="ED16" i="24"/>
  <c r="EH16" i="24"/>
  <c r="EL16" i="24"/>
  <c r="EP16" i="24"/>
  <c r="ET16" i="24"/>
  <c r="EX16" i="24"/>
  <c r="FB16" i="24"/>
  <c r="FF16" i="24"/>
  <c r="FJ16" i="24"/>
  <c r="FN16" i="24"/>
  <c r="FR16" i="24"/>
  <c r="FV16" i="24"/>
  <c r="FZ16" i="24"/>
  <c r="GD16" i="24"/>
  <c r="GH16" i="24"/>
  <c r="GL16" i="24"/>
  <c r="GP16" i="24"/>
  <c r="AP17" i="24"/>
  <c r="BV17" i="24"/>
  <c r="DB17" i="24"/>
  <c r="DV17" i="24"/>
  <c r="ET17" i="24"/>
  <c r="FN17" i="24"/>
  <c r="GH17" i="24"/>
  <c r="V18" i="24"/>
  <c r="Z18" i="24"/>
  <c r="AD18" i="24"/>
  <c r="AH18" i="24"/>
  <c r="AL18" i="24"/>
  <c r="AP18" i="24"/>
  <c r="AT18" i="24"/>
  <c r="AX18" i="24"/>
  <c r="BB18" i="24"/>
  <c r="BF18" i="24"/>
  <c r="BJ18" i="24"/>
  <c r="BN18" i="24"/>
  <c r="BR18" i="24"/>
  <c r="BV18" i="24"/>
  <c r="BZ18" i="24"/>
  <c r="CD18" i="24"/>
  <c r="CH18" i="24"/>
  <c r="CL18" i="24"/>
  <c r="CP18" i="24"/>
  <c r="CT18" i="24"/>
  <c r="CX18" i="24"/>
  <c r="DB18" i="24"/>
  <c r="DF18" i="24"/>
  <c r="DJ18" i="24"/>
  <c r="DN18" i="24"/>
  <c r="DR18" i="24"/>
  <c r="DV18" i="24"/>
  <c r="DZ18" i="24"/>
  <c r="ED18" i="24"/>
  <c r="EH18" i="24"/>
  <c r="EL18" i="24"/>
  <c r="EP18" i="24"/>
  <c r="ET18" i="24"/>
  <c r="EX18" i="24"/>
  <c r="FB18" i="24"/>
  <c r="FF18" i="24"/>
  <c r="FJ18" i="24"/>
  <c r="FN18" i="24"/>
  <c r="FR18" i="24"/>
  <c r="FV18" i="24"/>
  <c r="FZ18" i="24"/>
  <c r="GD18" i="24"/>
  <c r="GH18" i="24"/>
  <c r="GL18" i="24"/>
  <c r="GP18" i="24"/>
  <c r="V19" i="24"/>
  <c r="Z19" i="24"/>
  <c r="AD19" i="24"/>
  <c r="AH19" i="24"/>
  <c r="AL19" i="24"/>
  <c r="AP19" i="24"/>
  <c r="AT19" i="24"/>
  <c r="AX19" i="24"/>
  <c r="BB19" i="24"/>
  <c r="BF19" i="24"/>
  <c r="BJ19" i="24"/>
  <c r="BN19" i="24"/>
  <c r="BR19" i="24"/>
  <c r="BV19" i="24"/>
  <c r="BZ19" i="24"/>
  <c r="CD19" i="24"/>
  <c r="CH19" i="24"/>
  <c r="CL19" i="24"/>
  <c r="CP19" i="24"/>
  <c r="CT19" i="24"/>
  <c r="CX19" i="24"/>
  <c r="DB19" i="24"/>
  <c r="DF19" i="24"/>
  <c r="DJ19" i="24"/>
  <c r="DN19" i="24"/>
  <c r="DR19" i="24"/>
  <c r="DV19" i="24"/>
  <c r="DZ19" i="24"/>
  <c r="ED19" i="24"/>
  <c r="EH19" i="24"/>
  <c r="EL19" i="24"/>
  <c r="EP19" i="24"/>
  <c r="ET19" i="24"/>
  <c r="EX19" i="24"/>
  <c r="FB19" i="24"/>
  <c r="FF19" i="24"/>
  <c r="FJ19" i="24"/>
  <c r="FN19" i="24"/>
  <c r="FR19" i="24"/>
  <c r="FV19" i="24"/>
  <c r="FZ19" i="24"/>
  <c r="GD19" i="24"/>
  <c r="GH19" i="24"/>
  <c r="GL19" i="24"/>
  <c r="GP19" i="24"/>
  <c r="V20" i="24"/>
  <c r="Z20" i="24"/>
  <c r="AD20" i="24"/>
  <c r="AH20" i="24"/>
  <c r="AL20" i="24"/>
  <c r="AP20" i="24"/>
  <c r="AT20" i="24"/>
  <c r="AX20" i="24"/>
  <c r="BB20" i="24"/>
  <c r="BF20" i="24"/>
  <c r="BJ20" i="24"/>
  <c r="BN20" i="24"/>
  <c r="BR20" i="24"/>
  <c r="BV20" i="24"/>
  <c r="BZ20" i="24"/>
  <c r="CD20" i="24"/>
  <c r="CH20" i="24"/>
  <c r="CL20" i="24"/>
  <c r="CP20" i="24"/>
  <c r="CT20" i="24"/>
  <c r="CX20" i="24"/>
  <c r="DB20" i="24"/>
  <c r="DG20" i="24"/>
  <c r="GO20" i="24"/>
  <c r="GK20" i="24"/>
  <c r="GG20" i="24"/>
  <c r="GC20" i="24"/>
  <c r="FY20" i="24"/>
  <c r="FU20" i="24"/>
  <c r="FQ20" i="24"/>
  <c r="FM20" i="24"/>
  <c r="FI20" i="24"/>
  <c r="FE20" i="24"/>
  <c r="FA20" i="24"/>
  <c r="EW20" i="24"/>
  <c r="ES20" i="24"/>
  <c r="EO20" i="24"/>
  <c r="EK20" i="24"/>
  <c r="EG20" i="24"/>
  <c r="EC20" i="24"/>
  <c r="DY20" i="24"/>
  <c r="DU20" i="24"/>
  <c r="DQ20" i="24"/>
  <c r="DM20" i="24"/>
  <c r="DI20" i="24"/>
  <c r="DE20" i="24"/>
  <c r="GN20" i="24"/>
  <c r="GJ20" i="24"/>
  <c r="GB20" i="24"/>
  <c r="FX20" i="24"/>
  <c r="FT20" i="24"/>
  <c r="FL20" i="24"/>
  <c r="FH20" i="24"/>
  <c r="FD20" i="24"/>
  <c r="EV20" i="24"/>
  <c r="ER20" i="24"/>
  <c r="EN20" i="24"/>
  <c r="EF20" i="24"/>
  <c r="EB20" i="24"/>
  <c r="DX20" i="24"/>
  <c r="DP20" i="24"/>
  <c r="GM20" i="24"/>
  <c r="GI20" i="24"/>
  <c r="GE20" i="24"/>
  <c r="GA20" i="24"/>
  <c r="FW20" i="24"/>
  <c r="FS20" i="24"/>
  <c r="FO20" i="24"/>
  <c r="FK20" i="24"/>
  <c r="FG20" i="24"/>
  <c r="FC20" i="24"/>
  <c r="EY20" i="24"/>
  <c r="EU20" i="24"/>
  <c r="EQ20" i="24"/>
  <c r="EM20" i="24"/>
  <c r="EI20" i="24"/>
  <c r="EE20" i="24"/>
  <c r="EA20" i="24"/>
  <c r="DW20" i="24"/>
  <c r="DS20" i="24"/>
  <c r="DO20" i="24"/>
  <c r="GP20" i="24"/>
  <c r="GL20" i="24"/>
  <c r="GH20" i="24"/>
  <c r="GD20" i="24"/>
  <c r="FZ20" i="24"/>
  <c r="FV20" i="24"/>
  <c r="FR20" i="24"/>
  <c r="FN20" i="24"/>
  <c r="FJ20" i="24"/>
  <c r="FF20" i="24"/>
  <c r="FB20" i="24"/>
  <c r="EX20" i="24"/>
  <c r="ET20" i="24"/>
  <c r="EP20" i="24"/>
  <c r="EL20" i="24"/>
  <c r="EH20" i="24"/>
  <c r="ED20" i="24"/>
  <c r="DZ20" i="24"/>
  <c r="GO24" i="24"/>
  <c r="GK24" i="24"/>
  <c r="GG24" i="24"/>
  <c r="GC24" i="24"/>
  <c r="FY24" i="24"/>
  <c r="FU24" i="24"/>
  <c r="FQ24" i="24"/>
  <c r="FM24" i="24"/>
  <c r="FI24" i="24"/>
  <c r="FE24" i="24"/>
  <c r="FA24" i="24"/>
  <c r="EW24" i="24"/>
  <c r="ES24" i="24"/>
  <c r="EO24" i="24"/>
  <c r="EK24" i="24"/>
  <c r="EG24" i="24"/>
  <c r="EC24" i="24"/>
  <c r="DY24" i="24"/>
  <c r="DU24" i="24"/>
  <c r="DQ24" i="24"/>
  <c r="DM24" i="24"/>
  <c r="DI24" i="24"/>
  <c r="DE24" i="24"/>
  <c r="DA24" i="24"/>
  <c r="CW24" i="24"/>
  <c r="CS24" i="24"/>
  <c r="CO24" i="24"/>
  <c r="CK24" i="24"/>
  <c r="CG24" i="24"/>
  <c r="CC24" i="24"/>
  <c r="BY24" i="24"/>
  <c r="BU24" i="24"/>
  <c r="BQ24" i="24"/>
  <c r="BM24" i="24"/>
  <c r="BI24" i="24"/>
  <c r="BE24" i="24"/>
  <c r="BA24" i="24"/>
  <c r="AW24" i="24"/>
  <c r="AS24" i="24"/>
  <c r="AO24" i="24"/>
  <c r="AK24" i="24"/>
  <c r="AG24" i="24"/>
  <c r="AC24" i="24"/>
  <c r="Y24" i="24"/>
  <c r="U24" i="24"/>
  <c r="GN24" i="24"/>
  <c r="GJ24" i="24"/>
  <c r="GB24" i="24"/>
  <c r="FX24" i="24"/>
  <c r="FT24" i="24"/>
  <c r="FL24" i="24"/>
  <c r="FH24" i="24"/>
  <c r="FD24" i="24"/>
  <c r="EV24" i="24"/>
  <c r="ER24" i="24"/>
  <c r="EN24" i="24"/>
  <c r="EF24" i="24"/>
  <c r="EB24" i="24"/>
  <c r="DX24" i="24"/>
  <c r="DP24" i="24"/>
  <c r="DL24" i="24"/>
  <c r="DH24" i="24"/>
  <c r="CZ24" i="24"/>
  <c r="CV24" i="24"/>
  <c r="CR24" i="24"/>
  <c r="CJ24" i="24"/>
  <c r="CF24" i="24"/>
  <c r="CB24" i="24"/>
  <c r="BT24" i="24"/>
  <c r="BP24" i="24"/>
  <c r="BL24" i="24"/>
  <c r="BD24" i="24"/>
  <c r="AZ24" i="24"/>
  <c r="AV24" i="24"/>
  <c r="AN24" i="24"/>
  <c r="AJ24" i="24"/>
  <c r="AF24" i="24"/>
  <c r="X24" i="24"/>
  <c r="T24" i="24"/>
  <c r="GM24" i="24"/>
  <c r="GI24" i="24"/>
  <c r="GE24" i="24"/>
  <c r="GA24" i="24"/>
  <c r="FW24" i="24"/>
  <c r="FS24" i="24"/>
  <c r="FO24" i="24"/>
  <c r="FK24" i="24"/>
  <c r="FG24" i="24"/>
  <c r="FC24" i="24"/>
  <c r="EY24" i="24"/>
  <c r="EU24" i="24"/>
  <c r="EQ24" i="24"/>
  <c r="EM24" i="24"/>
  <c r="EI24" i="24"/>
  <c r="EE24" i="24"/>
  <c r="EA24" i="24"/>
  <c r="DW24" i="24"/>
  <c r="DS24" i="24"/>
  <c r="DO24" i="24"/>
  <c r="DK24" i="24"/>
  <c r="DG24" i="24"/>
  <c r="DC24" i="24"/>
  <c r="CY24" i="24"/>
  <c r="CU24" i="24"/>
  <c r="CQ24" i="24"/>
  <c r="CM24" i="24"/>
  <c r="CI24" i="24"/>
  <c r="CE24" i="24"/>
  <c r="CA24" i="24"/>
  <c r="BW24" i="24"/>
  <c r="BS24" i="24"/>
  <c r="BO24" i="24"/>
  <c r="BK24" i="24"/>
  <c r="BG24" i="24"/>
  <c r="BC24" i="24"/>
  <c r="AY24" i="24"/>
  <c r="AU24" i="24"/>
  <c r="AQ24" i="24"/>
  <c r="AM24" i="24"/>
  <c r="AI24" i="24"/>
  <c r="AE24" i="24"/>
  <c r="AA24" i="24"/>
  <c r="W24" i="24"/>
  <c r="S24" i="24"/>
  <c r="GP24" i="24"/>
  <c r="GL24" i="24"/>
  <c r="GH24" i="24"/>
  <c r="GD24" i="24"/>
  <c r="FZ24" i="24"/>
  <c r="FV24" i="24"/>
  <c r="FR24" i="24"/>
  <c r="FN24" i="24"/>
  <c r="FJ24" i="24"/>
  <c r="FF24" i="24"/>
  <c r="FB24" i="24"/>
  <c r="EX24" i="24"/>
  <c r="ET24" i="24"/>
  <c r="EP24" i="24"/>
  <c r="EL24" i="24"/>
  <c r="EH24" i="24"/>
  <c r="ED24" i="24"/>
  <c r="DZ24" i="24"/>
  <c r="DV24" i="24"/>
  <c r="DR24" i="24"/>
  <c r="DN24" i="24"/>
  <c r="DJ24" i="24"/>
  <c r="DF24" i="24"/>
  <c r="DB24" i="24"/>
  <c r="CX24" i="24"/>
  <c r="CT24" i="24"/>
  <c r="CP24" i="24"/>
  <c r="CL24" i="24"/>
  <c r="CH24" i="24"/>
  <c r="CD24" i="24"/>
  <c r="BZ24" i="24"/>
  <c r="BV24" i="24"/>
  <c r="BR24" i="24"/>
  <c r="BN24" i="24"/>
  <c r="BJ24" i="24"/>
  <c r="BF24" i="24"/>
  <c r="BB24" i="24"/>
  <c r="AX24" i="24"/>
  <c r="AT24" i="24"/>
  <c r="AP24" i="24"/>
  <c r="AL24" i="24"/>
  <c r="AH24" i="24"/>
  <c r="AD24" i="24"/>
  <c r="Z24" i="24"/>
  <c r="V24" i="24"/>
  <c r="GN28" i="24"/>
  <c r="GJ28" i="24"/>
  <c r="GF28" i="24"/>
  <c r="FX28" i="24"/>
  <c r="FT28" i="24"/>
  <c r="FP28" i="24"/>
  <c r="FH28" i="24"/>
  <c r="FD28" i="24"/>
  <c r="EZ28" i="24"/>
  <c r="ER28" i="24"/>
  <c r="EN28" i="24"/>
  <c r="EJ28" i="24"/>
  <c r="EB28" i="24"/>
  <c r="DX28" i="24"/>
  <c r="DT28" i="24"/>
  <c r="DL28" i="24"/>
  <c r="DH28" i="24"/>
  <c r="DD28" i="24"/>
  <c r="CV28" i="24"/>
  <c r="CR28" i="24"/>
  <c r="CN28" i="24"/>
  <c r="CF28" i="24"/>
  <c r="CB28" i="24"/>
  <c r="BX28" i="24"/>
  <c r="BP28" i="24"/>
  <c r="BL28" i="24"/>
  <c r="BH28" i="24"/>
  <c r="AZ28" i="24"/>
  <c r="AV28" i="24"/>
  <c r="AR28" i="24"/>
  <c r="AJ28" i="24"/>
  <c r="AF28" i="24"/>
  <c r="AB28" i="24"/>
  <c r="T28" i="24"/>
  <c r="GM28" i="24"/>
  <c r="GI28" i="24"/>
  <c r="GE28" i="24"/>
  <c r="GA28" i="24"/>
  <c r="FS28" i="24"/>
  <c r="FO28" i="24"/>
  <c r="FK28" i="24"/>
  <c r="FG28" i="24"/>
  <c r="FC28" i="24"/>
  <c r="EY28" i="24"/>
  <c r="EU28" i="24"/>
  <c r="EM28" i="24"/>
  <c r="EI28" i="24"/>
  <c r="EE28" i="24"/>
  <c r="EA28" i="24"/>
  <c r="DW28" i="24"/>
  <c r="DS28" i="24"/>
  <c r="DO28" i="24"/>
  <c r="DG28" i="24"/>
  <c r="DC28" i="24"/>
  <c r="CY28" i="24"/>
  <c r="CU28" i="24"/>
  <c r="CQ28" i="24"/>
  <c r="CM28" i="24"/>
  <c r="CI28" i="24"/>
  <c r="CA28" i="24"/>
  <c r="BW28" i="24"/>
  <c r="BS28" i="24"/>
  <c r="BO28" i="24"/>
  <c r="BK28" i="24"/>
  <c r="BG28" i="24"/>
  <c r="BC28" i="24"/>
  <c r="AU28" i="24"/>
  <c r="AQ28" i="24"/>
  <c r="AM28" i="24"/>
  <c r="AI28" i="24"/>
  <c r="AE28" i="24"/>
  <c r="AA28" i="24"/>
  <c r="W28" i="24"/>
  <c r="S28" i="24"/>
  <c r="GP28" i="24"/>
  <c r="GL28" i="24"/>
  <c r="GH28" i="24"/>
  <c r="GD28" i="24"/>
  <c r="FZ28" i="24"/>
  <c r="FV28" i="24"/>
  <c r="FR28" i="24"/>
  <c r="FJ28" i="24"/>
  <c r="FF28" i="24"/>
  <c r="FB28" i="24"/>
  <c r="EX28" i="24"/>
  <c r="ET28" i="24"/>
  <c r="EP28" i="24"/>
  <c r="EL28" i="24"/>
  <c r="ED28" i="24"/>
  <c r="DZ28" i="24"/>
  <c r="DV28" i="24"/>
  <c r="DR28" i="24"/>
  <c r="DN28" i="24"/>
  <c r="DJ28" i="24"/>
  <c r="DF28" i="24"/>
  <c r="CX28" i="24"/>
  <c r="CT28" i="24"/>
  <c r="CP28" i="24"/>
  <c r="CL28" i="24"/>
  <c r="CH28" i="24"/>
  <c r="CD28" i="24"/>
  <c r="BZ28" i="24"/>
  <c r="BR28" i="24"/>
  <c r="BN28" i="24"/>
  <c r="BJ28" i="24"/>
  <c r="BF28" i="24"/>
  <c r="BB28" i="24"/>
  <c r="AX28" i="24"/>
  <c r="AT28" i="24"/>
  <c r="AL28" i="24"/>
  <c r="AH28" i="24"/>
  <c r="AD28" i="24"/>
  <c r="Z28" i="24"/>
  <c r="V28" i="24"/>
  <c r="FY28" i="24"/>
  <c r="DM28" i="24"/>
  <c r="BA28" i="24"/>
  <c r="GK28" i="24"/>
  <c r="FU28" i="24"/>
  <c r="FE28" i="24"/>
  <c r="EO28" i="24"/>
  <c r="DY28" i="24"/>
  <c r="DI28" i="24"/>
  <c r="CS28" i="24"/>
  <c r="CC28" i="24"/>
  <c r="BM28" i="24"/>
  <c r="AW28" i="24"/>
  <c r="AG28" i="24"/>
  <c r="GG28" i="24"/>
  <c r="FQ28" i="24"/>
  <c r="FA28" i="24"/>
  <c r="EK28" i="24"/>
  <c r="DU28" i="24"/>
  <c r="DE28" i="24"/>
  <c r="CO28" i="24"/>
  <c r="BY28" i="24"/>
  <c r="BI28" i="24"/>
  <c r="AS28" i="24"/>
  <c r="AC28" i="24"/>
  <c r="GC28" i="24"/>
  <c r="FM28" i="24"/>
  <c r="EW28" i="24"/>
  <c r="EG28" i="24"/>
  <c r="DQ28" i="24"/>
  <c r="DA28" i="24"/>
  <c r="CK28" i="24"/>
  <c r="BU28" i="24"/>
  <c r="BE28" i="24"/>
  <c r="AO28" i="24"/>
  <c r="Y28" i="24"/>
  <c r="GO32" i="24"/>
  <c r="GK32" i="24"/>
  <c r="GC32" i="24"/>
  <c r="FY32" i="24"/>
  <c r="FU32" i="24"/>
  <c r="FM32" i="24"/>
  <c r="FI32" i="24"/>
  <c r="FE32" i="24"/>
  <c r="EW32" i="24"/>
  <c r="ES32" i="24"/>
  <c r="EO32" i="24"/>
  <c r="EG32" i="24"/>
  <c r="EC32" i="24"/>
  <c r="DY32" i="24"/>
  <c r="DQ32" i="24"/>
  <c r="DM32" i="24"/>
  <c r="DI32" i="24"/>
  <c r="DA32" i="24"/>
  <c r="CW32" i="24"/>
  <c r="CS32" i="24"/>
  <c r="CK32" i="24"/>
  <c r="CG32" i="24"/>
  <c r="CC32" i="24"/>
  <c r="BU32" i="24"/>
  <c r="BQ32" i="24"/>
  <c r="BM32" i="24"/>
  <c r="BE32" i="24"/>
  <c r="BA32" i="24"/>
  <c r="AW32" i="24"/>
  <c r="AO32" i="24"/>
  <c r="AK32" i="24"/>
  <c r="AG32" i="24"/>
  <c r="Y32" i="24"/>
  <c r="U32" i="24"/>
  <c r="GN32" i="24"/>
  <c r="GF32" i="24"/>
  <c r="GB32" i="24"/>
  <c r="FX32" i="24"/>
  <c r="FP32" i="24"/>
  <c r="FL32" i="24"/>
  <c r="FH32" i="24"/>
  <c r="EZ32" i="24"/>
  <c r="EV32" i="24"/>
  <c r="ER32" i="24"/>
  <c r="EJ32" i="24"/>
  <c r="EF32" i="24"/>
  <c r="EB32" i="24"/>
  <c r="DT32" i="24"/>
  <c r="DP32" i="24"/>
  <c r="DL32" i="24"/>
  <c r="DD32" i="24"/>
  <c r="CZ32" i="24"/>
  <c r="CV32" i="24"/>
  <c r="CN32" i="24"/>
  <c r="CJ32" i="24"/>
  <c r="CF32" i="24"/>
  <c r="BX32" i="24"/>
  <c r="BT32" i="24"/>
  <c r="BP32" i="24"/>
  <c r="BH32" i="24"/>
  <c r="BD32" i="24"/>
  <c r="AZ32" i="24"/>
  <c r="AR32" i="24"/>
  <c r="AN32" i="24"/>
  <c r="AJ32" i="24"/>
  <c r="AB32" i="24"/>
  <c r="X32" i="24"/>
  <c r="T32" i="24"/>
  <c r="GM32" i="24"/>
  <c r="GI32" i="24"/>
  <c r="GE32" i="24"/>
  <c r="FW32" i="24"/>
  <c r="FS32" i="24"/>
  <c r="FO32" i="24"/>
  <c r="FG32" i="24"/>
  <c r="FC32" i="24"/>
  <c r="EY32" i="24"/>
  <c r="EQ32" i="24"/>
  <c r="EM32" i="24"/>
  <c r="EI32" i="24"/>
  <c r="EA32" i="24"/>
  <c r="DW32" i="24"/>
  <c r="DS32" i="24"/>
  <c r="DK32" i="24"/>
  <c r="DG32" i="24"/>
  <c r="DC32" i="24"/>
  <c r="CU32" i="24"/>
  <c r="CQ32" i="24"/>
  <c r="CM32" i="24"/>
  <c r="CE32" i="24"/>
  <c r="CA32" i="24"/>
  <c r="BW32" i="24"/>
  <c r="BO32" i="24"/>
  <c r="BK32" i="24"/>
  <c r="BG32" i="24"/>
  <c r="AY32" i="24"/>
  <c r="AU32" i="24"/>
  <c r="AQ32" i="24"/>
  <c r="AI32" i="24"/>
  <c r="AE32" i="24"/>
  <c r="AA32" i="24"/>
  <c r="S32" i="24"/>
  <c r="GH32" i="24"/>
  <c r="FR32" i="24"/>
  <c r="FB32" i="24"/>
  <c r="EL32" i="24"/>
  <c r="DV32" i="24"/>
  <c r="DF32" i="24"/>
  <c r="CP32" i="24"/>
  <c r="BZ32" i="24"/>
  <c r="BJ32" i="24"/>
  <c r="AT32" i="24"/>
  <c r="AD32" i="24"/>
  <c r="EX32" i="24"/>
  <c r="CL32" i="24"/>
  <c r="Z32" i="24"/>
  <c r="GP32" i="24"/>
  <c r="FZ32" i="24"/>
  <c r="FJ32" i="24"/>
  <c r="ET32" i="24"/>
  <c r="ED32" i="24"/>
  <c r="DN32" i="24"/>
  <c r="CX32" i="24"/>
  <c r="CH32" i="24"/>
  <c r="BR32" i="24"/>
  <c r="BB32" i="24"/>
  <c r="AL32" i="24"/>
  <c r="V32" i="24"/>
  <c r="GL32" i="24"/>
  <c r="FV32" i="24"/>
  <c r="FF32" i="24"/>
  <c r="EP32" i="24"/>
  <c r="DZ32" i="24"/>
  <c r="DJ32" i="24"/>
  <c r="CT32" i="24"/>
  <c r="CD32" i="24"/>
  <c r="BN32" i="24"/>
  <c r="AX32" i="24"/>
  <c r="AH32" i="24"/>
  <c r="GO36" i="24"/>
  <c r="GK36" i="24"/>
  <c r="GG36" i="24"/>
  <c r="FY36" i="24"/>
  <c r="FU36" i="24"/>
  <c r="FQ36" i="24"/>
  <c r="FI36" i="24"/>
  <c r="FE36" i="24"/>
  <c r="FA36" i="24"/>
  <c r="ES36" i="24"/>
  <c r="EO36" i="24"/>
  <c r="EK36" i="24"/>
  <c r="EC36" i="24"/>
  <c r="DY36" i="24"/>
  <c r="DU36" i="24"/>
  <c r="DM36" i="24"/>
  <c r="DI36" i="24"/>
  <c r="DE36" i="24"/>
  <c r="CW36" i="24"/>
  <c r="CS36" i="24"/>
  <c r="CO36" i="24"/>
  <c r="CG36" i="24"/>
  <c r="CC36" i="24"/>
  <c r="BY36" i="24"/>
  <c r="BQ36" i="24"/>
  <c r="BM36" i="24"/>
  <c r="BI36" i="24"/>
  <c r="BA36" i="24"/>
  <c r="AW36" i="24"/>
  <c r="AS36" i="24"/>
  <c r="AK36" i="24"/>
  <c r="AG36" i="24"/>
  <c r="AC36" i="24"/>
  <c r="U36" i="24"/>
  <c r="GN36" i="24"/>
  <c r="GJ36" i="24"/>
  <c r="GB36" i="24"/>
  <c r="FX36" i="24"/>
  <c r="FT36" i="24"/>
  <c r="FL36" i="24"/>
  <c r="FH36" i="24"/>
  <c r="FD36" i="24"/>
  <c r="EV36" i="24"/>
  <c r="ER36" i="24"/>
  <c r="EN36" i="24"/>
  <c r="EF36" i="24"/>
  <c r="EB36" i="24"/>
  <c r="DX36" i="24"/>
  <c r="DP36" i="24"/>
  <c r="DL36" i="24"/>
  <c r="DH36" i="24"/>
  <c r="CZ36" i="24"/>
  <c r="CV36" i="24"/>
  <c r="CR36" i="24"/>
  <c r="CJ36" i="24"/>
  <c r="CF36" i="24"/>
  <c r="CB36" i="24"/>
  <c r="BT36" i="24"/>
  <c r="BP36" i="24"/>
  <c r="BL36" i="24"/>
  <c r="BD36" i="24"/>
  <c r="AZ36" i="24"/>
  <c r="AV36" i="24"/>
  <c r="AN36" i="24"/>
  <c r="AJ36" i="24"/>
  <c r="AF36" i="24"/>
  <c r="X36" i="24"/>
  <c r="T36" i="24"/>
  <c r="GI36" i="24"/>
  <c r="GE36" i="24"/>
  <c r="GA36" i="24"/>
  <c r="FS36" i="24"/>
  <c r="FO36" i="24"/>
  <c r="FK36" i="24"/>
  <c r="FC36" i="24"/>
  <c r="EY36" i="24"/>
  <c r="EU36" i="24"/>
  <c r="EM36" i="24"/>
  <c r="EI36" i="24"/>
  <c r="EE36" i="24"/>
  <c r="DW36" i="24"/>
  <c r="DS36" i="24"/>
  <c r="DO36" i="24"/>
  <c r="DG36" i="24"/>
  <c r="DC36" i="24"/>
  <c r="CY36" i="24"/>
  <c r="CQ36" i="24"/>
  <c r="CM36" i="24"/>
  <c r="CI36" i="24"/>
  <c r="CA36" i="24"/>
  <c r="BW36" i="24"/>
  <c r="BS36" i="24"/>
  <c r="BK36" i="24"/>
  <c r="BG36" i="24"/>
  <c r="BC36" i="24"/>
  <c r="AU36" i="24"/>
  <c r="AQ36" i="24"/>
  <c r="AM36" i="24"/>
  <c r="AE36" i="24"/>
  <c r="AA36" i="24"/>
  <c r="W36" i="24"/>
  <c r="S36" i="24"/>
  <c r="GH36" i="24"/>
  <c r="FR36" i="24"/>
  <c r="FB36" i="24"/>
  <c r="EL36" i="24"/>
  <c r="DV36" i="24"/>
  <c r="DF36" i="24"/>
  <c r="CP36" i="24"/>
  <c r="BZ36" i="24"/>
  <c r="BJ36" i="24"/>
  <c r="AT36" i="24"/>
  <c r="ET36" i="24"/>
  <c r="CH36" i="24"/>
  <c r="FN36" i="24"/>
  <c r="EH36" i="24"/>
  <c r="DB36" i="24"/>
  <c r="BV36" i="24"/>
  <c r="AP36" i="24"/>
  <c r="GL36" i="24"/>
  <c r="FF36" i="24"/>
  <c r="DZ36" i="24"/>
  <c r="CT36" i="24"/>
  <c r="BN36" i="24"/>
  <c r="AH36" i="24"/>
  <c r="GD36" i="24"/>
  <c r="EX36" i="24"/>
  <c r="DR36" i="24"/>
  <c r="CL36" i="24"/>
  <c r="BF36" i="24"/>
  <c r="AD36" i="24"/>
  <c r="FV36" i="24"/>
  <c r="EP36" i="24"/>
  <c r="DJ36" i="24"/>
  <c r="CD36" i="24"/>
  <c r="AX36" i="24"/>
  <c r="Z36" i="24"/>
  <c r="S12" i="24"/>
  <c r="W12" i="24"/>
  <c r="AA12" i="24"/>
  <c r="AE12" i="24"/>
  <c r="AI12" i="24"/>
  <c r="AM12" i="24"/>
  <c r="AQ12" i="24"/>
  <c r="AU12" i="24"/>
  <c r="AY12" i="24"/>
  <c r="BC12" i="24"/>
  <c r="BG12" i="24"/>
  <c r="BK12" i="24"/>
  <c r="BO12" i="24"/>
  <c r="BS12" i="24"/>
  <c r="BW12" i="24"/>
  <c r="CA12" i="24"/>
  <c r="CE12" i="24"/>
  <c r="CI12" i="24"/>
  <c r="CM12" i="24"/>
  <c r="CQ12" i="24"/>
  <c r="CU12" i="24"/>
  <c r="CY12" i="24"/>
  <c r="DC12" i="24"/>
  <c r="DG12" i="24"/>
  <c r="DK12" i="24"/>
  <c r="DO12" i="24"/>
  <c r="DS12" i="24"/>
  <c r="DW12" i="24"/>
  <c r="EA12" i="24"/>
  <c r="EE12" i="24"/>
  <c r="EI12" i="24"/>
  <c r="EM12" i="24"/>
  <c r="EQ12" i="24"/>
  <c r="EU12" i="24"/>
  <c r="EY12" i="24"/>
  <c r="FC12" i="24"/>
  <c r="FG12" i="24"/>
  <c r="FK12" i="24"/>
  <c r="FO12" i="24"/>
  <c r="FS12" i="24"/>
  <c r="FW12" i="24"/>
  <c r="GA12" i="24"/>
  <c r="GE12" i="24"/>
  <c r="GI12" i="24"/>
  <c r="GM12" i="24"/>
  <c r="S13" i="24"/>
  <c r="W13" i="24"/>
  <c r="AA13" i="24"/>
  <c r="AE13" i="24"/>
  <c r="AI13" i="24"/>
  <c r="AM13" i="24"/>
  <c r="AQ13" i="24"/>
  <c r="AU13" i="24"/>
  <c r="AY13" i="24"/>
  <c r="BC13" i="24"/>
  <c r="BG13" i="24"/>
  <c r="BK13" i="24"/>
  <c r="BO13" i="24"/>
  <c r="BS13" i="24"/>
  <c r="BW13" i="24"/>
  <c r="CA13" i="24"/>
  <c r="CE13" i="24"/>
  <c r="CI13" i="24"/>
  <c r="CM13" i="24"/>
  <c r="CQ13" i="24"/>
  <c r="CU13" i="24"/>
  <c r="CY13" i="24"/>
  <c r="DC13" i="24"/>
  <c r="DG13" i="24"/>
  <c r="DK13" i="24"/>
  <c r="DO13" i="24"/>
  <c r="DS13" i="24"/>
  <c r="DW13" i="24"/>
  <c r="EA13" i="24"/>
  <c r="EE13" i="24"/>
  <c r="EI13" i="24"/>
  <c r="EM13" i="24"/>
  <c r="EQ13" i="24"/>
  <c r="EU13" i="24"/>
  <c r="EY13" i="24"/>
  <c r="FC13" i="24"/>
  <c r="FG13" i="24"/>
  <c r="FK13" i="24"/>
  <c r="FO13" i="24"/>
  <c r="FS13" i="24"/>
  <c r="FW13" i="24"/>
  <c r="GA13" i="24"/>
  <c r="GE13" i="24"/>
  <c r="GI13" i="24"/>
  <c r="GM13" i="24"/>
  <c r="S14" i="24"/>
  <c r="W14" i="24"/>
  <c r="AA14" i="24"/>
  <c r="AE14" i="24"/>
  <c r="AI14" i="24"/>
  <c r="AM14" i="24"/>
  <c r="AQ14" i="24"/>
  <c r="AU14" i="24"/>
  <c r="AY14" i="24"/>
  <c r="BC14" i="24"/>
  <c r="BG14" i="24"/>
  <c r="BK14" i="24"/>
  <c r="BO14" i="24"/>
  <c r="BS14" i="24"/>
  <c r="BW14" i="24"/>
  <c r="CA14" i="24"/>
  <c r="CE14" i="24"/>
  <c r="CI14" i="24"/>
  <c r="CM14" i="24"/>
  <c r="CQ14" i="24"/>
  <c r="CU14" i="24"/>
  <c r="CY14" i="24"/>
  <c r="DC14" i="24"/>
  <c r="DG14" i="24"/>
  <c r="DK14" i="24"/>
  <c r="DO14" i="24"/>
  <c r="DS14" i="24"/>
  <c r="DW14" i="24"/>
  <c r="EA14" i="24"/>
  <c r="EE14" i="24"/>
  <c r="EI14" i="24"/>
  <c r="EM14" i="24"/>
  <c r="EQ14" i="24"/>
  <c r="EU14" i="24"/>
  <c r="EY14" i="24"/>
  <c r="FC14" i="24"/>
  <c r="FG14" i="24"/>
  <c r="FK14" i="24"/>
  <c r="FO14" i="24"/>
  <c r="FS14" i="24"/>
  <c r="FW14" i="24"/>
  <c r="GA14" i="24"/>
  <c r="GE14" i="24"/>
  <c r="GI14" i="24"/>
  <c r="GM14" i="24"/>
  <c r="S15" i="24"/>
  <c r="W15" i="24"/>
  <c r="AA15" i="24"/>
  <c r="AE15" i="24"/>
  <c r="AI15" i="24"/>
  <c r="AM15" i="24"/>
  <c r="AQ15" i="24"/>
  <c r="AU15" i="24"/>
  <c r="AY15" i="24"/>
  <c r="BC15" i="24"/>
  <c r="BG15" i="24"/>
  <c r="BK15" i="24"/>
  <c r="BO15" i="24"/>
  <c r="BS15" i="24"/>
  <c r="BW15" i="24"/>
  <c r="CA15" i="24"/>
  <c r="CE15" i="24"/>
  <c r="CI15" i="24"/>
  <c r="CM15" i="24"/>
  <c r="CQ15" i="24"/>
  <c r="CU15" i="24"/>
  <c r="CY15" i="24"/>
  <c r="DC15" i="24"/>
  <c r="DG15" i="24"/>
  <c r="DK15" i="24"/>
  <c r="DO15" i="24"/>
  <c r="DS15" i="24"/>
  <c r="DW15" i="24"/>
  <c r="EA15" i="24"/>
  <c r="EE15" i="24"/>
  <c r="EI15" i="24"/>
  <c r="EM15" i="24"/>
  <c r="EQ15" i="24"/>
  <c r="EU15" i="24"/>
  <c r="EY15" i="24"/>
  <c r="FC15" i="24"/>
  <c r="FG15" i="24"/>
  <c r="FK15" i="24"/>
  <c r="FO15" i="24"/>
  <c r="FS15" i="24"/>
  <c r="FW15" i="24"/>
  <c r="GA15" i="24"/>
  <c r="GE15" i="24"/>
  <c r="GI15" i="24"/>
  <c r="GM15" i="24"/>
  <c r="S16" i="24"/>
  <c r="W16" i="24"/>
  <c r="AA16" i="24"/>
  <c r="AE16" i="24"/>
  <c r="AI16" i="24"/>
  <c r="AM16" i="24"/>
  <c r="AQ16" i="24"/>
  <c r="AU16" i="24"/>
  <c r="AY16" i="24"/>
  <c r="BC16" i="24"/>
  <c r="BG16" i="24"/>
  <c r="BK16" i="24"/>
  <c r="BO16" i="24"/>
  <c r="BS16" i="24"/>
  <c r="BW16" i="24"/>
  <c r="CA16" i="24"/>
  <c r="CE16" i="24"/>
  <c r="CI16" i="24"/>
  <c r="CM16" i="24"/>
  <c r="CQ16" i="24"/>
  <c r="CU16" i="24"/>
  <c r="CY16" i="24"/>
  <c r="DC16" i="24"/>
  <c r="DG16" i="24"/>
  <c r="DK16" i="24"/>
  <c r="DO16" i="24"/>
  <c r="DS16" i="24"/>
  <c r="DW16" i="24"/>
  <c r="EA16" i="24"/>
  <c r="EE16" i="24"/>
  <c r="EI16" i="24"/>
  <c r="EM16" i="24"/>
  <c r="EQ16" i="24"/>
  <c r="EU16" i="24"/>
  <c r="EY16" i="24"/>
  <c r="FC16" i="24"/>
  <c r="FG16" i="24"/>
  <c r="FK16" i="24"/>
  <c r="FO16" i="24"/>
  <c r="FS16" i="24"/>
  <c r="FW16" i="24"/>
  <c r="GA16" i="24"/>
  <c r="GE16" i="24"/>
  <c r="GI16" i="24"/>
  <c r="GM16" i="24"/>
  <c r="S17" i="24"/>
  <c r="W17" i="24"/>
  <c r="AA17" i="24"/>
  <c r="AE17" i="24"/>
  <c r="AI17" i="24"/>
  <c r="AM17" i="24"/>
  <c r="AQ17" i="24"/>
  <c r="AU17" i="24"/>
  <c r="AY17" i="24"/>
  <c r="BC17" i="24"/>
  <c r="BG17" i="24"/>
  <c r="BK17" i="24"/>
  <c r="BO17" i="24"/>
  <c r="BS17" i="24"/>
  <c r="BW17" i="24"/>
  <c r="CA17" i="24"/>
  <c r="CE17" i="24"/>
  <c r="CI17" i="24"/>
  <c r="CM17" i="24"/>
  <c r="CQ17" i="24"/>
  <c r="CU17" i="24"/>
  <c r="CY17" i="24"/>
  <c r="DC17" i="24"/>
  <c r="DG17" i="24"/>
  <c r="DK17" i="24"/>
  <c r="DO17" i="24"/>
  <c r="DS17" i="24"/>
  <c r="DW17" i="24"/>
  <c r="EA17" i="24"/>
  <c r="EE17" i="24"/>
  <c r="EI17" i="24"/>
  <c r="EM17" i="24"/>
  <c r="EQ17" i="24"/>
  <c r="EU17" i="24"/>
  <c r="EY17" i="24"/>
  <c r="FC17" i="24"/>
  <c r="FG17" i="24"/>
  <c r="FK17" i="24"/>
  <c r="FO17" i="24"/>
  <c r="FS17" i="24"/>
  <c r="FW17" i="24"/>
  <c r="GA17" i="24"/>
  <c r="GE17" i="24"/>
  <c r="GI17" i="24"/>
  <c r="GM17" i="24"/>
  <c r="S18" i="24"/>
  <c r="W18" i="24"/>
  <c r="AA18" i="24"/>
  <c r="AE18" i="24"/>
  <c r="AI18" i="24"/>
  <c r="AM18" i="24"/>
  <c r="AQ18" i="24"/>
  <c r="AU18" i="24"/>
  <c r="AY18" i="24"/>
  <c r="BC18" i="24"/>
  <c r="BG18" i="24"/>
  <c r="BK18" i="24"/>
  <c r="BO18" i="24"/>
  <c r="BS18" i="24"/>
  <c r="BW18" i="24"/>
  <c r="CA18" i="24"/>
  <c r="CE18" i="24"/>
  <c r="CI18" i="24"/>
  <c r="CM18" i="24"/>
  <c r="CQ18" i="24"/>
  <c r="CU18" i="24"/>
  <c r="CY18" i="24"/>
  <c r="DC18" i="24"/>
  <c r="DG18" i="24"/>
  <c r="DK18" i="24"/>
  <c r="DO18" i="24"/>
  <c r="DS18" i="24"/>
  <c r="DW18" i="24"/>
  <c r="EA18" i="24"/>
  <c r="EE18" i="24"/>
  <c r="EI18" i="24"/>
  <c r="EM18" i="24"/>
  <c r="EQ18" i="24"/>
  <c r="EU18" i="24"/>
  <c r="EY18" i="24"/>
  <c r="FC18" i="24"/>
  <c r="FG18" i="24"/>
  <c r="FK18" i="24"/>
  <c r="FO18" i="24"/>
  <c r="FS18" i="24"/>
  <c r="FW18" i="24"/>
  <c r="GA18" i="24"/>
  <c r="GE18" i="24"/>
  <c r="GI18" i="24"/>
  <c r="GM18" i="24"/>
  <c r="S19" i="24"/>
  <c r="W19" i="24"/>
  <c r="AA19" i="24"/>
  <c r="AE19" i="24"/>
  <c r="AI19" i="24"/>
  <c r="AM19" i="24"/>
  <c r="AQ19" i="24"/>
  <c r="AU19" i="24"/>
  <c r="AY19" i="24"/>
  <c r="BC19" i="24"/>
  <c r="BG19" i="24"/>
  <c r="BK19" i="24"/>
  <c r="BO19" i="24"/>
  <c r="BS19" i="24"/>
  <c r="BW19" i="24"/>
  <c r="CA19" i="24"/>
  <c r="CE19" i="24"/>
  <c r="CI19" i="24"/>
  <c r="CM19" i="24"/>
  <c r="CQ19" i="24"/>
  <c r="CU19" i="24"/>
  <c r="CY19" i="24"/>
  <c r="DC19" i="24"/>
  <c r="DG19" i="24"/>
  <c r="DK19" i="24"/>
  <c r="DO19" i="24"/>
  <c r="DS19" i="24"/>
  <c r="DW19" i="24"/>
  <c r="EA19" i="24"/>
  <c r="EE19" i="24"/>
  <c r="EI19" i="24"/>
  <c r="EM19" i="24"/>
  <c r="EQ19" i="24"/>
  <c r="EU19" i="24"/>
  <c r="EY19" i="24"/>
  <c r="FC19" i="24"/>
  <c r="FG19" i="24"/>
  <c r="FK19" i="24"/>
  <c r="FO19" i="24"/>
  <c r="FS19" i="24"/>
  <c r="FW19" i="24"/>
  <c r="GA19" i="24"/>
  <c r="GE19" i="24"/>
  <c r="GI19" i="24"/>
  <c r="GM19" i="24"/>
  <c r="S20" i="24"/>
  <c r="W20" i="24"/>
  <c r="AA20" i="24"/>
  <c r="AE20" i="24"/>
  <c r="AI20" i="24"/>
  <c r="AM20" i="24"/>
  <c r="AQ20" i="24"/>
  <c r="AU20" i="24"/>
  <c r="AY20" i="24"/>
  <c r="BC20" i="24"/>
  <c r="BG20" i="24"/>
  <c r="BK20" i="24"/>
  <c r="BO20" i="24"/>
  <c r="BS20" i="24"/>
  <c r="BW20" i="24"/>
  <c r="CA20" i="24"/>
  <c r="CE20" i="24"/>
  <c r="CI20" i="24"/>
  <c r="CM20" i="24"/>
  <c r="CQ20" i="24"/>
  <c r="CU20" i="24"/>
  <c r="CY20" i="24"/>
  <c r="DC20" i="24"/>
  <c r="DH20" i="24"/>
  <c r="DN20" i="24"/>
  <c r="GO23" i="24"/>
  <c r="GK23" i="24"/>
  <c r="GG23" i="24"/>
  <c r="GC23" i="24"/>
  <c r="FY23" i="24"/>
  <c r="FU23" i="24"/>
  <c r="FQ23" i="24"/>
  <c r="FM23" i="24"/>
  <c r="FI23" i="24"/>
  <c r="FE23" i="24"/>
  <c r="FA23" i="24"/>
  <c r="EW23" i="24"/>
  <c r="ES23" i="24"/>
  <c r="EO23" i="24"/>
  <c r="EK23" i="24"/>
  <c r="EG23" i="24"/>
  <c r="EC23" i="24"/>
  <c r="DY23" i="24"/>
  <c r="DU23" i="24"/>
  <c r="DQ23" i="24"/>
  <c r="DM23" i="24"/>
  <c r="DI23" i="24"/>
  <c r="DE23" i="24"/>
  <c r="DA23" i="24"/>
  <c r="CW23" i="24"/>
  <c r="CS23" i="24"/>
  <c r="CO23" i="24"/>
  <c r="CK23" i="24"/>
  <c r="CG23" i="24"/>
  <c r="CC23" i="24"/>
  <c r="BY23" i="24"/>
  <c r="BU23" i="24"/>
  <c r="BQ23" i="24"/>
  <c r="BM23" i="24"/>
  <c r="BI23" i="24"/>
  <c r="BE23" i="24"/>
  <c r="BA23" i="24"/>
  <c r="AW23" i="24"/>
  <c r="AS23" i="24"/>
  <c r="AO23" i="24"/>
  <c r="AK23" i="24"/>
  <c r="AG23" i="24"/>
  <c r="AC23" i="24"/>
  <c r="Y23" i="24"/>
  <c r="U23" i="24"/>
  <c r="GN23" i="24"/>
  <c r="GJ23" i="24"/>
  <c r="GB23" i="24"/>
  <c r="FX23" i="24"/>
  <c r="FT23" i="24"/>
  <c r="FL23" i="24"/>
  <c r="FH23" i="24"/>
  <c r="FD23" i="24"/>
  <c r="EV23" i="24"/>
  <c r="ER23" i="24"/>
  <c r="EN23" i="24"/>
  <c r="EF23" i="24"/>
  <c r="EB23" i="24"/>
  <c r="DX23" i="24"/>
  <c r="DP23" i="24"/>
  <c r="DL23" i="24"/>
  <c r="DH23" i="24"/>
  <c r="CZ23" i="24"/>
  <c r="CV23" i="24"/>
  <c r="CR23" i="24"/>
  <c r="CJ23" i="24"/>
  <c r="CF23" i="24"/>
  <c r="CB23" i="24"/>
  <c r="BT23" i="24"/>
  <c r="BP23" i="24"/>
  <c r="BL23" i="24"/>
  <c r="BD23" i="24"/>
  <c r="AZ23" i="24"/>
  <c r="AV23" i="24"/>
  <c r="AN23" i="24"/>
  <c r="AJ23" i="24"/>
  <c r="AF23" i="24"/>
  <c r="X23" i="24"/>
  <c r="T23" i="24"/>
  <c r="GM23" i="24"/>
  <c r="GI23" i="24"/>
  <c r="GE23" i="24"/>
  <c r="GA23" i="24"/>
  <c r="FW23" i="24"/>
  <c r="FS23" i="24"/>
  <c r="FO23" i="24"/>
  <c r="FK23" i="24"/>
  <c r="FG23" i="24"/>
  <c r="FC23" i="24"/>
  <c r="EY23" i="24"/>
  <c r="EU23" i="24"/>
  <c r="EQ23" i="24"/>
  <c r="EM23" i="24"/>
  <c r="EI23" i="24"/>
  <c r="EE23" i="24"/>
  <c r="EA23" i="24"/>
  <c r="DW23" i="24"/>
  <c r="DS23" i="24"/>
  <c r="DO23" i="24"/>
  <c r="DK23" i="24"/>
  <c r="DG23" i="24"/>
  <c r="DC23" i="24"/>
  <c r="CY23" i="24"/>
  <c r="CU23" i="24"/>
  <c r="CQ23" i="24"/>
  <c r="CM23" i="24"/>
  <c r="CI23" i="24"/>
  <c r="CE23" i="24"/>
  <c r="CA23" i="24"/>
  <c r="BW23" i="24"/>
  <c r="BS23" i="24"/>
  <c r="BO23" i="24"/>
  <c r="BK23" i="24"/>
  <c r="BG23" i="24"/>
  <c r="BC23" i="24"/>
  <c r="AY23" i="24"/>
  <c r="AU23" i="24"/>
  <c r="AQ23" i="24"/>
  <c r="AM23" i="24"/>
  <c r="AI23" i="24"/>
  <c r="AE23" i="24"/>
  <c r="AA23" i="24"/>
  <c r="W23" i="24"/>
  <c r="S23" i="24"/>
  <c r="GP23" i="24"/>
  <c r="GL23" i="24"/>
  <c r="GH23" i="24"/>
  <c r="GD23" i="24"/>
  <c r="FZ23" i="24"/>
  <c r="FV23" i="24"/>
  <c r="FR23" i="24"/>
  <c r="FN23" i="24"/>
  <c r="FJ23" i="24"/>
  <c r="FF23" i="24"/>
  <c r="FB23" i="24"/>
  <c r="EX23" i="24"/>
  <c r="ET23" i="24"/>
  <c r="EP23" i="24"/>
  <c r="EL23" i="24"/>
  <c r="EH23" i="24"/>
  <c r="ED23" i="24"/>
  <c r="DZ23" i="24"/>
  <c r="DV23" i="24"/>
  <c r="DR23" i="24"/>
  <c r="DN23" i="24"/>
  <c r="DJ23" i="24"/>
  <c r="DF23" i="24"/>
  <c r="DB23" i="24"/>
  <c r="CX23" i="24"/>
  <c r="CT23" i="24"/>
  <c r="CP23" i="24"/>
  <c r="CL23" i="24"/>
  <c r="CH23" i="24"/>
  <c r="CD23" i="24"/>
  <c r="BZ23" i="24"/>
  <c r="BV23" i="24"/>
  <c r="BR23" i="24"/>
  <c r="BN23" i="24"/>
  <c r="BJ23" i="24"/>
  <c r="BF23" i="24"/>
  <c r="BB23" i="24"/>
  <c r="AX23" i="24"/>
  <c r="AT23" i="24"/>
  <c r="AP23" i="24"/>
  <c r="AL23" i="24"/>
  <c r="AH23" i="24"/>
  <c r="AD23" i="24"/>
  <c r="Z23" i="24"/>
  <c r="V23" i="24"/>
  <c r="GN27" i="24"/>
  <c r="GJ27" i="24"/>
  <c r="GF27" i="24"/>
  <c r="GB27" i="24"/>
  <c r="FX27" i="24"/>
  <c r="FT27" i="24"/>
  <c r="FP27" i="24"/>
  <c r="FL27" i="24"/>
  <c r="FH27" i="24"/>
  <c r="FD27" i="24"/>
  <c r="GM27" i="24"/>
  <c r="GI27" i="24"/>
  <c r="GE27" i="24"/>
  <c r="GA27" i="24"/>
  <c r="FW27" i="24"/>
  <c r="FS27" i="24"/>
  <c r="FO27" i="24"/>
  <c r="GP27" i="24"/>
  <c r="GL27" i="24"/>
  <c r="GH27" i="24"/>
  <c r="GD27" i="24"/>
  <c r="FZ27" i="24"/>
  <c r="FV27" i="24"/>
  <c r="FR27" i="24"/>
  <c r="FN27" i="24"/>
  <c r="GC27" i="24"/>
  <c r="FM27" i="24"/>
  <c r="FF27" i="24"/>
  <c r="FA27" i="24"/>
  <c r="EW27" i="24"/>
  <c r="ES27" i="24"/>
  <c r="EO27" i="24"/>
  <c r="EK27" i="24"/>
  <c r="EG27" i="24"/>
  <c r="EC27" i="24"/>
  <c r="DY27" i="24"/>
  <c r="DU27" i="24"/>
  <c r="DQ27" i="24"/>
  <c r="DM27" i="24"/>
  <c r="DI27" i="24"/>
  <c r="DE27" i="24"/>
  <c r="DA27" i="24"/>
  <c r="CW27" i="24"/>
  <c r="CS27" i="24"/>
  <c r="CO27" i="24"/>
  <c r="CK27" i="24"/>
  <c r="CG27" i="24"/>
  <c r="CC27" i="24"/>
  <c r="BY27" i="24"/>
  <c r="BU27" i="24"/>
  <c r="BQ27" i="24"/>
  <c r="BM27" i="24"/>
  <c r="BI27" i="24"/>
  <c r="BE27" i="24"/>
  <c r="BA27" i="24"/>
  <c r="AW27" i="24"/>
  <c r="AS27" i="24"/>
  <c r="AO27" i="24"/>
  <c r="AK27" i="24"/>
  <c r="AG27" i="24"/>
  <c r="AC27" i="24"/>
  <c r="Y27" i="24"/>
  <c r="U27" i="24"/>
  <c r="GO27" i="24"/>
  <c r="FY27" i="24"/>
  <c r="FJ27" i="24"/>
  <c r="FE27" i="24"/>
  <c r="EZ27" i="24"/>
  <c r="EV27" i="24"/>
  <c r="ER27" i="24"/>
  <c r="EN27" i="24"/>
  <c r="EJ27" i="24"/>
  <c r="EF27" i="24"/>
  <c r="EB27" i="24"/>
  <c r="DX27" i="24"/>
  <c r="DT27" i="24"/>
  <c r="DP27" i="24"/>
  <c r="DL27" i="24"/>
  <c r="DH27" i="24"/>
  <c r="DD27" i="24"/>
  <c r="CZ27" i="24"/>
  <c r="CV27" i="24"/>
  <c r="CR27" i="24"/>
  <c r="CN27" i="24"/>
  <c r="CJ27" i="24"/>
  <c r="CF27" i="24"/>
  <c r="CB27" i="24"/>
  <c r="BX27" i="24"/>
  <c r="BT27" i="24"/>
  <c r="BP27" i="24"/>
  <c r="BL27" i="24"/>
  <c r="BH27" i="24"/>
  <c r="BD27" i="24"/>
  <c r="AZ27" i="24"/>
  <c r="AV27" i="24"/>
  <c r="AR27" i="24"/>
  <c r="AN27" i="24"/>
  <c r="AJ27" i="24"/>
  <c r="AF27" i="24"/>
  <c r="AB27" i="24"/>
  <c r="X27" i="24"/>
  <c r="T27" i="24"/>
  <c r="GK27" i="24"/>
  <c r="FU27" i="24"/>
  <c r="FI27" i="24"/>
  <c r="FC27" i="24"/>
  <c r="EY27" i="24"/>
  <c r="EU27" i="24"/>
  <c r="EQ27" i="24"/>
  <c r="EM27" i="24"/>
  <c r="EI27" i="24"/>
  <c r="EA27" i="24"/>
  <c r="DW27" i="24"/>
  <c r="DS27" i="24"/>
  <c r="DO27" i="24"/>
  <c r="DK27" i="24"/>
  <c r="DG27" i="24"/>
  <c r="DC27" i="24"/>
  <c r="CU27" i="24"/>
  <c r="CQ27" i="24"/>
  <c r="CM27" i="24"/>
  <c r="CI27" i="24"/>
  <c r="CE27" i="24"/>
  <c r="CA27" i="24"/>
  <c r="BW27" i="24"/>
  <c r="BO27" i="24"/>
  <c r="BK27" i="24"/>
  <c r="BG27" i="24"/>
  <c r="BC27" i="24"/>
  <c r="AY27" i="24"/>
  <c r="AU27" i="24"/>
  <c r="AQ27" i="24"/>
  <c r="AI27" i="24"/>
  <c r="AE27" i="24"/>
  <c r="AA27" i="24"/>
  <c r="W27" i="24"/>
  <c r="S27" i="24"/>
  <c r="GG27" i="24"/>
  <c r="FQ27" i="24"/>
  <c r="FG27" i="24"/>
  <c r="FB27" i="24"/>
  <c r="EX27" i="24"/>
  <c r="ET27" i="24"/>
  <c r="EP27" i="24"/>
  <c r="EL27" i="24"/>
  <c r="EH27" i="24"/>
  <c r="ED27" i="24"/>
  <c r="DZ27" i="24"/>
  <c r="DV27" i="24"/>
  <c r="DR27" i="24"/>
  <c r="DN27" i="24"/>
  <c r="DJ27" i="24"/>
  <c r="DF27" i="24"/>
  <c r="DB27" i="24"/>
  <c r="CX27" i="24"/>
  <c r="CT27" i="24"/>
  <c r="CP27" i="24"/>
  <c r="CL27" i="24"/>
  <c r="CH27" i="24"/>
  <c r="CD27" i="24"/>
  <c r="BZ27" i="24"/>
  <c r="BV27" i="24"/>
  <c r="BR27" i="24"/>
  <c r="BN27" i="24"/>
  <c r="BJ27" i="24"/>
  <c r="BF27" i="24"/>
  <c r="BB27" i="24"/>
  <c r="AX27" i="24"/>
  <c r="AT27" i="24"/>
  <c r="AP27" i="24"/>
  <c r="AL27" i="24"/>
  <c r="AH27" i="24"/>
  <c r="AD27" i="24"/>
  <c r="Z27" i="24"/>
  <c r="V27" i="24"/>
  <c r="GO31" i="24"/>
  <c r="GK31" i="24"/>
  <c r="GG31" i="24"/>
  <c r="GC31" i="24"/>
  <c r="FY31" i="24"/>
  <c r="FU31" i="24"/>
  <c r="FQ31" i="24"/>
  <c r="FM31" i="24"/>
  <c r="FI31" i="24"/>
  <c r="FE31" i="24"/>
  <c r="FA31" i="24"/>
  <c r="EW31" i="24"/>
  <c r="ES31" i="24"/>
  <c r="EO31" i="24"/>
  <c r="EK31" i="24"/>
  <c r="EG31" i="24"/>
  <c r="EC31" i="24"/>
  <c r="DY31" i="24"/>
  <c r="DU31" i="24"/>
  <c r="DQ31" i="24"/>
  <c r="DM31" i="24"/>
  <c r="DI31" i="24"/>
  <c r="DE31" i="24"/>
  <c r="DA31" i="24"/>
  <c r="CW31" i="24"/>
  <c r="CS31" i="24"/>
  <c r="CO31" i="24"/>
  <c r="CK31" i="24"/>
  <c r="CG31" i="24"/>
  <c r="CC31" i="24"/>
  <c r="BY31" i="24"/>
  <c r="BU31" i="24"/>
  <c r="BQ31" i="24"/>
  <c r="BM31" i="24"/>
  <c r="BI31" i="24"/>
  <c r="BE31" i="24"/>
  <c r="BA31" i="24"/>
  <c r="AW31" i="24"/>
  <c r="AS31" i="24"/>
  <c r="AO31" i="24"/>
  <c r="AK31" i="24"/>
  <c r="AG31" i="24"/>
  <c r="AC31" i="24"/>
  <c r="Y31" i="24"/>
  <c r="U31" i="24"/>
  <c r="GN31" i="24"/>
  <c r="GJ31" i="24"/>
  <c r="GF31" i="24"/>
  <c r="GB31" i="24"/>
  <c r="FX31" i="24"/>
  <c r="FT31" i="24"/>
  <c r="FP31" i="24"/>
  <c r="FL31" i="24"/>
  <c r="FH31" i="24"/>
  <c r="FD31" i="24"/>
  <c r="EZ31" i="24"/>
  <c r="EV31" i="24"/>
  <c r="ER31" i="24"/>
  <c r="EN31" i="24"/>
  <c r="EJ31" i="24"/>
  <c r="EF31" i="24"/>
  <c r="EB31" i="24"/>
  <c r="DX31" i="24"/>
  <c r="DT31" i="24"/>
  <c r="DP31" i="24"/>
  <c r="DL31" i="24"/>
  <c r="DH31" i="24"/>
  <c r="DD31" i="24"/>
  <c r="CZ31" i="24"/>
  <c r="CV31" i="24"/>
  <c r="CR31" i="24"/>
  <c r="CN31" i="24"/>
  <c r="CJ31" i="24"/>
  <c r="CF31" i="24"/>
  <c r="CB31" i="24"/>
  <c r="BX31" i="24"/>
  <c r="BT31" i="24"/>
  <c r="BP31" i="24"/>
  <c r="BL31" i="24"/>
  <c r="BH31" i="24"/>
  <c r="BD31" i="24"/>
  <c r="AZ31" i="24"/>
  <c r="AV31" i="24"/>
  <c r="AR31" i="24"/>
  <c r="AN31" i="24"/>
  <c r="AJ31" i="24"/>
  <c r="AF31" i="24"/>
  <c r="AB31" i="24"/>
  <c r="X31" i="24"/>
  <c r="T31" i="24"/>
  <c r="GM31" i="24"/>
  <c r="GI31" i="24"/>
  <c r="GE31" i="24"/>
  <c r="GA31" i="24"/>
  <c r="FW31" i="24"/>
  <c r="FS31" i="24"/>
  <c r="FO31" i="24"/>
  <c r="FK31" i="24"/>
  <c r="FG31" i="24"/>
  <c r="FC31" i="24"/>
  <c r="EY31" i="24"/>
  <c r="EU31" i="24"/>
  <c r="EQ31" i="24"/>
  <c r="EM31" i="24"/>
  <c r="EI31" i="24"/>
  <c r="EE31" i="24"/>
  <c r="EA31" i="24"/>
  <c r="DW31" i="24"/>
  <c r="DS31" i="24"/>
  <c r="DO31" i="24"/>
  <c r="DK31" i="24"/>
  <c r="DG31" i="24"/>
  <c r="DC31" i="24"/>
  <c r="CY31" i="24"/>
  <c r="CU31" i="24"/>
  <c r="CQ31" i="24"/>
  <c r="CM31" i="24"/>
  <c r="CI31" i="24"/>
  <c r="CE31" i="24"/>
  <c r="CA31" i="24"/>
  <c r="BW31" i="24"/>
  <c r="BS31" i="24"/>
  <c r="BO31" i="24"/>
  <c r="BK31" i="24"/>
  <c r="BG31" i="24"/>
  <c r="BC31" i="24"/>
  <c r="AY31" i="24"/>
  <c r="AU31" i="24"/>
  <c r="AQ31" i="24"/>
  <c r="AM31" i="24"/>
  <c r="AI31" i="24"/>
  <c r="AE31" i="24"/>
  <c r="AA31" i="24"/>
  <c r="W31" i="24"/>
  <c r="S31" i="24"/>
  <c r="GL31" i="24"/>
  <c r="FV31" i="24"/>
  <c r="FF31" i="24"/>
  <c r="EP31" i="24"/>
  <c r="DZ31" i="24"/>
  <c r="DJ31" i="24"/>
  <c r="CT31" i="24"/>
  <c r="CD31" i="24"/>
  <c r="BN31" i="24"/>
  <c r="AX31" i="24"/>
  <c r="AH31" i="24"/>
  <c r="GH31" i="24"/>
  <c r="FR31" i="24"/>
  <c r="FB31" i="24"/>
  <c r="EL31" i="24"/>
  <c r="DV31" i="24"/>
  <c r="DF31" i="24"/>
  <c r="CP31" i="24"/>
  <c r="BZ31" i="24"/>
  <c r="BJ31" i="24"/>
  <c r="AT31" i="24"/>
  <c r="AD31" i="24"/>
  <c r="GD31" i="24"/>
  <c r="FN31" i="24"/>
  <c r="EX31" i="24"/>
  <c r="EH31" i="24"/>
  <c r="DR31" i="24"/>
  <c r="DB31" i="24"/>
  <c r="CL31" i="24"/>
  <c r="BV31" i="24"/>
  <c r="BF31" i="24"/>
  <c r="AP31" i="24"/>
  <c r="Z31" i="24"/>
  <c r="GP31" i="24"/>
  <c r="FZ31" i="24"/>
  <c r="FJ31" i="24"/>
  <c r="ET31" i="24"/>
  <c r="ED31" i="24"/>
  <c r="DN31" i="24"/>
  <c r="CX31" i="24"/>
  <c r="CH31" i="24"/>
  <c r="BR31" i="24"/>
  <c r="BB31" i="24"/>
  <c r="AL31" i="24"/>
  <c r="V31" i="24"/>
  <c r="GO35" i="24"/>
  <c r="GK35" i="24"/>
  <c r="GG35" i="24"/>
  <c r="GC35" i="24"/>
  <c r="FY35" i="24"/>
  <c r="FU35" i="24"/>
  <c r="FQ35" i="24"/>
  <c r="FM35" i="24"/>
  <c r="FI35" i="24"/>
  <c r="FE35" i="24"/>
  <c r="FA35" i="24"/>
  <c r="EW35" i="24"/>
  <c r="ES35" i="24"/>
  <c r="EO35" i="24"/>
  <c r="EK35" i="24"/>
  <c r="EG35" i="24"/>
  <c r="EC35" i="24"/>
  <c r="DY35" i="24"/>
  <c r="DU35" i="24"/>
  <c r="DQ35" i="24"/>
  <c r="DM35" i="24"/>
  <c r="DI35" i="24"/>
  <c r="DE35" i="24"/>
  <c r="DA35" i="24"/>
  <c r="CW35" i="24"/>
  <c r="CS35" i="24"/>
  <c r="CO35" i="24"/>
  <c r="CK35" i="24"/>
  <c r="CG35" i="24"/>
  <c r="CC35" i="24"/>
  <c r="BY35" i="24"/>
  <c r="BU35" i="24"/>
  <c r="BQ35" i="24"/>
  <c r="BM35" i="24"/>
  <c r="BI35" i="24"/>
  <c r="BE35" i="24"/>
  <c r="BA35" i="24"/>
  <c r="AW35" i="24"/>
  <c r="AS35" i="24"/>
  <c r="AO35" i="24"/>
  <c r="AK35" i="24"/>
  <c r="AG35" i="24"/>
  <c r="AC35" i="24"/>
  <c r="Y35" i="24"/>
  <c r="U35" i="24"/>
  <c r="GN35" i="24"/>
  <c r="GJ35" i="24"/>
  <c r="GF35" i="24"/>
  <c r="GB35" i="24"/>
  <c r="FX35" i="24"/>
  <c r="FT35" i="24"/>
  <c r="FP35" i="24"/>
  <c r="FL35" i="24"/>
  <c r="FH35" i="24"/>
  <c r="FD35" i="24"/>
  <c r="EZ35" i="24"/>
  <c r="EV35" i="24"/>
  <c r="ER35" i="24"/>
  <c r="EN35" i="24"/>
  <c r="EJ35" i="24"/>
  <c r="EF35" i="24"/>
  <c r="EB35" i="24"/>
  <c r="DX35" i="24"/>
  <c r="DT35" i="24"/>
  <c r="DP35" i="24"/>
  <c r="DL35" i="24"/>
  <c r="DH35" i="24"/>
  <c r="DD35" i="24"/>
  <c r="CZ35" i="24"/>
  <c r="CV35" i="24"/>
  <c r="CR35" i="24"/>
  <c r="CN35" i="24"/>
  <c r="CJ35" i="24"/>
  <c r="CF35" i="24"/>
  <c r="CB35" i="24"/>
  <c r="BX35" i="24"/>
  <c r="BT35" i="24"/>
  <c r="BP35" i="24"/>
  <c r="BL35" i="24"/>
  <c r="BH35" i="24"/>
  <c r="BD35" i="24"/>
  <c r="AZ35" i="24"/>
  <c r="AV35" i="24"/>
  <c r="AR35" i="24"/>
  <c r="AN35" i="24"/>
  <c r="AJ35" i="24"/>
  <c r="AF35" i="24"/>
  <c r="AB35" i="24"/>
  <c r="X35" i="24"/>
  <c r="T35" i="24"/>
  <c r="GM35" i="24"/>
  <c r="GI35" i="24"/>
  <c r="GE35" i="24"/>
  <c r="GA35" i="24"/>
  <c r="FW35" i="24"/>
  <c r="FS35" i="24"/>
  <c r="FO35" i="24"/>
  <c r="FK35" i="24"/>
  <c r="FG35" i="24"/>
  <c r="FC35" i="24"/>
  <c r="EY35" i="24"/>
  <c r="EU35" i="24"/>
  <c r="EQ35" i="24"/>
  <c r="EM35" i="24"/>
  <c r="EI35" i="24"/>
  <c r="EE35" i="24"/>
  <c r="EA35" i="24"/>
  <c r="DW35" i="24"/>
  <c r="DS35" i="24"/>
  <c r="DO35" i="24"/>
  <c r="DK35" i="24"/>
  <c r="DG35" i="24"/>
  <c r="DC35" i="24"/>
  <c r="CY35" i="24"/>
  <c r="CU35" i="24"/>
  <c r="CQ35" i="24"/>
  <c r="CM35" i="24"/>
  <c r="CI35" i="24"/>
  <c r="CE35" i="24"/>
  <c r="CA35" i="24"/>
  <c r="BW35" i="24"/>
  <c r="BS35" i="24"/>
  <c r="BO35" i="24"/>
  <c r="BK35" i="24"/>
  <c r="BG35" i="24"/>
  <c r="BC35" i="24"/>
  <c r="AY35" i="24"/>
  <c r="AU35" i="24"/>
  <c r="AQ35" i="24"/>
  <c r="AM35" i="24"/>
  <c r="AI35" i="24"/>
  <c r="AE35" i="24"/>
  <c r="AA35" i="24"/>
  <c r="W35" i="24"/>
  <c r="S35" i="24"/>
  <c r="GD35" i="24"/>
  <c r="FN35" i="24"/>
  <c r="EX35" i="24"/>
  <c r="EH35" i="24"/>
  <c r="DR35" i="24"/>
  <c r="DB35" i="24"/>
  <c r="CL35" i="24"/>
  <c r="BV35" i="24"/>
  <c r="BF35" i="24"/>
  <c r="AP35" i="24"/>
  <c r="Z35" i="24"/>
  <c r="GP35" i="24"/>
  <c r="FV35" i="24"/>
  <c r="FB35" i="24"/>
  <c r="ED35" i="24"/>
  <c r="DJ35" i="24"/>
  <c r="CP35" i="24"/>
  <c r="BR35" i="24"/>
  <c r="AX35" i="24"/>
  <c r="AD35" i="24"/>
  <c r="GL35" i="24"/>
  <c r="FR35" i="24"/>
  <c r="ET35" i="24"/>
  <c r="DZ35" i="24"/>
  <c r="DF35" i="24"/>
  <c r="CH35" i="24"/>
  <c r="BN35" i="24"/>
  <c r="AT35" i="24"/>
  <c r="V35" i="24"/>
  <c r="GH35" i="24"/>
  <c r="FJ35" i="24"/>
  <c r="EP35" i="24"/>
  <c r="DV35" i="24"/>
  <c r="CX35" i="24"/>
  <c r="CD35" i="24"/>
  <c r="BJ35" i="24"/>
  <c r="AL35" i="24"/>
  <c r="FZ35" i="24"/>
  <c r="FF35" i="24"/>
  <c r="EL35" i="24"/>
  <c r="DN35" i="24"/>
  <c r="CT35" i="24"/>
  <c r="BZ35" i="24"/>
  <c r="BB35" i="24"/>
  <c r="AH35" i="24"/>
  <c r="T12" i="24"/>
  <c r="X12" i="24"/>
  <c r="AB12" i="24"/>
  <c r="AF12" i="24"/>
  <c r="AJ12" i="24"/>
  <c r="AN12" i="24"/>
  <c r="AR12" i="24"/>
  <c r="AV12" i="24"/>
  <c r="AZ12" i="24"/>
  <c r="BD12" i="24"/>
  <c r="BH12" i="24"/>
  <c r="BL12" i="24"/>
  <c r="BP12" i="24"/>
  <c r="BT12" i="24"/>
  <c r="BX12" i="24"/>
  <c r="CB12" i="24"/>
  <c r="CF12" i="24"/>
  <c r="CJ12" i="24"/>
  <c r="CN12" i="24"/>
  <c r="CR12" i="24"/>
  <c r="CV12" i="24"/>
  <c r="CZ12" i="24"/>
  <c r="DD12" i="24"/>
  <c r="DH12" i="24"/>
  <c r="DL12" i="24"/>
  <c r="DP12" i="24"/>
  <c r="DT12" i="24"/>
  <c r="DX12" i="24"/>
  <c r="EB12" i="24"/>
  <c r="EF12" i="24"/>
  <c r="EJ12" i="24"/>
  <c r="EN12" i="24"/>
  <c r="ER12" i="24"/>
  <c r="EV12" i="24"/>
  <c r="EZ12" i="24"/>
  <c r="FD12" i="24"/>
  <c r="FH12" i="24"/>
  <c r="FL12" i="24"/>
  <c r="FP12" i="24"/>
  <c r="FT12" i="24"/>
  <c r="FX12" i="24"/>
  <c r="GB12" i="24"/>
  <c r="GF12" i="24"/>
  <c r="GJ12" i="24"/>
  <c r="GN12" i="24"/>
  <c r="T13" i="24"/>
  <c r="X13" i="24"/>
  <c r="AB13" i="24"/>
  <c r="AF13" i="24"/>
  <c r="AJ13" i="24"/>
  <c r="AN13" i="24"/>
  <c r="AR13" i="24"/>
  <c r="AV13" i="24"/>
  <c r="AZ13" i="24"/>
  <c r="BD13" i="24"/>
  <c r="BH13" i="24"/>
  <c r="BL13" i="24"/>
  <c r="BP13" i="24"/>
  <c r="BT13" i="24"/>
  <c r="BX13" i="24"/>
  <c r="CB13" i="24"/>
  <c r="CF13" i="24"/>
  <c r="CJ13" i="24"/>
  <c r="CN13" i="24"/>
  <c r="CR13" i="24"/>
  <c r="CV13" i="24"/>
  <c r="CZ13" i="24"/>
  <c r="DD13" i="24"/>
  <c r="DH13" i="24"/>
  <c r="DL13" i="24"/>
  <c r="DP13" i="24"/>
  <c r="DT13" i="24"/>
  <c r="DX13" i="24"/>
  <c r="EB13" i="24"/>
  <c r="EF13" i="24"/>
  <c r="EJ13" i="24"/>
  <c r="EN13" i="24"/>
  <c r="ER13" i="24"/>
  <c r="EV13" i="24"/>
  <c r="EZ13" i="24"/>
  <c r="FD13" i="24"/>
  <c r="FH13" i="24"/>
  <c r="FL13" i="24"/>
  <c r="FP13" i="24"/>
  <c r="FT13" i="24"/>
  <c r="FX13" i="24"/>
  <c r="GB13" i="24"/>
  <c r="GF13" i="24"/>
  <c r="GJ13" i="24"/>
  <c r="GN13" i="24"/>
  <c r="T14" i="24"/>
  <c r="X14" i="24"/>
  <c r="AB14" i="24"/>
  <c r="AF14" i="24"/>
  <c r="AJ14" i="24"/>
  <c r="AN14" i="24"/>
  <c r="AR14" i="24"/>
  <c r="AV14" i="24"/>
  <c r="AZ14" i="24"/>
  <c r="BD14" i="24"/>
  <c r="BH14" i="24"/>
  <c r="BL14" i="24"/>
  <c r="BP14" i="24"/>
  <c r="BT14" i="24"/>
  <c r="BX14" i="24"/>
  <c r="CB14" i="24"/>
  <c r="CF14" i="24"/>
  <c r="CJ14" i="24"/>
  <c r="CN14" i="24"/>
  <c r="CR14" i="24"/>
  <c r="CV14" i="24"/>
  <c r="CZ14" i="24"/>
  <c r="DD14" i="24"/>
  <c r="DH14" i="24"/>
  <c r="DL14" i="24"/>
  <c r="DP14" i="24"/>
  <c r="DT14" i="24"/>
  <c r="DX14" i="24"/>
  <c r="EB14" i="24"/>
  <c r="EF14" i="24"/>
  <c r="EJ14" i="24"/>
  <c r="EN14" i="24"/>
  <c r="ER14" i="24"/>
  <c r="EV14" i="24"/>
  <c r="EZ14" i="24"/>
  <c r="FD14" i="24"/>
  <c r="FH14" i="24"/>
  <c r="FL14" i="24"/>
  <c r="FP14" i="24"/>
  <c r="FT14" i="24"/>
  <c r="FX14" i="24"/>
  <c r="GB14" i="24"/>
  <c r="GF14" i="24"/>
  <c r="GJ14" i="24"/>
  <c r="GN14" i="24"/>
  <c r="T15" i="24"/>
  <c r="X15" i="24"/>
  <c r="AB15" i="24"/>
  <c r="AF15" i="24"/>
  <c r="AJ15" i="24"/>
  <c r="AN15" i="24"/>
  <c r="AR15" i="24"/>
  <c r="AV15" i="24"/>
  <c r="AZ15" i="24"/>
  <c r="BD15" i="24"/>
  <c r="BH15" i="24"/>
  <c r="BL15" i="24"/>
  <c r="BP15" i="24"/>
  <c r="BT15" i="24"/>
  <c r="BX15" i="24"/>
  <c r="CB15" i="24"/>
  <c r="CF15" i="24"/>
  <c r="CJ15" i="24"/>
  <c r="CN15" i="24"/>
  <c r="CR15" i="24"/>
  <c r="CV15" i="24"/>
  <c r="CZ15" i="24"/>
  <c r="DD15" i="24"/>
  <c r="DH15" i="24"/>
  <c r="DL15" i="24"/>
  <c r="DP15" i="24"/>
  <c r="DT15" i="24"/>
  <c r="DX15" i="24"/>
  <c r="EB15" i="24"/>
  <c r="EF15" i="24"/>
  <c r="EJ15" i="24"/>
  <c r="EN15" i="24"/>
  <c r="ER15" i="24"/>
  <c r="EV15" i="24"/>
  <c r="EZ15" i="24"/>
  <c r="FD15" i="24"/>
  <c r="FH15" i="24"/>
  <c r="FL15" i="24"/>
  <c r="FP15" i="24"/>
  <c r="FT15" i="24"/>
  <c r="FX15" i="24"/>
  <c r="GB15" i="24"/>
  <c r="GF15" i="24"/>
  <c r="GJ15" i="24"/>
  <c r="GN15" i="24"/>
  <c r="T16" i="24"/>
  <c r="X16" i="24"/>
  <c r="AB16" i="24"/>
  <c r="AF16" i="24"/>
  <c r="AJ16" i="24"/>
  <c r="AN16" i="24"/>
  <c r="AR16" i="24"/>
  <c r="AV16" i="24"/>
  <c r="AZ16" i="24"/>
  <c r="BD16" i="24"/>
  <c r="BH16" i="24"/>
  <c r="BL16" i="24"/>
  <c r="BP16" i="24"/>
  <c r="BT16" i="24"/>
  <c r="BX16" i="24"/>
  <c r="CB16" i="24"/>
  <c r="CF16" i="24"/>
  <c r="CJ16" i="24"/>
  <c r="CN16" i="24"/>
  <c r="CR16" i="24"/>
  <c r="CV16" i="24"/>
  <c r="CZ16" i="24"/>
  <c r="DD16" i="24"/>
  <c r="DH16" i="24"/>
  <c r="DL16" i="24"/>
  <c r="DP16" i="24"/>
  <c r="DT16" i="24"/>
  <c r="DX16" i="24"/>
  <c r="EB16" i="24"/>
  <c r="EF16" i="24"/>
  <c r="EJ16" i="24"/>
  <c r="EN16" i="24"/>
  <c r="ER16" i="24"/>
  <c r="EV16" i="24"/>
  <c r="EZ16" i="24"/>
  <c r="FD16" i="24"/>
  <c r="FH16" i="24"/>
  <c r="FL16" i="24"/>
  <c r="FP16" i="24"/>
  <c r="FT16" i="24"/>
  <c r="FX16" i="24"/>
  <c r="GB16" i="24"/>
  <c r="GF16" i="24"/>
  <c r="GJ16" i="24"/>
  <c r="GN16" i="24"/>
  <c r="T17" i="24"/>
  <c r="X17" i="24"/>
  <c r="AB17" i="24"/>
  <c r="AF17" i="24"/>
  <c r="AJ17" i="24"/>
  <c r="AN17" i="24"/>
  <c r="AR17" i="24"/>
  <c r="AV17" i="24"/>
  <c r="AZ17" i="24"/>
  <c r="BD17" i="24"/>
  <c r="BH17" i="24"/>
  <c r="BL17" i="24"/>
  <c r="BP17" i="24"/>
  <c r="BT17" i="24"/>
  <c r="BX17" i="24"/>
  <c r="CB17" i="24"/>
  <c r="CF17" i="24"/>
  <c r="CJ17" i="24"/>
  <c r="CN17" i="24"/>
  <c r="CR17" i="24"/>
  <c r="CV17" i="24"/>
  <c r="CZ17" i="24"/>
  <c r="DD17" i="24"/>
  <c r="DH17" i="24"/>
  <c r="DL17" i="24"/>
  <c r="DP17" i="24"/>
  <c r="DT17" i="24"/>
  <c r="DX17" i="24"/>
  <c r="EB17" i="24"/>
  <c r="EF17" i="24"/>
  <c r="EJ17" i="24"/>
  <c r="EN17" i="24"/>
  <c r="ER17" i="24"/>
  <c r="EV17" i="24"/>
  <c r="EZ17" i="24"/>
  <c r="FD17" i="24"/>
  <c r="FH17" i="24"/>
  <c r="FL17" i="24"/>
  <c r="FP17" i="24"/>
  <c r="FT17" i="24"/>
  <c r="FX17" i="24"/>
  <c r="GB17" i="24"/>
  <c r="GF17" i="24"/>
  <c r="GJ17" i="24"/>
  <c r="GN17" i="24"/>
  <c r="T18" i="24"/>
  <c r="X18" i="24"/>
  <c r="AB18" i="24"/>
  <c r="AF18" i="24"/>
  <c r="AJ18" i="24"/>
  <c r="AN18" i="24"/>
  <c r="AR18" i="24"/>
  <c r="AV18" i="24"/>
  <c r="AZ18" i="24"/>
  <c r="BD18" i="24"/>
  <c r="BH18" i="24"/>
  <c r="BL18" i="24"/>
  <c r="BP18" i="24"/>
  <c r="BT18" i="24"/>
  <c r="BX18" i="24"/>
  <c r="CB18" i="24"/>
  <c r="CF18" i="24"/>
  <c r="CJ18" i="24"/>
  <c r="CN18" i="24"/>
  <c r="CR18" i="24"/>
  <c r="CV18" i="24"/>
  <c r="CZ18" i="24"/>
  <c r="DD18" i="24"/>
  <c r="DH18" i="24"/>
  <c r="DL18" i="24"/>
  <c r="DP18" i="24"/>
  <c r="DT18" i="24"/>
  <c r="DX18" i="24"/>
  <c r="EB18" i="24"/>
  <c r="EF18" i="24"/>
  <c r="EJ18" i="24"/>
  <c r="EN18" i="24"/>
  <c r="ER18" i="24"/>
  <c r="EV18" i="24"/>
  <c r="EZ18" i="24"/>
  <c r="FD18" i="24"/>
  <c r="FH18" i="24"/>
  <c r="FL18" i="24"/>
  <c r="FP18" i="24"/>
  <c r="FT18" i="24"/>
  <c r="FX18" i="24"/>
  <c r="GB18" i="24"/>
  <c r="GF18" i="24"/>
  <c r="GJ18" i="24"/>
  <c r="GN18" i="24"/>
  <c r="T19" i="24"/>
  <c r="X19" i="24"/>
  <c r="AB19" i="24"/>
  <c r="AF19" i="24"/>
  <c r="AJ19" i="24"/>
  <c r="AN19" i="24"/>
  <c r="AR19" i="24"/>
  <c r="AV19" i="24"/>
  <c r="AZ19" i="24"/>
  <c r="BD19" i="24"/>
  <c r="BH19" i="24"/>
  <c r="BL19" i="24"/>
  <c r="BP19" i="24"/>
  <c r="BT19" i="24"/>
  <c r="BX19" i="24"/>
  <c r="CB19" i="24"/>
  <c r="CF19" i="24"/>
  <c r="CJ19" i="24"/>
  <c r="CN19" i="24"/>
  <c r="CR19" i="24"/>
  <c r="CV19" i="24"/>
  <c r="CZ19" i="24"/>
  <c r="DD19" i="24"/>
  <c r="DH19" i="24"/>
  <c r="DL19" i="24"/>
  <c r="DP19" i="24"/>
  <c r="DT19" i="24"/>
  <c r="DX19" i="24"/>
  <c r="EB19" i="24"/>
  <c r="EF19" i="24"/>
  <c r="EJ19" i="24"/>
  <c r="EN19" i="24"/>
  <c r="ER19" i="24"/>
  <c r="EV19" i="24"/>
  <c r="EZ19" i="24"/>
  <c r="FD19" i="24"/>
  <c r="FH19" i="24"/>
  <c r="FL19" i="24"/>
  <c r="FP19" i="24"/>
  <c r="FT19" i="24"/>
  <c r="FX19" i="24"/>
  <c r="GB19" i="24"/>
  <c r="GF19" i="24"/>
  <c r="GJ19" i="24"/>
  <c r="GN19" i="24"/>
  <c r="T20" i="24"/>
  <c r="X20" i="24"/>
  <c r="AB20" i="24"/>
  <c r="AF20" i="24"/>
  <c r="AJ20" i="24"/>
  <c r="AN20" i="24"/>
  <c r="AR20" i="24"/>
  <c r="AV20" i="24"/>
  <c r="AZ20" i="24"/>
  <c r="BD20" i="24"/>
  <c r="BH20" i="24"/>
  <c r="BL20" i="24"/>
  <c r="BP20" i="24"/>
  <c r="BT20" i="24"/>
  <c r="BX20" i="24"/>
  <c r="CB20" i="24"/>
  <c r="CF20" i="24"/>
  <c r="CJ20" i="24"/>
  <c r="CN20" i="24"/>
  <c r="CR20" i="24"/>
  <c r="CV20" i="24"/>
  <c r="CZ20" i="24"/>
  <c r="DD20" i="24"/>
  <c r="DJ20" i="24"/>
  <c r="DR20" i="24"/>
  <c r="GO22" i="24"/>
  <c r="GK22" i="24"/>
  <c r="GG22" i="24"/>
  <c r="GC22" i="24"/>
  <c r="FY22" i="24"/>
  <c r="FU22" i="24"/>
  <c r="FQ22" i="24"/>
  <c r="FM22" i="24"/>
  <c r="FI22" i="24"/>
  <c r="FE22" i="24"/>
  <c r="FA22" i="24"/>
  <c r="EW22" i="24"/>
  <c r="ES22" i="24"/>
  <c r="EO22" i="24"/>
  <c r="EK22" i="24"/>
  <c r="EG22" i="24"/>
  <c r="EC22" i="24"/>
  <c r="DY22" i="24"/>
  <c r="DU22" i="24"/>
  <c r="DQ22" i="24"/>
  <c r="DM22" i="24"/>
  <c r="DI22" i="24"/>
  <c r="DE22" i="24"/>
  <c r="DA22" i="24"/>
  <c r="CW22" i="24"/>
  <c r="CS22" i="24"/>
  <c r="CO22" i="24"/>
  <c r="CK22" i="24"/>
  <c r="CG22" i="24"/>
  <c r="CC22" i="24"/>
  <c r="BY22" i="24"/>
  <c r="BU22" i="24"/>
  <c r="BQ22" i="24"/>
  <c r="BM22" i="24"/>
  <c r="BI22" i="24"/>
  <c r="BE22" i="24"/>
  <c r="BA22" i="24"/>
  <c r="AW22" i="24"/>
  <c r="AS22" i="24"/>
  <c r="AO22" i="24"/>
  <c r="AK22" i="24"/>
  <c r="AG22" i="24"/>
  <c r="AC22" i="24"/>
  <c r="Y22" i="24"/>
  <c r="U22" i="24"/>
  <c r="GN22" i="24"/>
  <c r="GJ22" i="24"/>
  <c r="GF22" i="24"/>
  <c r="GB22" i="24"/>
  <c r="FX22" i="24"/>
  <c r="FT22" i="24"/>
  <c r="FP22" i="24"/>
  <c r="FL22" i="24"/>
  <c r="FH22" i="24"/>
  <c r="FD22" i="24"/>
  <c r="EZ22" i="24"/>
  <c r="EV22" i="24"/>
  <c r="ER22" i="24"/>
  <c r="EN22" i="24"/>
  <c r="EJ22" i="24"/>
  <c r="EF22" i="24"/>
  <c r="EB22" i="24"/>
  <c r="DX22" i="24"/>
  <c r="DT22" i="24"/>
  <c r="DP22" i="24"/>
  <c r="DL22" i="24"/>
  <c r="DH22" i="24"/>
  <c r="DD22" i="24"/>
  <c r="CZ22" i="24"/>
  <c r="CV22" i="24"/>
  <c r="CR22" i="24"/>
  <c r="CN22" i="24"/>
  <c r="CJ22" i="24"/>
  <c r="CF22" i="24"/>
  <c r="CB22" i="24"/>
  <c r="BX22" i="24"/>
  <c r="BT22" i="24"/>
  <c r="BP22" i="24"/>
  <c r="BL22" i="24"/>
  <c r="BH22" i="24"/>
  <c r="BD22" i="24"/>
  <c r="AZ22" i="24"/>
  <c r="AV22" i="24"/>
  <c r="AR22" i="24"/>
  <c r="AN22" i="24"/>
  <c r="AJ22" i="24"/>
  <c r="AF22" i="24"/>
  <c r="AB22" i="24"/>
  <c r="X22" i="24"/>
  <c r="T22" i="24"/>
  <c r="GM22" i="24"/>
  <c r="GI22" i="24"/>
  <c r="GE22" i="24"/>
  <c r="GA22" i="24"/>
  <c r="FW22" i="24"/>
  <c r="FS22" i="24"/>
  <c r="FO22" i="24"/>
  <c r="FK22" i="24"/>
  <c r="FG22" i="24"/>
  <c r="FC22" i="24"/>
  <c r="EY22" i="24"/>
  <c r="EU22" i="24"/>
  <c r="EQ22" i="24"/>
  <c r="EM22" i="24"/>
  <c r="EI22" i="24"/>
  <c r="EE22" i="24"/>
  <c r="EA22" i="24"/>
  <c r="DW22" i="24"/>
  <c r="DS22" i="24"/>
  <c r="DO22" i="24"/>
  <c r="DK22" i="24"/>
  <c r="DG22" i="24"/>
  <c r="DC22" i="24"/>
  <c r="CY22" i="24"/>
  <c r="CU22" i="24"/>
  <c r="CQ22" i="24"/>
  <c r="CM22" i="24"/>
  <c r="CI22" i="24"/>
  <c r="CE22" i="24"/>
  <c r="CA22" i="24"/>
  <c r="BW22" i="24"/>
  <c r="BS22" i="24"/>
  <c r="BO22" i="24"/>
  <c r="BK22" i="24"/>
  <c r="BG22" i="24"/>
  <c r="BC22" i="24"/>
  <c r="AY22" i="24"/>
  <c r="AU22" i="24"/>
  <c r="AQ22" i="24"/>
  <c r="AM22" i="24"/>
  <c r="AI22" i="24"/>
  <c r="AE22" i="24"/>
  <c r="AA22" i="24"/>
  <c r="W22" i="24"/>
  <c r="S22" i="24"/>
  <c r="GP22" i="24"/>
  <c r="GL22" i="24"/>
  <c r="GH22" i="24"/>
  <c r="GD22" i="24"/>
  <c r="FZ22" i="24"/>
  <c r="FV22" i="24"/>
  <c r="FR22" i="24"/>
  <c r="FN22" i="24"/>
  <c r="FJ22" i="24"/>
  <c r="FF22" i="24"/>
  <c r="FB22" i="24"/>
  <c r="EX22" i="24"/>
  <c r="ET22" i="24"/>
  <c r="EP22" i="24"/>
  <c r="EL22" i="24"/>
  <c r="EH22" i="24"/>
  <c r="ED22" i="24"/>
  <c r="DZ22" i="24"/>
  <c r="DV22" i="24"/>
  <c r="DR22" i="24"/>
  <c r="DN22" i="24"/>
  <c r="DJ22" i="24"/>
  <c r="DF22" i="24"/>
  <c r="DB22" i="24"/>
  <c r="CX22" i="24"/>
  <c r="CT22" i="24"/>
  <c r="CP22" i="24"/>
  <c r="CL22" i="24"/>
  <c r="CH22" i="24"/>
  <c r="CD22" i="24"/>
  <c r="BZ22" i="24"/>
  <c r="BV22" i="24"/>
  <c r="BR22" i="24"/>
  <c r="BN22" i="24"/>
  <c r="BJ22" i="24"/>
  <c r="BF22" i="24"/>
  <c r="BB22" i="24"/>
  <c r="AX22" i="24"/>
  <c r="AT22" i="24"/>
  <c r="AP22" i="24"/>
  <c r="AL22" i="24"/>
  <c r="AH22" i="24"/>
  <c r="AD22" i="24"/>
  <c r="Z22" i="24"/>
  <c r="V22" i="24"/>
  <c r="GO26" i="24"/>
  <c r="GK26" i="24"/>
  <c r="GG26" i="24"/>
  <c r="GC26" i="24"/>
  <c r="FY26" i="24"/>
  <c r="FU26" i="24"/>
  <c r="FQ26" i="24"/>
  <c r="FM26" i="24"/>
  <c r="FI26" i="24"/>
  <c r="FE26" i="24"/>
  <c r="FA26" i="24"/>
  <c r="EW26" i="24"/>
  <c r="ES26" i="24"/>
  <c r="EO26" i="24"/>
  <c r="EK26" i="24"/>
  <c r="EG26" i="24"/>
  <c r="EC26" i="24"/>
  <c r="DY26" i="24"/>
  <c r="DU26" i="24"/>
  <c r="DQ26" i="24"/>
  <c r="DM26" i="24"/>
  <c r="DI26" i="24"/>
  <c r="DE26" i="24"/>
  <c r="DA26" i="24"/>
  <c r="CW26" i="24"/>
  <c r="CS26" i="24"/>
  <c r="CO26" i="24"/>
  <c r="CK26" i="24"/>
  <c r="CG26" i="24"/>
  <c r="CC26" i="24"/>
  <c r="BY26" i="24"/>
  <c r="BU26" i="24"/>
  <c r="BQ26" i="24"/>
  <c r="BM26" i="24"/>
  <c r="BI26" i="24"/>
  <c r="BE26" i="24"/>
  <c r="BA26" i="24"/>
  <c r="AW26" i="24"/>
  <c r="AS26" i="24"/>
  <c r="AO26" i="24"/>
  <c r="AK26" i="24"/>
  <c r="AG26" i="24"/>
  <c r="AC26" i="24"/>
  <c r="Y26" i="24"/>
  <c r="U26" i="24"/>
  <c r="GN26" i="24"/>
  <c r="GJ26" i="24"/>
  <c r="GF26" i="24"/>
  <c r="GB26" i="24"/>
  <c r="FX26" i="24"/>
  <c r="FT26" i="24"/>
  <c r="FP26" i="24"/>
  <c r="FL26" i="24"/>
  <c r="FH26" i="24"/>
  <c r="FD26" i="24"/>
  <c r="EZ26" i="24"/>
  <c r="EV26" i="24"/>
  <c r="ER26" i="24"/>
  <c r="EN26" i="24"/>
  <c r="EJ26" i="24"/>
  <c r="EF26" i="24"/>
  <c r="EB26" i="24"/>
  <c r="DX26" i="24"/>
  <c r="DT26" i="24"/>
  <c r="DP26" i="24"/>
  <c r="DL26" i="24"/>
  <c r="DH26" i="24"/>
  <c r="DD26" i="24"/>
  <c r="CZ26" i="24"/>
  <c r="CV26" i="24"/>
  <c r="CR26" i="24"/>
  <c r="CN26" i="24"/>
  <c r="CJ26" i="24"/>
  <c r="CF26" i="24"/>
  <c r="CB26" i="24"/>
  <c r="BX26" i="24"/>
  <c r="BT26" i="24"/>
  <c r="BP26" i="24"/>
  <c r="BL26" i="24"/>
  <c r="BH26" i="24"/>
  <c r="BD26" i="24"/>
  <c r="AZ26" i="24"/>
  <c r="AV26" i="24"/>
  <c r="AR26" i="24"/>
  <c r="AN26" i="24"/>
  <c r="AJ26" i="24"/>
  <c r="AF26" i="24"/>
  <c r="AB26" i="24"/>
  <c r="X26" i="24"/>
  <c r="T26" i="24"/>
  <c r="GM26" i="24"/>
  <c r="GI26" i="24"/>
  <c r="GE26" i="24"/>
  <c r="GA26" i="24"/>
  <c r="FW26" i="24"/>
  <c r="FS26" i="24"/>
  <c r="FO26" i="24"/>
  <c r="FK26" i="24"/>
  <c r="FG26" i="24"/>
  <c r="FC26" i="24"/>
  <c r="EY26" i="24"/>
  <c r="EU26" i="24"/>
  <c r="EQ26" i="24"/>
  <c r="EM26" i="24"/>
  <c r="EI26" i="24"/>
  <c r="EE26" i="24"/>
  <c r="EA26" i="24"/>
  <c r="DW26" i="24"/>
  <c r="DS26" i="24"/>
  <c r="DO26" i="24"/>
  <c r="DK26" i="24"/>
  <c r="DG26" i="24"/>
  <c r="DC26" i="24"/>
  <c r="CY26" i="24"/>
  <c r="CU26" i="24"/>
  <c r="CQ26" i="24"/>
  <c r="CM26" i="24"/>
  <c r="CI26" i="24"/>
  <c r="CE26" i="24"/>
  <c r="CA26" i="24"/>
  <c r="BW26" i="24"/>
  <c r="BS26" i="24"/>
  <c r="BO26" i="24"/>
  <c r="BK26" i="24"/>
  <c r="BG26" i="24"/>
  <c r="BC26" i="24"/>
  <c r="AY26" i="24"/>
  <c r="AU26" i="24"/>
  <c r="AQ26" i="24"/>
  <c r="AM26" i="24"/>
  <c r="AI26" i="24"/>
  <c r="AE26" i="24"/>
  <c r="AA26" i="24"/>
  <c r="W26" i="24"/>
  <c r="S26" i="24"/>
  <c r="GP26" i="24"/>
  <c r="GL26" i="24"/>
  <c r="GH26" i="24"/>
  <c r="GD26" i="24"/>
  <c r="FZ26" i="24"/>
  <c r="FV26" i="24"/>
  <c r="FR26" i="24"/>
  <c r="FN26" i="24"/>
  <c r="FJ26" i="24"/>
  <c r="FF26" i="24"/>
  <c r="FB26" i="24"/>
  <c r="EX26" i="24"/>
  <c r="ET26" i="24"/>
  <c r="EP26" i="24"/>
  <c r="EL26" i="24"/>
  <c r="EH26" i="24"/>
  <c r="ED26" i="24"/>
  <c r="DZ26" i="24"/>
  <c r="DV26" i="24"/>
  <c r="DR26" i="24"/>
  <c r="DN26" i="24"/>
  <c r="DJ26" i="24"/>
  <c r="DF26" i="24"/>
  <c r="DB26" i="24"/>
  <c r="CX26" i="24"/>
  <c r="CT26" i="24"/>
  <c r="CP26" i="24"/>
  <c r="CL26" i="24"/>
  <c r="CH26" i="24"/>
  <c r="CD26" i="24"/>
  <c r="BZ26" i="24"/>
  <c r="BV26" i="24"/>
  <c r="BR26" i="24"/>
  <c r="BN26" i="24"/>
  <c r="BJ26" i="24"/>
  <c r="BF26" i="24"/>
  <c r="BB26" i="24"/>
  <c r="AX26" i="24"/>
  <c r="AT26" i="24"/>
  <c r="AP26" i="24"/>
  <c r="AL26" i="24"/>
  <c r="AH26" i="24"/>
  <c r="AD26" i="24"/>
  <c r="Z26" i="24"/>
  <c r="V26" i="24"/>
  <c r="GO30" i="24"/>
  <c r="GK30" i="24"/>
  <c r="GG30" i="24"/>
  <c r="GC30" i="24"/>
  <c r="FY30" i="24"/>
  <c r="FU30" i="24"/>
  <c r="FQ30" i="24"/>
  <c r="FM30" i="24"/>
  <c r="FI30" i="24"/>
  <c r="FE30" i="24"/>
  <c r="FA30" i="24"/>
  <c r="EW30" i="24"/>
  <c r="ES30" i="24"/>
  <c r="EO30" i="24"/>
  <c r="EK30" i="24"/>
  <c r="EG30" i="24"/>
  <c r="EC30" i="24"/>
  <c r="DY30" i="24"/>
  <c r="DU30" i="24"/>
  <c r="DQ30" i="24"/>
  <c r="DM30" i="24"/>
  <c r="DI30" i="24"/>
  <c r="DE30" i="24"/>
  <c r="DA30" i="24"/>
  <c r="CW30" i="24"/>
  <c r="CS30" i="24"/>
  <c r="CO30" i="24"/>
  <c r="CK30" i="24"/>
  <c r="CG30" i="24"/>
  <c r="CC30" i="24"/>
  <c r="BY30" i="24"/>
  <c r="BU30" i="24"/>
  <c r="BQ30" i="24"/>
  <c r="BM30" i="24"/>
  <c r="BI30" i="24"/>
  <c r="BE30" i="24"/>
  <c r="BA30" i="24"/>
  <c r="AW30" i="24"/>
  <c r="AS30" i="24"/>
  <c r="AO30" i="24"/>
  <c r="AK30" i="24"/>
  <c r="AG30" i="24"/>
  <c r="AC30" i="24"/>
  <c r="Y30" i="24"/>
  <c r="U30" i="24"/>
  <c r="GN30" i="24"/>
  <c r="GJ30" i="24"/>
  <c r="GF30" i="24"/>
  <c r="GB30" i="24"/>
  <c r="FX30" i="24"/>
  <c r="FT30" i="24"/>
  <c r="FP30" i="24"/>
  <c r="FL30" i="24"/>
  <c r="FH30" i="24"/>
  <c r="FD30" i="24"/>
  <c r="EZ30" i="24"/>
  <c r="EV30" i="24"/>
  <c r="ER30" i="24"/>
  <c r="EN30" i="24"/>
  <c r="EJ30" i="24"/>
  <c r="EF30" i="24"/>
  <c r="EB30" i="24"/>
  <c r="DX30" i="24"/>
  <c r="DT30" i="24"/>
  <c r="DP30" i="24"/>
  <c r="DL30" i="24"/>
  <c r="DH30" i="24"/>
  <c r="DD30" i="24"/>
  <c r="CZ30" i="24"/>
  <c r="CV30" i="24"/>
  <c r="CR30" i="24"/>
  <c r="CN30" i="24"/>
  <c r="CJ30" i="24"/>
  <c r="CF30" i="24"/>
  <c r="CB30" i="24"/>
  <c r="BX30" i="24"/>
  <c r="BT30" i="24"/>
  <c r="BP30" i="24"/>
  <c r="BL30" i="24"/>
  <c r="BH30" i="24"/>
  <c r="BD30" i="24"/>
  <c r="AZ30" i="24"/>
  <c r="AV30" i="24"/>
  <c r="AR30" i="24"/>
  <c r="AN30" i="24"/>
  <c r="AJ30" i="24"/>
  <c r="AF30" i="24"/>
  <c r="AB30" i="24"/>
  <c r="X30" i="24"/>
  <c r="T30" i="24"/>
  <c r="GM30" i="24"/>
  <c r="GI30" i="24"/>
  <c r="GE30" i="24"/>
  <c r="GA30" i="24"/>
  <c r="FW30" i="24"/>
  <c r="FS30" i="24"/>
  <c r="FO30" i="24"/>
  <c r="FK30" i="24"/>
  <c r="FG30" i="24"/>
  <c r="FC30" i="24"/>
  <c r="EY30" i="24"/>
  <c r="EU30" i="24"/>
  <c r="EQ30" i="24"/>
  <c r="EM30" i="24"/>
  <c r="EI30" i="24"/>
  <c r="EE30" i="24"/>
  <c r="EA30" i="24"/>
  <c r="DW30" i="24"/>
  <c r="DS30" i="24"/>
  <c r="DO30" i="24"/>
  <c r="DK30" i="24"/>
  <c r="DG30" i="24"/>
  <c r="DC30" i="24"/>
  <c r="CY30" i="24"/>
  <c r="CU30" i="24"/>
  <c r="CQ30" i="24"/>
  <c r="CM30" i="24"/>
  <c r="CI30" i="24"/>
  <c r="CE30" i="24"/>
  <c r="CA30" i="24"/>
  <c r="BW30" i="24"/>
  <c r="BS30" i="24"/>
  <c r="BO30" i="24"/>
  <c r="BK30" i="24"/>
  <c r="BG30" i="24"/>
  <c r="BC30" i="24"/>
  <c r="AY30" i="24"/>
  <c r="AU30" i="24"/>
  <c r="AQ30" i="24"/>
  <c r="AM30" i="24"/>
  <c r="AI30" i="24"/>
  <c r="AE30" i="24"/>
  <c r="AA30" i="24"/>
  <c r="W30" i="24"/>
  <c r="S30" i="24"/>
  <c r="GP30" i="24"/>
  <c r="FZ30" i="24"/>
  <c r="FJ30" i="24"/>
  <c r="ET30" i="24"/>
  <c r="ED30" i="24"/>
  <c r="DN30" i="24"/>
  <c r="CX30" i="24"/>
  <c r="CH30" i="24"/>
  <c r="BR30" i="24"/>
  <c r="BB30" i="24"/>
  <c r="AL30" i="24"/>
  <c r="V30" i="24"/>
  <c r="GL30" i="24"/>
  <c r="FV30" i="24"/>
  <c r="FF30" i="24"/>
  <c r="EP30" i="24"/>
  <c r="DZ30" i="24"/>
  <c r="DJ30" i="24"/>
  <c r="CT30" i="24"/>
  <c r="CD30" i="24"/>
  <c r="BN30" i="24"/>
  <c r="AX30" i="24"/>
  <c r="AH30" i="24"/>
  <c r="GH30" i="24"/>
  <c r="FR30" i="24"/>
  <c r="FB30" i="24"/>
  <c r="EL30" i="24"/>
  <c r="DV30" i="24"/>
  <c r="DF30" i="24"/>
  <c r="CP30" i="24"/>
  <c r="BZ30" i="24"/>
  <c r="BJ30" i="24"/>
  <c r="AT30" i="24"/>
  <c r="AD30" i="24"/>
  <c r="GD30" i="24"/>
  <c r="FN30" i="24"/>
  <c r="EX30" i="24"/>
  <c r="EH30" i="24"/>
  <c r="DR30" i="24"/>
  <c r="DB30" i="24"/>
  <c r="CL30" i="24"/>
  <c r="BV30" i="24"/>
  <c r="BF30" i="24"/>
  <c r="AP30" i="24"/>
  <c r="Z30" i="24"/>
  <c r="GO34" i="24"/>
  <c r="GK34" i="24"/>
  <c r="GG34" i="24"/>
  <c r="GC34" i="24"/>
  <c r="FY34" i="24"/>
  <c r="FU34" i="24"/>
  <c r="FQ34" i="24"/>
  <c r="FM34" i="24"/>
  <c r="FI34" i="24"/>
  <c r="FE34" i="24"/>
  <c r="FA34" i="24"/>
  <c r="EW34" i="24"/>
  <c r="ES34" i="24"/>
  <c r="EO34" i="24"/>
  <c r="EK34" i="24"/>
  <c r="EG34" i="24"/>
  <c r="EC34" i="24"/>
  <c r="DY34" i="24"/>
  <c r="DU34" i="24"/>
  <c r="DQ34" i="24"/>
  <c r="DM34" i="24"/>
  <c r="DI34" i="24"/>
  <c r="DE34" i="24"/>
  <c r="DA34" i="24"/>
  <c r="CW34" i="24"/>
  <c r="CS34" i="24"/>
  <c r="CO34" i="24"/>
  <c r="CK34" i="24"/>
  <c r="CG34" i="24"/>
  <c r="CC34" i="24"/>
  <c r="BY34" i="24"/>
  <c r="BU34" i="24"/>
  <c r="BQ34" i="24"/>
  <c r="BM34" i="24"/>
  <c r="BI34" i="24"/>
  <c r="BE34" i="24"/>
  <c r="BA34" i="24"/>
  <c r="AW34" i="24"/>
  <c r="AS34" i="24"/>
  <c r="AO34" i="24"/>
  <c r="AK34" i="24"/>
  <c r="AG34" i="24"/>
  <c r="AC34" i="24"/>
  <c r="Y34" i="24"/>
  <c r="U34" i="24"/>
  <c r="GN34" i="24"/>
  <c r="GJ34" i="24"/>
  <c r="GF34" i="24"/>
  <c r="GB34" i="24"/>
  <c r="FX34" i="24"/>
  <c r="FT34" i="24"/>
  <c r="FP34" i="24"/>
  <c r="FL34" i="24"/>
  <c r="FH34" i="24"/>
  <c r="FD34" i="24"/>
  <c r="EZ34" i="24"/>
  <c r="EV34" i="24"/>
  <c r="ER34" i="24"/>
  <c r="EN34" i="24"/>
  <c r="EJ34" i="24"/>
  <c r="EF34" i="24"/>
  <c r="EB34" i="24"/>
  <c r="DX34" i="24"/>
  <c r="DT34" i="24"/>
  <c r="DP34" i="24"/>
  <c r="DL34" i="24"/>
  <c r="DH34" i="24"/>
  <c r="DD34" i="24"/>
  <c r="CZ34" i="24"/>
  <c r="CV34" i="24"/>
  <c r="CR34" i="24"/>
  <c r="CN34" i="24"/>
  <c r="CJ34" i="24"/>
  <c r="CF34" i="24"/>
  <c r="CB34" i="24"/>
  <c r="BX34" i="24"/>
  <c r="BT34" i="24"/>
  <c r="BP34" i="24"/>
  <c r="BL34" i="24"/>
  <c r="BH34" i="24"/>
  <c r="BD34" i="24"/>
  <c r="AZ34" i="24"/>
  <c r="AV34" i="24"/>
  <c r="AR34" i="24"/>
  <c r="AN34" i="24"/>
  <c r="AJ34" i="24"/>
  <c r="AF34" i="24"/>
  <c r="AB34" i="24"/>
  <c r="X34" i="24"/>
  <c r="T34" i="24"/>
  <c r="GM34" i="24"/>
  <c r="GI34" i="24"/>
  <c r="GE34" i="24"/>
  <c r="GA34" i="24"/>
  <c r="FW34" i="24"/>
  <c r="FS34" i="24"/>
  <c r="FO34" i="24"/>
  <c r="FK34" i="24"/>
  <c r="FG34" i="24"/>
  <c r="FC34" i="24"/>
  <c r="EY34" i="24"/>
  <c r="EU34" i="24"/>
  <c r="EQ34" i="24"/>
  <c r="EM34" i="24"/>
  <c r="EI34" i="24"/>
  <c r="EE34" i="24"/>
  <c r="EA34" i="24"/>
  <c r="DW34" i="24"/>
  <c r="DS34" i="24"/>
  <c r="DO34" i="24"/>
  <c r="DK34" i="24"/>
  <c r="DG34" i="24"/>
  <c r="DC34" i="24"/>
  <c r="CY34" i="24"/>
  <c r="CU34" i="24"/>
  <c r="CQ34" i="24"/>
  <c r="CM34" i="24"/>
  <c r="CI34" i="24"/>
  <c r="CE34" i="24"/>
  <c r="CA34" i="24"/>
  <c r="BW34" i="24"/>
  <c r="BS34" i="24"/>
  <c r="BO34" i="24"/>
  <c r="BK34" i="24"/>
  <c r="BG34" i="24"/>
  <c r="BC34" i="24"/>
  <c r="AY34" i="24"/>
  <c r="AU34" i="24"/>
  <c r="AQ34" i="24"/>
  <c r="AM34" i="24"/>
  <c r="AI34" i="24"/>
  <c r="AE34" i="24"/>
  <c r="AA34" i="24"/>
  <c r="W34" i="24"/>
  <c r="S34" i="24"/>
  <c r="GH34" i="24"/>
  <c r="FR34" i="24"/>
  <c r="FB34" i="24"/>
  <c r="EL34" i="24"/>
  <c r="DV34" i="24"/>
  <c r="DF34" i="24"/>
  <c r="CP34" i="24"/>
  <c r="BZ34" i="24"/>
  <c r="BJ34" i="24"/>
  <c r="AT34" i="24"/>
  <c r="GD34" i="24"/>
  <c r="FJ34" i="24"/>
  <c r="EP34" i="24"/>
  <c r="DR34" i="24"/>
  <c r="CX34" i="24"/>
  <c r="CD34" i="24"/>
  <c r="BF34" i="24"/>
  <c r="AL34" i="24"/>
  <c r="V34" i="24"/>
  <c r="FZ34" i="24"/>
  <c r="FF34" i="24"/>
  <c r="EH34" i="24"/>
  <c r="DN34" i="24"/>
  <c r="CT34" i="24"/>
  <c r="BV34" i="24"/>
  <c r="BB34" i="24"/>
  <c r="AH34" i="24"/>
  <c r="GP34" i="24"/>
  <c r="FV34" i="24"/>
  <c r="EX34" i="24"/>
  <c r="ED34" i="24"/>
  <c r="DJ34" i="24"/>
  <c r="CL34" i="24"/>
  <c r="BR34" i="24"/>
  <c r="AX34" i="24"/>
  <c r="AD34" i="24"/>
  <c r="GL34" i="24"/>
  <c r="FN34" i="24"/>
  <c r="ET34" i="24"/>
  <c r="DZ34" i="24"/>
  <c r="DB34" i="24"/>
  <c r="CH34" i="24"/>
  <c r="BN34" i="24"/>
  <c r="AP34" i="24"/>
  <c r="Z34" i="24"/>
  <c r="U12" i="24"/>
  <c r="Y12" i="24"/>
  <c r="AC12" i="24"/>
  <c r="AG12" i="24"/>
  <c r="AK12" i="24"/>
  <c r="AO12" i="24"/>
  <c r="AS12" i="24"/>
  <c r="AW12" i="24"/>
  <c r="BA12" i="24"/>
  <c r="BE12" i="24"/>
  <c r="BI12" i="24"/>
  <c r="BM12" i="24"/>
  <c r="BQ12" i="24"/>
  <c r="BU12" i="24"/>
  <c r="BY12" i="24"/>
  <c r="CC12" i="24"/>
  <c r="CG12" i="24"/>
  <c r="CK12" i="24"/>
  <c r="CO12" i="24"/>
  <c r="CS12" i="24"/>
  <c r="CW12" i="24"/>
  <c r="DA12" i="24"/>
  <c r="DE12" i="24"/>
  <c r="DI12" i="24"/>
  <c r="DM12" i="24"/>
  <c r="DQ12" i="24"/>
  <c r="DU12" i="24"/>
  <c r="DY12" i="24"/>
  <c r="EC12" i="24"/>
  <c r="EG12" i="24"/>
  <c r="EK12" i="24"/>
  <c r="EO12" i="24"/>
  <c r="ES12" i="24"/>
  <c r="EW12" i="24"/>
  <c r="FA12" i="24"/>
  <c r="FE12" i="24"/>
  <c r="FI12" i="24"/>
  <c r="FM12" i="24"/>
  <c r="FQ12" i="24"/>
  <c r="FU12" i="24"/>
  <c r="FY12" i="24"/>
  <c r="GC12" i="24"/>
  <c r="GG12" i="24"/>
  <c r="GK12" i="24"/>
  <c r="U13" i="24"/>
  <c r="Y13" i="24"/>
  <c r="AC13" i="24"/>
  <c r="AG13" i="24"/>
  <c r="AK13" i="24"/>
  <c r="AO13" i="24"/>
  <c r="AS13" i="24"/>
  <c r="AW13" i="24"/>
  <c r="BA13" i="24"/>
  <c r="BE13" i="24"/>
  <c r="BI13" i="24"/>
  <c r="BM13" i="24"/>
  <c r="BQ13" i="24"/>
  <c r="BU13" i="24"/>
  <c r="BY13" i="24"/>
  <c r="CC13" i="24"/>
  <c r="CG13" i="24"/>
  <c r="CK13" i="24"/>
  <c r="CO13" i="24"/>
  <c r="CS13" i="24"/>
  <c r="CW13" i="24"/>
  <c r="DA13" i="24"/>
  <c r="DE13" i="24"/>
  <c r="DI13" i="24"/>
  <c r="DM13" i="24"/>
  <c r="DQ13" i="24"/>
  <c r="DU13" i="24"/>
  <c r="DY13" i="24"/>
  <c r="EC13" i="24"/>
  <c r="EG13" i="24"/>
  <c r="EK13" i="24"/>
  <c r="EO13" i="24"/>
  <c r="ES13" i="24"/>
  <c r="EW13" i="24"/>
  <c r="FA13" i="24"/>
  <c r="FE13" i="24"/>
  <c r="FI13" i="24"/>
  <c r="FM13" i="24"/>
  <c r="FQ13" i="24"/>
  <c r="FU13" i="24"/>
  <c r="FY13" i="24"/>
  <c r="GC13" i="24"/>
  <c r="GG13" i="24"/>
  <c r="GK13" i="24"/>
  <c r="U14" i="24"/>
  <c r="Y14" i="24"/>
  <c r="AC14" i="24"/>
  <c r="AG14" i="24"/>
  <c r="AK14" i="24"/>
  <c r="AO14" i="24"/>
  <c r="AS14" i="24"/>
  <c r="AW14" i="24"/>
  <c r="BA14" i="24"/>
  <c r="BE14" i="24"/>
  <c r="BI14" i="24"/>
  <c r="BM14" i="24"/>
  <c r="BQ14" i="24"/>
  <c r="BU14" i="24"/>
  <c r="BY14" i="24"/>
  <c r="CC14" i="24"/>
  <c r="CG14" i="24"/>
  <c r="CK14" i="24"/>
  <c r="CO14" i="24"/>
  <c r="CS14" i="24"/>
  <c r="CW14" i="24"/>
  <c r="DA14" i="24"/>
  <c r="DE14" i="24"/>
  <c r="DI14" i="24"/>
  <c r="DM14" i="24"/>
  <c r="DQ14" i="24"/>
  <c r="DU14" i="24"/>
  <c r="DY14" i="24"/>
  <c r="EC14" i="24"/>
  <c r="EG14" i="24"/>
  <c r="EK14" i="24"/>
  <c r="EO14" i="24"/>
  <c r="ES14" i="24"/>
  <c r="EW14" i="24"/>
  <c r="FA14" i="24"/>
  <c r="FE14" i="24"/>
  <c r="FI14" i="24"/>
  <c r="FM14" i="24"/>
  <c r="FQ14" i="24"/>
  <c r="FU14" i="24"/>
  <c r="FY14" i="24"/>
  <c r="GC14" i="24"/>
  <c r="GG14" i="24"/>
  <c r="GK14" i="24"/>
  <c r="U15" i="24"/>
  <c r="Y15" i="24"/>
  <c r="AC15" i="24"/>
  <c r="AG15" i="24"/>
  <c r="AK15" i="24"/>
  <c r="AO15" i="24"/>
  <c r="AS15" i="24"/>
  <c r="AW15" i="24"/>
  <c r="BA15" i="24"/>
  <c r="BE15" i="24"/>
  <c r="BI15" i="24"/>
  <c r="BM15" i="24"/>
  <c r="BQ15" i="24"/>
  <c r="BU15" i="24"/>
  <c r="BY15" i="24"/>
  <c r="CC15" i="24"/>
  <c r="CG15" i="24"/>
  <c r="CK15" i="24"/>
  <c r="CO15" i="24"/>
  <c r="CS15" i="24"/>
  <c r="CW15" i="24"/>
  <c r="DA15" i="24"/>
  <c r="DE15" i="24"/>
  <c r="DI15" i="24"/>
  <c r="DM15" i="24"/>
  <c r="DQ15" i="24"/>
  <c r="DU15" i="24"/>
  <c r="DY15" i="24"/>
  <c r="EC15" i="24"/>
  <c r="EG15" i="24"/>
  <c r="EK15" i="24"/>
  <c r="EO15" i="24"/>
  <c r="ES15" i="24"/>
  <c r="EW15" i="24"/>
  <c r="FA15" i="24"/>
  <c r="FE15" i="24"/>
  <c r="FI15" i="24"/>
  <c r="FM15" i="24"/>
  <c r="FQ15" i="24"/>
  <c r="FU15" i="24"/>
  <c r="FY15" i="24"/>
  <c r="GC15" i="24"/>
  <c r="GG15" i="24"/>
  <c r="GK15" i="24"/>
  <c r="U16" i="24"/>
  <c r="Y16" i="24"/>
  <c r="AC16" i="24"/>
  <c r="AG16" i="24"/>
  <c r="AK16" i="24"/>
  <c r="AO16" i="24"/>
  <c r="AS16" i="24"/>
  <c r="AW16" i="24"/>
  <c r="BA16" i="24"/>
  <c r="BE16" i="24"/>
  <c r="BI16" i="24"/>
  <c r="BM16" i="24"/>
  <c r="BQ16" i="24"/>
  <c r="BU16" i="24"/>
  <c r="BY16" i="24"/>
  <c r="CC16" i="24"/>
  <c r="CG16" i="24"/>
  <c r="CK16" i="24"/>
  <c r="CO16" i="24"/>
  <c r="CS16" i="24"/>
  <c r="CW16" i="24"/>
  <c r="DA16" i="24"/>
  <c r="DE16" i="24"/>
  <c r="DI16" i="24"/>
  <c r="DM16" i="24"/>
  <c r="DQ16" i="24"/>
  <c r="DU16" i="24"/>
  <c r="DY16" i="24"/>
  <c r="EC16" i="24"/>
  <c r="EG16" i="24"/>
  <c r="EK16" i="24"/>
  <c r="EO16" i="24"/>
  <c r="ES16" i="24"/>
  <c r="EW16" i="24"/>
  <c r="FA16" i="24"/>
  <c r="FE16" i="24"/>
  <c r="FI16" i="24"/>
  <c r="FM16" i="24"/>
  <c r="FQ16" i="24"/>
  <c r="FU16" i="24"/>
  <c r="FY16" i="24"/>
  <c r="GC16" i="24"/>
  <c r="GG16" i="24"/>
  <c r="GK16" i="24"/>
  <c r="U17" i="24"/>
  <c r="Y17" i="24"/>
  <c r="AC17" i="24"/>
  <c r="AG17" i="24"/>
  <c r="AK17" i="24"/>
  <c r="AO17" i="24"/>
  <c r="AS17" i="24"/>
  <c r="AW17" i="24"/>
  <c r="BA17" i="24"/>
  <c r="BE17" i="24"/>
  <c r="BI17" i="24"/>
  <c r="BM17" i="24"/>
  <c r="BQ17" i="24"/>
  <c r="BU17" i="24"/>
  <c r="BY17" i="24"/>
  <c r="CC17" i="24"/>
  <c r="CG17" i="24"/>
  <c r="CK17" i="24"/>
  <c r="CO17" i="24"/>
  <c r="CS17" i="24"/>
  <c r="CW17" i="24"/>
  <c r="DA17" i="24"/>
  <c r="DE17" i="24"/>
  <c r="DI17" i="24"/>
  <c r="DM17" i="24"/>
  <c r="DQ17" i="24"/>
  <c r="DU17" i="24"/>
  <c r="DY17" i="24"/>
  <c r="EC17" i="24"/>
  <c r="EG17" i="24"/>
  <c r="EK17" i="24"/>
  <c r="EO17" i="24"/>
  <c r="ES17" i="24"/>
  <c r="EW17" i="24"/>
  <c r="FA17" i="24"/>
  <c r="FE17" i="24"/>
  <c r="FI17" i="24"/>
  <c r="FM17" i="24"/>
  <c r="FQ17" i="24"/>
  <c r="FU17" i="24"/>
  <c r="FY17" i="24"/>
  <c r="GC17" i="24"/>
  <c r="GG17" i="24"/>
  <c r="GK17" i="24"/>
  <c r="U18" i="24"/>
  <c r="Y18" i="24"/>
  <c r="AC18" i="24"/>
  <c r="AG18" i="24"/>
  <c r="AK18" i="24"/>
  <c r="AO18" i="24"/>
  <c r="AS18" i="24"/>
  <c r="AW18" i="24"/>
  <c r="BA18" i="24"/>
  <c r="BE18" i="24"/>
  <c r="BI18" i="24"/>
  <c r="BM18" i="24"/>
  <c r="BQ18" i="24"/>
  <c r="BU18" i="24"/>
  <c r="BY18" i="24"/>
  <c r="CC18" i="24"/>
  <c r="CG18" i="24"/>
  <c r="CK18" i="24"/>
  <c r="CO18" i="24"/>
  <c r="CS18" i="24"/>
  <c r="CW18" i="24"/>
  <c r="DA18" i="24"/>
  <c r="DE18" i="24"/>
  <c r="DI18" i="24"/>
  <c r="DM18" i="24"/>
  <c r="DQ18" i="24"/>
  <c r="DU18" i="24"/>
  <c r="DY18" i="24"/>
  <c r="EC18" i="24"/>
  <c r="EG18" i="24"/>
  <c r="EK18" i="24"/>
  <c r="EO18" i="24"/>
  <c r="ES18" i="24"/>
  <c r="EW18" i="24"/>
  <c r="FA18" i="24"/>
  <c r="FE18" i="24"/>
  <c r="FI18" i="24"/>
  <c r="FM18" i="24"/>
  <c r="FQ18" i="24"/>
  <c r="FU18" i="24"/>
  <c r="FY18" i="24"/>
  <c r="GC18" i="24"/>
  <c r="GG18" i="24"/>
  <c r="GK18" i="24"/>
  <c r="U19" i="24"/>
  <c r="Y19" i="24"/>
  <c r="AC19" i="24"/>
  <c r="AG19" i="24"/>
  <c r="AK19" i="24"/>
  <c r="AO19" i="24"/>
  <c r="AS19" i="24"/>
  <c r="AW19" i="24"/>
  <c r="BA19" i="24"/>
  <c r="BE19" i="24"/>
  <c r="BI19" i="24"/>
  <c r="BM19" i="24"/>
  <c r="BQ19" i="24"/>
  <c r="BU19" i="24"/>
  <c r="BY19" i="24"/>
  <c r="CC19" i="24"/>
  <c r="CG19" i="24"/>
  <c r="CK19" i="24"/>
  <c r="CO19" i="24"/>
  <c r="CS19" i="24"/>
  <c r="CW19" i="24"/>
  <c r="DA19" i="24"/>
  <c r="DE19" i="24"/>
  <c r="DI19" i="24"/>
  <c r="DM19" i="24"/>
  <c r="DQ19" i="24"/>
  <c r="DU19" i="24"/>
  <c r="DY19" i="24"/>
  <c r="EC19" i="24"/>
  <c r="EG19" i="24"/>
  <c r="EK19" i="24"/>
  <c r="EO19" i="24"/>
  <c r="ES19" i="24"/>
  <c r="EW19" i="24"/>
  <c r="FA19" i="24"/>
  <c r="FE19" i="24"/>
  <c r="FI19" i="24"/>
  <c r="FM19" i="24"/>
  <c r="FQ19" i="24"/>
  <c r="FU19" i="24"/>
  <c r="FY19" i="24"/>
  <c r="GC19" i="24"/>
  <c r="GG19" i="24"/>
  <c r="GK19" i="24"/>
  <c r="U20" i="24"/>
  <c r="Y20" i="24"/>
  <c r="AC20" i="24"/>
  <c r="AG20" i="24"/>
  <c r="AK20" i="24"/>
  <c r="AO20" i="24"/>
  <c r="AS20" i="24"/>
  <c r="AW20" i="24"/>
  <c r="BA20" i="24"/>
  <c r="BE20" i="24"/>
  <c r="BI20" i="24"/>
  <c r="BM20" i="24"/>
  <c r="BQ20" i="24"/>
  <c r="BU20" i="24"/>
  <c r="BY20" i="24"/>
  <c r="CC20" i="24"/>
  <c r="CG20" i="24"/>
  <c r="CK20" i="24"/>
  <c r="CO20" i="24"/>
  <c r="CS20" i="24"/>
  <c r="CW20" i="24"/>
  <c r="DA20" i="24"/>
  <c r="DF20" i="24"/>
  <c r="DK20" i="24"/>
  <c r="DV20" i="24"/>
  <c r="GN23" i="25"/>
  <c r="GJ23" i="25"/>
  <c r="GF23" i="25"/>
  <c r="GB23" i="25"/>
  <c r="FX23" i="25"/>
  <c r="FT23" i="25"/>
  <c r="FP23" i="25"/>
  <c r="FL23" i="25"/>
  <c r="FH23" i="25"/>
  <c r="FD23" i="25"/>
  <c r="EZ23" i="25"/>
  <c r="EV23" i="25"/>
  <c r="ER23" i="25"/>
  <c r="EN23" i="25"/>
  <c r="EJ23" i="25"/>
  <c r="EF23" i="25"/>
  <c r="EB23" i="25"/>
  <c r="DX23" i="25"/>
  <c r="DT23" i="25"/>
  <c r="DP23" i="25"/>
  <c r="DL23" i="25"/>
  <c r="DH23" i="25"/>
  <c r="DD23" i="25"/>
  <c r="CZ23" i="25"/>
  <c r="CV23" i="25"/>
  <c r="CR23" i="25"/>
  <c r="CN23" i="25"/>
  <c r="CJ23" i="25"/>
  <c r="CF23" i="25"/>
  <c r="CB23" i="25"/>
  <c r="BX23" i="25"/>
  <c r="BT23" i="25"/>
  <c r="BP23" i="25"/>
  <c r="BL23" i="25"/>
  <c r="BH23" i="25"/>
  <c r="BD23" i="25"/>
  <c r="AZ23" i="25"/>
  <c r="AV23" i="25"/>
  <c r="AR23" i="25"/>
  <c r="AN23" i="25"/>
  <c r="AJ23" i="25"/>
  <c r="AF23" i="25"/>
  <c r="AB23" i="25"/>
  <c r="X23" i="25"/>
  <c r="T23" i="25"/>
  <c r="GP23" i="25"/>
  <c r="GL23" i="25"/>
  <c r="GH23" i="25"/>
  <c r="GD23" i="25"/>
  <c r="FZ23" i="25"/>
  <c r="FV23" i="25"/>
  <c r="FR23" i="25"/>
  <c r="FN23" i="25"/>
  <c r="FJ23" i="25"/>
  <c r="FF23" i="25"/>
  <c r="FB23" i="25"/>
  <c r="EX23" i="25"/>
  <c r="ET23" i="25"/>
  <c r="EP23" i="25"/>
  <c r="EL23" i="25"/>
  <c r="EH23" i="25"/>
  <c r="ED23" i="25"/>
  <c r="DZ23" i="25"/>
  <c r="DV23" i="25"/>
  <c r="DR23" i="25"/>
  <c r="DN23" i="25"/>
  <c r="DJ23" i="25"/>
  <c r="DF23" i="25"/>
  <c r="DB23" i="25"/>
  <c r="CX23" i="25"/>
  <c r="CT23" i="25"/>
  <c r="CP23" i="25"/>
  <c r="CL23" i="25"/>
  <c r="CH23" i="25"/>
  <c r="CD23" i="25"/>
  <c r="BZ23" i="25"/>
  <c r="BV23" i="25"/>
  <c r="BR23" i="25"/>
  <c r="BN23" i="25"/>
  <c r="BJ23" i="25"/>
  <c r="BF23" i="25"/>
  <c r="BB23" i="25"/>
  <c r="AX23" i="25"/>
  <c r="AT23" i="25"/>
  <c r="AP23" i="25"/>
  <c r="AL23" i="25"/>
  <c r="AH23" i="25"/>
  <c r="AD23" i="25"/>
  <c r="Z23" i="25"/>
  <c r="V23" i="25"/>
  <c r="GI23" i="25"/>
  <c r="GA23" i="25"/>
  <c r="FS23" i="25"/>
  <c r="FK23" i="25"/>
  <c r="FC23" i="25"/>
  <c r="EU23" i="25"/>
  <c r="EM23" i="25"/>
  <c r="EE23" i="25"/>
  <c r="DW23" i="25"/>
  <c r="DO23" i="25"/>
  <c r="DG23" i="25"/>
  <c r="CY23" i="25"/>
  <c r="CQ23" i="25"/>
  <c r="CI23" i="25"/>
  <c r="CA23" i="25"/>
  <c r="BS23" i="25"/>
  <c r="BK23" i="25"/>
  <c r="BC23" i="25"/>
  <c r="AU23" i="25"/>
  <c r="AM23" i="25"/>
  <c r="AE23" i="25"/>
  <c r="W23" i="25"/>
  <c r="GO23" i="25"/>
  <c r="GG23" i="25"/>
  <c r="FY23" i="25"/>
  <c r="FQ23" i="25"/>
  <c r="FI23" i="25"/>
  <c r="FA23" i="25"/>
  <c r="ES23" i="25"/>
  <c r="EK23" i="25"/>
  <c r="EC23" i="25"/>
  <c r="DU23" i="25"/>
  <c r="DM23" i="25"/>
  <c r="DE23" i="25"/>
  <c r="CW23" i="25"/>
  <c r="CO23" i="25"/>
  <c r="CG23" i="25"/>
  <c r="BY23" i="25"/>
  <c r="BQ23" i="25"/>
  <c r="BI23" i="25"/>
  <c r="BA23" i="25"/>
  <c r="AS23" i="25"/>
  <c r="AK23" i="25"/>
  <c r="AC23" i="25"/>
  <c r="U23" i="25"/>
  <c r="GM23" i="25"/>
  <c r="GE23" i="25"/>
  <c r="FW23" i="25"/>
  <c r="FO23" i="25"/>
  <c r="FG23" i="25"/>
  <c r="EY23" i="25"/>
  <c r="EQ23" i="25"/>
  <c r="EI23" i="25"/>
  <c r="EA23" i="25"/>
  <c r="DS23" i="25"/>
  <c r="DK23" i="25"/>
  <c r="DC23" i="25"/>
  <c r="CU23" i="25"/>
  <c r="CM23" i="25"/>
  <c r="CE23" i="25"/>
  <c r="BW23" i="25"/>
  <c r="BO23" i="25"/>
  <c r="BG23" i="25"/>
  <c r="AY23" i="25"/>
  <c r="AQ23" i="25"/>
  <c r="AI23" i="25"/>
  <c r="AA23" i="25"/>
  <c r="S23" i="25"/>
  <c r="FU23" i="25"/>
  <c r="EO23" i="25"/>
  <c r="DI23" i="25"/>
  <c r="CC23" i="25"/>
  <c r="AW23" i="25"/>
  <c r="FM23" i="25"/>
  <c r="EG23" i="25"/>
  <c r="DA23" i="25"/>
  <c r="BU23" i="25"/>
  <c r="AO23" i="25"/>
  <c r="GK23" i="25"/>
  <c r="FE23" i="25"/>
  <c r="DY23" i="25"/>
  <c r="CS23" i="25"/>
  <c r="BM23" i="25"/>
  <c r="AG23" i="25"/>
  <c r="DQ23" i="25"/>
  <c r="CK23" i="25"/>
  <c r="GC23" i="25"/>
  <c r="BE23" i="25"/>
  <c r="EW23" i="25"/>
  <c r="Y23" i="25"/>
  <c r="GO19" i="25"/>
  <c r="GK19" i="25"/>
  <c r="GG19" i="25"/>
  <c r="GC19" i="25"/>
  <c r="FY19" i="25"/>
  <c r="FU19" i="25"/>
  <c r="FQ19" i="25"/>
  <c r="FM19" i="25"/>
  <c r="FI19" i="25"/>
  <c r="FE19" i="25"/>
  <c r="FA19" i="25"/>
  <c r="EW19" i="25"/>
  <c r="ES19" i="25"/>
  <c r="EO19" i="25"/>
  <c r="EK19" i="25"/>
  <c r="EG19" i="25"/>
  <c r="EC19" i="25"/>
  <c r="DY19" i="25"/>
  <c r="DU19" i="25"/>
  <c r="DQ19" i="25"/>
  <c r="DM19" i="25"/>
  <c r="DI19" i="25"/>
  <c r="DE19" i="25"/>
  <c r="DA19" i="25"/>
  <c r="CW19" i="25"/>
  <c r="CS19" i="25"/>
  <c r="CO19" i="25"/>
  <c r="CK19" i="25"/>
  <c r="CG19" i="25"/>
  <c r="CC19" i="25"/>
  <c r="BY19" i="25"/>
  <c r="BU19" i="25"/>
  <c r="BQ19" i="25"/>
  <c r="BM19" i="25"/>
  <c r="BI19" i="25"/>
  <c r="BE19" i="25"/>
  <c r="BA19" i="25"/>
  <c r="AW19" i="25"/>
  <c r="AS19" i="25"/>
  <c r="AO19" i="25"/>
  <c r="AK19" i="25"/>
  <c r="AG19" i="25"/>
  <c r="AC19" i="25"/>
  <c r="Y19" i="25"/>
  <c r="U19" i="25"/>
  <c r="GN19" i="25"/>
  <c r="GJ19" i="25"/>
  <c r="GF19" i="25"/>
  <c r="GB19" i="25"/>
  <c r="FX19" i="25"/>
  <c r="FT19" i="25"/>
  <c r="FP19" i="25"/>
  <c r="FL19" i="25"/>
  <c r="FH19" i="25"/>
  <c r="FD19" i="25"/>
  <c r="EZ19" i="25"/>
  <c r="EV19" i="25"/>
  <c r="ER19" i="25"/>
  <c r="EN19" i="25"/>
  <c r="EJ19" i="25"/>
  <c r="EF19" i="25"/>
  <c r="EB19" i="25"/>
  <c r="DX19" i="25"/>
  <c r="DT19" i="25"/>
  <c r="DP19" i="25"/>
  <c r="DL19" i="25"/>
  <c r="DH19" i="25"/>
  <c r="DD19" i="25"/>
  <c r="CZ19" i="25"/>
  <c r="CV19" i="25"/>
  <c r="CR19" i="25"/>
  <c r="CN19" i="25"/>
  <c r="CJ19" i="25"/>
  <c r="CF19" i="25"/>
  <c r="CB19" i="25"/>
  <c r="BX19" i="25"/>
  <c r="BT19" i="25"/>
  <c r="BP19" i="25"/>
  <c r="BL19" i="25"/>
  <c r="BH19" i="25"/>
  <c r="BD19" i="25"/>
  <c r="AZ19" i="25"/>
  <c r="AV19" i="25"/>
  <c r="AR19" i="25"/>
  <c r="AN19" i="25"/>
  <c r="AJ19" i="25"/>
  <c r="AF19" i="25"/>
  <c r="AB19" i="25"/>
  <c r="X19" i="25"/>
  <c r="T19" i="25"/>
  <c r="GP19" i="25"/>
  <c r="GH19" i="25"/>
  <c r="FZ19" i="25"/>
  <c r="FR19" i="25"/>
  <c r="FJ19" i="25"/>
  <c r="FB19" i="25"/>
  <c r="ET19" i="25"/>
  <c r="EL19" i="25"/>
  <c r="ED19" i="25"/>
  <c r="DV19" i="25"/>
  <c r="DN19" i="25"/>
  <c r="DF19" i="25"/>
  <c r="CX19" i="25"/>
  <c r="CP19" i="25"/>
  <c r="CH19" i="25"/>
  <c r="BZ19" i="25"/>
  <c r="BR19" i="25"/>
  <c r="BJ19" i="25"/>
  <c r="BB19" i="25"/>
  <c r="AT19" i="25"/>
  <c r="AL19" i="25"/>
  <c r="AD19" i="25"/>
  <c r="V19" i="25"/>
  <c r="GM19" i="25"/>
  <c r="GE19" i="25"/>
  <c r="FW19" i="25"/>
  <c r="FO19" i="25"/>
  <c r="FG19" i="25"/>
  <c r="EY19" i="25"/>
  <c r="EQ19" i="25"/>
  <c r="EI19" i="25"/>
  <c r="EA19" i="25"/>
  <c r="DS19" i="25"/>
  <c r="DK19" i="25"/>
  <c r="DC19" i="25"/>
  <c r="CU19" i="25"/>
  <c r="CM19" i="25"/>
  <c r="CE19" i="25"/>
  <c r="BW19" i="25"/>
  <c r="BO19" i="25"/>
  <c r="BG19" i="25"/>
  <c r="AY19" i="25"/>
  <c r="AQ19" i="25"/>
  <c r="AI19" i="25"/>
  <c r="AA19" i="25"/>
  <c r="S19" i="25"/>
  <c r="GL19" i="25"/>
  <c r="GD19" i="25"/>
  <c r="FV19" i="25"/>
  <c r="FN19" i="25"/>
  <c r="FF19" i="25"/>
  <c r="EX19" i="25"/>
  <c r="EP19" i="25"/>
  <c r="EH19" i="25"/>
  <c r="DZ19" i="25"/>
  <c r="DR19" i="25"/>
  <c r="DJ19" i="25"/>
  <c r="DB19" i="25"/>
  <c r="CT19" i="25"/>
  <c r="CL19" i="25"/>
  <c r="CD19" i="25"/>
  <c r="BV19" i="25"/>
  <c r="BN19" i="25"/>
  <c r="BF19" i="25"/>
  <c r="AX19" i="25"/>
  <c r="AP19" i="25"/>
  <c r="AH19" i="25"/>
  <c r="Z19" i="25"/>
  <c r="FS19" i="25"/>
  <c r="EM19" i="25"/>
  <c r="DG19" i="25"/>
  <c r="CA19" i="25"/>
  <c r="AU19" i="25"/>
  <c r="FK19" i="25"/>
  <c r="EE19" i="25"/>
  <c r="CY19" i="25"/>
  <c r="BS19" i="25"/>
  <c r="AM19" i="25"/>
  <c r="GI19" i="25"/>
  <c r="FC19" i="25"/>
  <c r="DW19" i="25"/>
  <c r="CQ19" i="25"/>
  <c r="BK19" i="25"/>
  <c r="AE19" i="25"/>
  <c r="GA19" i="25"/>
  <c r="EU19" i="25"/>
  <c r="DO19" i="25"/>
  <c r="CI19" i="25"/>
  <c r="BC19" i="25"/>
  <c r="W19" i="25"/>
  <c r="GO35" i="25"/>
  <c r="GK35" i="25"/>
  <c r="GG35" i="25"/>
  <c r="GC35" i="25"/>
  <c r="FY35" i="25"/>
  <c r="FU35" i="25"/>
  <c r="FQ35" i="25"/>
  <c r="FM35" i="25"/>
  <c r="FI35" i="25"/>
  <c r="FE35" i="25"/>
  <c r="FA35" i="25"/>
  <c r="EW35" i="25"/>
  <c r="ES35" i="25"/>
  <c r="EO35" i="25"/>
  <c r="EK35" i="25"/>
  <c r="EG35" i="25"/>
  <c r="EC35" i="25"/>
  <c r="DY35" i="25"/>
  <c r="DU35" i="25"/>
  <c r="DQ35" i="25"/>
  <c r="DM35" i="25"/>
  <c r="DI35" i="25"/>
  <c r="DE35" i="25"/>
  <c r="DA35" i="25"/>
  <c r="CW35" i="25"/>
  <c r="CS35" i="25"/>
  <c r="CO35" i="25"/>
  <c r="CK35" i="25"/>
  <c r="CG35" i="25"/>
  <c r="CC35" i="25"/>
  <c r="BY35" i="25"/>
  <c r="BU35" i="25"/>
  <c r="BQ35" i="25"/>
  <c r="BM35" i="25"/>
  <c r="BI35" i="25"/>
  <c r="BE35" i="25"/>
  <c r="BA35" i="25"/>
  <c r="AW35" i="25"/>
  <c r="AS35" i="25"/>
  <c r="AO35" i="25"/>
  <c r="AK35" i="25"/>
  <c r="AG35" i="25"/>
  <c r="AC35" i="25"/>
  <c r="Y35" i="25"/>
  <c r="U35" i="25"/>
  <c r="GN35" i="25"/>
  <c r="GJ35" i="25"/>
  <c r="GF35" i="25"/>
  <c r="GB35" i="25"/>
  <c r="FX35" i="25"/>
  <c r="FT35" i="25"/>
  <c r="FP35" i="25"/>
  <c r="FL35" i="25"/>
  <c r="FH35" i="25"/>
  <c r="FD35" i="25"/>
  <c r="EZ35" i="25"/>
  <c r="EV35" i="25"/>
  <c r="ER35" i="25"/>
  <c r="EN35" i="25"/>
  <c r="EJ35" i="25"/>
  <c r="EF35" i="25"/>
  <c r="EB35" i="25"/>
  <c r="DX35" i="25"/>
  <c r="DT35" i="25"/>
  <c r="DP35" i="25"/>
  <c r="DL35" i="25"/>
  <c r="DH35" i="25"/>
  <c r="DD35" i="25"/>
  <c r="CZ35" i="25"/>
  <c r="CV35" i="25"/>
  <c r="CR35" i="25"/>
  <c r="CN35" i="25"/>
  <c r="CJ35" i="25"/>
  <c r="CF35" i="25"/>
  <c r="CB35" i="25"/>
  <c r="BX35" i="25"/>
  <c r="BT35" i="25"/>
  <c r="BP35" i="25"/>
  <c r="BL35" i="25"/>
  <c r="BH35" i="25"/>
  <c r="BD35" i="25"/>
  <c r="AZ35" i="25"/>
  <c r="AV35" i="25"/>
  <c r="AR35" i="25"/>
  <c r="AN35" i="25"/>
  <c r="AJ35" i="25"/>
  <c r="AF35" i="25"/>
  <c r="AB35" i="25"/>
  <c r="X35" i="25"/>
  <c r="T35" i="25"/>
  <c r="GM35" i="25"/>
  <c r="GI35" i="25"/>
  <c r="GE35" i="25"/>
  <c r="GA35" i="25"/>
  <c r="FW35" i="25"/>
  <c r="FS35" i="25"/>
  <c r="FO35" i="25"/>
  <c r="FK35" i="25"/>
  <c r="FG35" i="25"/>
  <c r="FC35" i="25"/>
  <c r="EY35" i="25"/>
  <c r="EU35" i="25"/>
  <c r="EQ35" i="25"/>
  <c r="EM35" i="25"/>
  <c r="EI35" i="25"/>
  <c r="EE35" i="25"/>
  <c r="EA35" i="25"/>
  <c r="DW35" i="25"/>
  <c r="DS35" i="25"/>
  <c r="DO35" i="25"/>
  <c r="DK35" i="25"/>
  <c r="DG35" i="25"/>
  <c r="DC35" i="25"/>
  <c r="CY35" i="25"/>
  <c r="CU35" i="25"/>
  <c r="CQ35" i="25"/>
  <c r="CM35" i="25"/>
  <c r="CI35" i="25"/>
  <c r="CE35" i="25"/>
  <c r="CA35" i="25"/>
  <c r="BW35" i="25"/>
  <c r="BS35" i="25"/>
  <c r="BO35" i="25"/>
  <c r="BK35" i="25"/>
  <c r="BG35" i="25"/>
  <c r="BC35" i="25"/>
  <c r="AY35" i="25"/>
  <c r="AU35" i="25"/>
  <c r="AQ35" i="25"/>
  <c r="AM35" i="25"/>
  <c r="AI35" i="25"/>
  <c r="AE35" i="25"/>
  <c r="AA35" i="25"/>
  <c r="W35" i="25"/>
  <c r="S35" i="25"/>
  <c r="GH35" i="25"/>
  <c r="FR35" i="25"/>
  <c r="FB35" i="25"/>
  <c r="EL35" i="25"/>
  <c r="DV35" i="25"/>
  <c r="DF35" i="25"/>
  <c r="CP35" i="25"/>
  <c r="BZ35" i="25"/>
  <c r="BJ35" i="25"/>
  <c r="AT35" i="25"/>
  <c r="AD35" i="25"/>
  <c r="GD35" i="25"/>
  <c r="FN35" i="25"/>
  <c r="EX35" i="25"/>
  <c r="EH35" i="25"/>
  <c r="DR35" i="25"/>
  <c r="DB35" i="25"/>
  <c r="CL35" i="25"/>
  <c r="BV35" i="25"/>
  <c r="BF35" i="25"/>
  <c r="AP35" i="25"/>
  <c r="Z35" i="25"/>
  <c r="GP35" i="25"/>
  <c r="FZ35" i="25"/>
  <c r="FJ35" i="25"/>
  <c r="ET35" i="25"/>
  <c r="ED35" i="25"/>
  <c r="DN35" i="25"/>
  <c r="CX35" i="25"/>
  <c r="CH35" i="25"/>
  <c r="BR35" i="25"/>
  <c r="BB35" i="25"/>
  <c r="AL35" i="25"/>
  <c r="V35" i="25"/>
  <c r="FV35" i="25"/>
  <c r="DJ35" i="25"/>
  <c r="AX35" i="25"/>
  <c r="FF35" i="25"/>
  <c r="CT35" i="25"/>
  <c r="AH35" i="25"/>
  <c r="EP35" i="25"/>
  <c r="CD35" i="25"/>
  <c r="GL35" i="25"/>
  <c r="DZ35" i="25"/>
  <c r="BN35" i="25"/>
  <c r="GM15" i="25"/>
  <c r="GI15" i="25"/>
  <c r="GE15" i="25"/>
  <c r="GA15" i="25"/>
  <c r="FW15" i="25"/>
  <c r="FS15" i="25"/>
  <c r="FO15" i="25"/>
  <c r="FK15" i="25"/>
  <c r="FG15" i="25"/>
  <c r="FC15" i="25"/>
  <c r="EY15" i="25"/>
  <c r="EU15" i="25"/>
  <c r="EQ15" i="25"/>
  <c r="EM15" i="25"/>
  <c r="EI15" i="25"/>
  <c r="EE15" i="25"/>
  <c r="EA15" i="25"/>
  <c r="DW15" i="25"/>
  <c r="DS15" i="25"/>
  <c r="DO15" i="25"/>
  <c r="DK15" i="25"/>
  <c r="DG15" i="25"/>
  <c r="DC15" i="25"/>
  <c r="CY15" i="25"/>
  <c r="CU15" i="25"/>
  <c r="CQ15" i="25"/>
  <c r="CM15" i="25"/>
  <c r="CI15" i="25"/>
  <c r="CE15" i="25"/>
  <c r="CA15" i="25"/>
  <c r="BW15" i="25"/>
  <c r="BS15" i="25"/>
  <c r="BO15" i="25"/>
  <c r="BK15" i="25"/>
  <c r="BG15" i="25"/>
  <c r="BC15" i="25"/>
  <c r="AY15" i="25"/>
  <c r="AU15" i="25"/>
  <c r="AQ15" i="25"/>
  <c r="AM15" i="25"/>
  <c r="AI15" i="25"/>
  <c r="AE15" i="25"/>
  <c r="AA15" i="25"/>
  <c r="W15" i="25"/>
  <c r="S15" i="25"/>
  <c r="GP15" i="25"/>
  <c r="GL15" i="25"/>
  <c r="GH15" i="25"/>
  <c r="GD15" i="25"/>
  <c r="FZ15" i="25"/>
  <c r="FV15" i="25"/>
  <c r="FR15" i="25"/>
  <c r="FN15" i="25"/>
  <c r="FJ15" i="25"/>
  <c r="FF15" i="25"/>
  <c r="FB15" i="25"/>
  <c r="EX15" i="25"/>
  <c r="ET15" i="25"/>
  <c r="EP15" i="25"/>
  <c r="EL15" i="25"/>
  <c r="EH15" i="25"/>
  <c r="ED15" i="25"/>
  <c r="DZ15" i="25"/>
  <c r="DV15" i="25"/>
  <c r="DR15" i="25"/>
  <c r="DN15" i="25"/>
  <c r="DJ15" i="25"/>
  <c r="DF15" i="25"/>
  <c r="DB15" i="25"/>
  <c r="CX15" i="25"/>
  <c r="CT15" i="25"/>
  <c r="CP15" i="25"/>
  <c r="CL15" i="25"/>
  <c r="CH15" i="25"/>
  <c r="CD15" i="25"/>
  <c r="BZ15" i="25"/>
  <c r="BV15" i="25"/>
  <c r="BR15" i="25"/>
  <c r="BN15" i="25"/>
  <c r="BJ15" i="25"/>
  <c r="BF15" i="25"/>
  <c r="BB15" i="25"/>
  <c r="AX15" i="25"/>
  <c r="AT15" i="25"/>
  <c r="AP15" i="25"/>
  <c r="AL15" i="25"/>
  <c r="AH15" i="25"/>
  <c r="AD15" i="25"/>
  <c r="Z15" i="25"/>
  <c r="V15" i="25"/>
  <c r="GO15" i="25"/>
  <c r="GK15" i="25"/>
  <c r="GG15" i="25"/>
  <c r="GC15" i="25"/>
  <c r="FY15" i="25"/>
  <c r="FU15" i="25"/>
  <c r="FQ15" i="25"/>
  <c r="FM15" i="25"/>
  <c r="FI15" i="25"/>
  <c r="FE15" i="25"/>
  <c r="FA15" i="25"/>
  <c r="EW15" i="25"/>
  <c r="ES15" i="25"/>
  <c r="EO15" i="25"/>
  <c r="EK15" i="25"/>
  <c r="EG15" i="25"/>
  <c r="EC15" i="25"/>
  <c r="DY15" i="25"/>
  <c r="DU15" i="25"/>
  <c r="DQ15" i="25"/>
  <c r="DM15" i="25"/>
  <c r="DI15" i="25"/>
  <c r="DE15" i="25"/>
  <c r="DA15" i="25"/>
  <c r="CW15" i="25"/>
  <c r="CS15" i="25"/>
  <c r="CO15" i="25"/>
  <c r="CK15" i="25"/>
  <c r="CG15" i="25"/>
  <c r="CC15" i="25"/>
  <c r="BY15" i="25"/>
  <c r="BU15" i="25"/>
  <c r="BQ15" i="25"/>
  <c r="BM15" i="25"/>
  <c r="BI15" i="25"/>
  <c r="BE15" i="25"/>
  <c r="BA15" i="25"/>
  <c r="AW15" i="25"/>
  <c r="AS15" i="25"/>
  <c r="AO15" i="25"/>
  <c r="AK15" i="25"/>
  <c r="AG15" i="25"/>
  <c r="AC15" i="25"/>
  <c r="Y15" i="25"/>
  <c r="U15" i="25"/>
  <c r="GJ15" i="25"/>
  <c r="FT15" i="25"/>
  <c r="FD15" i="25"/>
  <c r="EN15" i="25"/>
  <c r="DX15" i="25"/>
  <c r="DH15" i="25"/>
  <c r="CR15" i="25"/>
  <c r="CB15" i="25"/>
  <c r="BL15" i="25"/>
  <c r="AV15" i="25"/>
  <c r="AF15" i="25"/>
  <c r="GF15" i="25"/>
  <c r="FP15" i="25"/>
  <c r="EZ15" i="25"/>
  <c r="EJ15" i="25"/>
  <c r="DT15" i="25"/>
  <c r="DD15" i="25"/>
  <c r="CN15" i="25"/>
  <c r="BX15" i="25"/>
  <c r="BH15" i="25"/>
  <c r="AR15" i="25"/>
  <c r="AB15" i="25"/>
  <c r="GB15" i="25"/>
  <c r="FL15" i="25"/>
  <c r="EV15" i="25"/>
  <c r="EF15" i="25"/>
  <c r="DP15" i="25"/>
  <c r="CZ15" i="25"/>
  <c r="CJ15" i="25"/>
  <c r="BT15" i="25"/>
  <c r="BD15" i="25"/>
  <c r="AN15" i="25"/>
  <c r="X15" i="25"/>
  <c r="GN15" i="25"/>
  <c r="FX15" i="25"/>
  <c r="FH15" i="25"/>
  <c r="ER15" i="25"/>
  <c r="EB15" i="25"/>
  <c r="DL15" i="25"/>
  <c r="CV15" i="25"/>
  <c r="CF15" i="25"/>
  <c r="BP15" i="25"/>
  <c r="AZ15" i="25"/>
  <c r="AJ15" i="25"/>
  <c r="T15" i="25"/>
  <c r="GN31" i="25"/>
  <c r="GJ31" i="25"/>
  <c r="GF31" i="25"/>
  <c r="GB31" i="25"/>
  <c r="FX31" i="25"/>
  <c r="FT31" i="25"/>
  <c r="FP31" i="25"/>
  <c r="FL31" i="25"/>
  <c r="FH31" i="25"/>
  <c r="FD31" i="25"/>
  <c r="EZ31" i="25"/>
  <c r="EV31" i="25"/>
  <c r="ER31" i="25"/>
  <c r="EN31" i="25"/>
  <c r="EJ31" i="25"/>
  <c r="GM31" i="25"/>
  <c r="GI31" i="25"/>
  <c r="GE31" i="25"/>
  <c r="GA31" i="25"/>
  <c r="FW31" i="25"/>
  <c r="FS31" i="25"/>
  <c r="FO31" i="25"/>
  <c r="FK31" i="25"/>
  <c r="FG31" i="25"/>
  <c r="FC31" i="25"/>
  <c r="EY31" i="25"/>
  <c r="EU31" i="25"/>
  <c r="EQ31" i="25"/>
  <c r="EM31" i="25"/>
  <c r="EI31" i="25"/>
  <c r="EE31" i="25"/>
  <c r="GP31" i="25"/>
  <c r="GL31" i="25"/>
  <c r="GH31" i="25"/>
  <c r="GD31" i="25"/>
  <c r="FZ31" i="25"/>
  <c r="FV31" i="25"/>
  <c r="FR31" i="25"/>
  <c r="FN31" i="25"/>
  <c r="FJ31" i="25"/>
  <c r="FF31" i="25"/>
  <c r="FB31" i="25"/>
  <c r="EX31" i="25"/>
  <c r="ET31" i="25"/>
  <c r="EP31" i="25"/>
  <c r="EL31" i="25"/>
  <c r="EH31" i="25"/>
  <c r="GO31" i="25"/>
  <c r="FY31" i="25"/>
  <c r="FI31" i="25"/>
  <c r="ES31" i="25"/>
  <c r="EF31" i="25"/>
  <c r="EA31" i="25"/>
  <c r="DW31" i="25"/>
  <c r="DS31" i="25"/>
  <c r="DO31" i="25"/>
  <c r="DK31" i="25"/>
  <c r="DG31" i="25"/>
  <c r="DC31" i="25"/>
  <c r="CY31" i="25"/>
  <c r="CU31" i="25"/>
  <c r="CQ31" i="25"/>
  <c r="CM31" i="25"/>
  <c r="CI31" i="25"/>
  <c r="CE31" i="25"/>
  <c r="CA31" i="25"/>
  <c r="BW31" i="25"/>
  <c r="BS31" i="25"/>
  <c r="BO31" i="25"/>
  <c r="BK31" i="25"/>
  <c r="BG31" i="25"/>
  <c r="BC31" i="25"/>
  <c r="AY31" i="25"/>
  <c r="AU31" i="25"/>
  <c r="AQ31" i="25"/>
  <c r="AM31" i="25"/>
  <c r="AI31" i="25"/>
  <c r="AE31" i="25"/>
  <c r="AA31" i="25"/>
  <c r="W31" i="25"/>
  <c r="S31" i="25"/>
  <c r="GK31" i="25"/>
  <c r="FU31" i="25"/>
  <c r="FE31" i="25"/>
  <c r="EO31" i="25"/>
  <c r="ED31" i="25"/>
  <c r="DZ31" i="25"/>
  <c r="DV31" i="25"/>
  <c r="DR31" i="25"/>
  <c r="DN31" i="25"/>
  <c r="DJ31" i="25"/>
  <c r="DF31" i="25"/>
  <c r="DB31" i="25"/>
  <c r="CX31" i="25"/>
  <c r="CT31" i="25"/>
  <c r="CP31" i="25"/>
  <c r="CL31" i="25"/>
  <c r="CH31" i="25"/>
  <c r="CD31" i="25"/>
  <c r="BZ31" i="25"/>
  <c r="BV31" i="25"/>
  <c r="BR31" i="25"/>
  <c r="BN31" i="25"/>
  <c r="BJ31" i="25"/>
  <c r="BF31" i="25"/>
  <c r="BB31" i="25"/>
  <c r="AX31" i="25"/>
  <c r="AT31" i="25"/>
  <c r="AP31" i="25"/>
  <c r="AL31" i="25"/>
  <c r="AH31" i="25"/>
  <c r="AD31" i="25"/>
  <c r="Z31" i="25"/>
  <c r="V31" i="25"/>
  <c r="GG31" i="25"/>
  <c r="FQ31" i="25"/>
  <c r="FA31" i="25"/>
  <c r="EK31" i="25"/>
  <c r="EC31" i="25"/>
  <c r="DY31" i="25"/>
  <c r="DU31" i="25"/>
  <c r="DQ31" i="25"/>
  <c r="DM31" i="25"/>
  <c r="DI31" i="25"/>
  <c r="DE31" i="25"/>
  <c r="DA31" i="25"/>
  <c r="CW31" i="25"/>
  <c r="CS31" i="25"/>
  <c r="CO31" i="25"/>
  <c r="CK31" i="25"/>
  <c r="CG31" i="25"/>
  <c r="CC31" i="25"/>
  <c r="BY31" i="25"/>
  <c r="BU31" i="25"/>
  <c r="BQ31" i="25"/>
  <c r="BM31" i="25"/>
  <c r="BI31" i="25"/>
  <c r="BE31" i="25"/>
  <c r="BA31" i="25"/>
  <c r="AW31" i="25"/>
  <c r="AS31" i="25"/>
  <c r="AO31" i="25"/>
  <c r="AK31" i="25"/>
  <c r="AG31" i="25"/>
  <c r="AC31" i="25"/>
  <c r="Y31" i="25"/>
  <c r="U31" i="25"/>
  <c r="EG31" i="25"/>
  <c r="DP31" i="25"/>
  <c r="CZ31" i="25"/>
  <c r="CJ31" i="25"/>
  <c r="BT31" i="25"/>
  <c r="BD31" i="25"/>
  <c r="AN31" i="25"/>
  <c r="X31" i="25"/>
  <c r="GC31" i="25"/>
  <c r="EB31" i="25"/>
  <c r="DL31" i="25"/>
  <c r="CV31" i="25"/>
  <c r="CF31" i="25"/>
  <c r="BP31" i="25"/>
  <c r="AZ31" i="25"/>
  <c r="AJ31" i="25"/>
  <c r="T31" i="25"/>
  <c r="FM31" i="25"/>
  <c r="DX31" i="25"/>
  <c r="DH31" i="25"/>
  <c r="CR31" i="25"/>
  <c r="CB31" i="25"/>
  <c r="BL31" i="25"/>
  <c r="AV31" i="25"/>
  <c r="AF31" i="25"/>
  <c r="EW31" i="25"/>
  <c r="BX31" i="25"/>
  <c r="DT31" i="25"/>
  <c r="BH31" i="25"/>
  <c r="DD31" i="25"/>
  <c r="AR31" i="25"/>
  <c r="CN31" i="25"/>
  <c r="AB31" i="25"/>
  <c r="GN27" i="25"/>
  <c r="GJ27" i="25"/>
  <c r="GF27" i="25"/>
  <c r="GB27" i="25"/>
  <c r="FX27" i="25"/>
  <c r="FT27" i="25"/>
  <c r="FP27" i="25"/>
  <c r="FL27" i="25"/>
  <c r="FH27" i="25"/>
  <c r="FD27" i="25"/>
  <c r="EZ27" i="25"/>
  <c r="EV27" i="25"/>
  <c r="ER27" i="25"/>
  <c r="EN27" i="25"/>
  <c r="EJ27" i="25"/>
  <c r="EF27" i="25"/>
  <c r="EB27" i="25"/>
  <c r="DX27" i="25"/>
  <c r="DT27" i="25"/>
  <c r="DP27" i="25"/>
  <c r="DL27" i="25"/>
  <c r="DH27" i="25"/>
  <c r="DD27" i="25"/>
  <c r="CZ27" i="25"/>
  <c r="CV27" i="25"/>
  <c r="CR27" i="25"/>
  <c r="CN27" i="25"/>
  <c r="CJ27" i="25"/>
  <c r="CF27" i="25"/>
  <c r="CB27" i="25"/>
  <c r="BX27" i="25"/>
  <c r="BT27" i="25"/>
  <c r="BP27" i="25"/>
  <c r="BL27" i="25"/>
  <c r="BH27" i="25"/>
  <c r="BD27" i="25"/>
  <c r="AZ27" i="25"/>
  <c r="AV27" i="25"/>
  <c r="AR27" i="25"/>
  <c r="AN27" i="25"/>
  <c r="AJ27" i="25"/>
  <c r="AF27" i="25"/>
  <c r="AB27" i="25"/>
  <c r="X27" i="25"/>
  <c r="T27" i="25"/>
  <c r="GP27" i="25"/>
  <c r="GL27" i="25"/>
  <c r="GH27" i="25"/>
  <c r="GD27" i="25"/>
  <c r="FZ27" i="25"/>
  <c r="FV27" i="25"/>
  <c r="FR27" i="25"/>
  <c r="FN27" i="25"/>
  <c r="FJ27" i="25"/>
  <c r="FF27" i="25"/>
  <c r="FB27" i="25"/>
  <c r="EX27" i="25"/>
  <c r="ET27" i="25"/>
  <c r="EP27" i="25"/>
  <c r="EL27" i="25"/>
  <c r="EH27" i="25"/>
  <c r="ED27" i="25"/>
  <c r="DZ27" i="25"/>
  <c r="DV27" i="25"/>
  <c r="DR27" i="25"/>
  <c r="DN27" i="25"/>
  <c r="DJ27" i="25"/>
  <c r="DF27" i="25"/>
  <c r="DB27" i="25"/>
  <c r="CX27" i="25"/>
  <c r="CT27" i="25"/>
  <c r="CP27" i="25"/>
  <c r="CL27" i="25"/>
  <c r="CH27" i="25"/>
  <c r="CD27" i="25"/>
  <c r="BZ27" i="25"/>
  <c r="BV27" i="25"/>
  <c r="BR27" i="25"/>
  <c r="BN27" i="25"/>
  <c r="BJ27" i="25"/>
  <c r="BF27" i="25"/>
  <c r="BB27" i="25"/>
  <c r="AX27" i="25"/>
  <c r="AT27" i="25"/>
  <c r="AP27" i="25"/>
  <c r="AL27" i="25"/>
  <c r="AH27" i="25"/>
  <c r="AD27" i="25"/>
  <c r="Z27" i="25"/>
  <c r="V27" i="25"/>
  <c r="GI27" i="25"/>
  <c r="GA27" i="25"/>
  <c r="FS27" i="25"/>
  <c r="FK27" i="25"/>
  <c r="FC27" i="25"/>
  <c r="EU27" i="25"/>
  <c r="EM27" i="25"/>
  <c r="EE27" i="25"/>
  <c r="DW27" i="25"/>
  <c r="DO27" i="25"/>
  <c r="DG27" i="25"/>
  <c r="CY27" i="25"/>
  <c r="CQ27" i="25"/>
  <c r="CI27" i="25"/>
  <c r="CA27" i="25"/>
  <c r="BS27" i="25"/>
  <c r="BK27" i="25"/>
  <c r="BC27" i="25"/>
  <c r="AU27" i="25"/>
  <c r="AM27" i="25"/>
  <c r="AE27" i="25"/>
  <c r="W27" i="25"/>
  <c r="GO27" i="25"/>
  <c r="GG27" i="25"/>
  <c r="FY27" i="25"/>
  <c r="FQ27" i="25"/>
  <c r="FI27" i="25"/>
  <c r="FA27" i="25"/>
  <c r="ES27" i="25"/>
  <c r="EK27" i="25"/>
  <c r="EC27" i="25"/>
  <c r="DU27" i="25"/>
  <c r="DM27" i="25"/>
  <c r="DE27" i="25"/>
  <c r="CW27" i="25"/>
  <c r="CO27" i="25"/>
  <c r="CG27" i="25"/>
  <c r="BY27" i="25"/>
  <c r="BQ27" i="25"/>
  <c r="BI27" i="25"/>
  <c r="BA27" i="25"/>
  <c r="AS27" i="25"/>
  <c r="AK27" i="25"/>
  <c r="AC27" i="25"/>
  <c r="U27" i="25"/>
  <c r="GM27" i="25"/>
  <c r="GE27" i="25"/>
  <c r="FW27" i="25"/>
  <c r="FO27" i="25"/>
  <c r="FG27" i="25"/>
  <c r="EY27" i="25"/>
  <c r="EQ27" i="25"/>
  <c r="EI27" i="25"/>
  <c r="EA27" i="25"/>
  <c r="DS27" i="25"/>
  <c r="DK27" i="25"/>
  <c r="DC27" i="25"/>
  <c r="CU27" i="25"/>
  <c r="CM27" i="25"/>
  <c r="CE27" i="25"/>
  <c r="BW27" i="25"/>
  <c r="BO27" i="25"/>
  <c r="BG27" i="25"/>
  <c r="AY27" i="25"/>
  <c r="AQ27" i="25"/>
  <c r="AI27" i="25"/>
  <c r="AA27" i="25"/>
  <c r="S27" i="25"/>
  <c r="GK27" i="25"/>
  <c r="FE27" i="25"/>
  <c r="DY27" i="25"/>
  <c r="CS27" i="25"/>
  <c r="BM27" i="25"/>
  <c r="AG27" i="25"/>
  <c r="GC27" i="25"/>
  <c r="EW27" i="25"/>
  <c r="DQ27" i="25"/>
  <c r="CK27" i="25"/>
  <c r="BE27" i="25"/>
  <c r="Y27" i="25"/>
  <c r="FU27" i="25"/>
  <c r="EO27" i="25"/>
  <c r="DI27" i="25"/>
  <c r="CC27" i="25"/>
  <c r="AW27" i="25"/>
  <c r="FM27" i="25"/>
  <c r="AO27" i="25"/>
  <c r="EG27" i="25"/>
  <c r="DA27" i="25"/>
  <c r="BU27" i="25"/>
  <c r="GM14" i="25"/>
  <c r="GI14" i="25"/>
  <c r="GE14" i="25"/>
  <c r="GA14" i="25"/>
  <c r="FW14" i="25"/>
  <c r="FS14" i="25"/>
  <c r="FO14" i="25"/>
  <c r="FK14" i="25"/>
  <c r="FG14" i="25"/>
  <c r="FC14" i="25"/>
  <c r="EY14" i="25"/>
  <c r="EU14" i="25"/>
  <c r="EQ14" i="25"/>
  <c r="EM14" i="25"/>
  <c r="EI14" i="25"/>
  <c r="EE14" i="25"/>
  <c r="EA14" i="25"/>
  <c r="DW14" i="25"/>
  <c r="DS14" i="25"/>
  <c r="DO14" i="25"/>
  <c r="DK14" i="25"/>
  <c r="DG14" i="25"/>
  <c r="DC14" i="25"/>
  <c r="CY14" i="25"/>
  <c r="CU14" i="25"/>
  <c r="CQ14" i="25"/>
  <c r="CM14" i="25"/>
  <c r="CI14" i="25"/>
  <c r="CE14" i="25"/>
  <c r="CA14" i="25"/>
  <c r="BW14" i="25"/>
  <c r="BS14" i="25"/>
  <c r="BO14" i="25"/>
  <c r="BK14" i="25"/>
  <c r="BG14" i="25"/>
  <c r="BC14" i="25"/>
  <c r="AY14" i="25"/>
  <c r="AU14" i="25"/>
  <c r="AQ14" i="25"/>
  <c r="AM14" i="25"/>
  <c r="AI14" i="25"/>
  <c r="AE14" i="25"/>
  <c r="AA14" i="25"/>
  <c r="W14" i="25"/>
  <c r="S14" i="25"/>
  <c r="GP14" i="25"/>
  <c r="GL14" i="25"/>
  <c r="GH14" i="25"/>
  <c r="GD14" i="25"/>
  <c r="FZ14" i="25"/>
  <c r="FV14" i="25"/>
  <c r="FR14" i="25"/>
  <c r="FN14" i="25"/>
  <c r="FJ14" i="25"/>
  <c r="FF14" i="25"/>
  <c r="FB14" i="25"/>
  <c r="EX14" i="25"/>
  <c r="ET14" i="25"/>
  <c r="EP14" i="25"/>
  <c r="EL14" i="25"/>
  <c r="EH14" i="25"/>
  <c r="ED14" i="25"/>
  <c r="DZ14" i="25"/>
  <c r="DV14" i="25"/>
  <c r="DR14" i="25"/>
  <c r="DN14" i="25"/>
  <c r="DJ14" i="25"/>
  <c r="DF14" i="25"/>
  <c r="DB14" i="25"/>
  <c r="CX14" i="25"/>
  <c r="CT14" i="25"/>
  <c r="CP14" i="25"/>
  <c r="CL14" i="25"/>
  <c r="CH14" i="25"/>
  <c r="CD14" i="25"/>
  <c r="BZ14" i="25"/>
  <c r="BV14" i="25"/>
  <c r="BR14" i="25"/>
  <c r="BN14" i="25"/>
  <c r="BJ14" i="25"/>
  <c r="BF14" i="25"/>
  <c r="BB14" i="25"/>
  <c r="AX14" i="25"/>
  <c r="AT14" i="25"/>
  <c r="AP14" i="25"/>
  <c r="AL14" i="25"/>
  <c r="AH14" i="25"/>
  <c r="AD14" i="25"/>
  <c r="Z14" i="25"/>
  <c r="V14" i="25"/>
  <c r="GO14" i="25"/>
  <c r="GK14" i="25"/>
  <c r="GG14" i="25"/>
  <c r="GC14" i="25"/>
  <c r="FY14" i="25"/>
  <c r="FU14" i="25"/>
  <c r="FQ14" i="25"/>
  <c r="FM14" i="25"/>
  <c r="FI14" i="25"/>
  <c r="FE14" i="25"/>
  <c r="FA14" i="25"/>
  <c r="EW14" i="25"/>
  <c r="ES14" i="25"/>
  <c r="EO14" i="25"/>
  <c r="EK14" i="25"/>
  <c r="EG14" i="25"/>
  <c r="EC14" i="25"/>
  <c r="DY14" i="25"/>
  <c r="DU14" i="25"/>
  <c r="DQ14" i="25"/>
  <c r="DM14" i="25"/>
  <c r="DI14" i="25"/>
  <c r="DE14" i="25"/>
  <c r="DA14" i="25"/>
  <c r="CW14" i="25"/>
  <c r="CS14" i="25"/>
  <c r="CO14" i="25"/>
  <c r="CK14" i="25"/>
  <c r="CG14" i="25"/>
  <c r="CC14" i="25"/>
  <c r="BY14" i="25"/>
  <c r="BU14" i="25"/>
  <c r="BQ14" i="25"/>
  <c r="BM14" i="25"/>
  <c r="BI14" i="25"/>
  <c r="BE14" i="25"/>
  <c r="BA14" i="25"/>
  <c r="AW14" i="25"/>
  <c r="AS14" i="25"/>
  <c r="AO14" i="25"/>
  <c r="AK14" i="25"/>
  <c r="AG14" i="25"/>
  <c r="AC14" i="25"/>
  <c r="Y14" i="25"/>
  <c r="U14" i="25"/>
  <c r="GO18" i="25"/>
  <c r="GK18" i="25"/>
  <c r="GG18" i="25"/>
  <c r="GC18" i="25"/>
  <c r="FY18" i="25"/>
  <c r="FU18" i="25"/>
  <c r="FQ18" i="25"/>
  <c r="FM18" i="25"/>
  <c r="FI18" i="25"/>
  <c r="FE18" i="25"/>
  <c r="FA18" i="25"/>
  <c r="EW18" i="25"/>
  <c r="ES18" i="25"/>
  <c r="EO18" i="25"/>
  <c r="EK18" i="25"/>
  <c r="EG18" i="25"/>
  <c r="EC18" i="25"/>
  <c r="DY18" i="25"/>
  <c r="DU18" i="25"/>
  <c r="DQ18" i="25"/>
  <c r="DM18" i="25"/>
  <c r="DI18" i="25"/>
  <c r="DE18" i="25"/>
  <c r="DA18" i="25"/>
  <c r="CW18" i="25"/>
  <c r="CS18" i="25"/>
  <c r="CO18" i="25"/>
  <c r="CK18" i="25"/>
  <c r="CG18" i="25"/>
  <c r="CC18" i="25"/>
  <c r="BY18" i="25"/>
  <c r="BU18" i="25"/>
  <c r="BQ18" i="25"/>
  <c r="BM18" i="25"/>
  <c r="BI18" i="25"/>
  <c r="BE18" i="25"/>
  <c r="BA18" i="25"/>
  <c r="AW18" i="25"/>
  <c r="AS18" i="25"/>
  <c r="AO18" i="25"/>
  <c r="AK18" i="25"/>
  <c r="AG18" i="25"/>
  <c r="AC18" i="25"/>
  <c r="Y18" i="25"/>
  <c r="U18" i="25"/>
  <c r="GN18" i="25"/>
  <c r="GJ18" i="25"/>
  <c r="GF18" i="25"/>
  <c r="GB18" i="25"/>
  <c r="FX18" i="25"/>
  <c r="FT18" i="25"/>
  <c r="FP18" i="25"/>
  <c r="FL18" i="25"/>
  <c r="FH18" i="25"/>
  <c r="FD18" i="25"/>
  <c r="EZ18" i="25"/>
  <c r="EV18" i="25"/>
  <c r="ER18" i="25"/>
  <c r="EN18" i="25"/>
  <c r="EJ18" i="25"/>
  <c r="EF18" i="25"/>
  <c r="EB18" i="25"/>
  <c r="DX18" i="25"/>
  <c r="DT18" i="25"/>
  <c r="DP18" i="25"/>
  <c r="DL18" i="25"/>
  <c r="DH18" i="25"/>
  <c r="DD18" i="25"/>
  <c r="CZ18" i="25"/>
  <c r="CV18" i="25"/>
  <c r="CR18" i="25"/>
  <c r="CN18" i="25"/>
  <c r="CJ18" i="25"/>
  <c r="CF18" i="25"/>
  <c r="CB18" i="25"/>
  <c r="BX18" i="25"/>
  <c r="BT18" i="25"/>
  <c r="BP18" i="25"/>
  <c r="BL18" i="25"/>
  <c r="BH18" i="25"/>
  <c r="BD18" i="25"/>
  <c r="AZ18" i="25"/>
  <c r="AV18" i="25"/>
  <c r="AR18" i="25"/>
  <c r="AN18" i="25"/>
  <c r="AJ18" i="25"/>
  <c r="AF18" i="25"/>
  <c r="AB18" i="25"/>
  <c r="X18" i="25"/>
  <c r="T18" i="25"/>
  <c r="GL18" i="25"/>
  <c r="GD18" i="25"/>
  <c r="FV18" i="25"/>
  <c r="FN18" i="25"/>
  <c r="FF18" i="25"/>
  <c r="EX18" i="25"/>
  <c r="EP18" i="25"/>
  <c r="EH18" i="25"/>
  <c r="DZ18" i="25"/>
  <c r="DR18" i="25"/>
  <c r="DJ18" i="25"/>
  <c r="DB18" i="25"/>
  <c r="CT18" i="25"/>
  <c r="CL18" i="25"/>
  <c r="CD18" i="25"/>
  <c r="BV18" i="25"/>
  <c r="BN18" i="25"/>
  <c r="BF18" i="25"/>
  <c r="AX18" i="25"/>
  <c r="AP18" i="25"/>
  <c r="AH18" i="25"/>
  <c r="Z18" i="25"/>
  <c r="GI18" i="25"/>
  <c r="GA18" i="25"/>
  <c r="FS18" i="25"/>
  <c r="FK18" i="25"/>
  <c r="FC18" i="25"/>
  <c r="EU18" i="25"/>
  <c r="EM18" i="25"/>
  <c r="EE18" i="25"/>
  <c r="DW18" i="25"/>
  <c r="DO18" i="25"/>
  <c r="DG18" i="25"/>
  <c r="CY18" i="25"/>
  <c r="CQ18" i="25"/>
  <c r="CI18" i="25"/>
  <c r="CA18" i="25"/>
  <c r="BS18" i="25"/>
  <c r="BK18" i="25"/>
  <c r="BC18" i="25"/>
  <c r="AU18" i="25"/>
  <c r="AM18" i="25"/>
  <c r="AE18" i="25"/>
  <c r="W18" i="25"/>
  <c r="GP18" i="25"/>
  <c r="GH18" i="25"/>
  <c r="FZ18" i="25"/>
  <c r="FR18" i="25"/>
  <c r="FJ18" i="25"/>
  <c r="FB18" i="25"/>
  <c r="ET18" i="25"/>
  <c r="EL18" i="25"/>
  <c r="ED18" i="25"/>
  <c r="DV18" i="25"/>
  <c r="DN18" i="25"/>
  <c r="DF18" i="25"/>
  <c r="CX18" i="25"/>
  <c r="CP18" i="25"/>
  <c r="CH18" i="25"/>
  <c r="BZ18" i="25"/>
  <c r="BR18" i="25"/>
  <c r="BJ18" i="25"/>
  <c r="BB18" i="25"/>
  <c r="AT18" i="25"/>
  <c r="AL18" i="25"/>
  <c r="AD18" i="25"/>
  <c r="V18" i="25"/>
  <c r="GN22" i="25"/>
  <c r="GJ22" i="25"/>
  <c r="GF22" i="25"/>
  <c r="GB22" i="25"/>
  <c r="FX22" i="25"/>
  <c r="FT22" i="25"/>
  <c r="FP22" i="25"/>
  <c r="FL22" i="25"/>
  <c r="FH22" i="25"/>
  <c r="FD22" i="25"/>
  <c r="EZ22" i="25"/>
  <c r="EV22" i="25"/>
  <c r="ER22" i="25"/>
  <c r="EN22" i="25"/>
  <c r="EJ22" i="25"/>
  <c r="EF22" i="25"/>
  <c r="EB22" i="25"/>
  <c r="DX22" i="25"/>
  <c r="DT22" i="25"/>
  <c r="DP22" i="25"/>
  <c r="DL22" i="25"/>
  <c r="DH22" i="25"/>
  <c r="DD22" i="25"/>
  <c r="CZ22" i="25"/>
  <c r="CV22" i="25"/>
  <c r="CR22" i="25"/>
  <c r="CN22" i="25"/>
  <c r="CJ22" i="25"/>
  <c r="CF22" i="25"/>
  <c r="CB22" i="25"/>
  <c r="BX22" i="25"/>
  <c r="BT22" i="25"/>
  <c r="BP22" i="25"/>
  <c r="BL22" i="25"/>
  <c r="BH22" i="25"/>
  <c r="BD22" i="25"/>
  <c r="AZ22" i="25"/>
  <c r="AV22" i="25"/>
  <c r="GP22" i="25"/>
  <c r="GL22" i="25"/>
  <c r="GH22" i="25"/>
  <c r="GD22" i="25"/>
  <c r="FZ22" i="25"/>
  <c r="FV22" i="25"/>
  <c r="FR22" i="25"/>
  <c r="FN22" i="25"/>
  <c r="FJ22" i="25"/>
  <c r="FF22" i="25"/>
  <c r="FB22" i="25"/>
  <c r="EX22" i="25"/>
  <c r="ET22" i="25"/>
  <c r="EP22" i="25"/>
  <c r="EL22" i="25"/>
  <c r="EH22" i="25"/>
  <c r="ED22" i="25"/>
  <c r="DZ22" i="25"/>
  <c r="DV22" i="25"/>
  <c r="DR22" i="25"/>
  <c r="DN22" i="25"/>
  <c r="DJ22" i="25"/>
  <c r="DF22" i="25"/>
  <c r="DB22" i="25"/>
  <c r="CX22" i="25"/>
  <c r="CT22" i="25"/>
  <c r="CP22" i="25"/>
  <c r="CL22" i="25"/>
  <c r="CH22" i="25"/>
  <c r="CD22" i="25"/>
  <c r="BZ22" i="25"/>
  <c r="BV22" i="25"/>
  <c r="BR22" i="25"/>
  <c r="BN22" i="25"/>
  <c r="BJ22" i="25"/>
  <c r="BF22" i="25"/>
  <c r="BB22" i="25"/>
  <c r="AX22" i="25"/>
  <c r="GM22" i="25"/>
  <c r="GE22" i="25"/>
  <c r="FW22" i="25"/>
  <c r="FO22" i="25"/>
  <c r="FG22" i="25"/>
  <c r="EY22" i="25"/>
  <c r="EQ22" i="25"/>
  <c r="EI22" i="25"/>
  <c r="EA22" i="25"/>
  <c r="DS22" i="25"/>
  <c r="DK22" i="25"/>
  <c r="DC22" i="25"/>
  <c r="CU22" i="25"/>
  <c r="CM22" i="25"/>
  <c r="CE22" i="25"/>
  <c r="BW22" i="25"/>
  <c r="BO22" i="25"/>
  <c r="BG22" i="25"/>
  <c r="AY22" i="25"/>
  <c r="AS22" i="25"/>
  <c r="AO22" i="25"/>
  <c r="AK22" i="25"/>
  <c r="AG22" i="25"/>
  <c r="AC22" i="25"/>
  <c r="Y22" i="25"/>
  <c r="U22" i="25"/>
  <c r="GK22" i="25"/>
  <c r="GC22" i="25"/>
  <c r="FU22" i="25"/>
  <c r="FM22" i="25"/>
  <c r="FE22" i="25"/>
  <c r="EW22" i="25"/>
  <c r="EO22" i="25"/>
  <c r="EG22" i="25"/>
  <c r="DY22" i="25"/>
  <c r="DQ22" i="25"/>
  <c r="DI22" i="25"/>
  <c r="DA22" i="25"/>
  <c r="CS22" i="25"/>
  <c r="CK22" i="25"/>
  <c r="CC22" i="25"/>
  <c r="BU22" i="25"/>
  <c r="BM22" i="25"/>
  <c r="BE22" i="25"/>
  <c r="AW22" i="25"/>
  <c r="AR22" i="25"/>
  <c r="AN22" i="25"/>
  <c r="AJ22" i="25"/>
  <c r="AF22" i="25"/>
  <c r="AB22" i="25"/>
  <c r="X22" i="25"/>
  <c r="T22" i="25"/>
  <c r="GO22" i="25"/>
  <c r="FY22" i="25"/>
  <c r="FI22" i="25"/>
  <c r="ES22" i="25"/>
  <c r="EC22" i="25"/>
  <c r="DM22" i="25"/>
  <c r="CW22" i="25"/>
  <c r="CG22" i="25"/>
  <c r="BQ22" i="25"/>
  <c r="BA22" i="25"/>
  <c r="AP22" i="25"/>
  <c r="AH22" i="25"/>
  <c r="Z22" i="25"/>
  <c r="GI22" i="25"/>
  <c r="FS22" i="25"/>
  <c r="FC22" i="25"/>
  <c r="EM22" i="25"/>
  <c r="DW22" i="25"/>
  <c r="DG22" i="25"/>
  <c r="CQ22" i="25"/>
  <c r="CA22" i="25"/>
  <c r="BK22" i="25"/>
  <c r="AU22" i="25"/>
  <c r="AM22" i="25"/>
  <c r="AE22" i="25"/>
  <c r="W22" i="25"/>
  <c r="GG22" i="25"/>
  <c r="FQ22" i="25"/>
  <c r="FA22" i="25"/>
  <c r="EK22" i="25"/>
  <c r="DU22" i="25"/>
  <c r="DE22" i="25"/>
  <c r="CO22" i="25"/>
  <c r="BY22" i="25"/>
  <c r="BI22" i="25"/>
  <c r="AT22" i="25"/>
  <c r="AL22" i="25"/>
  <c r="AD22" i="25"/>
  <c r="V22" i="25"/>
  <c r="GN26" i="25"/>
  <c r="GJ26" i="25"/>
  <c r="GF26" i="25"/>
  <c r="GB26" i="25"/>
  <c r="FX26" i="25"/>
  <c r="FT26" i="25"/>
  <c r="FP26" i="25"/>
  <c r="FL26" i="25"/>
  <c r="FH26" i="25"/>
  <c r="FD26" i="25"/>
  <c r="EZ26" i="25"/>
  <c r="EV26" i="25"/>
  <c r="ER26" i="25"/>
  <c r="EN26" i="25"/>
  <c r="EJ26" i="25"/>
  <c r="EF26" i="25"/>
  <c r="EB26" i="25"/>
  <c r="DX26" i="25"/>
  <c r="DT26" i="25"/>
  <c r="DP26" i="25"/>
  <c r="DL26" i="25"/>
  <c r="DH26" i="25"/>
  <c r="DD26" i="25"/>
  <c r="CZ26" i="25"/>
  <c r="CV26" i="25"/>
  <c r="CR26" i="25"/>
  <c r="CN26" i="25"/>
  <c r="CJ26" i="25"/>
  <c r="CF26" i="25"/>
  <c r="CB26" i="25"/>
  <c r="BX26" i="25"/>
  <c r="BT26" i="25"/>
  <c r="BP26" i="25"/>
  <c r="BL26" i="25"/>
  <c r="BH26" i="25"/>
  <c r="BD26" i="25"/>
  <c r="AZ26" i="25"/>
  <c r="AV26" i="25"/>
  <c r="AR26" i="25"/>
  <c r="AN26" i="25"/>
  <c r="AJ26" i="25"/>
  <c r="AF26" i="25"/>
  <c r="AB26" i="25"/>
  <c r="X26" i="25"/>
  <c r="T26" i="25"/>
  <c r="GP26" i="25"/>
  <c r="GL26" i="25"/>
  <c r="GH26" i="25"/>
  <c r="GD26" i="25"/>
  <c r="FZ26" i="25"/>
  <c r="FV26" i="25"/>
  <c r="FR26" i="25"/>
  <c r="FN26" i="25"/>
  <c r="FJ26" i="25"/>
  <c r="FF26" i="25"/>
  <c r="FB26" i="25"/>
  <c r="EX26" i="25"/>
  <c r="ET26" i="25"/>
  <c r="EP26" i="25"/>
  <c r="EL26" i="25"/>
  <c r="EH26" i="25"/>
  <c r="ED26" i="25"/>
  <c r="DZ26" i="25"/>
  <c r="DV26" i="25"/>
  <c r="DR26" i="25"/>
  <c r="DN26" i="25"/>
  <c r="DJ26" i="25"/>
  <c r="DF26" i="25"/>
  <c r="DB26" i="25"/>
  <c r="CX26" i="25"/>
  <c r="CT26" i="25"/>
  <c r="CP26" i="25"/>
  <c r="CL26" i="25"/>
  <c r="CH26" i="25"/>
  <c r="CD26" i="25"/>
  <c r="BZ26" i="25"/>
  <c r="BV26" i="25"/>
  <c r="BR26" i="25"/>
  <c r="BN26" i="25"/>
  <c r="BJ26" i="25"/>
  <c r="BF26" i="25"/>
  <c r="BB26" i="25"/>
  <c r="AX26" i="25"/>
  <c r="AT26" i="25"/>
  <c r="AP26" i="25"/>
  <c r="AL26" i="25"/>
  <c r="AH26" i="25"/>
  <c r="AD26" i="25"/>
  <c r="Z26" i="25"/>
  <c r="V26" i="25"/>
  <c r="GM26" i="25"/>
  <c r="GE26" i="25"/>
  <c r="FW26" i="25"/>
  <c r="FO26" i="25"/>
  <c r="FG26" i="25"/>
  <c r="EY26" i="25"/>
  <c r="EQ26" i="25"/>
  <c r="EI26" i="25"/>
  <c r="EA26" i="25"/>
  <c r="DS26" i="25"/>
  <c r="DK26" i="25"/>
  <c r="DC26" i="25"/>
  <c r="CU26" i="25"/>
  <c r="CM26" i="25"/>
  <c r="CE26" i="25"/>
  <c r="BW26" i="25"/>
  <c r="BO26" i="25"/>
  <c r="BG26" i="25"/>
  <c r="AY26" i="25"/>
  <c r="AQ26" i="25"/>
  <c r="AI26" i="25"/>
  <c r="AA26" i="25"/>
  <c r="S26" i="25"/>
  <c r="GK26" i="25"/>
  <c r="GC26" i="25"/>
  <c r="FU26" i="25"/>
  <c r="FM26" i="25"/>
  <c r="FE26" i="25"/>
  <c r="EW26" i="25"/>
  <c r="EO26" i="25"/>
  <c r="EG26" i="25"/>
  <c r="DY26" i="25"/>
  <c r="DQ26" i="25"/>
  <c r="DI26" i="25"/>
  <c r="DA26" i="25"/>
  <c r="CS26" i="25"/>
  <c r="CK26" i="25"/>
  <c r="CC26" i="25"/>
  <c r="BU26" i="25"/>
  <c r="BM26" i="25"/>
  <c r="BE26" i="25"/>
  <c r="AW26" i="25"/>
  <c r="AO26" i="25"/>
  <c r="AG26" i="25"/>
  <c r="Y26" i="25"/>
  <c r="GI26" i="25"/>
  <c r="GA26" i="25"/>
  <c r="FS26" i="25"/>
  <c r="FK26" i="25"/>
  <c r="FC26" i="25"/>
  <c r="EU26" i="25"/>
  <c r="EM26" i="25"/>
  <c r="EE26" i="25"/>
  <c r="DW26" i="25"/>
  <c r="DO26" i="25"/>
  <c r="DG26" i="25"/>
  <c r="CY26" i="25"/>
  <c r="CQ26" i="25"/>
  <c r="CI26" i="25"/>
  <c r="CA26" i="25"/>
  <c r="BS26" i="25"/>
  <c r="BK26" i="25"/>
  <c r="BC26" i="25"/>
  <c r="AU26" i="25"/>
  <c r="AM26" i="25"/>
  <c r="AE26" i="25"/>
  <c r="W26" i="25"/>
  <c r="FY26" i="25"/>
  <c r="ES26" i="25"/>
  <c r="DM26" i="25"/>
  <c r="CG26" i="25"/>
  <c r="BA26" i="25"/>
  <c r="U26" i="25"/>
  <c r="FQ26" i="25"/>
  <c r="EK26" i="25"/>
  <c r="DE26" i="25"/>
  <c r="BY26" i="25"/>
  <c r="AS26" i="25"/>
  <c r="GO26" i="25"/>
  <c r="FI26" i="25"/>
  <c r="EC26" i="25"/>
  <c r="CW26" i="25"/>
  <c r="BQ26" i="25"/>
  <c r="AK26" i="25"/>
  <c r="GM30" i="25"/>
  <c r="GI30" i="25"/>
  <c r="GE30" i="25"/>
  <c r="GA30" i="25"/>
  <c r="FW30" i="25"/>
  <c r="FS30" i="25"/>
  <c r="FO30" i="25"/>
  <c r="FK30" i="25"/>
  <c r="FG30" i="25"/>
  <c r="FC30" i="25"/>
  <c r="EY30" i="25"/>
  <c r="EU30" i="25"/>
  <c r="EQ30" i="25"/>
  <c r="EM30" i="25"/>
  <c r="EI30" i="25"/>
  <c r="EE30" i="25"/>
  <c r="EA30" i="25"/>
  <c r="DW30" i="25"/>
  <c r="DS30" i="25"/>
  <c r="DO30" i="25"/>
  <c r="DK30" i="25"/>
  <c r="DG30" i="25"/>
  <c r="DC30" i="25"/>
  <c r="CY30" i="25"/>
  <c r="CU30" i="25"/>
  <c r="CQ30" i="25"/>
  <c r="CM30" i="25"/>
  <c r="CI30" i="25"/>
  <c r="CE30" i="25"/>
  <c r="CA30" i="25"/>
  <c r="BW30" i="25"/>
  <c r="BS30" i="25"/>
  <c r="BO30" i="25"/>
  <c r="BK30" i="25"/>
  <c r="BG30" i="25"/>
  <c r="BC30" i="25"/>
  <c r="AY30" i="25"/>
  <c r="AU30" i="25"/>
  <c r="AQ30" i="25"/>
  <c r="AM30" i="25"/>
  <c r="AI30" i="25"/>
  <c r="AE30" i="25"/>
  <c r="AA30" i="25"/>
  <c r="W30" i="25"/>
  <c r="S30" i="25"/>
  <c r="GP30" i="25"/>
  <c r="GL30" i="25"/>
  <c r="GH30" i="25"/>
  <c r="GD30" i="25"/>
  <c r="FZ30" i="25"/>
  <c r="FV30" i="25"/>
  <c r="FR30" i="25"/>
  <c r="FN30" i="25"/>
  <c r="FJ30" i="25"/>
  <c r="FF30" i="25"/>
  <c r="FB30" i="25"/>
  <c r="EX30" i="25"/>
  <c r="ET30" i="25"/>
  <c r="EP30" i="25"/>
  <c r="EL30" i="25"/>
  <c r="EH30" i="25"/>
  <c r="ED30" i="25"/>
  <c r="DZ30" i="25"/>
  <c r="DV30" i="25"/>
  <c r="DR30" i="25"/>
  <c r="DN30" i="25"/>
  <c r="DJ30" i="25"/>
  <c r="DF30" i="25"/>
  <c r="DB30" i="25"/>
  <c r="CX30" i="25"/>
  <c r="CT30" i="25"/>
  <c r="CP30" i="25"/>
  <c r="CL30" i="25"/>
  <c r="CH30" i="25"/>
  <c r="CD30" i="25"/>
  <c r="BZ30" i="25"/>
  <c r="BV30" i="25"/>
  <c r="BR30" i="25"/>
  <c r="BN30" i="25"/>
  <c r="BJ30" i="25"/>
  <c r="BF30" i="25"/>
  <c r="BB30" i="25"/>
  <c r="AX30" i="25"/>
  <c r="AT30" i="25"/>
  <c r="AP30" i="25"/>
  <c r="AL30" i="25"/>
  <c r="AH30" i="25"/>
  <c r="AD30" i="25"/>
  <c r="Z30" i="25"/>
  <c r="V30" i="25"/>
  <c r="GO30" i="25"/>
  <c r="GK30" i="25"/>
  <c r="GG30" i="25"/>
  <c r="GC30" i="25"/>
  <c r="FY30" i="25"/>
  <c r="FU30" i="25"/>
  <c r="FQ30" i="25"/>
  <c r="FM30" i="25"/>
  <c r="FI30" i="25"/>
  <c r="FE30" i="25"/>
  <c r="FA30" i="25"/>
  <c r="EW30" i="25"/>
  <c r="ES30" i="25"/>
  <c r="EO30" i="25"/>
  <c r="EK30" i="25"/>
  <c r="EG30" i="25"/>
  <c r="EC30" i="25"/>
  <c r="DY30" i="25"/>
  <c r="DU30" i="25"/>
  <c r="DQ30" i="25"/>
  <c r="DM30" i="25"/>
  <c r="DI30" i="25"/>
  <c r="DE30" i="25"/>
  <c r="DA30" i="25"/>
  <c r="CW30" i="25"/>
  <c r="CS30" i="25"/>
  <c r="CO30" i="25"/>
  <c r="CK30" i="25"/>
  <c r="CG30" i="25"/>
  <c r="CC30" i="25"/>
  <c r="BY30" i="25"/>
  <c r="BU30" i="25"/>
  <c r="BQ30" i="25"/>
  <c r="BM30" i="25"/>
  <c r="BI30" i="25"/>
  <c r="BE30" i="25"/>
  <c r="BA30" i="25"/>
  <c r="AW30" i="25"/>
  <c r="AS30" i="25"/>
  <c r="AO30" i="25"/>
  <c r="AK30" i="25"/>
  <c r="AG30" i="25"/>
  <c r="AC30" i="25"/>
  <c r="Y30" i="25"/>
  <c r="U30" i="25"/>
  <c r="GF30" i="25"/>
  <c r="FP30" i="25"/>
  <c r="EZ30" i="25"/>
  <c r="EJ30" i="25"/>
  <c r="DT30" i="25"/>
  <c r="DD30" i="25"/>
  <c r="CN30" i="25"/>
  <c r="BX30" i="25"/>
  <c r="BH30" i="25"/>
  <c r="AR30" i="25"/>
  <c r="AB30" i="25"/>
  <c r="GB30" i="25"/>
  <c r="FL30" i="25"/>
  <c r="EV30" i="25"/>
  <c r="EF30" i="25"/>
  <c r="DP30" i="25"/>
  <c r="CZ30" i="25"/>
  <c r="CJ30" i="25"/>
  <c r="BT30" i="25"/>
  <c r="BD30" i="25"/>
  <c r="AN30" i="25"/>
  <c r="X30" i="25"/>
  <c r="GN30" i="25"/>
  <c r="FX30" i="25"/>
  <c r="FH30" i="25"/>
  <c r="ER30" i="25"/>
  <c r="EB30" i="25"/>
  <c r="DL30" i="25"/>
  <c r="CV30" i="25"/>
  <c r="CF30" i="25"/>
  <c r="BP30" i="25"/>
  <c r="AZ30" i="25"/>
  <c r="AJ30" i="25"/>
  <c r="T30" i="25"/>
  <c r="GJ30" i="25"/>
  <c r="DX30" i="25"/>
  <c r="BL30" i="25"/>
  <c r="FT30" i="25"/>
  <c r="DH30" i="25"/>
  <c r="AV30" i="25"/>
  <c r="FD30" i="25"/>
  <c r="CR30" i="25"/>
  <c r="AF30" i="25"/>
  <c r="CB30" i="25"/>
  <c r="GO34" i="25"/>
  <c r="GK34" i="25"/>
  <c r="GN34" i="25"/>
  <c r="GM34" i="25"/>
  <c r="GI34" i="25"/>
  <c r="GL34" i="25"/>
  <c r="GF34" i="25"/>
  <c r="GB34" i="25"/>
  <c r="FX34" i="25"/>
  <c r="FT34" i="25"/>
  <c r="FP34" i="25"/>
  <c r="FL34" i="25"/>
  <c r="FH34" i="25"/>
  <c r="FD34" i="25"/>
  <c r="EZ34" i="25"/>
  <c r="EV34" i="25"/>
  <c r="ER34" i="25"/>
  <c r="EN34" i="25"/>
  <c r="EJ34" i="25"/>
  <c r="EF34" i="25"/>
  <c r="EB34" i="25"/>
  <c r="DX34" i="25"/>
  <c r="DT34" i="25"/>
  <c r="DP34" i="25"/>
  <c r="DL34" i="25"/>
  <c r="DH34" i="25"/>
  <c r="DD34" i="25"/>
  <c r="CZ34" i="25"/>
  <c r="CV34" i="25"/>
  <c r="CR34" i="25"/>
  <c r="CN34" i="25"/>
  <c r="CJ34" i="25"/>
  <c r="CF34" i="25"/>
  <c r="CB34" i="25"/>
  <c r="BX34" i="25"/>
  <c r="BT34" i="25"/>
  <c r="BP34" i="25"/>
  <c r="BL34" i="25"/>
  <c r="BH34" i="25"/>
  <c r="BD34" i="25"/>
  <c r="AZ34" i="25"/>
  <c r="AV34" i="25"/>
  <c r="AR34" i="25"/>
  <c r="AN34" i="25"/>
  <c r="AJ34" i="25"/>
  <c r="AF34" i="25"/>
  <c r="AB34" i="25"/>
  <c r="X34" i="25"/>
  <c r="T34" i="25"/>
  <c r="GJ34" i="25"/>
  <c r="GE34" i="25"/>
  <c r="GA34" i="25"/>
  <c r="FW34" i="25"/>
  <c r="FS34" i="25"/>
  <c r="FO34" i="25"/>
  <c r="FK34" i="25"/>
  <c r="FG34" i="25"/>
  <c r="FC34" i="25"/>
  <c r="EY34" i="25"/>
  <c r="EU34" i="25"/>
  <c r="EQ34" i="25"/>
  <c r="EM34" i="25"/>
  <c r="EI34" i="25"/>
  <c r="EE34" i="25"/>
  <c r="EA34" i="25"/>
  <c r="DW34" i="25"/>
  <c r="DS34" i="25"/>
  <c r="DO34" i="25"/>
  <c r="DK34" i="25"/>
  <c r="DG34" i="25"/>
  <c r="DC34" i="25"/>
  <c r="CY34" i="25"/>
  <c r="CU34" i="25"/>
  <c r="CQ34" i="25"/>
  <c r="CM34" i="25"/>
  <c r="CI34" i="25"/>
  <c r="CE34" i="25"/>
  <c r="CA34" i="25"/>
  <c r="BW34" i="25"/>
  <c r="BS34" i="25"/>
  <c r="BO34" i="25"/>
  <c r="BK34" i="25"/>
  <c r="BG34" i="25"/>
  <c r="BC34" i="25"/>
  <c r="AY34" i="25"/>
  <c r="AU34" i="25"/>
  <c r="AQ34" i="25"/>
  <c r="AM34" i="25"/>
  <c r="AI34" i="25"/>
  <c r="AE34" i="25"/>
  <c r="AA34" i="25"/>
  <c r="W34" i="25"/>
  <c r="S34" i="25"/>
  <c r="GH34" i="25"/>
  <c r="GD34" i="25"/>
  <c r="FZ34" i="25"/>
  <c r="FV34" i="25"/>
  <c r="FR34" i="25"/>
  <c r="FN34" i="25"/>
  <c r="FJ34" i="25"/>
  <c r="FF34" i="25"/>
  <c r="FB34" i="25"/>
  <c r="EX34" i="25"/>
  <c r="ET34" i="25"/>
  <c r="EP34" i="25"/>
  <c r="EL34" i="25"/>
  <c r="EH34" i="25"/>
  <c r="ED34" i="25"/>
  <c r="DZ34" i="25"/>
  <c r="DV34" i="25"/>
  <c r="DR34" i="25"/>
  <c r="DN34" i="25"/>
  <c r="DJ34" i="25"/>
  <c r="DF34" i="25"/>
  <c r="DB34" i="25"/>
  <c r="CX34" i="25"/>
  <c r="CT34" i="25"/>
  <c r="CP34" i="25"/>
  <c r="CL34" i="25"/>
  <c r="CH34" i="25"/>
  <c r="CD34" i="25"/>
  <c r="BZ34" i="25"/>
  <c r="BV34" i="25"/>
  <c r="BR34" i="25"/>
  <c r="BN34" i="25"/>
  <c r="BJ34" i="25"/>
  <c r="BF34" i="25"/>
  <c r="BB34" i="25"/>
  <c r="AX34" i="25"/>
  <c r="AT34" i="25"/>
  <c r="AP34" i="25"/>
  <c r="AL34" i="25"/>
  <c r="AH34" i="25"/>
  <c r="AD34" i="25"/>
  <c r="Z34" i="25"/>
  <c r="V34" i="25"/>
  <c r="GC34" i="25"/>
  <c r="FM34" i="25"/>
  <c r="EW34" i="25"/>
  <c r="EG34" i="25"/>
  <c r="DQ34" i="25"/>
  <c r="DA34" i="25"/>
  <c r="CK34" i="25"/>
  <c r="BU34" i="25"/>
  <c r="BE34" i="25"/>
  <c r="AO34" i="25"/>
  <c r="Y34" i="25"/>
  <c r="FY34" i="25"/>
  <c r="FI34" i="25"/>
  <c r="ES34" i="25"/>
  <c r="EC34" i="25"/>
  <c r="DM34" i="25"/>
  <c r="CW34" i="25"/>
  <c r="CG34" i="25"/>
  <c r="BQ34" i="25"/>
  <c r="BA34" i="25"/>
  <c r="AK34" i="25"/>
  <c r="U34" i="25"/>
  <c r="GP34" i="25"/>
  <c r="FU34" i="25"/>
  <c r="FE34" i="25"/>
  <c r="EO34" i="25"/>
  <c r="DY34" i="25"/>
  <c r="DI34" i="25"/>
  <c r="CS34" i="25"/>
  <c r="CC34" i="25"/>
  <c r="BM34" i="25"/>
  <c r="AW34" i="25"/>
  <c r="AG34" i="25"/>
  <c r="FQ34" i="25"/>
  <c r="DE34" i="25"/>
  <c r="AS34" i="25"/>
  <c r="FA34" i="25"/>
  <c r="CO34" i="25"/>
  <c r="AC34" i="25"/>
  <c r="EK34" i="25"/>
  <c r="BY34" i="25"/>
  <c r="DU34" i="25"/>
  <c r="BI34" i="25"/>
  <c r="GG34" i="25"/>
  <c r="U12" i="25"/>
  <c r="Y12" i="25"/>
  <c r="AC12" i="25"/>
  <c r="AG12" i="25"/>
  <c r="AK12" i="25"/>
  <c r="AO12" i="25"/>
  <c r="AS12" i="25"/>
  <c r="AW12" i="25"/>
  <c r="BA12" i="25"/>
  <c r="BE12" i="25"/>
  <c r="BI12" i="25"/>
  <c r="BM12" i="25"/>
  <c r="BQ12" i="25"/>
  <c r="BU12" i="25"/>
  <c r="BY12" i="25"/>
  <c r="CC12" i="25"/>
  <c r="CG12" i="25"/>
  <c r="CK12" i="25"/>
  <c r="CO12" i="25"/>
  <c r="CS12" i="25"/>
  <c r="CW12" i="25"/>
  <c r="DA12" i="25"/>
  <c r="DE12" i="25"/>
  <c r="DI12" i="25"/>
  <c r="DM12" i="25"/>
  <c r="DQ12" i="25"/>
  <c r="DU12" i="25"/>
  <c r="DY12" i="25"/>
  <c r="EC12" i="25"/>
  <c r="EG12" i="25"/>
  <c r="EK12" i="25"/>
  <c r="EO12" i="25"/>
  <c r="ES12" i="25"/>
  <c r="EW12" i="25"/>
  <c r="FA12" i="25"/>
  <c r="FE12" i="25"/>
  <c r="FI12" i="25"/>
  <c r="FM12" i="25"/>
  <c r="FQ12" i="25"/>
  <c r="FU12" i="25"/>
  <c r="FY12" i="25"/>
  <c r="GC12" i="25"/>
  <c r="GG12" i="25"/>
  <c r="GK12" i="25"/>
  <c r="GO12" i="25"/>
  <c r="U13" i="25"/>
  <c r="Y13" i="25"/>
  <c r="AC13" i="25"/>
  <c r="AG13" i="25"/>
  <c r="AK13" i="25"/>
  <c r="AO13" i="25"/>
  <c r="AS13" i="25"/>
  <c r="AW13" i="25"/>
  <c r="BA13" i="25"/>
  <c r="BE13" i="25"/>
  <c r="BL13" i="25"/>
  <c r="CB13" i="25"/>
  <c r="CR13" i="25"/>
  <c r="DH13" i="25"/>
  <c r="DX13" i="25"/>
  <c r="EN13" i="25"/>
  <c r="FD13" i="25"/>
  <c r="FT13" i="25"/>
  <c r="AB14" i="25"/>
  <c r="AR14" i="25"/>
  <c r="BH14" i="25"/>
  <c r="BX14" i="25"/>
  <c r="CN14" i="25"/>
  <c r="DD14" i="25"/>
  <c r="DT14" i="25"/>
  <c r="EJ14" i="25"/>
  <c r="EZ14" i="25"/>
  <c r="FP14" i="25"/>
  <c r="GF14" i="25"/>
  <c r="T16" i="25"/>
  <c r="AJ16" i="25"/>
  <c r="AZ16" i="25"/>
  <c r="BP16" i="25"/>
  <c r="CF16" i="25"/>
  <c r="CV16" i="25"/>
  <c r="DL16" i="25"/>
  <c r="EB16" i="25"/>
  <c r="ER16" i="25"/>
  <c r="FH16" i="25"/>
  <c r="FX16" i="25"/>
  <c r="GN16" i="25"/>
  <c r="AF17" i="25"/>
  <c r="AV17" i="25"/>
  <c r="BR17" i="25"/>
  <c r="CM17" i="25"/>
  <c r="DH17" i="25"/>
  <c r="ED17" i="25"/>
  <c r="EY17" i="25"/>
  <c r="S18" i="25"/>
  <c r="AY18" i="25"/>
  <c r="CE18" i="25"/>
  <c r="DK18" i="25"/>
  <c r="EQ18" i="25"/>
  <c r="FW18" i="25"/>
  <c r="AQ20" i="25"/>
  <c r="BW20" i="25"/>
  <c r="DC20" i="25"/>
  <c r="EI20" i="25"/>
  <c r="FO20" i="25"/>
  <c r="W21" i="25"/>
  <c r="BC21" i="25"/>
  <c r="CI21" i="25"/>
  <c r="DO21" i="25"/>
  <c r="EU21" i="25"/>
  <c r="AI22" i="25"/>
  <c r="CI22" i="25"/>
  <c r="EU22" i="25"/>
  <c r="EC24" i="25"/>
  <c r="AC26" i="25"/>
  <c r="FA26" i="25"/>
  <c r="BA28" i="25"/>
  <c r="GM13" i="25"/>
  <c r="GI13" i="25"/>
  <c r="GE13" i="25"/>
  <c r="GA13" i="25"/>
  <c r="FW13" i="25"/>
  <c r="FS13" i="25"/>
  <c r="FO13" i="25"/>
  <c r="FK13" i="25"/>
  <c r="FG13" i="25"/>
  <c r="FC13" i="25"/>
  <c r="EY13" i="25"/>
  <c r="EU13" i="25"/>
  <c r="EQ13" i="25"/>
  <c r="EM13" i="25"/>
  <c r="EI13" i="25"/>
  <c r="EE13" i="25"/>
  <c r="EA13" i="25"/>
  <c r="DW13" i="25"/>
  <c r="DS13" i="25"/>
  <c r="DO13" i="25"/>
  <c r="DK13" i="25"/>
  <c r="DG13" i="25"/>
  <c r="DC13" i="25"/>
  <c r="CY13" i="25"/>
  <c r="CU13" i="25"/>
  <c r="CQ13" i="25"/>
  <c r="CM13" i="25"/>
  <c r="CI13" i="25"/>
  <c r="CE13" i="25"/>
  <c r="CA13" i="25"/>
  <c r="BW13" i="25"/>
  <c r="BS13" i="25"/>
  <c r="BO13" i="25"/>
  <c r="BK13" i="25"/>
  <c r="GP13" i="25"/>
  <c r="GL13" i="25"/>
  <c r="GH13" i="25"/>
  <c r="GD13" i="25"/>
  <c r="FZ13" i="25"/>
  <c r="FV13" i="25"/>
  <c r="FR13" i="25"/>
  <c r="FN13" i="25"/>
  <c r="FJ13" i="25"/>
  <c r="FF13" i="25"/>
  <c r="FB13" i="25"/>
  <c r="EX13" i="25"/>
  <c r="ET13" i="25"/>
  <c r="EP13" i="25"/>
  <c r="EL13" i="25"/>
  <c r="EH13" i="25"/>
  <c r="ED13" i="25"/>
  <c r="DZ13" i="25"/>
  <c r="DV13" i="25"/>
  <c r="DR13" i="25"/>
  <c r="DN13" i="25"/>
  <c r="DJ13" i="25"/>
  <c r="DF13" i="25"/>
  <c r="DB13" i="25"/>
  <c r="CX13" i="25"/>
  <c r="CT13" i="25"/>
  <c r="CP13" i="25"/>
  <c r="CL13" i="25"/>
  <c r="CH13" i="25"/>
  <c r="CD13" i="25"/>
  <c r="BZ13" i="25"/>
  <c r="BV13" i="25"/>
  <c r="BR13" i="25"/>
  <c r="BN13" i="25"/>
  <c r="BJ13" i="25"/>
  <c r="BF13" i="25"/>
  <c r="GO13" i="25"/>
  <c r="GK13" i="25"/>
  <c r="GG13" i="25"/>
  <c r="GC13" i="25"/>
  <c r="FY13" i="25"/>
  <c r="FU13" i="25"/>
  <c r="FQ13" i="25"/>
  <c r="FM13" i="25"/>
  <c r="FI13" i="25"/>
  <c r="FE13" i="25"/>
  <c r="FA13" i="25"/>
  <c r="EW13" i="25"/>
  <c r="ES13" i="25"/>
  <c r="EO13" i="25"/>
  <c r="EK13" i="25"/>
  <c r="EG13" i="25"/>
  <c r="EC13" i="25"/>
  <c r="DY13" i="25"/>
  <c r="DU13" i="25"/>
  <c r="DQ13" i="25"/>
  <c r="DM13" i="25"/>
  <c r="DI13" i="25"/>
  <c r="DE13" i="25"/>
  <c r="DA13" i="25"/>
  <c r="CW13" i="25"/>
  <c r="CS13" i="25"/>
  <c r="CO13" i="25"/>
  <c r="CK13" i="25"/>
  <c r="CG13" i="25"/>
  <c r="CC13" i="25"/>
  <c r="BY13" i="25"/>
  <c r="BU13" i="25"/>
  <c r="BQ13" i="25"/>
  <c r="BM13" i="25"/>
  <c r="GO17" i="25"/>
  <c r="GK17" i="25"/>
  <c r="GG17" i="25"/>
  <c r="GC17" i="25"/>
  <c r="FY17" i="25"/>
  <c r="FU17" i="25"/>
  <c r="FQ17" i="25"/>
  <c r="FM17" i="25"/>
  <c r="FI17" i="25"/>
  <c r="FE17" i="25"/>
  <c r="FA17" i="25"/>
  <c r="EW17" i="25"/>
  <c r="ES17" i="25"/>
  <c r="EO17" i="25"/>
  <c r="EK17" i="25"/>
  <c r="EG17" i="25"/>
  <c r="EC17" i="25"/>
  <c r="DY17" i="25"/>
  <c r="DU17" i="25"/>
  <c r="DQ17" i="25"/>
  <c r="DM17" i="25"/>
  <c r="DI17" i="25"/>
  <c r="DE17" i="25"/>
  <c r="DA17" i="25"/>
  <c r="CW17" i="25"/>
  <c r="CS17" i="25"/>
  <c r="CO17" i="25"/>
  <c r="CK17" i="25"/>
  <c r="CG17" i="25"/>
  <c r="CC17" i="25"/>
  <c r="BY17" i="25"/>
  <c r="BU17" i="25"/>
  <c r="BQ17" i="25"/>
  <c r="BM17" i="25"/>
  <c r="BI17" i="25"/>
  <c r="BE17" i="25"/>
  <c r="BA17" i="25"/>
  <c r="AW17" i="25"/>
  <c r="GN17" i="25"/>
  <c r="GP17" i="25"/>
  <c r="GI17" i="25"/>
  <c r="GD17" i="25"/>
  <c r="FX17" i="25"/>
  <c r="FS17" i="25"/>
  <c r="FN17" i="25"/>
  <c r="FH17" i="25"/>
  <c r="FC17" i="25"/>
  <c r="EX17" i="25"/>
  <c r="ER17" i="25"/>
  <c r="EM17" i="25"/>
  <c r="EH17" i="25"/>
  <c r="EB17" i="25"/>
  <c r="DW17" i="25"/>
  <c r="DR17" i="25"/>
  <c r="DL17" i="25"/>
  <c r="DG17" i="25"/>
  <c r="DB17" i="25"/>
  <c r="CV17" i="25"/>
  <c r="CQ17" i="25"/>
  <c r="CL17" i="25"/>
  <c r="CF17" i="25"/>
  <c r="CA17" i="25"/>
  <c r="BV17" i="25"/>
  <c r="BP17" i="25"/>
  <c r="BK17" i="25"/>
  <c r="BF17" i="25"/>
  <c r="AZ17" i="25"/>
  <c r="AU17" i="25"/>
  <c r="AQ17" i="25"/>
  <c r="AM17" i="25"/>
  <c r="AI17" i="25"/>
  <c r="AE17" i="25"/>
  <c r="AA17" i="25"/>
  <c r="W17" i="25"/>
  <c r="S17" i="25"/>
  <c r="GM17" i="25"/>
  <c r="GH17" i="25"/>
  <c r="GB17" i="25"/>
  <c r="FW17" i="25"/>
  <c r="FR17" i="25"/>
  <c r="FL17" i="25"/>
  <c r="FG17" i="25"/>
  <c r="FB17" i="25"/>
  <c r="EV17" i="25"/>
  <c r="EQ17" i="25"/>
  <c r="EL17" i="25"/>
  <c r="EF17" i="25"/>
  <c r="EA17" i="25"/>
  <c r="DV17" i="25"/>
  <c r="DP17" i="25"/>
  <c r="DK17" i="25"/>
  <c r="DF17" i="25"/>
  <c r="CZ17" i="25"/>
  <c r="CU17" i="25"/>
  <c r="CP17" i="25"/>
  <c r="CJ17" i="25"/>
  <c r="CE17" i="25"/>
  <c r="BZ17" i="25"/>
  <c r="BT17" i="25"/>
  <c r="BO17" i="25"/>
  <c r="BJ17" i="25"/>
  <c r="BD17" i="25"/>
  <c r="AY17" i="25"/>
  <c r="AT17" i="25"/>
  <c r="AP17" i="25"/>
  <c r="AL17" i="25"/>
  <c r="AH17" i="25"/>
  <c r="AD17" i="25"/>
  <c r="Z17" i="25"/>
  <c r="V17" i="25"/>
  <c r="GL17" i="25"/>
  <c r="GF17" i="25"/>
  <c r="GA17" i="25"/>
  <c r="FV17" i="25"/>
  <c r="FP17" i="25"/>
  <c r="FK17" i="25"/>
  <c r="FF17" i="25"/>
  <c r="EZ17" i="25"/>
  <c r="EU17" i="25"/>
  <c r="EP17" i="25"/>
  <c r="EJ17" i="25"/>
  <c r="EE17" i="25"/>
  <c r="DZ17" i="25"/>
  <c r="DT17" i="25"/>
  <c r="DO17" i="25"/>
  <c r="DJ17" i="25"/>
  <c r="DD17" i="25"/>
  <c r="CY17" i="25"/>
  <c r="CT17" i="25"/>
  <c r="CN17" i="25"/>
  <c r="CI17" i="25"/>
  <c r="CD17" i="25"/>
  <c r="BX17" i="25"/>
  <c r="BS17" i="25"/>
  <c r="BN17" i="25"/>
  <c r="BH17" i="25"/>
  <c r="BC17" i="25"/>
  <c r="AX17" i="25"/>
  <c r="AS17" i="25"/>
  <c r="AO17" i="25"/>
  <c r="AK17" i="25"/>
  <c r="AG17" i="25"/>
  <c r="AC17" i="25"/>
  <c r="Y17" i="25"/>
  <c r="U17" i="25"/>
  <c r="GO21" i="25"/>
  <c r="GK21" i="25"/>
  <c r="GG21" i="25"/>
  <c r="GC21" i="25"/>
  <c r="FY21" i="25"/>
  <c r="FU21" i="25"/>
  <c r="FQ21" i="25"/>
  <c r="FM21" i="25"/>
  <c r="FI21" i="25"/>
  <c r="FE21" i="25"/>
  <c r="FA21" i="25"/>
  <c r="EW21" i="25"/>
  <c r="ES21" i="25"/>
  <c r="EO21" i="25"/>
  <c r="EK21" i="25"/>
  <c r="EG21" i="25"/>
  <c r="EC21" i="25"/>
  <c r="DY21" i="25"/>
  <c r="DU21" i="25"/>
  <c r="DQ21" i="25"/>
  <c r="DM21" i="25"/>
  <c r="DI21" i="25"/>
  <c r="DE21" i="25"/>
  <c r="DA21" i="25"/>
  <c r="CW21" i="25"/>
  <c r="CS21" i="25"/>
  <c r="CO21" i="25"/>
  <c r="CK21" i="25"/>
  <c r="CG21" i="25"/>
  <c r="CC21" i="25"/>
  <c r="BY21" i="25"/>
  <c r="BU21" i="25"/>
  <c r="BQ21" i="25"/>
  <c r="BM21" i="25"/>
  <c r="BI21" i="25"/>
  <c r="BE21" i="25"/>
  <c r="BA21" i="25"/>
  <c r="AW21" i="25"/>
  <c r="AS21" i="25"/>
  <c r="AO21" i="25"/>
  <c r="AK21" i="25"/>
  <c r="AG21" i="25"/>
  <c r="AC21" i="25"/>
  <c r="Y21" i="25"/>
  <c r="U21" i="25"/>
  <c r="GN21" i="25"/>
  <c r="GJ21" i="25"/>
  <c r="GF21" i="25"/>
  <c r="GB21" i="25"/>
  <c r="FX21" i="25"/>
  <c r="FT21" i="25"/>
  <c r="FP21" i="25"/>
  <c r="FL21" i="25"/>
  <c r="FH21" i="25"/>
  <c r="FD21" i="25"/>
  <c r="EZ21" i="25"/>
  <c r="EV21" i="25"/>
  <c r="ER21" i="25"/>
  <c r="EN21" i="25"/>
  <c r="EJ21" i="25"/>
  <c r="EF21" i="25"/>
  <c r="EB21" i="25"/>
  <c r="DX21" i="25"/>
  <c r="DT21" i="25"/>
  <c r="DP21" i="25"/>
  <c r="DL21" i="25"/>
  <c r="DH21" i="25"/>
  <c r="DD21" i="25"/>
  <c r="CZ21" i="25"/>
  <c r="CV21" i="25"/>
  <c r="CR21" i="25"/>
  <c r="CN21" i="25"/>
  <c r="CJ21" i="25"/>
  <c r="CF21" i="25"/>
  <c r="CB21" i="25"/>
  <c r="BX21" i="25"/>
  <c r="BT21" i="25"/>
  <c r="BP21" i="25"/>
  <c r="BL21" i="25"/>
  <c r="BH21" i="25"/>
  <c r="BD21" i="25"/>
  <c r="AZ21" i="25"/>
  <c r="AV21" i="25"/>
  <c r="AR21" i="25"/>
  <c r="AN21" i="25"/>
  <c r="AJ21" i="25"/>
  <c r="AF21" i="25"/>
  <c r="AB21" i="25"/>
  <c r="X21" i="25"/>
  <c r="T21" i="25"/>
  <c r="GP21" i="25"/>
  <c r="GH21" i="25"/>
  <c r="FZ21" i="25"/>
  <c r="FR21" i="25"/>
  <c r="FJ21" i="25"/>
  <c r="FB21" i="25"/>
  <c r="ET21" i="25"/>
  <c r="EL21" i="25"/>
  <c r="ED21" i="25"/>
  <c r="DV21" i="25"/>
  <c r="DN21" i="25"/>
  <c r="DF21" i="25"/>
  <c r="CX21" i="25"/>
  <c r="CP21" i="25"/>
  <c r="CH21" i="25"/>
  <c r="BZ21" i="25"/>
  <c r="BR21" i="25"/>
  <c r="BJ21" i="25"/>
  <c r="BB21" i="25"/>
  <c r="AT21" i="25"/>
  <c r="AL21" i="25"/>
  <c r="AD21" i="25"/>
  <c r="V21" i="25"/>
  <c r="GM21" i="25"/>
  <c r="GE21" i="25"/>
  <c r="FW21" i="25"/>
  <c r="FO21" i="25"/>
  <c r="FG21" i="25"/>
  <c r="EY21" i="25"/>
  <c r="EQ21" i="25"/>
  <c r="EI21" i="25"/>
  <c r="EA21" i="25"/>
  <c r="DS21" i="25"/>
  <c r="DK21" i="25"/>
  <c r="DC21" i="25"/>
  <c r="CU21" i="25"/>
  <c r="CM21" i="25"/>
  <c r="CE21" i="25"/>
  <c r="BW21" i="25"/>
  <c r="BO21" i="25"/>
  <c r="BG21" i="25"/>
  <c r="AY21" i="25"/>
  <c r="AQ21" i="25"/>
  <c r="AI21" i="25"/>
  <c r="AA21" i="25"/>
  <c r="S21" i="25"/>
  <c r="GL21" i="25"/>
  <c r="GD21" i="25"/>
  <c r="FV21" i="25"/>
  <c r="FN21" i="25"/>
  <c r="FF21" i="25"/>
  <c r="EX21" i="25"/>
  <c r="EP21" i="25"/>
  <c r="EH21" i="25"/>
  <c r="DZ21" i="25"/>
  <c r="DR21" i="25"/>
  <c r="DJ21" i="25"/>
  <c r="DB21" i="25"/>
  <c r="CT21" i="25"/>
  <c r="CL21" i="25"/>
  <c r="CD21" i="25"/>
  <c r="BV21" i="25"/>
  <c r="BN21" i="25"/>
  <c r="BF21" i="25"/>
  <c r="AX21" i="25"/>
  <c r="AP21" i="25"/>
  <c r="AH21" i="25"/>
  <c r="Z21" i="25"/>
  <c r="GN25" i="25"/>
  <c r="GJ25" i="25"/>
  <c r="GF25" i="25"/>
  <c r="GB25" i="25"/>
  <c r="FX25" i="25"/>
  <c r="FT25" i="25"/>
  <c r="FP25" i="25"/>
  <c r="FL25" i="25"/>
  <c r="FH25" i="25"/>
  <c r="FD25" i="25"/>
  <c r="EZ25" i="25"/>
  <c r="EV25" i="25"/>
  <c r="ER25" i="25"/>
  <c r="EN25" i="25"/>
  <c r="EJ25" i="25"/>
  <c r="EF25" i="25"/>
  <c r="EB25" i="25"/>
  <c r="DX25" i="25"/>
  <c r="DT25" i="25"/>
  <c r="DP25" i="25"/>
  <c r="DL25" i="25"/>
  <c r="DH25" i="25"/>
  <c r="DD25" i="25"/>
  <c r="CZ25" i="25"/>
  <c r="CV25" i="25"/>
  <c r="CR25" i="25"/>
  <c r="CN25" i="25"/>
  <c r="CJ25" i="25"/>
  <c r="CF25" i="25"/>
  <c r="CB25" i="25"/>
  <c r="BX25" i="25"/>
  <c r="BT25" i="25"/>
  <c r="BP25" i="25"/>
  <c r="BL25" i="25"/>
  <c r="BH25" i="25"/>
  <c r="BD25" i="25"/>
  <c r="AZ25" i="25"/>
  <c r="AV25" i="25"/>
  <c r="AR25" i="25"/>
  <c r="AN25" i="25"/>
  <c r="AJ25" i="25"/>
  <c r="AF25" i="25"/>
  <c r="AB25" i="25"/>
  <c r="X25" i="25"/>
  <c r="T25" i="25"/>
  <c r="GP25" i="25"/>
  <c r="GL25" i="25"/>
  <c r="GH25" i="25"/>
  <c r="GD25" i="25"/>
  <c r="FZ25" i="25"/>
  <c r="FV25" i="25"/>
  <c r="FR25" i="25"/>
  <c r="FN25" i="25"/>
  <c r="FJ25" i="25"/>
  <c r="FF25" i="25"/>
  <c r="FB25" i="25"/>
  <c r="EX25" i="25"/>
  <c r="ET25" i="25"/>
  <c r="EP25" i="25"/>
  <c r="EL25" i="25"/>
  <c r="EH25" i="25"/>
  <c r="ED25" i="25"/>
  <c r="DZ25" i="25"/>
  <c r="DV25" i="25"/>
  <c r="DR25" i="25"/>
  <c r="DN25" i="25"/>
  <c r="DJ25" i="25"/>
  <c r="DF25" i="25"/>
  <c r="DB25" i="25"/>
  <c r="CX25" i="25"/>
  <c r="CT25" i="25"/>
  <c r="CP25" i="25"/>
  <c r="CL25" i="25"/>
  <c r="CH25" i="25"/>
  <c r="CD25" i="25"/>
  <c r="BZ25" i="25"/>
  <c r="BV25" i="25"/>
  <c r="BR25" i="25"/>
  <c r="BN25" i="25"/>
  <c r="BJ25" i="25"/>
  <c r="BF25" i="25"/>
  <c r="BB25" i="25"/>
  <c r="AX25" i="25"/>
  <c r="AT25" i="25"/>
  <c r="AP25" i="25"/>
  <c r="AL25" i="25"/>
  <c r="AH25" i="25"/>
  <c r="AD25" i="25"/>
  <c r="Z25" i="25"/>
  <c r="V25" i="25"/>
  <c r="GI25" i="25"/>
  <c r="GA25" i="25"/>
  <c r="FS25" i="25"/>
  <c r="FK25" i="25"/>
  <c r="FC25" i="25"/>
  <c r="EU25" i="25"/>
  <c r="EM25" i="25"/>
  <c r="EE25" i="25"/>
  <c r="DW25" i="25"/>
  <c r="DO25" i="25"/>
  <c r="DG25" i="25"/>
  <c r="CY25" i="25"/>
  <c r="CQ25" i="25"/>
  <c r="CI25" i="25"/>
  <c r="CA25" i="25"/>
  <c r="BS25" i="25"/>
  <c r="BK25" i="25"/>
  <c r="BC25" i="25"/>
  <c r="AU25" i="25"/>
  <c r="AM25" i="25"/>
  <c r="AE25" i="25"/>
  <c r="W25" i="25"/>
  <c r="GO25" i="25"/>
  <c r="GG25" i="25"/>
  <c r="FY25" i="25"/>
  <c r="FQ25" i="25"/>
  <c r="FI25" i="25"/>
  <c r="FA25" i="25"/>
  <c r="ES25" i="25"/>
  <c r="EK25" i="25"/>
  <c r="EC25" i="25"/>
  <c r="DU25" i="25"/>
  <c r="DM25" i="25"/>
  <c r="DE25" i="25"/>
  <c r="CW25" i="25"/>
  <c r="CO25" i="25"/>
  <c r="CG25" i="25"/>
  <c r="BY25" i="25"/>
  <c r="BQ25" i="25"/>
  <c r="BI25" i="25"/>
  <c r="BA25" i="25"/>
  <c r="AS25" i="25"/>
  <c r="AK25" i="25"/>
  <c r="AC25" i="25"/>
  <c r="U25" i="25"/>
  <c r="GM25" i="25"/>
  <c r="GE25" i="25"/>
  <c r="FW25" i="25"/>
  <c r="FO25" i="25"/>
  <c r="FG25" i="25"/>
  <c r="EY25" i="25"/>
  <c r="EQ25" i="25"/>
  <c r="EI25" i="25"/>
  <c r="EA25" i="25"/>
  <c r="DS25" i="25"/>
  <c r="DK25" i="25"/>
  <c r="DC25" i="25"/>
  <c r="CU25" i="25"/>
  <c r="CM25" i="25"/>
  <c r="CE25" i="25"/>
  <c r="BW25" i="25"/>
  <c r="BO25" i="25"/>
  <c r="BG25" i="25"/>
  <c r="AY25" i="25"/>
  <c r="AQ25" i="25"/>
  <c r="AI25" i="25"/>
  <c r="AA25" i="25"/>
  <c r="S25" i="25"/>
  <c r="FM25" i="25"/>
  <c r="EG25" i="25"/>
  <c r="DA25" i="25"/>
  <c r="BU25" i="25"/>
  <c r="AO25" i="25"/>
  <c r="GK25" i="25"/>
  <c r="FE25" i="25"/>
  <c r="DY25" i="25"/>
  <c r="CS25" i="25"/>
  <c r="BM25" i="25"/>
  <c r="AG25" i="25"/>
  <c r="GC25" i="25"/>
  <c r="EW25" i="25"/>
  <c r="DQ25" i="25"/>
  <c r="CK25" i="25"/>
  <c r="BE25" i="25"/>
  <c r="Y25" i="25"/>
  <c r="GM29" i="25"/>
  <c r="GI29" i="25"/>
  <c r="GE29" i="25"/>
  <c r="GA29" i="25"/>
  <c r="FW29" i="25"/>
  <c r="FS29" i="25"/>
  <c r="FO29" i="25"/>
  <c r="FK29" i="25"/>
  <c r="FG29" i="25"/>
  <c r="FC29" i="25"/>
  <c r="EY29" i="25"/>
  <c r="EU29" i="25"/>
  <c r="EQ29" i="25"/>
  <c r="EM29" i="25"/>
  <c r="EI29" i="25"/>
  <c r="EE29" i="25"/>
  <c r="EA29" i="25"/>
  <c r="DW29" i="25"/>
  <c r="DS29" i="25"/>
  <c r="DO29" i="25"/>
  <c r="DK29" i="25"/>
  <c r="DG29" i="25"/>
  <c r="DC29" i="25"/>
  <c r="CY29" i="25"/>
  <c r="CU29" i="25"/>
  <c r="CQ29" i="25"/>
  <c r="CM29" i="25"/>
  <c r="CI29" i="25"/>
  <c r="CE29" i="25"/>
  <c r="CA29" i="25"/>
  <c r="BW29" i="25"/>
  <c r="BS29" i="25"/>
  <c r="BO29" i="25"/>
  <c r="BK29" i="25"/>
  <c r="BG29" i="25"/>
  <c r="BC29" i="25"/>
  <c r="AY29" i="25"/>
  <c r="AU29" i="25"/>
  <c r="AQ29" i="25"/>
  <c r="AM29" i="25"/>
  <c r="AI29" i="25"/>
  <c r="AE29" i="25"/>
  <c r="AA29" i="25"/>
  <c r="W29" i="25"/>
  <c r="S29" i="25"/>
  <c r="GP29" i="25"/>
  <c r="GL29" i="25"/>
  <c r="GH29" i="25"/>
  <c r="GD29" i="25"/>
  <c r="FZ29" i="25"/>
  <c r="FV29" i="25"/>
  <c r="FR29" i="25"/>
  <c r="FN29" i="25"/>
  <c r="FJ29" i="25"/>
  <c r="FF29" i="25"/>
  <c r="FB29" i="25"/>
  <c r="EX29" i="25"/>
  <c r="ET29" i="25"/>
  <c r="EP29" i="25"/>
  <c r="EL29" i="25"/>
  <c r="EH29" i="25"/>
  <c r="ED29" i="25"/>
  <c r="DZ29" i="25"/>
  <c r="DV29" i="25"/>
  <c r="DR29" i="25"/>
  <c r="DN29" i="25"/>
  <c r="DJ29" i="25"/>
  <c r="DF29" i="25"/>
  <c r="DB29" i="25"/>
  <c r="CX29" i="25"/>
  <c r="CT29" i="25"/>
  <c r="CP29" i="25"/>
  <c r="CL29" i="25"/>
  <c r="CH29" i="25"/>
  <c r="CD29" i="25"/>
  <c r="BZ29" i="25"/>
  <c r="BV29" i="25"/>
  <c r="BR29" i="25"/>
  <c r="BN29" i="25"/>
  <c r="BJ29" i="25"/>
  <c r="BF29" i="25"/>
  <c r="BB29" i="25"/>
  <c r="AX29" i="25"/>
  <c r="AT29" i="25"/>
  <c r="AP29" i="25"/>
  <c r="AL29" i="25"/>
  <c r="AH29" i="25"/>
  <c r="AD29" i="25"/>
  <c r="Z29" i="25"/>
  <c r="V29" i="25"/>
  <c r="GO29" i="25"/>
  <c r="GK29" i="25"/>
  <c r="GG29" i="25"/>
  <c r="GC29" i="25"/>
  <c r="FY29" i="25"/>
  <c r="FU29" i="25"/>
  <c r="FQ29" i="25"/>
  <c r="FM29" i="25"/>
  <c r="FI29" i="25"/>
  <c r="FE29" i="25"/>
  <c r="FA29" i="25"/>
  <c r="EW29" i="25"/>
  <c r="ES29" i="25"/>
  <c r="EO29" i="25"/>
  <c r="EK29" i="25"/>
  <c r="EG29" i="25"/>
  <c r="EC29" i="25"/>
  <c r="DY29" i="25"/>
  <c r="DU29" i="25"/>
  <c r="DQ29" i="25"/>
  <c r="DM29" i="25"/>
  <c r="DI29" i="25"/>
  <c r="DE29" i="25"/>
  <c r="DA29" i="25"/>
  <c r="CW29" i="25"/>
  <c r="CS29" i="25"/>
  <c r="CO29" i="25"/>
  <c r="CK29" i="25"/>
  <c r="CG29" i="25"/>
  <c r="CC29" i="25"/>
  <c r="BY29" i="25"/>
  <c r="BU29" i="25"/>
  <c r="BQ29" i="25"/>
  <c r="BM29" i="25"/>
  <c r="BI29" i="25"/>
  <c r="BE29" i="25"/>
  <c r="BA29" i="25"/>
  <c r="AW29" i="25"/>
  <c r="AS29" i="25"/>
  <c r="AO29" i="25"/>
  <c r="AK29" i="25"/>
  <c r="AG29" i="25"/>
  <c r="AC29" i="25"/>
  <c r="Y29" i="25"/>
  <c r="U29" i="25"/>
  <c r="GJ29" i="25"/>
  <c r="FT29" i="25"/>
  <c r="FD29" i="25"/>
  <c r="EN29" i="25"/>
  <c r="DX29" i="25"/>
  <c r="DH29" i="25"/>
  <c r="CR29" i="25"/>
  <c r="CB29" i="25"/>
  <c r="BL29" i="25"/>
  <c r="AV29" i="25"/>
  <c r="AF29" i="25"/>
  <c r="GF29" i="25"/>
  <c r="FP29" i="25"/>
  <c r="EZ29" i="25"/>
  <c r="EJ29" i="25"/>
  <c r="DT29" i="25"/>
  <c r="DD29" i="25"/>
  <c r="CN29" i="25"/>
  <c r="BX29" i="25"/>
  <c r="BH29" i="25"/>
  <c r="AR29" i="25"/>
  <c r="AB29" i="25"/>
  <c r="GB29" i="25"/>
  <c r="FL29" i="25"/>
  <c r="EV29" i="25"/>
  <c r="EF29" i="25"/>
  <c r="DP29" i="25"/>
  <c r="CZ29" i="25"/>
  <c r="CJ29" i="25"/>
  <c r="BT29" i="25"/>
  <c r="BD29" i="25"/>
  <c r="AN29" i="25"/>
  <c r="X29" i="25"/>
  <c r="FX29" i="25"/>
  <c r="DL29" i="25"/>
  <c r="AZ29" i="25"/>
  <c r="FH29" i="25"/>
  <c r="CV29" i="25"/>
  <c r="AJ29" i="25"/>
  <c r="ER29" i="25"/>
  <c r="CF29" i="25"/>
  <c r="T29" i="25"/>
  <c r="GN29" i="25"/>
  <c r="EB29" i="25"/>
  <c r="GN33" i="25"/>
  <c r="GJ33" i="25"/>
  <c r="GF33" i="25"/>
  <c r="GB33" i="25"/>
  <c r="FX33" i="25"/>
  <c r="FT33" i="25"/>
  <c r="FP33" i="25"/>
  <c r="FL33" i="25"/>
  <c r="FH33" i="25"/>
  <c r="FD33" i="25"/>
  <c r="EZ33" i="25"/>
  <c r="EV33" i="25"/>
  <c r="ER33" i="25"/>
  <c r="EN33" i="25"/>
  <c r="EJ33" i="25"/>
  <c r="EF33" i="25"/>
  <c r="EB33" i="25"/>
  <c r="DX33" i="25"/>
  <c r="DT33" i="25"/>
  <c r="DP33" i="25"/>
  <c r="DL33" i="25"/>
  <c r="DH33" i="25"/>
  <c r="DD33" i="25"/>
  <c r="CZ33" i="25"/>
  <c r="CV33" i="25"/>
  <c r="CR33" i="25"/>
  <c r="CN33" i="25"/>
  <c r="CJ33" i="25"/>
  <c r="CF33" i="25"/>
  <c r="CB33" i="25"/>
  <c r="BX33" i="25"/>
  <c r="BT33" i="25"/>
  <c r="BP33" i="25"/>
  <c r="BL33" i="25"/>
  <c r="BH33" i="25"/>
  <c r="BD33" i="25"/>
  <c r="AZ33" i="25"/>
  <c r="AV33" i="25"/>
  <c r="AR33" i="25"/>
  <c r="AN33" i="25"/>
  <c r="AJ33" i="25"/>
  <c r="AF33" i="25"/>
  <c r="AB33" i="25"/>
  <c r="X33" i="25"/>
  <c r="T33" i="25"/>
  <c r="GM33" i="25"/>
  <c r="GI33" i="25"/>
  <c r="GE33" i="25"/>
  <c r="GA33" i="25"/>
  <c r="FW33" i="25"/>
  <c r="FS33" i="25"/>
  <c r="FO33" i="25"/>
  <c r="FK33" i="25"/>
  <c r="FG33" i="25"/>
  <c r="FC33" i="25"/>
  <c r="EY33" i="25"/>
  <c r="EU33" i="25"/>
  <c r="EQ33" i="25"/>
  <c r="EM33" i="25"/>
  <c r="EI33" i="25"/>
  <c r="EE33" i="25"/>
  <c r="EA33" i="25"/>
  <c r="DW33" i="25"/>
  <c r="DS33" i="25"/>
  <c r="DO33" i="25"/>
  <c r="DK33" i="25"/>
  <c r="DG33" i="25"/>
  <c r="DC33" i="25"/>
  <c r="CY33" i="25"/>
  <c r="CU33" i="25"/>
  <c r="CQ33" i="25"/>
  <c r="CM33" i="25"/>
  <c r="CI33" i="25"/>
  <c r="CE33" i="25"/>
  <c r="CA33" i="25"/>
  <c r="BW33" i="25"/>
  <c r="BS33" i="25"/>
  <c r="BO33" i="25"/>
  <c r="BK33" i="25"/>
  <c r="BG33" i="25"/>
  <c r="BC33" i="25"/>
  <c r="AY33" i="25"/>
  <c r="AU33" i="25"/>
  <c r="AQ33" i="25"/>
  <c r="AM33" i="25"/>
  <c r="AI33" i="25"/>
  <c r="AE33" i="25"/>
  <c r="AA33" i="25"/>
  <c r="W33" i="25"/>
  <c r="S33" i="25"/>
  <c r="GP33" i="25"/>
  <c r="GL33" i="25"/>
  <c r="GH33" i="25"/>
  <c r="GD33" i="25"/>
  <c r="FZ33" i="25"/>
  <c r="FV33" i="25"/>
  <c r="FR33" i="25"/>
  <c r="FN33" i="25"/>
  <c r="FJ33" i="25"/>
  <c r="FF33" i="25"/>
  <c r="FB33" i="25"/>
  <c r="EX33" i="25"/>
  <c r="ET33" i="25"/>
  <c r="EP33" i="25"/>
  <c r="EL33" i="25"/>
  <c r="EH33" i="25"/>
  <c r="ED33" i="25"/>
  <c r="DZ33" i="25"/>
  <c r="DV33" i="25"/>
  <c r="DR33" i="25"/>
  <c r="DN33" i="25"/>
  <c r="DJ33" i="25"/>
  <c r="DF33" i="25"/>
  <c r="DB33" i="25"/>
  <c r="CX33" i="25"/>
  <c r="CT33" i="25"/>
  <c r="CP33" i="25"/>
  <c r="CL33" i="25"/>
  <c r="CH33" i="25"/>
  <c r="CD33" i="25"/>
  <c r="BZ33" i="25"/>
  <c r="BV33" i="25"/>
  <c r="BR33" i="25"/>
  <c r="BN33" i="25"/>
  <c r="BJ33" i="25"/>
  <c r="BF33" i="25"/>
  <c r="BB33" i="25"/>
  <c r="AX33" i="25"/>
  <c r="AT33" i="25"/>
  <c r="AP33" i="25"/>
  <c r="AL33" i="25"/>
  <c r="AH33" i="25"/>
  <c r="AD33" i="25"/>
  <c r="Z33" i="25"/>
  <c r="V33" i="25"/>
  <c r="GG33" i="25"/>
  <c r="FQ33" i="25"/>
  <c r="FA33" i="25"/>
  <c r="EK33" i="25"/>
  <c r="DU33" i="25"/>
  <c r="DE33" i="25"/>
  <c r="CO33" i="25"/>
  <c r="BY33" i="25"/>
  <c r="BI33" i="25"/>
  <c r="AS33" i="25"/>
  <c r="AC33" i="25"/>
  <c r="GC33" i="25"/>
  <c r="FM33" i="25"/>
  <c r="EW33" i="25"/>
  <c r="EG33" i="25"/>
  <c r="DQ33" i="25"/>
  <c r="DA33" i="25"/>
  <c r="CK33" i="25"/>
  <c r="BU33" i="25"/>
  <c r="BE33" i="25"/>
  <c r="AO33" i="25"/>
  <c r="Y33" i="25"/>
  <c r="GO33" i="25"/>
  <c r="FY33" i="25"/>
  <c r="FI33" i="25"/>
  <c r="ES33" i="25"/>
  <c r="EC33" i="25"/>
  <c r="DM33" i="25"/>
  <c r="CW33" i="25"/>
  <c r="CG33" i="25"/>
  <c r="BQ33" i="25"/>
  <c r="BA33" i="25"/>
  <c r="AK33" i="25"/>
  <c r="U33" i="25"/>
  <c r="FE33" i="25"/>
  <c r="CS33" i="25"/>
  <c r="AG33" i="25"/>
  <c r="EO33" i="25"/>
  <c r="CC33" i="25"/>
  <c r="GK33" i="25"/>
  <c r="DY33" i="25"/>
  <c r="BM33" i="25"/>
  <c r="AW33" i="25"/>
  <c r="FU33" i="25"/>
  <c r="GO37" i="25"/>
  <c r="GK37" i="25"/>
  <c r="GG37" i="25"/>
  <c r="GC37" i="25"/>
  <c r="FY37" i="25"/>
  <c r="FU37" i="25"/>
  <c r="FQ37" i="25"/>
  <c r="FM37" i="25"/>
  <c r="FI37" i="25"/>
  <c r="FE37" i="25"/>
  <c r="FA37" i="25"/>
  <c r="EW37" i="25"/>
  <c r="ES37" i="25"/>
  <c r="EO37" i="25"/>
  <c r="EK37" i="25"/>
  <c r="EG37" i="25"/>
  <c r="EC37" i="25"/>
  <c r="DY37" i="25"/>
  <c r="DU37" i="25"/>
  <c r="DQ37" i="25"/>
  <c r="DM37" i="25"/>
  <c r="DI37" i="25"/>
  <c r="DE37" i="25"/>
  <c r="DA37" i="25"/>
  <c r="CW37" i="25"/>
  <c r="CS37" i="25"/>
  <c r="CO37" i="25"/>
  <c r="CK37" i="25"/>
  <c r="CG37" i="25"/>
  <c r="CC37" i="25"/>
  <c r="BY37" i="25"/>
  <c r="BU37" i="25"/>
  <c r="BQ37" i="25"/>
  <c r="BM37" i="25"/>
  <c r="BI37" i="25"/>
  <c r="BE37" i="25"/>
  <c r="BA37" i="25"/>
  <c r="AW37" i="25"/>
  <c r="AS37" i="25"/>
  <c r="AO37" i="25"/>
  <c r="AK37" i="25"/>
  <c r="AG37" i="25"/>
  <c r="AC37" i="25"/>
  <c r="Y37" i="25"/>
  <c r="U37" i="25"/>
  <c r="GN37" i="25"/>
  <c r="GJ37" i="25"/>
  <c r="GF37" i="25"/>
  <c r="GB37" i="25"/>
  <c r="FX37" i="25"/>
  <c r="FT37" i="25"/>
  <c r="FP37" i="25"/>
  <c r="FL37" i="25"/>
  <c r="FH37" i="25"/>
  <c r="FD37" i="25"/>
  <c r="EZ37" i="25"/>
  <c r="EV37" i="25"/>
  <c r="ER37" i="25"/>
  <c r="EN37" i="25"/>
  <c r="EJ37" i="25"/>
  <c r="EF37" i="25"/>
  <c r="EB37" i="25"/>
  <c r="DX37" i="25"/>
  <c r="DT37" i="25"/>
  <c r="DP37" i="25"/>
  <c r="DL37" i="25"/>
  <c r="DH37" i="25"/>
  <c r="DD37" i="25"/>
  <c r="CZ37" i="25"/>
  <c r="CV37" i="25"/>
  <c r="CR37" i="25"/>
  <c r="CN37" i="25"/>
  <c r="CJ37" i="25"/>
  <c r="CF37" i="25"/>
  <c r="CB37" i="25"/>
  <c r="BX37" i="25"/>
  <c r="BT37" i="25"/>
  <c r="BP37" i="25"/>
  <c r="BL37" i="25"/>
  <c r="BH37" i="25"/>
  <c r="BD37" i="25"/>
  <c r="AZ37" i="25"/>
  <c r="AV37" i="25"/>
  <c r="AR37" i="25"/>
  <c r="AN37" i="25"/>
  <c r="AJ37" i="25"/>
  <c r="AF37" i="25"/>
  <c r="AB37" i="25"/>
  <c r="X37" i="25"/>
  <c r="T37" i="25"/>
  <c r="GM37" i="25"/>
  <c r="GI37" i="25"/>
  <c r="GE37" i="25"/>
  <c r="GA37" i="25"/>
  <c r="FW37" i="25"/>
  <c r="FS37" i="25"/>
  <c r="FO37" i="25"/>
  <c r="FK37" i="25"/>
  <c r="FG37" i="25"/>
  <c r="FC37" i="25"/>
  <c r="EY37" i="25"/>
  <c r="EU37" i="25"/>
  <c r="EQ37" i="25"/>
  <c r="EM37" i="25"/>
  <c r="EI37" i="25"/>
  <c r="EE37" i="25"/>
  <c r="EA37" i="25"/>
  <c r="DW37" i="25"/>
  <c r="DS37" i="25"/>
  <c r="DO37" i="25"/>
  <c r="DK37" i="25"/>
  <c r="DG37" i="25"/>
  <c r="DC37" i="25"/>
  <c r="CY37" i="25"/>
  <c r="CU37" i="25"/>
  <c r="CQ37" i="25"/>
  <c r="CM37" i="25"/>
  <c r="CI37" i="25"/>
  <c r="CE37" i="25"/>
  <c r="CA37" i="25"/>
  <c r="BW37" i="25"/>
  <c r="BS37" i="25"/>
  <c r="BO37" i="25"/>
  <c r="BK37" i="25"/>
  <c r="BG37" i="25"/>
  <c r="BC37" i="25"/>
  <c r="AY37" i="25"/>
  <c r="AU37" i="25"/>
  <c r="AQ37" i="25"/>
  <c r="AM37" i="25"/>
  <c r="AI37" i="25"/>
  <c r="AE37" i="25"/>
  <c r="AA37" i="25"/>
  <c r="W37" i="25"/>
  <c r="S37" i="25"/>
  <c r="GL37" i="25"/>
  <c r="FV37" i="25"/>
  <c r="FF37" i="25"/>
  <c r="EP37" i="25"/>
  <c r="DZ37" i="25"/>
  <c r="DJ37" i="25"/>
  <c r="CT37" i="25"/>
  <c r="CD37" i="25"/>
  <c r="BN37" i="25"/>
  <c r="AX37" i="25"/>
  <c r="AH37" i="25"/>
  <c r="GH37" i="25"/>
  <c r="FR37" i="25"/>
  <c r="FB37" i="25"/>
  <c r="EL37" i="25"/>
  <c r="DV37" i="25"/>
  <c r="DF37" i="25"/>
  <c r="CP37" i="25"/>
  <c r="BZ37" i="25"/>
  <c r="BJ37" i="25"/>
  <c r="AT37" i="25"/>
  <c r="AD37" i="25"/>
  <c r="GD37" i="25"/>
  <c r="FN37" i="25"/>
  <c r="EX37" i="25"/>
  <c r="EH37" i="25"/>
  <c r="DR37" i="25"/>
  <c r="DB37" i="25"/>
  <c r="CL37" i="25"/>
  <c r="BV37" i="25"/>
  <c r="BF37" i="25"/>
  <c r="AP37" i="25"/>
  <c r="Z37" i="25"/>
  <c r="FJ37" i="25"/>
  <c r="CX37" i="25"/>
  <c r="AL37" i="25"/>
  <c r="ET37" i="25"/>
  <c r="CH37" i="25"/>
  <c r="V37" i="25"/>
  <c r="GP37" i="25"/>
  <c r="ED37" i="25"/>
  <c r="BR37" i="25"/>
  <c r="BB37" i="25"/>
  <c r="FZ37" i="25"/>
  <c r="DN37" i="25"/>
  <c r="V12" i="25"/>
  <c r="Z12" i="25"/>
  <c r="AD12" i="25"/>
  <c r="AH12" i="25"/>
  <c r="AL12" i="25"/>
  <c r="AP12" i="25"/>
  <c r="AT12" i="25"/>
  <c r="AX12" i="25"/>
  <c r="BB12" i="25"/>
  <c r="BF12" i="25"/>
  <c r="BJ12" i="25"/>
  <c r="BN12" i="25"/>
  <c r="BR12" i="25"/>
  <c r="BV12" i="25"/>
  <c r="BZ12" i="25"/>
  <c r="CD12" i="25"/>
  <c r="CH12" i="25"/>
  <c r="CL12" i="25"/>
  <c r="CP12" i="25"/>
  <c r="CT12" i="25"/>
  <c r="CX12" i="25"/>
  <c r="DB12" i="25"/>
  <c r="DF12" i="25"/>
  <c r="DJ12" i="25"/>
  <c r="DN12" i="25"/>
  <c r="DR12" i="25"/>
  <c r="DV12" i="25"/>
  <c r="DZ12" i="25"/>
  <c r="ED12" i="25"/>
  <c r="EH12" i="25"/>
  <c r="EL12" i="25"/>
  <c r="EP12" i="25"/>
  <c r="ET12" i="25"/>
  <c r="EX12" i="25"/>
  <c r="FB12" i="25"/>
  <c r="FF12" i="25"/>
  <c r="FJ12" i="25"/>
  <c r="FN12" i="25"/>
  <c r="FR12" i="25"/>
  <c r="FV12" i="25"/>
  <c r="FZ12" i="25"/>
  <c r="GD12" i="25"/>
  <c r="GH12" i="25"/>
  <c r="GL12" i="25"/>
  <c r="GP12" i="25"/>
  <c r="V13" i="25"/>
  <c r="Z13" i="25"/>
  <c r="AD13" i="25"/>
  <c r="AH13" i="25"/>
  <c r="AL13" i="25"/>
  <c r="AP13" i="25"/>
  <c r="AT13" i="25"/>
  <c r="AX13" i="25"/>
  <c r="BB13" i="25"/>
  <c r="BG13" i="25"/>
  <c r="BP13" i="25"/>
  <c r="CF13" i="25"/>
  <c r="CV13" i="25"/>
  <c r="DL13" i="25"/>
  <c r="EB13" i="25"/>
  <c r="ER13" i="25"/>
  <c r="FH13" i="25"/>
  <c r="FX13" i="25"/>
  <c r="GN13" i="25"/>
  <c r="AF14" i="25"/>
  <c r="AV14" i="25"/>
  <c r="BL14" i="25"/>
  <c r="CB14" i="25"/>
  <c r="CR14" i="25"/>
  <c r="DH14" i="25"/>
  <c r="DX14" i="25"/>
  <c r="EN14" i="25"/>
  <c r="FD14" i="25"/>
  <c r="FT14" i="25"/>
  <c r="GJ14" i="25"/>
  <c r="X16" i="25"/>
  <c r="AN16" i="25"/>
  <c r="BD16" i="25"/>
  <c r="BT16" i="25"/>
  <c r="CJ16" i="25"/>
  <c r="CZ16" i="25"/>
  <c r="DP16" i="25"/>
  <c r="EF16" i="25"/>
  <c r="EV16" i="25"/>
  <c r="FL16" i="25"/>
  <c r="T17" i="25"/>
  <c r="AJ17" i="25"/>
  <c r="BB17" i="25"/>
  <c r="BW17" i="25"/>
  <c r="CR17" i="25"/>
  <c r="DN17" i="25"/>
  <c r="EI17" i="25"/>
  <c r="FD17" i="25"/>
  <c r="FZ17" i="25"/>
  <c r="AA18" i="25"/>
  <c r="BG18" i="25"/>
  <c r="CM18" i="25"/>
  <c r="DS18" i="25"/>
  <c r="EY18" i="25"/>
  <c r="GE18" i="25"/>
  <c r="S20" i="25"/>
  <c r="AY20" i="25"/>
  <c r="CE20" i="25"/>
  <c r="DK20" i="25"/>
  <c r="EQ20" i="25"/>
  <c r="AE21" i="25"/>
  <c r="BK21" i="25"/>
  <c r="CQ21" i="25"/>
  <c r="DW21" i="25"/>
  <c r="FC21" i="25"/>
  <c r="GI21" i="25"/>
  <c r="AQ22" i="25"/>
  <c r="CY22" i="25"/>
  <c r="FK22" i="25"/>
  <c r="AK24" i="25"/>
  <c r="DI25" i="25"/>
  <c r="BI26" i="25"/>
  <c r="GG26" i="25"/>
  <c r="GM16" i="25"/>
  <c r="GI16" i="25"/>
  <c r="GE16" i="25"/>
  <c r="GA16" i="25"/>
  <c r="FW16" i="25"/>
  <c r="FS16" i="25"/>
  <c r="FO16" i="25"/>
  <c r="FK16" i="25"/>
  <c r="FG16" i="25"/>
  <c r="FC16" i="25"/>
  <c r="EY16" i="25"/>
  <c r="EU16" i="25"/>
  <c r="EQ16" i="25"/>
  <c r="EM16" i="25"/>
  <c r="EI16" i="25"/>
  <c r="EE16" i="25"/>
  <c r="EA16" i="25"/>
  <c r="DW16" i="25"/>
  <c r="DS16" i="25"/>
  <c r="DO16" i="25"/>
  <c r="DK16" i="25"/>
  <c r="DG16" i="25"/>
  <c r="DC16" i="25"/>
  <c r="CY16" i="25"/>
  <c r="CU16" i="25"/>
  <c r="CQ16" i="25"/>
  <c r="CM16" i="25"/>
  <c r="CI16" i="25"/>
  <c r="CE16" i="25"/>
  <c r="CA16" i="25"/>
  <c r="BW16" i="25"/>
  <c r="BS16" i="25"/>
  <c r="BO16" i="25"/>
  <c r="BK16" i="25"/>
  <c r="BG16" i="25"/>
  <c r="BC16" i="25"/>
  <c r="AY16" i="25"/>
  <c r="AU16" i="25"/>
  <c r="AQ16" i="25"/>
  <c r="AM16" i="25"/>
  <c r="AI16" i="25"/>
  <c r="AE16" i="25"/>
  <c r="AA16" i="25"/>
  <c r="W16" i="25"/>
  <c r="S16" i="25"/>
  <c r="GP16" i="25"/>
  <c r="GL16" i="25"/>
  <c r="GH16" i="25"/>
  <c r="GD16" i="25"/>
  <c r="FZ16" i="25"/>
  <c r="FV16" i="25"/>
  <c r="FR16" i="25"/>
  <c r="FN16" i="25"/>
  <c r="FJ16" i="25"/>
  <c r="FF16" i="25"/>
  <c r="FB16" i="25"/>
  <c r="EX16" i="25"/>
  <c r="ET16" i="25"/>
  <c r="EP16" i="25"/>
  <c r="EL16" i="25"/>
  <c r="EH16" i="25"/>
  <c r="ED16" i="25"/>
  <c r="DZ16" i="25"/>
  <c r="DV16" i="25"/>
  <c r="DR16" i="25"/>
  <c r="DN16" i="25"/>
  <c r="DJ16" i="25"/>
  <c r="DF16" i="25"/>
  <c r="DB16" i="25"/>
  <c r="CX16" i="25"/>
  <c r="CT16" i="25"/>
  <c r="CP16" i="25"/>
  <c r="CL16" i="25"/>
  <c r="CH16" i="25"/>
  <c r="CD16" i="25"/>
  <c r="BZ16" i="25"/>
  <c r="BV16" i="25"/>
  <c r="BR16" i="25"/>
  <c r="BN16" i="25"/>
  <c r="BJ16" i="25"/>
  <c r="BF16" i="25"/>
  <c r="BB16" i="25"/>
  <c r="AX16" i="25"/>
  <c r="AT16" i="25"/>
  <c r="AP16" i="25"/>
  <c r="AL16" i="25"/>
  <c r="AH16" i="25"/>
  <c r="AD16" i="25"/>
  <c r="Z16" i="25"/>
  <c r="V16" i="25"/>
  <c r="GO16" i="25"/>
  <c r="GK16" i="25"/>
  <c r="GG16" i="25"/>
  <c r="GC16" i="25"/>
  <c r="FY16" i="25"/>
  <c r="FU16" i="25"/>
  <c r="FQ16" i="25"/>
  <c r="FM16" i="25"/>
  <c r="FI16" i="25"/>
  <c r="FE16" i="25"/>
  <c r="FA16" i="25"/>
  <c r="EW16" i="25"/>
  <c r="ES16" i="25"/>
  <c r="EO16" i="25"/>
  <c r="EK16" i="25"/>
  <c r="EG16" i="25"/>
  <c r="EC16" i="25"/>
  <c r="DY16" i="25"/>
  <c r="DU16" i="25"/>
  <c r="DQ16" i="25"/>
  <c r="DM16" i="25"/>
  <c r="DI16" i="25"/>
  <c r="DE16" i="25"/>
  <c r="DA16" i="25"/>
  <c r="CW16" i="25"/>
  <c r="CS16" i="25"/>
  <c r="CO16" i="25"/>
  <c r="CK16" i="25"/>
  <c r="CG16" i="25"/>
  <c r="CC16" i="25"/>
  <c r="BY16" i="25"/>
  <c r="BU16" i="25"/>
  <c r="BQ16" i="25"/>
  <c r="BM16" i="25"/>
  <c r="BI16" i="25"/>
  <c r="BE16" i="25"/>
  <c r="BA16" i="25"/>
  <c r="AW16" i="25"/>
  <c r="AS16" i="25"/>
  <c r="AO16" i="25"/>
  <c r="AK16" i="25"/>
  <c r="AG16" i="25"/>
  <c r="AC16" i="25"/>
  <c r="Y16" i="25"/>
  <c r="U16" i="25"/>
  <c r="GO20" i="25"/>
  <c r="GK20" i="25"/>
  <c r="GG20" i="25"/>
  <c r="GC20" i="25"/>
  <c r="FY20" i="25"/>
  <c r="FU20" i="25"/>
  <c r="FQ20" i="25"/>
  <c r="FM20" i="25"/>
  <c r="FI20" i="25"/>
  <c r="FE20" i="25"/>
  <c r="FA20" i="25"/>
  <c r="EW20" i="25"/>
  <c r="ES20" i="25"/>
  <c r="EO20" i="25"/>
  <c r="EK20" i="25"/>
  <c r="EG20" i="25"/>
  <c r="EC20" i="25"/>
  <c r="DY20" i="25"/>
  <c r="DU20" i="25"/>
  <c r="DQ20" i="25"/>
  <c r="DM20" i="25"/>
  <c r="DI20" i="25"/>
  <c r="DE20" i="25"/>
  <c r="DA20" i="25"/>
  <c r="CW20" i="25"/>
  <c r="CS20" i="25"/>
  <c r="CO20" i="25"/>
  <c r="CK20" i="25"/>
  <c r="CG20" i="25"/>
  <c r="CC20" i="25"/>
  <c r="BY20" i="25"/>
  <c r="BU20" i="25"/>
  <c r="BQ20" i="25"/>
  <c r="BM20" i="25"/>
  <c r="BI20" i="25"/>
  <c r="BE20" i="25"/>
  <c r="BA20" i="25"/>
  <c r="AW20" i="25"/>
  <c r="AS20" i="25"/>
  <c r="AO20" i="25"/>
  <c r="AK20" i="25"/>
  <c r="AG20" i="25"/>
  <c r="AC20" i="25"/>
  <c r="Y20" i="25"/>
  <c r="U20" i="25"/>
  <c r="GN20" i="25"/>
  <c r="GJ20" i="25"/>
  <c r="GF20" i="25"/>
  <c r="GB20" i="25"/>
  <c r="FX20" i="25"/>
  <c r="FT20" i="25"/>
  <c r="FP20" i="25"/>
  <c r="FL20" i="25"/>
  <c r="FH20" i="25"/>
  <c r="FD20" i="25"/>
  <c r="EZ20" i="25"/>
  <c r="EV20" i="25"/>
  <c r="ER20" i="25"/>
  <c r="EN20" i="25"/>
  <c r="EJ20" i="25"/>
  <c r="EF20" i="25"/>
  <c r="EB20" i="25"/>
  <c r="DX20" i="25"/>
  <c r="DT20" i="25"/>
  <c r="DP20" i="25"/>
  <c r="DL20" i="25"/>
  <c r="DH20" i="25"/>
  <c r="DD20" i="25"/>
  <c r="CZ20" i="25"/>
  <c r="CV20" i="25"/>
  <c r="CR20" i="25"/>
  <c r="CN20" i="25"/>
  <c r="CJ20" i="25"/>
  <c r="CF20" i="25"/>
  <c r="CB20" i="25"/>
  <c r="BX20" i="25"/>
  <c r="BT20" i="25"/>
  <c r="BP20" i="25"/>
  <c r="BL20" i="25"/>
  <c r="BH20" i="25"/>
  <c r="BD20" i="25"/>
  <c r="AZ20" i="25"/>
  <c r="AV20" i="25"/>
  <c r="AR20" i="25"/>
  <c r="AN20" i="25"/>
  <c r="AJ20" i="25"/>
  <c r="AF20" i="25"/>
  <c r="AB20" i="25"/>
  <c r="X20" i="25"/>
  <c r="T20" i="25"/>
  <c r="GL20" i="25"/>
  <c r="GD20" i="25"/>
  <c r="FV20" i="25"/>
  <c r="FN20" i="25"/>
  <c r="FF20" i="25"/>
  <c r="EX20" i="25"/>
  <c r="EP20" i="25"/>
  <c r="EH20" i="25"/>
  <c r="DZ20" i="25"/>
  <c r="DR20" i="25"/>
  <c r="DJ20" i="25"/>
  <c r="DB20" i="25"/>
  <c r="CT20" i="25"/>
  <c r="CL20" i="25"/>
  <c r="CD20" i="25"/>
  <c r="BV20" i="25"/>
  <c r="BN20" i="25"/>
  <c r="BF20" i="25"/>
  <c r="AX20" i="25"/>
  <c r="AP20" i="25"/>
  <c r="AH20" i="25"/>
  <c r="Z20" i="25"/>
  <c r="GI20" i="25"/>
  <c r="GA20" i="25"/>
  <c r="FS20" i="25"/>
  <c r="FK20" i="25"/>
  <c r="FC20" i="25"/>
  <c r="EU20" i="25"/>
  <c r="EM20" i="25"/>
  <c r="EE20" i="25"/>
  <c r="DW20" i="25"/>
  <c r="DO20" i="25"/>
  <c r="DG20" i="25"/>
  <c r="CY20" i="25"/>
  <c r="CQ20" i="25"/>
  <c r="CI20" i="25"/>
  <c r="CA20" i="25"/>
  <c r="BS20" i="25"/>
  <c r="BK20" i="25"/>
  <c r="BC20" i="25"/>
  <c r="AU20" i="25"/>
  <c r="AM20" i="25"/>
  <c r="AE20" i="25"/>
  <c r="W20" i="25"/>
  <c r="GP20" i="25"/>
  <c r="GH20" i="25"/>
  <c r="FZ20" i="25"/>
  <c r="FR20" i="25"/>
  <c r="FJ20" i="25"/>
  <c r="FB20" i="25"/>
  <c r="ET20" i="25"/>
  <c r="EL20" i="25"/>
  <c r="ED20" i="25"/>
  <c r="DV20" i="25"/>
  <c r="DN20" i="25"/>
  <c r="DF20" i="25"/>
  <c r="CX20" i="25"/>
  <c r="CP20" i="25"/>
  <c r="CH20" i="25"/>
  <c r="BZ20" i="25"/>
  <c r="BR20" i="25"/>
  <c r="BJ20" i="25"/>
  <c r="BB20" i="25"/>
  <c r="AT20" i="25"/>
  <c r="AL20" i="25"/>
  <c r="AD20" i="25"/>
  <c r="V20" i="25"/>
  <c r="GN24" i="25"/>
  <c r="GJ24" i="25"/>
  <c r="GF24" i="25"/>
  <c r="GB24" i="25"/>
  <c r="FX24" i="25"/>
  <c r="FT24" i="25"/>
  <c r="FP24" i="25"/>
  <c r="FL24" i="25"/>
  <c r="FH24" i="25"/>
  <c r="FD24" i="25"/>
  <c r="EZ24" i="25"/>
  <c r="EV24" i="25"/>
  <c r="ER24" i="25"/>
  <c r="EN24" i="25"/>
  <c r="EJ24" i="25"/>
  <c r="EF24" i="25"/>
  <c r="EB24" i="25"/>
  <c r="DX24" i="25"/>
  <c r="DT24" i="25"/>
  <c r="DP24" i="25"/>
  <c r="DL24" i="25"/>
  <c r="DH24" i="25"/>
  <c r="DD24" i="25"/>
  <c r="CZ24" i="25"/>
  <c r="CV24" i="25"/>
  <c r="CR24" i="25"/>
  <c r="CN24" i="25"/>
  <c r="CJ24" i="25"/>
  <c r="CF24" i="25"/>
  <c r="CB24" i="25"/>
  <c r="BX24" i="25"/>
  <c r="BT24" i="25"/>
  <c r="BP24" i="25"/>
  <c r="BL24" i="25"/>
  <c r="BH24" i="25"/>
  <c r="BD24" i="25"/>
  <c r="AZ24" i="25"/>
  <c r="AV24" i="25"/>
  <c r="AR24" i="25"/>
  <c r="AN24" i="25"/>
  <c r="AJ24" i="25"/>
  <c r="AF24" i="25"/>
  <c r="AB24" i="25"/>
  <c r="X24" i="25"/>
  <c r="T24" i="25"/>
  <c r="GP24" i="25"/>
  <c r="GL24" i="25"/>
  <c r="GH24" i="25"/>
  <c r="GD24" i="25"/>
  <c r="FZ24" i="25"/>
  <c r="FV24" i="25"/>
  <c r="FR24" i="25"/>
  <c r="FN24" i="25"/>
  <c r="FJ24" i="25"/>
  <c r="FF24" i="25"/>
  <c r="FB24" i="25"/>
  <c r="EX24" i="25"/>
  <c r="ET24" i="25"/>
  <c r="EP24" i="25"/>
  <c r="EL24" i="25"/>
  <c r="EH24" i="25"/>
  <c r="ED24" i="25"/>
  <c r="DZ24" i="25"/>
  <c r="DV24" i="25"/>
  <c r="DR24" i="25"/>
  <c r="DN24" i="25"/>
  <c r="DJ24" i="25"/>
  <c r="DF24" i="25"/>
  <c r="DB24" i="25"/>
  <c r="CX24" i="25"/>
  <c r="CT24" i="25"/>
  <c r="CP24" i="25"/>
  <c r="CL24" i="25"/>
  <c r="CH24" i="25"/>
  <c r="CD24" i="25"/>
  <c r="BZ24" i="25"/>
  <c r="BV24" i="25"/>
  <c r="BR24" i="25"/>
  <c r="BN24" i="25"/>
  <c r="BJ24" i="25"/>
  <c r="BF24" i="25"/>
  <c r="BB24" i="25"/>
  <c r="AX24" i="25"/>
  <c r="AT24" i="25"/>
  <c r="AP24" i="25"/>
  <c r="AL24" i="25"/>
  <c r="AH24" i="25"/>
  <c r="AD24" i="25"/>
  <c r="Z24" i="25"/>
  <c r="V24" i="25"/>
  <c r="GM24" i="25"/>
  <c r="GE24" i="25"/>
  <c r="FW24" i="25"/>
  <c r="FO24" i="25"/>
  <c r="FG24" i="25"/>
  <c r="EY24" i="25"/>
  <c r="EQ24" i="25"/>
  <c r="EI24" i="25"/>
  <c r="EA24" i="25"/>
  <c r="DS24" i="25"/>
  <c r="DK24" i="25"/>
  <c r="DC24" i="25"/>
  <c r="CU24" i="25"/>
  <c r="CM24" i="25"/>
  <c r="CE24" i="25"/>
  <c r="BW24" i="25"/>
  <c r="BO24" i="25"/>
  <c r="BG24" i="25"/>
  <c r="AY24" i="25"/>
  <c r="AQ24" i="25"/>
  <c r="AI24" i="25"/>
  <c r="AA24" i="25"/>
  <c r="S24" i="25"/>
  <c r="GK24" i="25"/>
  <c r="GC24" i="25"/>
  <c r="FU24" i="25"/>
  <c r="FM24" i="25"/>
  <c r="FE24" i="25"/>
  <c r="EW24" i="25"/>
  <c r="EO24" i="25"/>
  <c r="EG24" i="25"/>
  <c r="DY24" i="25"/>
  <c r="DQ24" i="25"/>
  <c r="DI24" i="25"/>
  <c r="DA24" i="25"/>
  <c r="CS24" i="25"/>
  <c r="CK24" i="25"/>
  <c r="CC24" i="25"/>
  <c r="BU24" i="25"/>
  <c r="BM24" i="25"/>
  <c r="BE24" i="25"/>
  <c r="AW24" i="25"/>
  <c r="AO24" i="25"/>
  <c r="AG24" i="25"/>
  <c r="Y24" i="25"/>
  <c r="GI24" i="25"/>
  <c r="GA24" i="25"/>
  <c r="FS24" i="25"/>
  <c r="FK24" i="25"/>
  <c r="FC24" i="25"/>
  <c r="EU24" i="25"/>
  <c r="EM24" i="25"/>
  <c r="EE24" i="25"/>
  <c r="DW24" i="25"/>
  <c r="DO24" i="25"/>
  <c r="DG24" i="25"/>
  <c r="CY24" i="25"/>
  <c r="CQ24" i="25"/>
  <c r="CI24" i="25"/>
  <c r="CA24" i="25"/>
  <c r="BS24" i="25"/>
  <c r="BK24" i="25"/>
  <c r="BC24" i="25"/>
  <c r="AU24" i="25"/>
  <c r="AM24" i="25"/>
  <c r="AE24" i="25"/>
  <c r="W24" i="25"/>
  <c r="GG24" i="25"/>
  <c r="FA24" i="25"/>
  <c r="DU24" i="25"/>
  <c r="CO24" i="25"/>
  <c r="BI24" i="25"/>
  <c r="AC24" i="25"/>
  <c r="FY24" i="25"/>
  <c r="ES24" i="25"/>
  <c r="DM24" i="25"/>
  <c r="CG24" i="25"/>
  <c r="BA24" i="25"/>
  <c r="U24" i="25"/>
  <c r="FQ24" i="25"/>
  <c r="EK24" i="25"/>
  <c r="DE24" i="25"/>
  <c r="BY24" i="25"/>
  <c r="AS24" i="25"/>
  <c r="GM28" i="25"/>
  <c r="GI28" i="25"/>
  <c r="GE28" i="25"/>
  <c r="GA28" i="25"/>
  <c r="FW28" i="25"/>
  <c r="FS28" i="25"/>
  <c r="FO28" i="25"/>
  <c r="FK28" i="25"/>
  <c r="GP28" i="25"/>
  <c r="GL28" i="25"/>
  <c r="GH28" i="25"/>
  <c r="GD28" i="25"/>
  <c r="FZ28" i="25"/>
  <c r="FV28" i="25"/>
  <c r="FR28" i="25"/>
  <c r="FN28" i="25"/>
  <c r="FJ28" i="25"/>
  <c r="FF28" i="25"/>
  <c r="FB28" i="25"/>
  <c r="GO28" i="25"/>
  <c r="GK28" i="25"/>
  <c r="GG28" i="25"/>
  <c r="GC28" i="25"/>
  <c r="FY28" i="25"/>
  <c r="FU28" i="25"/>
  <c r="FQ28" i="25"/>
  <c r="FM28" i="25"/>
  <c r="FI28" i="25"/>
  <c r="FE28" i="25"/>
  <c r="FA28" i="25"/>
  <c r="GN28" i="25"/>
  <c r="FX28" i="25"/>
  <c r="FH28" i="25"/>
  <c r="EZ28" i="25"/>
  <c r="EV28" i="25"/>
  <c r="ER28" i="25"/>
  <c r="EN28" i="25"/>
  <c r="EJ28" i="25"/>
  <c r="EF28" i="25"/>
  <c r="EB28" i="25"/>
  <c r="DX28" i="25"/>
  <c r="DT28" i="25"/>
  <c r="DP28" i="25"/>
  <c r="DL28" i="25"/>
  <c r="DH28" i="25"/>
  <c r="DD28" i="25"/>
  <c r="CZ28" i="25"/>
  <c r="CV28" i="25"/>
  <c r="CR28" i="25"/>
  <c r="CN28" i="25"/>
  <c r="CJ28" i="25"/>
  <c r="CF28" i="25"/>
  <c r="CB28" i="25"/>
  <c r="BX28" i="25"/>
  <c r="BT28" i="25"/>
  <c r="BP28" i="25"/>
  <c r="BL28" i="25"/>
  <c r="BH28" i="25"/>
  <c r="BD28" i="25"/>
  <c r="AZ28" i="25"/>
  <c r="AV28" i="25"/>
  <c r="AR28" i="25"/>
  <c r="AN28" i="25"/>
  <c r="AJ28" i="25"/>
  <c r="AF28" i="25"/>
  <c r="AB28" i="25"/>
  <c r="X28" i="25"/>
  <c r="T28" i="25"/>
  <c r="GJ28" i="25"/>
  <c r="FT28" i="25"/>
  <c r="FG28" i="25"/>
  <c r="EY28" i="25"/>
  <c r="EU28" i="25"/>
  <c r="EQ28" i="25"/>
  <c r="EM28" i="25"/>
  <c r="EI28" i="25"/>
  <c r="EE28" i="25"/>
  <c r="EA28" i="25"/>
  <c r="DW28" i="25"/>
  <c r="DS28" i="25"/>
  <c r="DO28" i="25"/>
  <c r="DK28" i="25"/>
  <c r="DG28" i="25"/>
  <c r="DC28" i="25"/>
  <c r="CY28" i="25"/>
  <c r="CU28" i="25"/>
  <c r="CQ28" i="25"/>
  <c r="CM28" i="25"/>
  <c r="CI28" i="25"/>
  <c r="CE28" i="25"/>
  <c r="CA28" i="25"/>
  <c r="BW28" i="25"/>
  <c r="BS28" i="25"/>
  <c r="BO28" i="25"/>
  <c r="BK28" i="25"/>
  <c r="BG28" i="25"/>
  <c r="BC28" i="25"/>
  <c r="GF28" i="25"/>
  <c r="FP28" i="25"/>
  <c r="FD28" i="25"/>
  <c r="EX28" i="25"/>
  <c r="ET28" i="25"/>
  <c r="EP28" i="25"/>
  <c r="EL28" i="25"/>
  <c r="EH28" i="25"/>
  <c r="ED28" i="25"/>
  <c r="DZ28" i="25"/>
  <c r="DV28" i="25"/>
  <c r="DR28" i="25"/>
  <c r="DN28" i="25"/>
  <c r="DJ28" i="25"/>
  <c r="DF28" i="25"/>
  <c r="DB28" i="25"/>
  <c r="CX28" i="25"/>
  <c r="CT28" i="25"/>
  <c r="CP28" i="25"/>
  <c r="CL28" i="25"/>
  <c r="CH28" i="25"/>
  <c r="CD28" i="25"/>
  <c r="BZ28" i="25"/>
  <c r="BV28" i="25"/>
  <c r="BR28" i="25"/>
  <c r="BN28" i="25"/>
  <c r="BJ28" i="25"/>
  <c r="BF28" i="25"/>
  <c r="BB28" i="25"/>
  <c r="AX28" i="25"/>
  <c r="AT28" i="25"/>
  <c r="AP28" i="25"/>
  <c r="AL28" i="25"/>
  <c r="AH28" i="25"/>
  <c r="AD28" i="25"/>
  <c r="Z28" i="25"/>
  <c r="V28" i="25"/>
  <c r="FL28" i="25"/>
  <c r="EO28" i="25"/>
  <c r="DY28" i="25"/>
  <c r="DI28" i="25"/>
  <c r="CS28" i="25"/>
  <c r="CC28" i="25"/>
  <c r="BM28" i="25"/>
  <c r="AY28" i="25"/>
  <c r="AQ28" i="25"/>
  <c r="AI28" i="25"/>
  <c r="AA28" i="25"/>
  <c r="S28" i="25"/>
  <c r="FC28" i="25"/>
  <c r="EK28" i="25"/>
  <c r="DU28" i="25"/>
  <c r="DE28" i="25"/>
  <c r="CO28" i="25"/>
  <c r="BY28" i="25"/>
  <c r="BI28" i="25"/>
  <c r="AW28" i="25"/>
  <c r="AO28" i="25"/>
  <c r="AG28" i="25"/>
  <c r="Y28" i="25"/>
  <c r="EW28" i="25"/>
  <c r="EG28" i="25"/>
  <c r="DQ28" i="25"/>
  <c r="DA28" i="25"/>
  <c r="CK28" i="25"/>
  <c r="BU28" i="25"/>
  <c r="BE28" i="25"/>
  <c r="AU28" i="25"/>
  <c r="AM28" i="25"/>
  <c r="AE28" i="25"/>
  <c r="W28" i="25"/>
  <c r="GB28" i="25"/>
  <c r="CW28" i="25"/>
  <c r="AS28" i="25"/>
  <c r="ES28" i="25"/>
  <c r="CG28" i="25"/>
  <c r="AK28" i="25"/>
  <c r="EC28" i="25"/>
  <c r="BQ28" i="25"/>
  <c r="AC28" i="25"/>
  <c r="GN32" i="25"/>
  <c r="GJ32" i="25"/>
  <c r="GF32" i="25"/>
  <c r="GB32" i="25"/>
  <c r="FX32" i="25"/>
  <c r="FT32" i="25"/>
  <c r="FP32" i="25"/>
  <c r="FL32" i="25"/>
  <c r="FH32" i="25"/>
  <c r="FD32" i="25"/>
  <c r="EZ32" i="25"/>
  <c r="EV32" i="25"/>
  <c r="ER32" i="25"/>
  <c r="EN32" i="25"/>
  <c r="EJ32" i="25"/>
  <c r="EF32" i="25"/>
  <c r="EB32" i="25"/>
  <c r="DX32" i="25"/>
  <c r="DT32" i="25"/>
  <c r="DP32" i="25"/>
  <c r="DL32" i="25"/>
  <c r="DH32" i="25"/>
  <c r="DD32" i="25"/>
  <c r="CZ32" i="25"/>
  <c r="CV32" i="25"/>
  <c r="CR32" i="25"/>
  <c r="CN32" i="25"/>
  <c r="CJ32" i="25"/>
  <c r="CF32" i="25"/>
  <c r="CB32" i="25"/>
  <c r="BX32" i="25"/>
  <c r="BT32" i="25"/>
  <c r="BP32" i="25"/>
  <c r="BL32" i="25"/>
  <c r="BH32" i="25"/>
  <c r="BD32" i="25"/>
  <c r="AZ32" i="25"/>
  <c r="AV32" i="25"/>
  <c r="AR32" i="25"/>
  <c r="AN32" i="25"/>
  <c r="AJ32" i="25"/>
  <c r="AF32" i="25"/>
  <c r="AB32" i="25"/>
  <c r="X32" i="25"/>
  <c r="T32" i="25"/>
  <c r="GM32" i="25"/>
  <c r="GI32" i="25"/>
  <c r="GE32" i="25"/>
  <c r="GA32" i="25"/>
  <c r="FW32" i="25"/>
  <c r="FS32" i="25"/>
  <c r="FO32" i="25"/>
  <c r="FK32" i="25"/>
  <c r="FG32" i="25"/>
  <c r="FC32" i="25"/>
  <c r="EY32" i="25"/>
  <c r="EU32" i="25"/>
  <c r="EQ32" i="25"/>
  <c r="EM32" i="25"/>
  <c r="EI32" i="25"/>
  <c r="EE32" i="25"/>
  <c r="EA32" i="25"/>
  <c r="DW32" i="25"/>
  <c r="DS32" i="25"/>
  <c r="DO32" i="25"/>
  <c r="DK32" i="25"/>
  <c r="DG32" i="25"/>
  <c r="DC32" i="25"/>
  <c r="CY32" i="25"/>
  <c r="CU32" i="25"/>
  <c r="CQ32" i="25"/>
  <c r="CM32" i="25"/>
  <c r="CI32" i="25"/>
  <c r="CE32" i="25"/>
  <c r="CA32" i="25"/>
  <c r="BW32" i="25"/>
  <c r="BS32" i="25"/>
  <c r="BO32" i="25"/>
  <c r="BK32" i="25"/>
  <c r="BG32" i="25"/>
  <c r="BC32" i="25"/>
  <c r="AY32" i="25"/>
  <c r="AU32" i="25"/>
  <c r="AQ32" i="25"/>
  <c r="AM32" i="25"/>
  <c r="AI32" i="25"/>
  <c r="AE32" i="25"/>
  <c r="AA32" i="25"/>
  <c r="W32" i="25"/>
  <c r="S32" i="25"/>
  <c r="GP32" i="25"/>
  <c r="GL32" i="25"/>
  <c r="GH32" i="25"/>
  <c r="GD32" i="25"/>
  <c r="FZ32" i="25"/>
  <c r="FV32" i="25"/>
  <c r="FR32" i="25"/>
  <c r="FN32" i="25"/>
  <c r="FJ32" i="25"/>
  <c r="FF32" i="25"/>
  <c r="FB32" i="25"/>
  <c r="EX32" i="25"/>
  <c r="ET32" i="25"/>
  <c r="EP32" i="25"/>
  <c r="EL32" i="25"/>
  <c r="EH32" i="25"/>
  <c r="ED32" i="25"/>
  <c r="DZ32" i="25"/>
  <c r="DV32" i="25"/>
  <c r="DR32" i="25"/>
  <c r="DN32" i="25"/>
  <c r="DJ32" i="25"/>
  <c r="DF32" i="25"/>
  <c r="DB32" i="25"/>
  <c r="CX32" i="25"/>
  <c r="CT32" i="25"/>
  <c r="CP32" i="25"/>
  <c r="CL32" i="25"/>
  <c r="CH32" i="25"/>
  <c r="CD32" i="25"/>
  <c r="BZ32" i="25"/>
  <c r="BV32" i="25"/>
  <c r="BR32" i="25"/>
  <c r="BN32" i="25"/>
  <c r="BJ32" i="25"/>
  <c r="BF32" i="25"/>
  <c r="BB32" i="25"/>
  <c r="AX32" i="25"/>
  <c r="AT32" i="25"/>
  <c r="AP32" i="25"/>
  <c r="AL32" i="25"/>
  <c r="AH32" i="25"/>
  <c r="AD32" i="25"/>
  <c r="Z32" i="25"/>
  <c r="V32" i="25"/>
  <c r="GK32" i="25"/>
  <c r="FU32" i="25"/>
  <c r="FE32" i="25"/>
  <c r="EO32" i="25"/>
  <c r="DY32" i="25"/>
  <c r="DI32" i="25"/>
  <c r="CS32" i="25"/>
  <c r="CC32" i="25"/>
  <c r="BM32" i="25"/>
  <c r="AW32" i="25"/>
  <c r="AG32" i="25"/>
  <c r="GG32" i="25"/>
  <c r="FQ32" i="25"/>
  <c r="FA32" i="25"/>
  <c r="EK32" i="25"/>
  <c r="DU32" i="25"/>
  <c r="DE32" i="25"/>
  <c r="CO32" i="25"/>
  <c r="BY32" i="25"/>
  <c r="BI32" i="25"/>
  <c r="AS32" i="25"/>
  <c r="AC32" i="25"/>
  <c r="GC32" i="25"/>
  <c r="FM32" i="25"/>
  <c r="EW32" i="25"/>
  <c r="EG32" i="25"/>
  <c r="DQ32" i="25"/>
  <c r="DA32" i="25"/>
  <c r="CK32" i="25"/>
  <c r="BU32" i="25"/>
  <c r="BE32" i="25"/>
  <c r="AO32" i="25"/>
  <c r="Y32" i="25"/>
  <c r="ES32" i="25"/>
  <c r="CG32" i="25"/>
  <c r="U32" i="25"/>
  <c r="GO32" i="25"/>
  <c r="EC32" i="25"/>
  <c r="BQ32" i="25"/>
  <c r="FY32" i="25"/>
  <c r="DM32" i="25"/>
  <c r="BA32" i="25"/>
  <c r="FI32" i="25"/>
  <c r="CW32" i="25"/>
  <c r="AK32" i="25"/>
  <c r="GO36" i="25"/>
  <c r="GK36" i="25"/>
  <c r="GG36" i="25"/>
  <c r="GC36" i="25"/>
  <c r="FY36" i="25"/>
  <c r="FU36" i="25"/>
  <c r="FQ36" i="25"/>
  <c r="FM36" i="25"/>
  <c r="FI36" i="25"/>
  <c r="FE36" i="25"/>
  <c r="FA36" i="25"/>
  <c r="EW36" i="25"/>
  <c r="ES36" i="25"/>
  <c r="EO36" i="25"/>
  <c r="EK36" i="25"/>
  <c r="EG36" i="25"/>
  <c r="EC36" i="25"/>
  <c r="DY36" i="25"/>
  <c r="DU36" i="25"/>
  <c r="DQ36" i="25"/>
  <c r="DM36" i="25"/>
  <c r="DI36" i="25"/>
  <c r="DE36" i="25"/>
  <c r="DA36" i="25"/>
  <c r="CW36" i="25"/>
  <c r="CS36" i="25"/>
  <c r="CO36" i="25"/>
  <c r="CK36" i="25"/>
  <c r="CG36" i="25"/>
  <c r="CC36" i="25"/>
  <c r="GN36" i="25"/>
  <c r="GJ36" i="25"/>
  <c r="GF36" i="25"/>
  <c r="GB36" i="25"/>
  <c r="FX36" i="25"/>
  <c r="FT36" i="25"/>
  <c r="FP36" i="25"/>
  <c r="FL36" i="25"/>
  <c r="FH36" i="25"/>
  <c r="FD36" i="25"/>
  <c r="EZ36" i="25"/>
  <c r="EV36" i="25"/>
  <c r="ER36" i="25"/>
  <c r="EN36" i="25"/>
  <c r="EJ36" i="25"/>
  <c r="EF36" i="25"/>
  <c r="EB36" i="25"/>
  <c r="DX36" i="25"/>
  <c r="DT36" i="25"/>
  <c r="DP36" i="25"/>
  <c r="DL36" i="25"/>
  <c r="GM36" i="25"/>
  <c r="GI36" i="25"/>
  <c r="GE36" i="25"/>
  <c r="GA36" i="25"/>
  <c r="FW36" i="25"/>
  <c r="FS36" i="25"/>
  <c r="FO36" i="25"/>
  <c r="FK36" i="25"/>
  <c r="FG36" i="25"/>
  <c r="FC36" i="25"/>
  <c r="EY36" i="25"/>
  <c r="EU36" i="25"/>
  <c r="EQ36" i="25"/>
  <c r="EM36" i="25"/>
  <c r="EI36" i="25"/>
  <c r="EE36" i="25"/>
  <c r="EA36" i="25"/>
  <c r="DW36" i="25"/>
  <c r="DS36" i="25"/>
  <c r="DO36" i="25"/>
  <c r="DK36" i="25"/>
  <c r="DG36" i="25"/>
  <c r="DC36" i="25"/>
  <c r="CY36" i="25"/>
  <c r="CU36" i="25"/>
  <c r="CQ36" i="25"/>
  <c r="CM36" i="25"/>
  <c r="CI36" i="25"/>
  <c r="CE36" i="25"/>
  <c r="CA36" i="25"/>
  <c r="GP36" i="25"/>
  <c r="FZ36" i="25"/>
  <c r="FJ36" i="25"/>
  <c r="ET36" i="25"/>
  <c r="ED36" i="25"/>
  <c r="DN36" i="25"/>
  <c r="DD36" i="25"/>
  <c r="CV36" i="25"/>
  <c r="CN36" i="25"/>
  <c r="CF36" i="25"/>
  <c r="BY36" i="25"/>
  <c r="BU36" i="25"/>
  <c r="BQ36" i="25"/>
  <c r="BM36" i="25"/>
  <c r="BI36" i="25"/>
  <c r="BE36" i="25"/>
  <c r="BA36" i="25"/>
  <c r="AW36" i="25"/>
  <c r="AS36" i="25"/>
  <c r="AO36" i="25"/>
  <c r="AK36" i="25"/>
  <c r="AG36" i="25"/>
  <c r="AC36" i="25"/>
  <c r="Y36" i="25"/>
  <c r="U36" i="25"/>
  <c r="GL36" i="25"/>
  <c r="FV36" i="25"/>
  <c r="FF36" i="25"/>
  <c r="EP36" i="25"/>
  <c r="DZ36" i="25"/>
  <c r="DJ36" i="25"/>
  <c r="DB36" i="25"/>
  <c r="CT36" i="25"/>
  <c r="CL36" i="25"/>
  <c r="CD36" i="25"/>
  <c r="BX36" i="25"/>
  <c r="BT36" i="25"/>
  <c r="BP36" i="25"/>
  <c r="BL36" i="25"/>
  <c r="BH36" i="25"/>
  <c r="BD36" i="25"/>
  <c r="AZ36" i="25"/>
  <c r="AV36" i="25"/>
  <c r="AR36" i="25"/>
  <c r="AN36" i="25"/>
  <c r="AJ36" i="25"/>
  <c r="AF36" i="25"/>
  <c r="AB36" i="25"/>
  <c r="X36" i="25"/>
  <c r="T36" i="25"/>
  <c r="GH36" i="25"/>
  <c r="FR36" i="25"/>
  <c r="FB36" i="25"/>
  <c r="EL36" i="25"/>
  <c r="DV36" i="25"/>
  <c r="DH36" i="25"/>
  <c r="CZ36" i="25"/>
  <c r="CR36" i="25"/>
  <c r="CJ36" i="25"/>
  <c r="CB36" i="25"/>
  <c r="BW36" i="25"/>
  <c r="BS36" i="25"/>
  <c r="BO36" i="25"/>
  <c r="BK36" i="25"/>
  <c r="BG36" i="25"/>
  <c r="BC36" i="25"/>
  <c r="AY36" i="25"/>
  <c r="AU36" i="25"/>
  <c r="AQ36" i="25"/>
  <c r="AM36" i="25"/>
  <c r="AI36" i="25"/>
  <c r="AE36" i="25"/>
  <c r="AA36" i="25"/>
  <c r="W36" i="25"/>
  <c r="S36" i="25"/>
  <c r="EX36" i="25"/>
  <c r="CX36" i="25"/>
  <c r="BV36" i="25"/>
  <c r="BF36" i="25"/>
  <c r="AP36" i="25"/>
  <c r="Z36" i="25"/>
  <c r="EH36" i="25"/>
  <c r="CP36" i="25"/>
  <c r="BR36" i="25"/>
  <c r="BB36" i="25"/>
  <c r="AL36" i="25"/>
  <c r="V36" i="25"/>
  <c r="GD36" i="25"/>
  <c r="DR36" i="25"/>
  <c r="CH36" i="25"/>
  <c r="BN36" i="25"/>
  <c r="AX36" i="25"/>
  <c r="AH36" i="25"/>
  <c r="BJ36" i="25"/>
  <c r="FN36" i="25"/>
  <c r="AT36" i="25"/>
  <c r="DF36" i="25"/>
  <c r="AD36" i="25"/>
  <c r="BZ36" i="25"/>
  <c r="S12" i="25"/>
  <c r="W12" i="25"/>
  <c r="AA12" i="25"/>
  <c r="AE12" i="25"/>
  <c r="AI12" i="25"/>
  <c r="AM12" i="25"/>
  <c r="AQ12" i="25"/>
  <c r="AU12" i="25"/>
  <c r="AY12" i="25"/>
  <c r="BC12" i="25"/>
  <c r="BG12" i="25"/>
  <c r="BK12" i="25"/>
  <c r="BO12" i="25"/>
  <c r="BS12" i="25"/>
  <c r="BW12" i="25"/>
  <c r="CA12" i="25"/>
  <c r="CE12" i="25"/>
  <c r="CI12" i="25"/>
  <c r="CM12" i="25"/>
  <c r="CQ12" i="25"/>
  <c r="CU12" i="25"/>
  <c r="CY12" i="25"/>
  <c r="DC12" i="25"/>
  <c r="DG12" i="25"/>
  <c r="DK12" i="25"/>
  <c r="DO12" i="25"/>
  <c r="DS12" i="25"/>
  <c r="DW12" i="25"/>
  <c r="EA12" i="25"/>
  <c r="EE12" i="25"/>
  <c r="EI12" i="25"/>
  <c r="EM12" i="25"/>
  <c r="EQ12" i="25"/>
  <c r="EU12" i="25"/>
  <c r="EY12" i="25"/>
  <c r="FC12" i="25"/>
  <c r="FG12" i="25"/>
  <c r="FK12" i="25"/>
  <c r="FO12" i="25"/>
  <c r="FS12" i="25"/>
  <c r="FW12" i="25"/>
  <c r="GA12" i="25"/>
  <c r="GE12" i="25"/>
  <c r="GI12" i="25"/>
  <c r="S13" i="25"/>
  <c r="W13" i="25"/>
  <c r="AA13" i="25"/>
  <c r="AE13" i="25"/>
  <c r="AI13" i="25"/>
  <c r="AM13" i="25"/>
  <c r="AQ13" i="25"/>
  <c r="AU13" i="25"/>
  <c r="AY13" i="25"/>
  <c r="BC13" i="25"/>
  <c r="BH13" i="25"/>
  <c r="BT13" i="25"/>
  <c r="CJ13" i="25"/>
  <c r="CZ13" i="25"/>
  <c r="DP13" i="25"/>
  <c r="EF13" i="25"/>
  <c r="EV13" i="25"/>
  <c r="FL13" i="25"/>
  <c r="GB13" i="25"/>
  <c r="T14" i="25"/>
  <c r="AJ14" i="25"/>
  <c r="AZ14" i="25"/>
  <c r="BP14" i="25"/>
  <c r="CF14" i="25"/>
  <c r="CV14" i="25"/>
  <c r="DL14" i="25"/>
  <c r="EB14" i="25"/>
  <c r="ER14" i="25"/>
  <c r="FH14" i="25"/>
  <c r="FX14" i="25"/>
  <c r="GN14" i="25"/>
  <c r="AB16" i="25"/>
  <c r="AR16" i="25"/>
  <c r="BH16" i="25"/>
  <c r="BX16" i="25"/>
  <c r="CN16" i="25"/>
  <c r="DD16" i="25"/>
  <c r="DT16" i="25"/>
  <c r="EJ16" i="25"/>
  <c r="EZ16" i="25"/>
  <c r="FP16" i="25"/>
  <c r="GF16" i="25"/>
  <c r="X17" i="25"/>
  <c r="AN17" i="25"/>
  <c r="BG17" i="25"/>
  <c r="CB17" i="25"/>
  <c r="CX17" i="25"/>
  <c r="DS17" i="25"/>
  <c r="EN17" i="25"/>
  <c r="FJ17" i="25"/>
  <c r="GE17" i="25"/>
  <c r="AI18" i="25"/>
  <c r="BO18" i="25"/>
  <c r="CU18" i="25"/>
  <c r="EA18" i="25"/>
  <c r="FG18" i="25"/>
  <c r="GM18" i="25"/>
  <c r="AA20" i="25"/>
  <c r="BG20" i="25"/>
  <c r="CM20" i="25"/>
  <c r="DS20" i="25"/>
  <c r="EY20" i="25"/>
  <c r="GE20" i="25"/>
  <c r="AM21" i="25"/>
  <c r="BS21" i="25"/>
  <c r="CY21" i="25"/>
  <c r="EE21" i="25"/>
  <c r="FK21" i="25"/>
  <c r="S22" i="25"/>
  <c r="BC22" i="25"/>
  <c r="DO22" i="25"/>
  <c r="GA22" i="25"/>
  <c r="BQ24" i="25"/>
  <c r="GO24" i="25"/>
  <c r="EO25" i="25"/>
  <c r="CO26" i="25"/>
  <c r="BP29" i="25"/>
  <c r="V4" i="25"/>
  <c r="U3" i="25"/>
  <c r="T3" i="25"/>
  <c r="U10" i="23"/>
  <c r="U11" i="23"/>
  <c r="U11" i="22"/>
  <c r="Y11" i="23"/>
  <c r="Y11" i="22"/>
  <c r="AC11" i="23"/>
  <c r="AC11" i="22"/>
  <c r="AG11" i="23"/>
  <c r="AG11" i="22"/>
  <c r="AK11" i="23"/>
  <c r="AK11" i="22"/>
  <c r="AO11" i="23"/>
  <c r="AO11" i="22"/>
  <c r="AS11" i="23"/>
  <c r="AS11" i="22"/>
  <c r="AW11" i="23"/>
  <c r="AW11" i="22"/>
  <c r="BA11" i="23"/>
  <c r="BA11" i="22"/>
  <c r="BE11" i="23"/>
  <c r="BE11" i="22"/>
  <c r="BI11" i="23"/>
  <c r="BI11" i="22"/>
  <c r="BM11" i="23"/>
  <c r="BM11" i="22"/>
  <c r="BQ11" i="23"/>
  <c r="BQ11" i="22"/>
  <c r="BU11" i="23"/>
  <c r="BU11" i="22"/>
  <c r="BY11" i="23"/>
  <c r="BY11" i="22"/>
  <c r="CC11" i="23"/>
  <c r="CC11" i="22"/>
  <c r="CG11" i="23"/>
  <c r="CG11" i="22"/>
  <c r="CK11" i="23"/>
  <c r="CK11" i="22"/>
  <c r="CO11" i="23"/>
  <c r="CO11" i="22"/>
  <c r="CS11" i="23"/>
  <c r="CS11" i="22"/>
  <c r="CW11" i="23"/>
  <c r="CW11" i="22"/>
  <c r="DA11" i="23"/>
  <c r="DA11" i="22"/>
  <c r="DE11" i="23"/>
  <c r="DE11" i="22"/>
  <c r="DI11" i="23"/>
  <c r="DI11" i="22"/>
  <c r="DM11" i="23"/>
  <c r="DM11" i="22"/>
  <c r="DQ11" i="23"/>
  <c r="DQ11" i="22"/>
  <c r="DU11" i="23"/>
  <c r="DU11" i="22"/>
  <c r="DY11" i="23"/>
  <c r="DY11" i="22"/>
  <c r="EC11" i="23"/>
  <c r="EC11" i="22"/>
  <c r="EG11" i="23"/>
  <c r="EG11" i="22"/>
  <c r="EK11" i="23"/>
  <c r="EK11" i="22"/>
  <c r="EO11" i="23"/>
  <c r="EO11" i="22"/>
  <c r="ES11" i="23"/>
  <c r="ES11" i="22"/>
  <c r="EW11" i="23"/>
  <c r="EW11" i="22"/>
  <c r="FA11" i="23"/>
  <c r="FA11" i="22"/>
  <c r="FE11" i="23"/>
  <c r="FE11" i="22"/>
  <c r="FI11" i="23"/>
  <c r="FI11" i="22"/>
  <c r="FM11" i="23"/>
  <c r="FM11" i="22"/>
  <c r="FQ11" i="23"/>
  <c r="FQ11" i="22"/>
  <c r="FU11" i="23"/>
  <c r="FU11" i="22"/>
  <c r="FY11" i="23"/>
  <c r="FY11" i="22"/>
  <c r="GC11" i="23"/>
  <c r="GC11" i="22"/>
  <c r="GG11" i="23"/>
  <c r="GG11" i="22"/>
  <c r="GK11" i="23"/>
  <c r="GK11" i="22"/>
  <c r="GO11" i="23"/>
  <c r="GO11" i="22"/>
  <c r="U12" i="23"/>
  <c r="U12" i="22"/>
  <c r="Y12" i="23"/>
  <c r="Y12" i="22"/>
  <c r="AC12" i="23"/>
  <c r="AC12" i="22"/>
  <c r="AG12" i="23"/>
  <c r="AG12" i="22"/>
  <c r="AK12" i="23"/>
  <c r="AK12" i="22"/>
  <c r="AO12" i="23"/>
  <c r="AO12" i="22"/>
  <c r="AS12" i="23"/>
  <c r="AS12" i="22"/>
  <c r="AW12" i="23"/>
  <c r="AW12" i="22"/>
  <c r="BA12" i="23"/>
  <c r="BA12" i="22"/>
  <c r="BE12" i="23"/>
  <c r="BE12" i="22"/>
  <c r="BI12" i="23"/>
  <c r="BI12" i="22"/>
  <c r="BM12" i="23"/>
  <c r="BM12" i="22"/>
  <c r="BQ12" i="23"/>
  <c r="BQ12" i="22"/>
  <c r="BU12" i="23"/>
  <c r="BU12" i="22"/>
  <c r="BY12" i="23"/>
  <c r="BY12" i="22"/>
  <c r="CC12" i="23"/>
  <c r="CC12" i="22"/>
  <c r="CG12" i="23"/>
  <c r="CG12" i="22"/>
  <c r="CK12" i="23"/>
  <c r="CK12" i="22"/>
  <c r="CO12" i="23"/>
  <c r="CO12" i="22"/>
  <c r="CS12" i="23"/>
  <c r="CS12" i="22"/>
  <c r="CW12" i="23"/>
  <c r="CW12" i="22"/>
  <c r="DA12" i="23"/>
  <c r="DA12" i="22"/>
  <c r="DE12" i="23"/>
  <c r="DE12" i="22"/>
  <c r="DI12" i="23"/>
  <c r="DI12" i="22"/>
  <c r="DM12" i="23"/>
  <c r="DM12" i="22"/>
  <c r="DQ12" i="23"/>
  <c r="DQ12" i="22"/>
  <c r="DU12" i="23"/>
  <c r="DU12" i="22"/>
  <c r="DY12" i="23"/>
  <c r="DY12" i="22"/>
  <c r="EC12" i="23"/>
  <c r="EC12" i="22"/>
  <c r="EG12" i="23"/>
  <c r="EG12" i="22"/>
  <c r="EK12" i="23"/>
  <c r="EK12" i="22"/>
  <c r="EO12" i="23"/>
  <c r="EO12" i="22"/>
  <c r="ES12" i="23"/>
  <c r="ES12" i="22"/>
  <c r="EW12" i="23"/>
  <c r="EW12" i="22"/>
  <c r="FA12" i="23"/>
  <c r="FA12" i="22"/>
  <c r="FE12" i="23"/>
  <c r="FE12" i="22"/>
  <c r="FI12" i="23"/>
  <c r="FI12" i="22"/>
  <c r="FM12" i="23"/>
  <c r="FM12" i="22"/>
  <c r="FQ12" i="23"/>
  <c r="FQ12" i="22"/>
  <c r="FU12" i="23"/>
  <c r="FU12" i="22"/>
  <c r="FY12" i="23"/>
  <c r="FY12" i="22"/>
  <c r="GC12" i="23"/>
  <c r="GC12" i="22"/>
  <c r="GG12" i="23"/>
  <c r="GG12" i="22"/>
  <c r="GK12" i="23"/>
  <c r="GK12" i="22"/>
  <c r="GO12" i="23"/>
  <c r="GO12" i="22"/>
  <c r="U13" i="23"/>
  <c r="U13" i="22"/>
  <c r="Y13" i="23"/>
  <c r="Y13" i="22"/>
  <c r="AC13" i="23"/>
  <c r="AC13" i="22"/>
  <c r="AG13" i="23"/>
  <c r="AG13" i="22"/>
  <c r="AK13" i="23"/>
  <c r="AK13" i="22"/>
  <c r="AO13" i="23"/>
  <c r="AO13" i="22"/>
  <c r="AS13" i="23"/>
  <c r="AS13" i="22"/>
  <c r="AW13" i="23"/>
  <c r="AW13" i="22"/>
  <c r="BA13" i="23"/>
  <c r="BA13" i="22"/>
  <c r="BE13" i="23"/>
  <c r="BE13" i="22"/>
  <c r="BI13" i="23"/>
  <c r="BI13" i="22"/>
  <c r="BM13" i="23"/>
  <c r="BM13" i="22"/>
  <c r="BQ13" i="23"/>
  <c r="BQ13" i="22"/>
  <c r="BU13" i="23"/>
  <c r="BU13" i="22"/>
  <c r="BY13" i="23"/>
  <c r="BY13" i="22"/>
  <c r="CC13" i="23"/>
  <c r="CC13" i="22"/>
  <c r="CG13" i="23"/>
  <c r="CG13" i="22"/>
  <c r="CK13" i="23"/>
  <c r="CK13" i="22"/>
  <c r="CO13" i="23"/>
  <c r="CO13" i="22"/>
  <c r="CS13" i="23"/>
  <c r="CS13" i="22"/>
  <c r="CW13" i="23"/>
  <c r="CW13" i="22"/>
  <c r="DA13" i="23"/>
  <c r="DA13" i="22"/>
  <c r="DE13" i="23"/>
  <c r="DE13" i="22"/>
  <c r="DI13" i="23"/>
  <c r="DI13" i="22"/>
  <c r="DM13" i="23"/>
  <c r="DM13" i="22"/>
  <c r="DQ13" i="23"/>
  <c r="DQ13" i="22"/>
  <c r="DU13" i="23"/>
  <c r="DU13" i="22"/>
  <c r="DY13" i="23"/>
  <c r="DY13" i="22"/>
  <c r="EC13" i="23"/>
  <c r="EC13" i="22"/>
  <c r="EG13" i="23"/>
  <c r="EG13" i="22"/>
  <c r="EK13" i="23"/>
  <c r="EK13" i="22"/>
  <c r="EO13" i="23"/>
  <c r="EO13" i="22"/>
  <c r="ES13" i="23"/>
  <c r="ES13" i="22"/>
  <c r="EW13" i="23"/>
  <c r="EW13" i="22"/>
  <c r="FA13" i="23"/>
  <c r="FA13" i="22"/>
  <c r="FE13" i="23"/>
  <c r="FE13" i="22"/>
  <c r="FI13" i="23"/>
  <c r="FI13" i="22"/>
  <c r="FM13" i="23"/>
  <c r="FM13" i="22"/>
  <c r="FQ13" i="23"/>
  <c r="FQ13" i="22"/>
  <c r="FU13" i="23"/>
  <c r="FU13" i="22"/>
  <c r="FY13" i="23"/>
  <c r="FY13" i="22"/>
  <c r="GC13" i="23"/>
  <c r="GC13" i="22"/>
  <c r="GG13" i="23"/>
  <c r="GG13" i="22"/>
  <c r="GK13" i="23"/>
  <c r="GK13" i="22"/>
  <c r="GO13" i="23"/>
  <c r="GO13" i="22"/>
  <c r="U14" i="23"/>
  <c r="U14" i="22"/>
  <c r="Y14" i="23"/>
  <c r="Y14" i="22"/>
  <c r="AC14" i="23"/>
  <c r="AC14" i="22"/>
  <c r="AG14" i="23"/>
  <c r="AG14" i="22"/>
  <c r="AK14" i="23"/>
  <c r="AK14" i="22"/>
  <c r="AO14" i="23"/>
  <c r="AO14" i="22"/>
  <c r="AS14" i="23"/>
  <c r="AS14" i="22"/>
  <c r="AW14" i="23"/>
  <c r="AW14" i="22"/>
  <c r="BA14" i="23"/>
  <c r="BA14" i="22"/>
  <c r="BE14" i="23"/>
  <c r="BE14" i="22"/>
  <c r="BI14" i="23"/>
  <c r="BI14" i="22"/>
  <c r="BM14" i="23"/>
  <c r="BM14" i="22"/>
  <c r="BQ14" i="23"/>
  <c r="BQ14" i="22"/>
  <c r="BU14" i="23"/>
  <c r="BU14" i="22"/>
  <c r="BY14" i="23"/>
  <c r="BY14" i="22"/>
  <c r="CC14" i="23"/>
  <c r="CC14" i="22"/>
  <c r="CG14" i="23"/>
  <c r="CG14" i="22"/>
  <c r="CK14" i="23"/>
  <c r="CK14" i="22"/>
  <c r="CO14" i="23"/>
  <c r="CO14" i="22"/>
  <c r="CS14" i="23"/>
  <c r="CS14" i="22"/>
  <c r="CW14" i="23"/>
  <c r="CW14" i="22"/>
  <c r="DA14" i="23"/>
  <c r="DA14" i="22"/>
  <c r="DE14" i="23"/>
  <c r="DE14" i="22"/>
  <c r="DI14" i="23"/>
  <c r="DI14" i="22"/>
  <c r="DM14" i="23"/>
  <c r="DM14" i="22"/>
  <c r="DQ14" i="23"/>
  <c r="DQ14" i="22"/>
  <c r="DU14" i="23"/>
  <c r="DU14" i="22"/>
  <c r="DY14" i="23"/>
  <c r="DY14" i="22"/>
  <c r="EC14" i="23"/>
  <c r="EC14" i="22"/>
  <c r="EG14" i="23"/>
  <c r="EG14" i="22"/>
  <c r="EK14" i="23"/>
  <c r="EK14" i="22"/>
  <c r="EO14" i="23"/>
  <c r="EO14" i="22"/>
  <c r="ES14" i="23"/>
  <c r="ES14" i="22"/>
  <c r="EW14" i="23"/>
  <c r="EW14" i="22"/>
  <c r="FA14" i="23"/>
  <c r="FA14" i="22"/>
  <c r="FE14" i="23"/>
  <c r="FE14" i="22"/>
  <c r="FI14" i="23"/>
  <c r="FI14" i="22"/>
  <c r="FM14" i="23"/>
  <c r="FM14" i="22"/>
  <c r="FQ14" i="23"/>
  <c r="FQ14" i="22"/>
  <c r="FU14" i="23"/>
  <c r="FU14" i="22"/>
  <c r="FY14" i="23"/>
  <c r="FY14" i="22"/>
  <c r="GC14" i="23"/>
  <c r="GC14" i="22"/>
  <c r="GG14" i="23"/>
  <c r="GG14" i="22"/>
  <c r="GK14" i="23"/>
  <c r="GK14" i="22"/>
  <c r="GO14" i="23"/>
  <c r="GO14" i="22"/>
  <c r="U15" i="23"/>
  <c r="U15" i="22"/>
  <c r="Y15" i="23"/>
  <c r="Y15" i="22"/>
  <c r="AC15" i="23"/>
  <c r="AC15" i="22"/>
  <c r="AG15" i="23"/>
  <c r="AG15" i="22"/>
  <c r="AK15" i="23"/>
  <c r="AK15" i="22"/>
  <c r="AO15" i="23"/>
  <c r="AO15" i="22"/>
  <c r="AS15" i="23"/>
  <c r="AS15" i="22"/>
  <c r="AW15" i="23"/>
  <c r="AW15" i="22"/>
  <c r="BA15" i="23"/>
  <c r="BA15" i="22"/>
  <c r="BE15" i="23"/>
  <c r="BE15" i="22"/>
  <c r="BI15" i="23"/>
  <c r="BI15" i="22"/>
  <c r="BM15" i="23"/>
  <c r="BM15" i="22"/>
  <c r="BQ15" i="23"/>
  <c r="BQ15" i="22"/>
  <c r="BU15" i="23"/>
  <c r="BU15" i="22"/>
  <c r="BY15" i="23"/>
  <c r="BY15" i="22"/>
  <c r="CC15" i="23"/>
  <c r="CC15" i="22"/>
  <c r="CG15" i="23"/>
  <c r="CG15" i="22"/>
  <c r="CK15" i="23"/>
  <c r="CK15" i="22"/>
  <c r="CO15" i="23"/>
  <c r="CO15" i="22"/>
  <c r="CS15" i="23"/>
  <c r="CS15" i="22"/>
  <c r="CW15" i="23"/>
  <c r="CW15" i="22"/>
  <c r="DA15" i="23"/>
  <c r="DA15" i="22"/>
  <c r="DE15" i="23"/>
  <c r="DE15" i="22"/>
  <c r="DI15" i="23"/>
  <c r="DI15" i="22"/>
  <c r="DM15" i="23"/>
  <c r="DM15" i="22"/>
  <c r="DQ15" i="23"/>
  <c r="DQ15" i="22"/>
  <c r="DU15" i="23"/>
  <c r="DU15" i="22"/>
  <c r="DY15" i="23"/>
  <c r="DY15" i="22"/>
  <c r="EC15" i="23"/>
  <c r="EC15" i="22"/>
  <c r="EG15" i="23"/>
  <c r="EG15" i="22"/>
  <c r="EK15" i="23"/>
  <c r="EK15" i="22"/>
  <c r="EO15" i="23"/>
  <c r="EO15" i="22"/>
  <c r="ES15" i="23"/>
  <c r="ES15" i="22"/>
  <c r="EW15" i="23"/>
  <c r="EW15" i="22"/>
  <c r="FA15" i="23"/>
  <c r="FA15" i="22"/>
  <c r="FE15" i="23"/>
  <c r="FE15" i="22"/>
  <c r="FI15" i="23"/>
  <c r="FI15" i="22"/>
  <c r="FM15" i="23"/>
  <c r="FM15" i="22"/>
  <c r="FQ15" i="23"/>
  <c r="FQ15" i="22"/>
  <c r="FU15" i="23"/>
  <c r="FU15" i="22"/>
  <c r="FY15" i="23"/>
  <c r="FY15" i="22"/>
  <c r="GC15" i="23"/>
  <c r="GC15" i="22"/>
  <c r="GG15" i="23"/>
  <c r="GG15" i="22"/>
  <c r="GK15" i="23"/>
  <c r="GK15" i="22"/>
  <c r="GO15" i="23"/>
  <c r="GO15" i="22"/>
  <c r="U16" i="23"/>
  <c r="U16" i="22"/>
  <c r="Y16" i="23"/>
  <c r="Y16" i="22"/>
  <c r="AC16" i="23"/>
  <c r="AC16" i="22"/>
  <c r="AG16" i="23"/>
  <c r="AG16" i="22"/>
  <c r="AK16" i="23"/>
  <c r="AK16" i="22"/>
  <c r="AO16" i="23"/>
  <c r="AO16" i="22"/>
  <c r="AS16" i="23"/>
  <c r="AS16" i="22"/>
  <c r="AW16" i="23"/>
  <c r="AW16" i="22"/>
  <c r="BA16" i="23"/>
  <c r="BA16" i="22"/>
  <c r="BE16" i="23"/>
  <c r="BE16" i="22"/>
  <c r="BI16" i="23"/>
  <c r="BI16" i="22"/>
  <c r="BM16" i="23"/>
  <c r="BM16" i="22"/>
  <c r="BQ16" i="23"/>
  <c r="BQ16" i="22"/>
  <c r="BU16" i="23"/>
  <c r="BU16" i="22"/>
  <c r="BY16" i="23"/>
  <c r="BY16" i="22"/>
  <c r="CC16" i="23"/>
  <c r="CC16" i="22"/>
  <c r="CG16" i="23"/>
  <c r="CG16" i="22"/>
  <c r="CK16" i="23"/>
  <c r="CK16" i="22"/>
  <c r="CO16" i="23"/>
  <c r="CO16" i="22"/>
  <c r="CS16" i="23"/>
  <c r="CS16" i="22"/>
  <c r="CW16" i="23"/>
  <c r="CW16" i="22"/>
  <c r="DA16" i="23"/>
  <c r="DA16" i="22"/>
  <c r="DE16" i="23"/>
  <c r="DE16" i="22"/>
  <c r="DI16" i="23"/>
  <c r="DI16" i="22"/>
  <c r="DM16" i="23"/>
  <c r="DM16" i="22"/>
  <c r="DQ16" i="23"/>
  <c r="DQ16" i="22"/>
  <c r="DU16" i="23"/>
  <c r="DU16" i="22"/>
  <c r="DY16" i="23"/>
  <c r="DY16" i="22"/>
  <c r="EC16" i="23"/>
  <c r="EC16" i="22"/>
  <c r="EG16" i="23"/>
  <c r="EG16" i="22"/>
  <c r="EK16" i="23"/>
  <c r="EK16" i="22"/>
  <c r="EO16" i="23"/>
  <c r="EO16" i="22"/>
  <c r="ES16" i="23"/>
  <c r="ES16" i="22"/>
  <c r="EW16" i="23"/>
  <c r="EW16" i="22"/>
  <c r="FA16" i="23"/>
  <c r="FA16" i="22"/>
  <c r="FE16" i="23"/>
  <c r="FE16" i="22"/>
  <c r="FI16" i="23"/>
  <c r="FI16" i="22"/>
  <c r="FM16" i="23"/>
  <c r="FM16" i="22"/>
  <c r="FQ16" i="23"/>
  <c r="FQ16" i="22"/>
  <c r="FU16" i="23"/>
  <c r="FU16" i="22"/>
  <c r="FY16" i="23"/>
  <c r="FY16" i="22"/>
  <c r="GC16" i="23"/>
  <c r="GC16" i="22"/>
  <c r="GG16" i="23"/>
  <c r="GG16" i="22"/>
  <c r="GK16" i="23"/>
  <c r="GK16" i="22"/>
  <c r="GO16" i="23"/>
  <c r="GO16" i="22"/>
  <c r="U17" i="23"/>
  <c r="U17" i="22"/>
  <c r="Y17" i="23"/>
  <c r="Y17" i="22"/>
  <c r="AC17" i="23"/>
  <c r="AC17" i="22"/>
  <c r="AG17" i="23"/>
  <c r="AG17" i="22"/>
  <c r="AK17" i="23"/>
  <c r="AK17" i="22"/>
  <c r="AO17" i="23"/>
  <c r="AO17" i="22"/>
  <c r="AS17" i="23"/>
  <c r="AS17" i="22"/>
  <c r="AW17" i="23"/>
  <c r="AW17" i="22"/>
  <c r="BA17" i="23"/>
  <c r="BA17" i="22"/>
  <c r="BE17" i="23"/>
  <c r="BE17" i="22"/>
  <c r="BI17" i="23"/>
  <c r="BI17" i="22"/>
  <c r="BM17" i="23"/>
  <c r="BM17" i="22"/>
  <c r="BQ17" i="23"/>
  <c r="BQ17" i="22"/>
  <c r="BU17" i="23"/>
  <c r="BU17" i="22"/>
  <c r="BY17" i="23"/>
  <c r="BY17" i="22"/>
  <c r="CC17" i="23"/>
  <c r="CC17" i="22"/>
  <c r="CG17" i="23"/>
  <c r="CG17" i="22"/>
  <c r="CK17" i="23"/>
  <c r="CK17" i="22"/>
  <c r="CO17" i="23"/>
  <c r="CO17" i="22"/>
  <c r="CS17" i="23"/>
  <c r="CS17" i="22"/>
  <c r="CW17" i="23"/>
  <c r="CW17" i="22"/>
  <c r="DA17" i="23"/>
  <c r="DA17" i="22"/>
  <c r="DE17" i="23"/>
  <c r="DE17" i="22"/>
  <c r="DI17" i="23"/>
  <c r="DI17" i="22"/>
  <c r="DM17" i="23"/>
  <c r="DM17" i="22"/>
  <c r="DQ17" i="23"/>
  <c r="DQ17" i="22"/>
  <c r="DU17" i="23"/>
  <c r="DU17" i="22"/>
  <c r="DY17" i="23"/>
  <c r="DY17" i="22"/>
  <c r="EC17" i="23"/>
  <c r="EC17" i="22"/>
  <c r="EG17" i="23"/>
  <c r="EG17" i="22"/>
  <c r="EK17" i="23"/>
  <c r="EK17" i="22"/>
  <c r="EO17" i="23"/>
  <c r="EO17" i="22"/>
  <c r="ES17" i="23"/>
  <c r="ES17" i="22"/>
  <c r="EW17" i="23"/>
  <c r="EW17" i="22"/>
  <c r="FA17" i="23"/>
  <c r="FA17" i="22"/>
  <c r="FE17" i="23"/>
  <c r="FE17" i="22"/>
  <c r="FI17" i="23"/>
  <c r="FI17" i="22"/>
  <c r="FM17" i="23"/>
  <c r="FM17" i="22"/>
  <c r="FQ17" i="23"/>
  <c r="FQ17" i="22"/>
  <c r="FU17" i="23"/>
  <c r="FU17" i="22"/>
  <c r="FY17" i="23"/>
  <c r="FY17" i="22"/>
  <c r="GC17" i="23"/>
  <c r="GC17" i="22"/>
  <c r="GG17" i="23"/>
  <c r="GG17" i="22"/>
  <c r="GK17" i="23"/>
  <c r="GK17" i="22"/>
  <c r="GO17" i="23"/>
  <c r="GO17" i="22"/>
  <c r="U18" i="23"/>
  <c r="U18" i="22"/>
  <c r="Y18" i="23"/>
  <c r="Y18" i="22"/>
  <c r="AC18" i="23"/>
  <c r="AC18" i="22"/>
  <c r="AG18" i="23"/>
  <c r="AG18" i="22"/>
  <c r="AK18" i="23"/>
  <c r="AK18" i="22"/>
  <c r="AO18" i="23"/>
  <c r="AO18" i="22"/>
  <c r="AS18" i="23"/>
  <c r="AS18" i="22"/>
  <c r="AW18" i="23"/>
  <c r="AW18" i="22"/>
  <c r="BA18" i="23"/>
  <c r="BA18" i="22"/>
  <c r="BE18" i="23"/>
  <c r="BE18" i="22"/>
  <c r="BI18" i="23"/>
  <c r="BI18" i="22"/>
  <c r="BM18" i="23"/>
  <c r="BM18" i="22"/>
  <c r="BQ18" i="23"/>
  <c r="BQ18" i="22"/>
  <c r="BU18" i="23"/>
  <c r="BU18" i="22"/>
  <c r="BY18" i="23"/>
  <c r="BY18" i="22"/>
  <c r="CC18" i="23"/>
  <c r="CC18" i="22"/>
  <c r="CG18" i="23"/>
  <c r="CG18" i="22"/>
  <c r="CK18" i="23"/>
  <c r="CK18" i="22"/>
  <c r="CO18" i="23"/>
  <c r="CO18" i="22"/>
  <c r="CS18" i="23"/>
  <c r="CS18" i="22"/>
  <c r="CW18" i="23"/>
  <c r="CW18" i="22"/>
  <c r="DA18" i="23"/>
  <c r="DA18" i="22"/>
  <c r="DE18" i="23"/>
  <c r="DE18" i="22"/>
  <c r="DI18" i="23"/>
  <c r="DI18" i="22"/>
  <c r="DM18" i="23"/>
  <c r="DM18" i="22"/>
  <c r="DQ18" i="23"/>
  <c r="DQ18" i="22"/>
  <c r="DU18" i="23"/>
  <c r="DU18" i="22"/>
  <c r="DY18" i="23"/>
  <c r="DY18" i="22"/>
  <c r="EC18" i="23"/>
  <c r="EC18" i="22"/>
  <c r="EG18" i="23"/>
  <c r="EG18" i="22"/>
  <c r="EK18" i="23"/>
  <c r="EK18" i="22"/>
  <c r="EO18" i="23"/>
  <c r="EO18" i="22"/>
  <c r="ES18" i="23"/>
  <c r="ES18" i="22"/>
  <c r="EW18" i="23"/>
  <c r="EW18" i="22"/>
  <c r="FA18" i="23"/>
  <c r="FA18" i="22"/>
  <c r="FE18" i="23"/>
  <c r="FE18" i="22"/>
  <c r="FI18" i="23"/>
  <c r="FI18" i="22"/>
  <c r="FM18" i="23"/>
  <c r="FM18" i="22"/>
  <c r="FQ18" i="23"/>
  <c r="FQ18" i="22"/>
  <c r="FU18" i="23"/>
  <c r="FU18" i="22"/>
  <c r="FY18" i="23"/>
  <c r="FY18" i="22"/>
  <c r="GC18" i="23"/>
  <c r="GC18" i="22"/>
  <c r="GG18" i="23"/>
  <c r="GG18" i="22"/>
  <c r="GK18" i="23"/>
  <c r="GK18" i="22"/>
  <c r="GO18" i="23"/>
  <c r="GO18" i="22"/>
  <c r="U19" i="23"/>
  <c r="U19" i="22"/>
  <c r="Y19" i="23"/>
  <c r="Y19" i="22"/>
  <c r="AC19" i="23"/>
  <c r="AC19" i="22"/>
  <c r="AG19" i="23"/>
  <c r="AG19" i="22"/>
  <c r="AK19" i="23"/>
  <c r="AK19" i="22"/>
  <c r="AO19" i="23"/>
  <c r="AO19" i="22"/>
  <c r="AS19" i="23"/>
  <c r="AS19" i="22"/>
  <c r="AW19" i="23"/>
  <c r="AW19" i="22"/>
  <c r="BA19" i="23"/>
  <c r="BA19" i="22"/>
  <c r="BE19" i="23"/>
  <c r="BE19" i="22"/>
  <c r="BI19" i="23"/>
  <c r="BI19" i="22"/>
  <c r="BM19" i="23"/>
  <c r="BM19" i="22"/>
  <c r="BQ19" i="23"/>
  <c r="BQ19" i="22"/>
  <c r="BU19" i="23"/>
  <c r="BU19" i="22"/>
  <c r="BY19" i="23"/>
  <c r="BY19" i="22"/>
  <c r="CC19" i="23"/>
  <c r="CC19" i="22"/>
  <c r="CG19" i="23"/>
  <c r="CG19" i="22"/>
  <c r="CK19" i="23"/>
  <c r="CK19" i="22"/>
  <c r="CO19" i="23"/>
  <c r="CO19" i="22"/>
  <c r="CS19" i="23"/>
  <c r="CS19" i="22"/>
  <c r="CW19" i="23"/>
  <c r="CW19" i="22"/>
  <c r="DA19" i="23"/>
  <c r="DA19" i="22"/>
  <c r="DE19" i="23"/>
  <c r="DE19" i="22"/>
  <c r="DI19" i="23"/>
  <c r="DI19" i="22"/>
  <c r="DM19" i="23"/>
  <c r="DM19" i="22"/>
  <c r="DQ19" i="23"/>
  <c r="DQ19" i="22"/>
  <c r="DU19" i="23"/>
  <c r="DU19" i="22"/>
  <c r="DY19" i="23"/>
  <c r="DY19" i="22"/>
  <c r="EC19" i="23"/>
  <c r="EC19" i="22"/>
  <c r="EG19" i="23"/>
  <c r="EG19" i="22"/>
  <c r="EK19" i="23"/>
  <c r="EK19" i="22"/>
  <c r="EO19" i="23"/>
  <c r="EO19" i="22"/>
  <c r="ES19" i="23"/>
  <c r="ES19" i="22"/>
  <c r="EW19" i="23"/>
  <c r="EW19" i="22"/>
  <c r="FA19" i="23"/>
  <c r="FA19" i="22"/>
  <c r="FE19" i="23"/>
  <c r="FE19" i="22"/>
  <c r="FI19" i="23"/>
  <c r="FI19" i="22"/>
  <c r="FM19" i="23"/>
  <c r="FM19" i="22"/>
  <c r="FQ19" i="23"/>
  <c r="FQ19" i="22"/>
  <c r="FU19" i="23"/>
  <c r="FU19" i="22"/>
  <c r="FY19" i="23"/>
  <c r="FY19" i="22"/>
  <c r="GC19" i="23"/>
  <c r="GC19" i="22"/>
  <c r="GG19" i="23"/>
  <c r="GG19" i="22"/>
  <c r="GK19" i="23"/>
  <c r="GK19" i="22"/>
  <c r="GO19" i="23"/>
  <c r="GO19" i="22"/>
  <c r="U20" i="23"/>
  <c r="U20" i="22"/>
  <c r="Y20" i="23"/>
  <c r="Y20" i="22"/>
  <c r="AC20" i="23"/>
  <c r="AC20" i="22"/>
  <c r="AG20" i="23"/>
  <c r="AG20" i="22"/>
  <c r="AK20" i="23"/>
  <c r="AK20" i="22"/>
  <c r="AO20" i="23"/>
  <c r="AO20" i="22"/>
  <c r="AS20" i="23"/>
  <c r="AS20" i="22"/>
  <c r="AW20" i="23"/>
  <c r="AW20" i="22"/>
  <c r="BA20" i="23"/>
  <c r="BA20" i="22"/>
  <c r="BE20" i="23"/>
  <c r="BE20" i="22"/>
  <c r="BI20" i="23"/>
  <c r="BI20" i="22"/>
  <c r="BM20" i="23"/>
  <c r="BM20" i="22"/>
  <c r="BQ20" i="23"/>
  <c r="BQ20" i="22"/>
  <c r="BU20" i="23"/>
  <c r="BU20" i="22"/>
  <c r="BY20" i="23"/>
  <c r="BY20" i="22"/>
  <c r="CC20" i="23"/>
  <c r="CC20" i="22"/>
  <c r="CG20" i="23"/>
  <c r="CG20" i="22"/>
  <c r="CK20" i="23"/>
  <c r="CK20" i="22"/>
  <c r="CO20" i="23"/>
  <c r="CO20" i="22"/>
  <c r="CS20" i="23"/>
  <c r="CS20" i="22"/>
  <c r="CW20" i="23"/>
  <c r="CW20" i="22"/>
  <c r="DA20" i="23"/>
  <c r="DA20" i="22"/>
  <c r="DE20" i="23"/>
  <c r="DE20" i="22"/>
  <c r="DI20" i="23"/>
  <c r="DI20" i="22"/>
  <c r="DM20" i="23"/>
  <c r="DM20" i="22"/>
  <c r="DQ20" i="23"/>
  <c r="DQ20" i="22"/>
  <c r="DU20" i="23"/>
  <c r="DU20" i="22"/>
  <c r="DY20" i="23"/>
  <c r="DY20" i="22"/>
  <c r="EC20" i="23"/>
  <c r="EC20" i="22"/>
  <c r="EG20" i="23"/>
  <c r="EG20" i="22"/>
  <c r="EK20" i="23"/>
  <c r="EK20" i="22"/>
  <c r="EO20" i="23"/>
  <c r="EO20" i="22"/>
  <c r="ES20" i="23"/>
  <c r="ES20" i="22"/>
  <c r="EW20" i="23"/>
  <c r="EW20" i="22"/>
  <c r="FA20" i="23"/>
  <c r="FA20" i="22"/>
  <c r="FE20" i="23"/>
  <c r="FE20" i="22"/>
  <c r="FI20" i="23"/>
  <c r="FI20" i="22"/>
  <c r="FM20" i="23"/>
  <c r="FM20" i="22"/>
  <c r="FQ20" i="23"/>
  <c r="FQ20" i="22"/>
  <c r="FU20" i="23"/>
  <c r="FU20" i="22"/>
  <c r="FY20" i="23"/>
  <c r="FY20" i="22"/>
  <c r="GC20" i="23"/>
  <c r="GC20" i="22"/>
  <c r="GG20" i="23"/>
  <c r="GG20" i="22"/>
  <c r="GK20" i="23"/>
  <c r="GK20" i="22"/>
  <c r="GO20" i="23"/>
  <c r="GO20" i="22"/>
  <c r="U21" i="23"/>
  <c r="U21" i="22"/>
  <c r="Y21" i="23"/>
  <c r="Y21" i="22"/>
  <c r="AC21" i="23"/>
  <c r="AC21" i="22"/>
  <c r="AG21" i="23"/>
  <c r="AG21" i="22"/>
  <c r="AK21" i="23"/>
  <c r="AK21" i="22"/>
  <c r="AO21" i="23"/>
  <c r="AO21" i="22"/>
  <c r="AS21" i="23"/>
  <c r="AS21" i="22"/>
  <c r="AW21" i="23"/>
  <c r="AW21" i="22"/>
  <c r="BA21" i="23"/>
  <c r="BA21" i="22"/>
  <c r="BE21" i="23"/>
  <c r="BE21" i="22"/>
  <c r="BI21" i="23"/>
  <c r="BI21" i="22"/>
  <c r="BM21" i="23"/>
  <c r="BM21" i="22"/>
  <c r="BQ21" i="23"/>
  <c r="BQ21" i="22"/>
  <c r="BU21" i="23"/>
  <c r="BU21" i="22"/>
  <c r="BY21" i="23"/>
  <c r="BY21" i="22"/>
  <c r="CC21" i="23"/>
  <c r="CC21" i="22"/>
  <c r="CG21" i="23"/>
  <c r="CG21" i="22"/>
  <c r="CK21" i="23"/>
  <c r="CK21" i="22"/>
  <c r="CO21" i="23"/>
  <c r="CO21" i="22"/>
  <c r="CS21" i="23"/>
  <c r="CS21" i="22"/>
  <c r="CW21" i="23"/>
  <c r="CW21" i="22"/>
  <c r="DA21" i="23"/>
  <c r="DA21" i="22"/>
  <c r="DE21" i="23"/>
  <c r="DE21" i="22"/>
  <c r="DI21" i="23"/>
  <c r="DI21" i="22"/>
  <c r="DM21" i="23"/>
  <c r="DM21" i="22"/>
  <c r="DQ21" i="23"/>
  <c r="DQ21" i="22"/>
  <c r="DU21" i="23"/>
  <c r="DU21" i="22"/>
  <c r="DY21" i="23"/>
  <c r="DY21" i="22"/>
  <c r="EC21" i="23"/>
  <c r="EC21" i="22"/>
  <c r="EG21" i="23"/>
  <c r="EG21" i="22"/>
  <c r="EK21" i="23"/>
  <c r="EK21" i="22"/>
  <c r="EO21" i="23"/>
  <c r="EO21" i="22"/>
  <c r="ES21" i="23"/>
  <c r="ES21" i="22"/>
  <c r="EW21" i="23"/>
  <c r="EW21" i="22"/>
  <c r="FA21" i="23"/>
  <c r="FA21" i="22"/>
  <c r="FE21" i="23"/>
  <c r="FE21" i="22"/>
  <c r="FI21" i="23"/>
  <c r="FI21" i="22"/>
  <c r="FM21" i="23"/>
  <c r="FM21" i="22"/>
  <c r="FQ21" i="23"/>
  <c r="FQ21" i="22"/>
  <c r="FU21" i="23"/>
  <c r="FU21" i="22"/>
  <c r="FY21" i="23"/>
  <c r="FY21" i="22"/>
  <c r="GC21" i="23"/>
  <c r="GC21" i="22"/>
  <c r="GG21" i="23"/>
  <c r="GG21" i="22"/>
  <c r="GK21" i="23"/>
  <c r="GK21" i="22"/>
  <c r="GO21" i="23"/>
  <c r="GO21" i="22"/>
  <c r="U22" i="23"/>
  <c r="U22" i="22"/>
  <c r="Y22" i="23"/>
  <c r="Y22" i="22"/>
  <c r="AC22" i="23"/>
  <c r="AC22" i="22"/>
  <c r="AG22" i="23"/>
  <c r="AG22" i="22"/>
  <c r="AK22" i="23"/>
  <c r="AK22" i="22"/>
  <c r="AO22" i="23"/>
  <c r="AO22" i="22"/>
  <c r="AS22" i="23"/>
  <c r="AS22" i="22"/>
  <c r="AW22" i="23"/>
  <c r="AW22" i="22"/>
  <c r="BA22" i="23"/>
  <c r="BA22" i="22"/>
  <c r="BE22" i="23"/>
  <c r="BE22" i="22"/>
  <c r="BI22" i="23"/>
  <c r="BI22" i="22"/>
  <c r="BM22" i="23"/>
  <c r="BM22" i="22"/>
  <c r="BQ22" i="23"/>
  <c r="BQ22" i="22"/>
  <c r="BU22" i="23"/>
  <c r="BU22" i="22"/>
  <c r="BY22" i="23"/>
  <c r="BY22" i="22"/>
  <c r="CC22" i="23"/>
  <c r="CC22" i="22"/>
  <c r="CG22" i="23"/>
  <c r="CG22" i="22"/>
  <c r="CK22" i="23"/>
  <c r="CK22" i="22"/>
  <c r="CO22" i="23"/>
  <c r="CO22" i="22"/>
  <c r="CS22" i="23"/>
  <c r="CS22" i="22"/>
  <c r="CW22" i="23"/>
  <c r="CW22" i="22"/>
  <c r="DA22" i="23"/>
  <c r="DA22" i="22"/>
  <c r="DE22" i="23"/>
  <c r="DE22" i="22"/>
  <c r="DI22" i="23"/>
  <c r="DI22" i="22"/>
  <c r="DM22" i="23"/>
  <c r="DM22" i="22"/>
  <c r="DQ22" i="23"/>
  <c r="DQ22" i="22"/>
  <c r="DU22" i="23"/>
  <c r="DU22" i="22"/>
  <c r="DY22" i="23"/>
  <c r="DY22" i="22"/>
  <c r="EC22" i="23"/>
  <c r="EC22" i="22"/>
  <c r="EG22" i="23"/>
  <c r="EG22" i="22"/>
  <c r="EK22" i="23"/>
  <c r="EK22" i="22"/>
  <c r="EO22" i="23"/>
  <c r="EO22" i="22"/>
  <c r="ES22" i="23"/>
  <c r="ES22" i="22"/>
  <c r="EW22" i="23"/>
  <c r="EW22" i="22"/>
  <c r="FA22" i="23"/>
  <c r="FA22" i="22"/>
  <c r="FE22" i="23"/>
  <c r="FE22" i="22"/>
  <c r="FI22" i="23"/>
  <c r="FI22" i="22"/>
  <c r="FM22" i="23"/>
  <c r="FM22" i="22"/>
  <c r="FQ22" i="23"/>
  <c r="FQ22" i="22"/>
  <c r="FU22" i="23"/>
  <c r="FU22" i="22"/>
  <c r="FY22" i="23"/>
  <c r="FY22" i="22"/>
  <c r="GC22" i="23"/>
  <c r="GC22" i="22"/>
  <c r="GG22" i="23"/>
  <c r="GG22" i="22"/>
  <c r="GK22" i="23"/>
  <c r="GK22" i="22"/>
  <c r="GO22" i="23"/>
  <c r="GO22" i="22"/>
  <c r="U23" i="23"/>
  <c r="U23" i="22"/>
  <c r="Y23" i="23"/>
  <c r="Y23" i="22"/>
  <c r="AC23" i="23"/>
  <c r="AC23" i="22"/>
  <c r="AG23" i="23"/>
  <c r="AG23" i="22"/>
  <c r="AK23" i="23"/>
  <c r="AK23" i="22"/>
  <c r="AO23" i="23"/>
  <c r="AO23" i="22"/>
  <c r="AS23" i="23"/>
  <c r="AS23" i="22"/>
  <c r="AW23" i="23"/>
  <c r="AW23" i="22"/>
  <c r="BA23" i="23"/>
  <c r="BA23" i="22"/>
  <c r="BE23" i="23"/>
  <c r="BE23" i="22"/>
  <c r="BI23" i="23"/>
  <c r="BI23" i="22"/>
  <c r="BM23" i="23"/>
  <c r="BM23" i="22"/>
  <c r="BQ23" i="23"/>
  <c r="BQ23" i="22"/>
  <c r="BU23" i="23"/>
  <c r="BU23" i="22"/>
  <c r="BY23" i="23"/>
  <c r="BY23" i="22"/>
  <c r="CC23" i="23"/>
  <c r="CC23" i="22"/>
  <c r="CG23" i="23"/>
  <c r="CG23" i="22"/>
  <c r="CK23" i="23"/>
  <c r="CK23" i="22"/>
  <c r="CO23" i="23"/>
  <c r="CO23" i="22"/>
  <c r="CS23" i="23"/>
  <c r="CS23" i="22"/>
  <c r="CW23" i="23"/>
  <c r="CW23" i="22"/>
  <c r="DA23" i="23"/>
  <c r="DA23" i="22"/>
  <c r="DE23" i="23"/>
  <c r="DE23" i="22"/>
  <c r="DI23" i="23"/>
  <c r="DI23" i="22"/>
  <c r="DM23" i="23"/>
  <c r="DM23" i="22"/>
  <c r="DQ23" i="23"/>
  <c r="DQ23" i="22"/>
  <c r="DU23" i="23"/>
  <c r="DU23" i="22"/>
  <c r="DY23" i="23"/>
  <c r="DY23" i="22"/>
  <c r="EC23" i="23"/>
  <c r="EC23" i="22"/>
  <c r="EG23" i="23"/>
  <c r="EG23" i="22"/>
  <c r="EK23" i="23"/>
  <c r="EK23" i="22"/>
  <c r="EO23" i="23"/>
  <c r="EO23" i="22"/>
  <c r="ES23" i="23"/>
  <c r="ES23" i="22"/>
  <c r="EW23" i="23"/>
  <c r="EW23" i="22"/>
  <c r="FA23" i="23"/>
  <c r="FA23" i="22"/>
  <c r="FE23" i="23"/>
  <c r="FE23" i="22"/>
  <c r="FI23" i="23"/>
  <c r="FI23" i="22"/>
  <c r="FM23" i="23"/>
  <c r="FM23" i="22"/>
  <c r="FQ23" i="23"/>
  <c r="FQ23" i="22"/>
  <c r="FU23" i="23"/>
  <c r="FU23" i="22"/>
  <c r="FY23" i="23"/>
  <c r="FY23" i="22"/>
  <c r="GC23" i="23"/>
  <c r="GC23" i="22"/>
  <c r="GG23" i="23"/>
  <c r="GG23" i="22"/>
  <c r="GK23" i="23"/>
  <c r="GK23" i="22"/>
  <c r="GO23" i="23"/>
  <c r="GO23" i="22"/>
  <c r="U24" i="23"/>
  <c r="U24" i="22"/>
  <c r="Y24" i="23"/>
  <c r="Y24" i="22"/>
  <c r="AC24" i="23"/>
  <c r="AC24" i="22"/>
  <c r="AG24" i="23"/>
  <c r="AG24" i="22"/>
  <c r="AK24" i="23"/>
  <c r="AK24" i="22"/>
  <c r="AO24" i="23"/>
  <c r="AO24" i="22"/>
  <c r="AS24" i="23"/>
  <c r="AS24" i="22"/>
  <c r="AW24" i="23"/>
  <c r="AW24" i="22"/>
  <c r="BA24" i="23"/>
  <c r="BA24" i="22"/>
  <c r="BE24" i="23"/>
  <c r="BE24" i="22"/>
  <c r="BI24" i="23"/>
  <c r="BI24" i="22"/>
  <c r="BM24" i="23"/>
  <c r="BM24" i="22"/>
  <c r="BQ24" i="23"/>
  <c r="BQ24" i="22"/>
  <c r="BU24" i="23"/>
  <c r="BU24" i="22"/>
  <c r="BY24" i="23"/>
  <c r="BY24" i="22"/>
  <c r="CC24" i="23"/>
  <c r="CC24" i="22"/>
  <c r="CG24" i="23"/>
  <c r="CG24" i="22"/>
  <c r="CK24" i="23"/>
  <c r="CK24" i="22"/>
  <c r="CO24" i="23"/>
  <c r="CO24" i="22"/>
  <c r="CS24" i="23"/>
  <c r="CS24" i="22"/>
  <c r="CW24" i="23"/>
  <c r="CW24" i="22"/>
  <c r="DA24" i="23"/>
  <c r="DA24" i="22"/>
  <c r="DE24" i="23"/>
  <c r="DE24" i="22"/>
  <c r="DI24" i="23"/>
  <c r="DI24" i="22"/>
  <c r="DM24" i="23"/>
  <c r="DM24" i="22"/>
  <c r="DQ24" i="23"/>
  <c r="DQ24" i="22"/>
  <c r="DU24" i="23"/>
  <c r="DU24" i="22"/>
  <c r="DY24" i="23"/>
  <c r="DY24" i="22"/>
  <c r="EC24" i="23"/>
  <c r="EC24" i="22"/>
  <c r="EG24" i="23"/>
  <c r="EG24" i="22"/>
  <c r="EK24" i="23"/>
  <c r="EK24" i="22"/>
  <c r="EO24" i="23"/>
  <c r="EO24" i="22"/>
  <c r="ES24" i="23"/>
  <c r="ES24" i="22"/>
  <c r="EW24" i="23"/>
  <c r="EW24" i="22"/>
  <c r="FA24" i="23"/>
  <c r="FA24" i="22"/>
  <c r="FE24" i="23"/>
  <c r="FE24" i="22"/>
  <c r="FI24" i="23"/>
  <c r="FI24" i="22"/>
  <c r="FM24" i="23"/>
  <c r="FM24" i="22"/>
  <c r="FQ24" i="23"/>
  <c r="FQ24" i="22"/>
  <c r="FU24" i="23"/>
  <c r="FU24" i="22"/>
  <c r="FY24" i="23"/>
  <c r="FY24" i="22"/>
  <c r="GC24" i="23"/>
  <c r="GC24" i="22"/>
  <c r="GG24" i="23"/>
  <c r="GG24" i="22"/>
  <c r="GK24" i="23"/>
  <c r="GK24" i="22"/>
  <c r="GO24" i="23"/>
  <c r="GO24" i="22"/>
  <c r="U25" i="23"/>
  <c r="U25" i="22"/>
  <c r="Y25" i="23"/>
  <c r="Y25" i="22"/>
  <c r="AC25" i="23"/>
  <c r="AC25" i="22"/>
  <c r="AG25" i="23"/>
  <c r="AG25" i="22"/>
  <c r="AK25" i="23"/>
  <c r="AK25" i="22"/>
  <c r="AO25" i="23"/>
  <c r="AO25" i="22"/>
  <c r="AS25" i="23"/>
  <c r="AS25" i="22"/>
  <c r="AW25" i="23"/>
  <c r="AW25" i="22"/>
  <c r="BA25" i="23"/>
  <c r="BA25" i="22"/>
  <c r="BE25" i="23"/>
  <c r="BE25" i="22"/>
  <c r="BI25" i="23"/>
  <c r="BI25" i="22"/>
  <c r="BM25" i="23"/>
  <c r="BM25" i="22"/>
  <c r="BQ25" i="23"/>
  <c r="BQ25" i="22"/>
  <c r="BU25" i="23"/>
  <c r="BU25" i="22"/>
  <c r="BY25" i="23"/>
  <c r="BY25" i="22"/>
  <c r="CC25" i="23"/>
  <c r="CC25" i="22"/>
  <c r="CG25" i="23"/>
  <c r="CG25" i="22"/>
  <c r="CK25" i="23"/>
  <c r="CK25" i="22"/>
  <c r="CO25" i="23"/>
  <c r="CO25" i="22"/>
  <c r="CS25" i="23"/>
  <c r="CS25" i="22"/>
  <c r="CW25" i="23"/>
  <c r="CW25" i="22"/>
  <c r="DA25" i="23"/>
  <c r="DA25" i="22"/>
  <c r="DE25" i="23"/>
  <c r="DE25" i="22"/>
  <c r="DI25" i="23"/>
  <c r="DI25" i="22"/>
  <c r="DM25" i="23"/>
  <c r="DM25" i="22"/>
  <c r="DQ25" i="23"/>
  <c r="DQ25" i="22"/>
  <c r="DU25" i="23"/>
  <c r="DU25" i="22"/>
  <c r="DY25" i="23"/>
  <c r="DY25" i="22"/>
  <c r="EC25" i="23"/>
  <c r="EC25" i="22"/>
  <c r="EG25" i="23"/>
  <c r="EG25" i="22"/>
  <c r="EK25" i="23"/>
  <c r="EK25" i="22"/>
  <c r="EO25" i="23"/>
  <c r="EO25" i="22"/>
  <c r="ES25" i="23"/>
  <c r="ES25" i="22"/>
  <c r="EW25" i="23"/>
  <c r="EW25" i="22"/>
  <c r="FA25" i="23"/>
  <c r="FA25" i="22"/>
  <c r="FE25" i="23"/>
  <c r="FE25" i="22"/>
  <c r="FI25" i="23"/>
  <c r="FI25" i="22"/>
  <c r="FM25" i="23"/>
  <c r="FM25" i="22"/>
  <c r="FQ25" i="23"/>
  <c r="FQ25" i="22"/>
  <c r="FU25" i="23"/>
  <c r="FU25" i="22"/>
  <c r="FY25" i="23"/>
  <c r="FY25" i="22"/>
  <c r="GC25" i="23"/>
  <c r="GC25" i="22"/>
  <c r="GG25" i="23"/>
  <c r="GG25" i="22"/>
  <c r="GK25" i="23"/>
  <c r="GK25" i="22"/>
  <c r="GO25" i="23"/>
  <c r="GO25" i="22"/>
  <c r="U26" i="23"/>
  <c r="U26" i="22"/>
  <c r="Y26" i="23"/>
  <c r="Y26" i="22"/>
  <c r="AC26" i="23"/>
  <c r="AC26" i="22"/>
  <c r="AG26" i="23"/>
  <c r="AG26" i="22"/>
  <c r="AK26" i="23"/>
  <c r="AK26" i="22"/>
  <c r="AO26" i="23"/>
  <c r="AO26" i="22"/>
  <c r="AS26" i="23"/>
  <c r="AS26" i="22"/>
  <c r="AW26" i="23"/>
  <c r="AW26" i="22"/>
  <c r="BA26" i="23"/>
  <c r="BA26" i="22"/>
  <c r="BE26" i="23"/>
  <c r="BE26" i="22"/>
  <c r="BI26" i="23"/>
  <c r="BI26" i="22"/>
  <c r="BM26" i="23"/>
  <c r="BM26" i="22"/>
  <c r="BQ26" i="23"/>
  <c r="BQ26" i="22"/>
  <c r="BU26" i="23"/>
  <c r="BU26" i="22"/>
  <c r="BY26" i="23"/>
  <c r="BY26" i="22"/>
  <c r="CC26" i="23"/>
  <c r="CC26" i="22"/>
  <c r="CG26" i="23"/>
  <c r="CG26" i="22"/>
  <c r="CK26" i="23"/>
  <c r="CK26" i="22"/>
  <c r="CO26" i="23"/>
  <c r="CO26" i="22"/>
  <c r="CS26" i="23"/>
  <c r="CS26" i="22"/>
  <c r="CW26" i="23"/>
  <c r="CW26" i="22"/>
  <c r="DA26" i="23"/>
  <c r="DA26" i="22"/>
  <c r="DE26" i="23"/>
  <c r="DE26" i="22"/>
  <c r="DI26" i="23"/>
  <c r="DI26" i="22"/>
  <c r="DM26" i="23"/>
  <c r="DM26" i="22"/>
  <c r="DQ26" i="23"/>
  <c r="DQ26" i="22"/>
  <c r="DU26" i="23"/>
  <c r="DU26" i="22"/>
  <c r="DY26" i="23"/>
  <c r="DY26" i="22"/>
  <c r="EC26" i="23"/>
  <c r="EC26" i="22"/>
  <c r="EG26" i="23"/>
  <c r="EG26" i="22"/>
  <c r="EK26" i="23"/>
  <c r="EK26" i="22"/>
  <c r="EO26" i="23"/>
  <c r="EO26" i="22"/>
  <c r="ES26" i="23"/>
  <c r="ES26" i="22"/>
  <c r="EW26" i="23"/>
  <c r="EW26" i="22"/>
  <c r="FA26" i="23"/>
  <c r="FA26" i="22"/>
  <c r="FE26" i="23"/>
  <c r="FE26" i="22"/>
  <c r="FI26" i="23"/>
  <c r="FI26" i="22"/>
  <c r="FM26" i="23"/>
  <c r="FM26" i="22"/>
  <c r="FQ26" i="23"/>
  <c r="FQ26" i="22"/>
  <c r="FU26" i="23"/>
  <c r="FU26" i="22"/>
  <c r="FY26" i="23"/>
  <c r="FY26" i="22"/>
  <c r="GC26" i="23"/>
  <c r="GC26" i="22"/>
  <c r="GG26" i="23"/>
  <c r="GG26" i="22"/>
  <c r="GK26" i="23"/>
  <c r="GK26" i="22"/>
  <c r="GO26" i="23"/>
  <c r="GO26" i="22"/>
  <c r="U27" i="23"/>
  <c r="U27" i="22"/>
  <c r="Y27" i="23"/>
  <c r="Y27" i="22"/>
  <c r="AC27" i="23"/>
  <c r="AC27" i="22"/>
  <c r="AG27" i="23"/>
  <c r="AG27" i="22"/>
  <c r="AK27" i="23"/>
  <c r="AK27" i="22"/>
  <c r="AO27" i="23"/>
  <c r="AO27" i="22"/>
  <c r="AS27" i="23"/>
  <c r="AS27" i="22"/>
  <c r="AW27" i="23"/>
  <c r="AW27" i="22"/>
  <c r="BA27" i="23"/>
  <c r="BA27" i="22"/>
  <c r="BE27" i="23"/>
  <c r="BE27" i="22"/>
  <c r="BI27" i="23"/>
  <c r="BI27" i="22"/>
  <c r="BM27" i="23"/>
  <c r="BM27" i="22"/>
  <c r="BQ27" i="23"/>
  <c r="BQ27" i="22"/>
  <c r="BU27" i="23"/>
  <c r="BU27" i="22"/>
  <c r="BY27" i="23"/>
  <c r="BY27" i="22"/>
  <c r="CC27" i="23"/>
  <c r="CC27" i="22"/>
  <c r="CG27" i="23"/>
  <c r="CG27" i="22"/>
  <c r="CK27" i="23"/>
  <c r="CK27" i="22"/>
  <c r="CO27" i="23"/>
  <c r="CO27" i="22"/>
  <c r="CS27" i="23"/>
  <c r="CS27" i="22"/>
  <c r="CW27" i="23"/>
  <c r="CW27" i="22"/>
  <c r="DA27" i="23"/>
  <c r="DA27" i="22"/>
  <c r="DE27" i="23"/>
  <c r="DE27" i="22"/>
  <c r="DI27" i="23"/>
  <c r="DI27" i="22"/>
  <c r="DM27" i="23"/>
  <c r="DM27" i="22"/>
  <c r="DQ27" i="23"/>
  <c r="DQ27" i="22"/>
  <c r="DU27" i="23"/>
  <c r="DU27" i="22"/>
  <c r="DY27" i="23"/>
  <c r="DY27" i="22"/>
  <c r="EC27" i="23"/>
  <c r="EC27" i="22"/>
  <c r="EG27" i="23"/>
  <c r="EG27" i="22"/>
  <c r="EK27" i="23"/>
  <c r="EK27" i="22"/>
  <c r="EO27" i="23"/>
  <c r="EO27" i="22"/>
  <c r="ES27" i="23"/>
  <c r="ES27" i="22"/>
  <c r="EW27" i="23"/>
  <c r="EW27" i="22"/>
  <c r="FA27" i="23"/>
  <c r="FA27" i="22"/>
  <c r="FE27" i="23"/>
  <c r="FE27" i="22"/>
  <c r="FI27" i="23"/>
  <c r="FI27" i="22"/>
  <c r="FM27" i="23"/>
  <c r="FM27" i="22"/>
  <c r="FQ27" i="23"/>
  <c r="FQ27" i="22"/>
  <c r="FU27" i="23"/>
  <c r="FU27" i="22"/>
  <c r="FY27" i="23"/>
  <c r="FY27" i="22"/>
  <c r="GC27" i="23"/>
  <c r="GC27" i="22"/>
  <c r="GG27" i="23"/>
  <c r="GG27" i="22"/>
  <c r="GK27" i="23"/>
  <c r="GK27" i="22"/>
  <c r="GO27" i="23"/>
  <c r="GO27" i="22"/>
  <c r="U28" i="23"/>
  <c r="U28" i="22"/>
  <c r="Y28" i="23"/>
  <c r="Y28" i="22"/>
  <c r="AC28" i="23"/>
  <c r="AC28" i="22"/>
  <c r="AG28" i="23"/>
  <c r="AG28" i="22"/>
  <c r="AK28" i="23"/>
  <c r="AK28" i="22"/>
  <c r="AO28" i="23"/>
  <c r="AO28" i="22"/>
  <c r="AS28" i="23"/>
  <c r="AS28" i="22"/>
  <c r="AW28" i="23"/>
  <c r="AW28" i="22"/>
  <c r="BA28" i="23"/>
  <c r="BA28" i="22"/>
  <c r="BE28" i="23"/>
  <c r="BE28" i="22"/>
  <c r="BI28" i="23"/>
  <c r="BI28" i="22"/>
  <c r="BM28" i="23"/>
  <c r="BM28" i="22"/>
  <c r="BQ28" i="23"/>
  <c r="BQ28" i="22"/>
  <c r="BU28" i="23"/>
  <c r="BU28" i="22"/>
  <c r="BY28" i="23"/>
  <c r="BY28" i="22"/>
  <c r="CC28" i="23"/>
  <c r="CC28" i="22"/>
  <c r="CG28" i="23"/>
  <c r="CG28" i="22"/>
  <c r="CK28" i="23"/>
  <c r="CK28" i="22"/>
  <c r="CO28" i="23"/>
  <c r="CO28" i="22"/>
  <c r="CS28" i="23"/>
  <c r="CS28" i="22"/>
  <c r="CW28" i="23"/>
  <c r="CW28" i="22"/>
  <c r="DA28" i="23"/>
  <c r="DA28" i="22"/>
  <c r="DE28" i="23"/>
  <c r="DE28" i="22"/>
  <c r="DI28" i="23"/>
  <c r="DI28" i="22"/>
  <c r="DM28" i="23"/>
  <c r="DM28" i="22"/>
  <c r="DQ28" i="23"/>
  <c r="DQ28" i="22"/>
  <c r="DU28" i="23"/>
  <c r="DU28" i="22"/>
  <c r="DY28" i="23"/>
  <c r="DY28" i="22"/>
  <c r="EC28" i="23"/>
  <c r="EC28" i="22"/>
  <c r="EG28" i="23"/>
  <c r="EG28" i="22"/>
  <c r="EK28" i="23"/>
  <c r="EK28" i="22"/>
  <c r="EO28" i="23"/>
  <c r="EO28" i="22"/>
  <c r="ES28" i="23"/>
  <c r="ES28" i="22"/>
  <c r="EW28" i="23"/>
  <c r="EW28" i="22"/>
  <c r="FA28" i="23"/>
  <c r="FA28" i="22"/>
  <c r="FE28" i="23"/>
  <c r="FE28" i="22"/>
  <c r="FI28" i="23"/>
  <c r="FI28" i="22"/>
  <c r="FM28" i="23"/>
  <c r="FM28" i="22"/>
  <c r="FQ28" i="23"/>
  <c r="FQ28" i="22"/>
  <c r="FU28" i="23"/>
  <c r="FU28" i="22"/>
  <c r="FY28" i="23"/>
  <c r="FY28" i="22"/>
  <c r="GC28" i="23"/>
  <c r="GC28" i="22"/>
  <c r="GG28" i="23"/>
  <c r="GG28" i="22"/>
  <c r="GK28" i="23"/>
  <c r="GK28" i="22"/>
  <c r="GO28" i="23"/>
  <c r="GO28" i="22"/>
  <c r="U29" i="23"/>
  <c r="U29" i="22"/>
  <c r="Y29" i="23"/>
  <c r="Y29" i="22"/>
  <c r="AC29" i="23"/>
  <c r="AC29" i="22"/>
  <c r="AG29" i="23"/>
  <c r="AG29" i="22"/>
  <c r="AK29" i="23"/>
  <c r="AK29" i="22"/>
  <c r="AO29" i="23"/>
  <c r="AO29" i="22"/>
  <c r="AS29" i="23"/>
  <c r="AS29" i="22"/>
  <c r="AW29" i="23"/>
  <c r="AW29" i="22"/>
  <c r="BA29" i="23"/>
  <c r="BA29" i="22"/>
  <c r="BE29" i="23"/>
  <c r="BE29" i="22"/>
  <c r="BI29" i="23"/>
  <c r="BI29" i="22"/>
  <c r="BM29" i="23"/>
  <c r="BM29" i="22"/>
  <c r="BQ29" i="23"/>
  <c r="BQ29" i="22"/>
  <c r="BU29" i="23"/>
  <c r="BU29" i="22"/>
  <c r="BY29" i="23"/>
  <c r="BY29" i="22"/>
  <c r="CC29" i="23"/>
  <c r="CC29" i="22"/>
  <c r="CG29" i="23"/>
  <c r="CG29" i="22"/>
  <c r="CK29" i="23"/>
  <c r="CK29" i="22"/>
  <c r="CO29" i="23"/>
  <c r="CO29" i="22"/>
  <c r="CS29" i="23"/>
  <c r="CS29" i="22"/>
  <c r="CW29" i="23"/>
  <c r="CW29" i="22"/>
  <c r="DA29" i="23"/>
  <c r="DA29" i="22"/>
  <c r="DE29" i="23"/>
  <c r="DE29" i="22"/>
  <c r="DI29" i="23"/>
  <c r="DI29" i="22"/>
  <c r="DM29" i="23"/>
  <c r="DM29" i="22"/>
  <c r="DQ29" i="23"/>
  <c r="DQ29" i="22"/>
  <c r="DU29" i="23"/>
  <c r="DU29" i="22"/>
  <c r="DY29" i="23"/>
  <c r="DY29" i="22"/>
  <c r="EC29" i="23"/>
  <c r="EC29" i="22"/>
  <c r="EG29" i="23"/>
  <c r="EG29" i="22"/>
  <c r="EK29" i="23"/>
  <c r="EK29" i="22"/>
  <c r="EO29" i="23"/>
  <c r="EO29" i="22"/>
  <c r="ES29" i="23"/>
  <c r="ES29" i="22"/>
  <c r="EW29" i="23"/>
  <c r="EW29" i="22"/>
  <c r="FA29" i="23"/>
  <c r="FA29" i="22"/>
  <c r="FE29" i="23"/>
  <c r="FE29" i="22"/>
  <c r="FI29" i="23"/>
  <c r="FI29" i="22"/>
  <c r="FM29" i="23"/>
  <c r="FM29" i="22"/>
  <c r="FQ29" i="23"/>
  <c r="FQ29" i="22"/>
  <c r="FU29" i="23"/>
  <c r="FU29" i="22"/>
  <c r="FY29" i="23"/>
  <c r="FY29" i="22"/>
  <c r="GC29" i="23"/>
  <c r="GC29" i="22"/>
  <c r="GG29" i="23"/>
  <c r="GG29" i="22"/>
  <c r="GK29" i="23"/>
  <c r="GK29" i="22"/>
  <c r="GO29" i="23"/>
  <c r="GO29" i="22"/>
  <c r="U30" i="23"/>
  <c r="U30" i="22"/>
  <c r="Y30" i="23"/>
  <c r="Y30" i="22"/>
  <c r="AC30" i="23"/>
  <c r="AC30" i="22"/>
  <c r="AG30" i="23"/>
  <c r="AG30" i="22"/>
  <c r="AK30" i="23"/>
  <c r="AK30" i="22"/>
  <c r="AO30" i="23"/>
  <c r="AO30" i="22"/>
  <c r="AS30" i="23"/>
  <c r="AS30" i="22"/>
  <c r="AW30" i="23"/>
  <c r="AW30" i="22"/>
  <c r="BA30" i="23"/>
  <c r="BA30" i="22"/>
  <c r="BE30" i="23"/>
  <c r="BE30" i="22"/>
  <c r="BI30" i="23"/>
  <c r="BI30" i="22"/>
  <c r="BM30" i="23"/>
  <c r="BM30" i="22"/>
  <c r="BQ30" i="23"/>
  <c r="BQ30" i="22"/>
  <c r="BU30" i="23"/>
  <c r="BU30" i="22"/>
  <c r="BY30" i="23"/>
  <c r="BY30" i="22"/>
  <c r="CC30" i="23"/>
  <c r="CC30" i="22"/>
  <c r="CG30" i="23"/>
  <c r="CG30" i="22"/>
  <c r="CK30" i="23"/>
  <c r="CK30" i="22"/>
  <c r="CO30" i="23"/>
  <c r="CO30" i="22"/>
  <c r="CS30" i="23"/>
  <c r="CS30" i="22"/>
  <c r="CW30" i="23"/>
  <c r="CW30" i="22"/>
  <c r="DA30" i="23"/>
  <c r="DA30" i="22"/>
  <c r="DE30" i="23"/>
  <c r="DE30" i="22"/>
  <c r="DI30" i="23"/>
  <c r="DI30" i="22"/>
  <c r="DM30" i="23"/>
  <c r="DM30" i="22"/>
  <c r="DQ30" i="23"/>
  <c r="DQ30" i="22"/>
  <c r="DU30" i="23"/>
  <c r="DU30" i="22"/>
  <c r="DY30" i="23"/>
  <c r="DY30" i="22"/>
  <c r="EC30" i="23"/>
  <c r="EC30" i="22"/>
  <c r="EG30" i="23"/>
  <c r="EG30" i="22"/>
  <c r="EK30" i="23"/>
  <c r="EK30" i="22"/>
  <c r="EO30" i="23"/>
  <c r="EO30" i="22"/>
  <c r="ES30" i="23"/>
  <c r="ES30" i="22"/>
  <c r="EW30" i="23"/>
  <c r="EW30" i="22"/>
  <c r="FA30" i="23"/>
  <c r="FA30" i="22"/>
  <c r="FE30" i="23"/>
  <c r="FE30" i="22"/>
  <c r="FI30" i="23"/>
  <c r="FI30" i="22"/>
  <c r="FM30" i="23"/>
  <c r="FM30" i="22"/>
  <c r="FQ30" i="23"/>
  <c r="FQ30" i="22"/>
  <c r="FU30" i="23"/>
  <c r="FU30" i="22"/>
  <c r="FY30" i="23"/>
  <c r="FY30" i="22"/>
  <c r="GC30" i="23"/>
  <c r="GC30" i="22"/>
  <c r="GG30" i="23"/>
  <c r="GG30" i="22"/>
  <c r="GK30" i="23"/>
  <c r="GK30" i="22"/>
  <c r="GO30" i="23"/>
  <c r="GO30" i="22"/>
  <c r="U31" i="23"/>
  <c r="U31" i="22"/>
  <c r="Y31" i="23"/>
  <c r="Y31" i="22"/>
  <c r="AC31" i="23"/>
  <c r="AC31" i="22"/>
  <c r="AG31" i="23"/>
  <c r="AG31" i="22"/>
  <c r="AK31" i="23"/>
  <c r="AK31" i="22"/>
  <c r="AO31" i="23"/>
  <c r="AO31" i="22"/>
  <c r="AS31" i="23"/>
  <c r="AS31" i="22"/>
  <c r="AW31" i="23"/>
  <c r="AW31" i="22"/>
  <c r="BA31" i="23"/>
  <c r="BA31" i="22"/>
  <c r="BE31" i="23"/>
  <c r="BE31" i="22"/>
  <c r="BI31" i="23"/>
  <c r="BI31" i="22"/>
  <c r="BM31" i="23"/>
  <c r="BM31" i="22"/>
  <c r="BQ31" i="23"/>
  <c r="BQ31" i="22"/>
  <c r="BU31" i="23"/>
  <c r="BU31" i="22"/>
  <c r="BY31" i="23"/>
  <c r="BY31" i="22"/>
  <c r="CC31" i="23"/>
  <c r="CC31" i="22"/>
  <c r="CG31" i="23"/>
  <c r="CG31" i="22"/>
  <c r="CK31" i="23"/>
  <c r="CK31" i="22"/>
  <c r="CO31" i="23"/>
  <c r="CO31" i="22"/>
  <c r="CS31" i="23"/>
  <c r="CS31" i="22"/>
  <c r="CW31" i="23"/>
  <c r="CW31" i="22"/>
  <c r="DA31" i="23"/>
  <c r="DA31" i="22"/>
  <c r="DE31" i="23"/>
  <c r="DE31" i="22"/>
  <c r="DI31" i="23"/>
  <c r="DI31" i="22"/>
  <c r="DM31" i="23"/>
  <c r="DM31" i="22"/>
  <c r="DQ31" i="23"/>
  <c r="DQ31" i="22"/>
  <c r="DU31" i="23"/>
  <c r="DU31" i="22"/>
  <c r="DY31" i="23"/>
  <c r="DY31" i="22"/>
  <c r="EC31" i="23"/>
  <c r="EC31" i="22"/>
  <c r="EG31" i="23"/>
  <c r="EG31" i="22"/>
  <c r="EK31" i="23"/>
  <c r="EK31" i="22"/>
  <c r="EO31" i="23"/>
  <c r="EO31" i="22"/>
  <c r="ES31" i="23"/>
  <c r="ES31" i="22"/>
  <c r="EW31" i="23"/>
  <c r="EW31" i="22"/>
  <c r="FA31" i="23"/>
  <c r="FA31" i="22"/>
  <c r="FE31" i="23"/>
  <c r="FE31" i="22"/>
  <c r="FI31" i="23"/>
  <c r="FI31" i="22"/>
  <c r="FM31" i="23"/>
  <c r="FM31" i="22"/>
  <c r="FQ31" i="23"/>
  <c r="FQ31" i="22"/>
  <c r="FU31" i="23"/>
  <c r="FU31" i="22"/>
  <c r="FY31" i="23"/>
  <c r="FY31" i="22"/>
  <c r="GC31" i="23"/>
  <c r="GC31" i="22"/>
  <c r="GG31" i="23"/>
  <c r="GG31" i="22"/>
  <c r="GK31" i="23"/>
  <c r="GK31" i="22"/>
  <c r="GO31" i="23"/>
  <c r="GO31" i="22"/>
  <c r="U32" i="23"/>
  <c r="U32" i="22"/>
  <c r="Y32" i="23"/>
  <c r="Y32" i="22"/>
  <c r="AC32" i="23"/>
  <c r="AC32" i="22"/>
  <c r="AG32" i="23"/>
  <c r="AG32" i="22"/>
  <c r="AK32" i="23"/>
  <c r="AK32" i="22"/>
  <c r="AO32" i="23"/>
  <c r="AO32" i="22"/>
  <c r="AS32" i="23"/>
  <c r="AS32" i="22"/>
  <c r="AW32" i="23"/>
  <c r="AW32" i="22"/>
  <c r="BA32" i="23"/>
  <c r="BA32" i="22"/>
  <c r="BE32" i="23"/>
  <c r="BE32" i="22"/>
  <c r="BI32" i="23"/>
  <c r="BI32" i="22"/>
  <c r="BM32" i="23"/>
  <c r="BM32" i="22"/>
  <c r="BQ32" i="23"/>
  <c r="BQ32" i="22"/>
  <c r="BU32" i="23"/>
  <c r="BU32" i="22"/>
  <c r="BY32" i="23"/>
  <c r="BY32" i="22"/>
  <c r="CC32" i="23"/>
  <c r="CC32" i="22"/>
  <c r="CG32" i="23"/>
  <c r="CG32" i="22"/>
  <c r="CK32" i="23"/>
  <c r="CK32" i="22"/>
  <c r="CO32" i="23"/>
  <c r="CO32" i="22"/>
  <c r="CS32" i="23"/>
  <c r="CS32" i="22"/>
  <c r="CW32" i="23"/>
  <c r="CW32" i="22"/>
  <c r="DA32" i="23"/>
  <c r="DA32" i="22"/>
  <c r="DE32" i="23"/>
  <c r="DE32" i="22"/>
  <c r="DI32" i="23"/>
  <c r="DI32" i="22"/>
  <c r="DM32" i="23"/>
  <c r="DM32" i="22"/>
  <c r="DQ32" i="23"/>
  <c r="DQ32" i="22"/>
  <c r="DU32" i="23"/>
  <c r="DU32" i="22"/>
  <c r="DY32" i="23"/>
  <c r="DY32" i="22"/>
  <c r="EC32" i="23"/>
  <c r="EC32" i="22"/>
  <c r="EG32" i="23"/>
  <c r="EG32" i="22"/>
  <c r="EK32" i="23"/>
  <c r="EK32" i="22"/>
  <c r="EO32" i="23"/>
  <c r="EO32" i="22"/>
  <c r="ES32" i="23"/>
  <c r="ES32" i="22"/>
  <c r="EW32" i="23"/>
  <c r="EW32" i="22"/>
  <c r="FA32" i="23"/>
  <c r="FA32" i="22"/>
  <c r="FE32" i="23"/>
  <c r="FE32" i="22"/>
  <c r="FI32" i="23"/>
  <c r="FI32" i="22"/>
  <c r="FM32" i="23"/>
  <c r="FM32" i="22"/>
  <c r="FQ32" i="23"/>
  <c r="FQ32" i="22"/>
  <c r="FU32" i="23"/>
  <c r="FU32" i="22"/>
  <c r="FY32" i="23"/>
  <c r="FY32" i="22"/>
  <c r="GC32" i="23"/>
  <c r="GC32" i="22"/>
  <c r="GG32" i="23"/>
  <c r="GG32" i="22"/>
  <c r="GK32" i="23"/>
  <c r="GK32" i="22"/>
  <c r="GO32" i="23"/>
  <c r="GO32" i="22"/>
  <c r="U33" i="23"/>
  <c r="U33" i="22"/>
  <c r="Y33" i="23"/>
  <c r="Y33" i="22"/>
  <c r="AC33" i="23"/>
  <c r="AC33" i="22"/>
  <c r="AG33" i="23"/>
  <c r="AG33" i="22"/>
  <c r="AK33" i="23"/>
  <c r="AK33" i="22"/>
  <c r="AO33" i="23"/>
  <c r="AO33" i="22"/>
  <c r="AS33" i="23"/>
  <c r="AS33" i="22"/>
  <c r="AW33" i="23"/>
  <c r="AW33" i="22"/>
  <c r="BA33" i="23"/>
  <c r="BA33" i="22"/>
  <c r="BE33" i="23"/>
  <c r="BE33" i="22"/>
  <c r="BI33" i="23"/>
  <c r="BI33" i="22"/>
  <c r="BM33" i="23"/>
  <c r="BM33" i="22"/>
  <c r="BQ33" i="23"/>
  <c r="BQ33" i="22"/>
  <c r="BU33" i="23"/>
  <c r="BU33" i="22"/>
  <c r="BY33" i="23"/>
  <c r="BY33" i="22"/>
  <c r="CC33" i="23"/>
  <c r="CC33" i="22"/>
  <c r="CG33" i="23"/>
  <c r="CG33" i="22"/>
  <c r="CK33" i="23"/>
  <c r="CK33" i="22"/>
  <c r="CO33" i="23"/>
  <c r="CO33" i="22"/>
  <c r="CS33" i="23"/>
  <c r="CS33" i="22"/>
  <c r="CW33" i="23"/>
  <c r="CW33" i="22"/>
  <c r="DA33" i="23"/>
  <c r="DA33" i="22"/>
  <c r="DE33" i="23"/>
  <c r="DE33" i="22"/>
  <c r="DI33" i="23"/>
  <c r="DI33" i="22"/>
  <c r="DM33" i="23"/>
  <c r="DM33" i="22"/>
  <c r="DQ33" i="23"/>
  <c r="DQ33" i="22"/>
  <c r="DU33" i="23"/>
  <c r="DU33" i="22"/>
  <c r="DY33" i="23"/>
  <c r="DY33" i="22"/>
  <c r="EC33" i="23"/>
  <c r="EC33" i="22"/>
  <c r="EG33" i="23"/>
  <c r="EG33" i="22"/>
  <c r="EK33" i="23"/>
  <c r="EK33" i="22"/>
  <c r="EO33" i="23"/>
  <c r="EO33" i="22"/>
  <c r="ES33" i="23"/>
  <c r="ES33" i="22"/>
  <c r="EW33" i="23"/>
  <c r="EW33" i="22"/>
  <c r="FA33" i="23"/>
  <c r="FA33" i="22"/>
  <c r="FE33" i="23"/>
  <c r="FE33" i="22"/>
  <c r="FI33" i="23"/>
  <c r="FI33" i="22"/>
  <c r="FM33" i="23"/>
  <c r="FM33" i="22"/>
  <c r="FQ33" i="23"/>
  <c r="FQ33" i="22"/>
  <c r="FU33" i="23"/>
  <c r="FU33" i="22"/>
  <c r="FY33" i="23"/>
  <c r="FY33" i="22"/>
  <c r="GC33" i="23"/>
  <c r="GC33" i="22"/>
  <c r="GG33" i="23"/>
  <c r="GG33" i="22"/>
  <c r="GK33" i="23"/>
  <c r="GK33" i="22"/>
  <c r="GO33" i="23"/>
  <c r="GO33" i="22"/>
  <c r="U34" i="23"/>
  <c r="U34" i="22"/>
  <c r="Y34" i="23"/>
  <c r="Y34" i="22"/>
  <c r="AC34" i="23"/>
  <c r="AC34" i="22"/>
  <c r="AG34" i="23"/>
  <c r="AG34" i="22"/>
  <c r="AK34" i="23"/>
  <c r="AK34" i="22"/>
  <c r="AO34" i="23"/>
  <c r="AO34" i="22"/>
  <c r="AS34" i="23"/>
  <c r="AS34" i="22"/>
  <c r="AW34" i="23"/>
  <c r="AW34" i="22"/>
  <c r="BA34" i="23"/>
  <c r="BA34" i="22"/>
  <c r="BE34" i="23"/>
  <c r="BE34" i="22"/>
  <c r="BI34" i="23"/>
  <c r="BI34" i="22"/>
  <c r="BM34" i="23"/>
  <c r="BM34" i="22"/>
  <c r="BQ34" i="23"/>
  <c r="BQ34" i="22"/>
  <c r="BU34" i="23"/>
  <c r="BU34" i="22"/>
  <c r="BY34" i="23"/>
  <c r="BY34" i="22"/>
  <c r="CC34" i="23"/>
  <c r="CC34" i="22"/>
  <c r="CG34" i="23"/>
  <c r="CG34" i="22"/>
  <c r="CK34" i="23"/>
  <c r="CK34" i="22"/>
  <c r="CO34" i="23"/>
  <c r="CO34" i="22"/>
  <c r="CS34" i="23"/>
  <c r="CS34" i="22"/>
  <c r="CW34" i="23"/>
  <c r="CW34" i="22"/>
  <c r="DA34" i="23"/>
  <c r="DA34" i="22"/>
  <c r="DE34" i="23"/>
  <c r="DE34" i="22"/>
  <c r="DI34" i="23"/>
  <c r="DI34" i="22"/>
  <c r="DM34" i="23"/>
  <c r="DM34" i="22"/>
  <c r="DQ34" i="23"/>
  <c r="DQ34" i="22"/>
  <c r="DU34" i="23"/>
  <c r="DU34" i="22"/>
  <c r="DY34" i="23"/>
  <c r="DY34" i="22"/>
  <c r="EC34" i="23"/>
  <c r="EC34" i="22"/>
  <c r="EG34" i="23"/>
  <c r="EG34" i="22"/>
  <c r="EK34" i="23"/>
  <c r="EK34" i="22"/>
  <c r="EO34" i="23"/>
  <c r="EO34" i="22"/>
  <c r="ES34" i="23"/>
  <c r="ES34" i="22"/>
  <c r="EW34" i="23"/>
  <c r="EW34" i="22"/>
  <c r="FA34" i="23"/>
  <c r="FA34" i="22"/>
  <c r="FE34" i="23"/>
  <c r="FE34" i="22"/>
  <c r="FI34" i="23"/>
  <c r="FI34" i="22"/>
  <c r="FM34" i="23"/>
  <c r="FM34" i="22"/>
  <c r="FQ34" i="23"/>
  <c r="FQ34" i="22"/>
  <c r="FU34" i="23"/>
  <c r="FU34" i="22"/>
  <c r="FY34" i="23"/>
  <c r="FY34" i="22"/>
  <c r="GC34" i="23"/>
  <c r="GC34" i="22"/>
  <c r="GG34" i="23"/>
  <c r="GG34" i="22"/>
  <c r="GK34" i="23"/>
  <c r="GK34" i="22"/>
  <c r="GO34" i="23"/>
  <c r="GO34" i="22"/>
  <c r="U35" i="23"/>
  <c r="U35" i="22"/>
  <c r="Y35" i="23"/>
  <c r="Y35" i="22"/>
  <c r="AC35" i="23"/>
  <c r="AC35" i="22"/>
  <c r="AG35" i="23"/>
  <c r="AG35" i="22"/>
  <c r="AK35" i="23"/>
  <c r="AK35" i="22"/>
  <c r="AO35" i="23"/>
  <c r="AO35" i="22"/>
  <c r="AS35" i="23"/>
  <c r="AS35" i="22"/>
  <c r="AW35" i="23"/>
  <c r="AW35" i="22"/>
  <c r="BA35" i="23"/>
  <c r="BA35" i="22"/>
  <c r="BE35" i="23"/>
  <c r="BE35" i="22"/>
  <c r="BI35" i="23"/>
  <c r="BI35" i="22"/>
  <c r="BM35" i="23"/>
  <c r="BM35" i="22"/>
  <c r="BQ35" i="23"/>
  <c r="BQ35" i="22"/>
  <c r="BU35" i="23"/>
  <c r="BU35" i="22"/>
  <c r="BY35" i="23"/>
  <c r="BY35" i="22"/>
  <c r="CC35" i="23"/>
  <c r="CC35" i="22"/>
  <c r="CG35" i="23"/>
  <c r="CG35" i="22"/>
  <c r="CK35" i="23"/>
  <c r="CK35" i="22"/>
  <c r="CO35" i="23"/>
  <c r="CO35" i="22"/>
  <c r="CS35" i="23"/>
  <c r="CS35" i="22"/>
  <c r="CW35" i="23"/>
  <c r="CW35" i="22"/>
  <c r="DA35" i="23"/>
  <c r="DA35" i="22"/>
  <c r="DE35" i="23"/>
  <c r="DE35" i="22"/>
  <c r="DI35" i="23"/>
  <c r="DI35" i="22"/>
  <c r="DM35" i="23"/>
  <c r="DM35" i="22"/>
  <c r="DQ35" i="23"/>
  <c r="DQ35" i="22"/>
  <c r="DU35" i="23"/>
  <c r="DU35" i="22"/>
  <c r="DY35" i="23"/>
  <c r="DY35" i="22"/>
  <c r="EC35" i="23"/>
  <c r="EC35" i="22"/>
  <c r="EG35" i="23"/>
  <c r="EG35" i="22"/>
  <c r="EK35" i="23"/>
  <c r="EK35" i="22"/>
  <c r="EO35" i="23"/>
  <c r="EO35" i="22"/>
  <c r="ES35" i="23"/>
  <c r="ES35" i="22"/>
  <c r="EW35" i="23"/>
  <c r="EW35" i="22"/>
  <c r="FA35" i="23"/>
  <c r="FA35" i="22"/>
  <c r="FE35" i="23"/>
  <c r="FE35" i="22"/>
  <c r="FI35" i="23"/>
  <c r="FI35" i="22"/>
  <c r="FM35" i="23"/>
  <c r="FM35" i="22"/>
  <c r="FQ35" i="23"/>
  <c r="FQ35" i="22"/>
  <c r="FU35" i="23"/>
  <c r="FU35" i="22"/>
  <c r="FY35" i="23"/>
  <c r="FY35" i="22"/>
  <c r="GC35" i="23"/>
  <c r="GC35" i="22"/>
  <c r="GG35" i="23"/>
  <c r="GG35" i="22"/>
  <c r="GK35" i="23"/>
  <c r="GK35" i="22"/>
  <c r="GO35" i="23"/>
  <c r="GO35" i="22"/>
  <c r="U36" i="23"/>
  <c r="U36" i="22"/>
  <c r="Y36" i="23"/>
  <c r="Y36" i="22"/>
  <c r="AC36" i="23"/>
  <c r="AC36" i="22"/>
  <c r="AG36" i="23"/>
  <c r="AG36" i="22"/>
  <c r="AK36" i="23"/>
  <c r="AK36" i="22"/>
  <c r="AO36" i="23"/>
  <c r="AO36" i="22"/>
  <c r="AS36" i="23"/>
  <c r="AS36" i="22"/>
  <c r="AW36" i="23"/>
  <c r="AW36" i="22"/>
  <c r="BA36" i="23"/>
  <c r="BA36" i="22"/>
  <c r="BE36" i="23"/>
  <c r="BE36" i="22"/>
  <c r="BI36" i="23"/>
  <c r="BI36" i="22"/>
  <c r="BM36" i="23"/>
  <c r="BM36" i="22"/>
  <c r="BQ36" i="23"/>
  <c r="BQ36" i="22"/>
  <c r="BU36" i="23"/>
  <c r="BU36" i="22"/>
  <c r="BY36" i="23"/>
  <c r="BY36" i="22"/>
  <c r="CC36" i="23"/>
  <c r="CC36" i="22"/>
  <c r="CG36" i="23"/>
  <c r="CG36" i="22"/>
  <c r="CK36" i="23"/>
  <c r="CK36" i="22"/>
  <c r="CO36" i="23"/>
  <c r="CO36" i="22"/>
  <c r="CS36" i="23"/>
  <c r="CS36" i="22"/>
  <c r="CW36" i="23"/>
  <c r="CW36" i="22"/>
  <c r="DA36" i="23"/>
  <c r="DA36" i="22"/>
  <c r="DE36" i="23"/>
  <c r="DE36" i="22"/>
  <c r="DI36" i="23"/>
  <c r="DI36" i="22"/>
  <c r="DM36" i="23"/>
  <c r="DM36" i="22"/>
  <c r="DQ36" i="23"/>
  <c r="DQ36" i="22"/>
  <c r="DU36" i="23"/>
  <c r="DU36" i="22"/>
  <c r="DY36" i="23"/>
  <c r="DY36" i="22"/>
  <c r="EC36" i="23"/>
  <c r="EC36" i="22"/>
  <c r="EG36" i="23"/>
  <c r="EG36" i="22"/>
  <c r="EK36" i="23"/>
  <c r="EK36" i="22"/>
  <c r="EO36" i="23"/>
  <c r="EO36" i="22"/>
  <c r="ES36" i="23"/>
  <c r="ES36" i="22"/>
  <c r="EW36" i="23"/>
  <c r="EW36" i="22"/>
  <c r="FA36" i="23"/>
  <c r="FA36" i="22"/>
  <c r="FE36" i="23"/>
  <c r="FE36" i="22"/>
  <c r="FI36" i="23"/>
  <c r="FI36" i="22"/>
  <c r="FM36" i="23"/>
  <c r="FM36" i="22"/>
  <c r="FQ36" i="23"/>
  <c r="FQ36" i="22"/>
  <c r="FU36" i="23"/>
  <c r="FU36" i="22"/>
  <c r="FY36" i="23"/>
  <c r="FY36" i="22"/>
  <c r="GC36" i="23"/>
  <c r="GC36" i="22"/>
  <c r="GG36" i="23"/>
  <c r="GG36" i="22"/>
  <c r="GK36" i="23"/>
  <c r="GK36" i="22"/>
  <c r="GO36" i="23"/>
  <c r="GO36" i="22"/>
  <c r="U37" i="23"/>
  <c r="U37" i="22"/>
  <c r="Y37" i="23"/>
  <c r="Y37" i="22"/>
  <c r="AC37" i="23"/>
  <c r="AC37" i="22"/>
  <c r="AG37" i="23"/>
  <c r="AG37" i="22"/>
  <c r="AK37" i="23"/>
  <c r="AK37" i="22"/>
  <c r="AO37" i="23"/>
  <c r="AO37" i="22"/>
  <c r="AS37" i="23"/>
  <c r="AS37" i="22"/>
  <c r="AW37" i="23"/>
  <c r="AW37" i="22"/>
  <c r="BA37" i="23"/>
  <c r="BA37" i="22"/>
  <c r="BE37" i="23"/>
  <c r="BE37" i="22"/>
  <c r="BI37" i="23"/>
  <c r="BI37" i="22"/>
  <c r="BM37" i="23"/>
  <c r="BM37" i="22"/>
  <c r="BQ37" i="23"/>
  <c r="BQ37" i="22"/>
  <c r="BU37" i="23"/>
  <c r="BU37" i="22"/>
  <c r="BY37" i="23"/>
  <c r="BY37" i="22"/>
  <c r="CC37" i="23"/>
  <c r="CC37" i="22"/>
  <c r="CG37" i="23"/>
  <c r="CG37" i="22"/>
  <c r="CK37" i="23"/>
  <c r="CK37" i="22"/>
  <c r="CO37" i="23"/>
  <c r="CO37" i="22"/>
  <c r="CS37" i="23"/>
  <c r="CS37" i="22"/>
  <c r="CW37" i="23"/>
  <c r="CW37" i="22"/>
  <c r="DA37" i="23"/>
  <c r="DA37" i="22"/>
  <c r="DE37" i="23"/>
  <c r="DE37" i="22"/>
  <c r="DI37" i="23"/>
  <c r="DI37" i="22"/>
  <c r="DM37" i="23"/>
  <c r="DM37" i="22"/>
  <c r="DQ37" i="23"/>
  <c r="DQ37" i="22"/>
  <c r="DU37" i="23"/>
  <c r="DU37" i="22"/>
  <c r="DY37" i="23"/>
  <c r="DY37" i="22"/>
  <c r="EC37" i="23"/>
  <c r="EC37" i="22"/>
  <c r="EG37" i="23"/>
  <c r="EG37" i="22"/>
  <c r="EK37" i="23"/>
  <c r="EK37" i="22"/>
  <c r="EO37" i="23"/>
  <c r="EO37" i="22"/>
  <c r="ES37" i="23"/>
  <c r="ES37" i="22"/>
  <c r="EW37" i="23"/>
  <c r="EW37" i="22"/>
  <c r="FA37" i="23"/>
  <c r="FA37" i="22"/>
  <c r="FE37" i="23"/>
  <c r="FE37" i="22"/>
  <c r="FI37" i="23"/>
  <c r="FI37" i="22"/>
  <c r="FM37" i="23"/>
  <c r="FM37" i="22"/>
  <c r="FQ37" i="23"/>
  <c r="FQ37" i="22"/>
  <c r="FU37" i="23"/>
  <c r="FU37" i="22"/>
  <c r="FY37" i="23"/>
  <c r="FY37" i="22"/>
  <c r="GC37" i="23"/>
  <c r="GC37" i="22"/>
  <c r="GG37" i="23"/>
  <c r="GG37" i="22"/>
  <c r="GK37" i="23"/>
  <c r="GK37" i="22"/>
  <c r="GO37" i="23"/>
  <c r="GO37" i="22"/>
  <c r="V8" i="23"/>
  <c r="V9" i="23"/>
  <c r="V9" i="22"/>
  <c r="V11" i="23"/>
  <c r="V11" i="22"/>
  <c r="Z11" i="23"/>
  <c r="Z11" i="22"/>
  <c r="AD11" i="23"/>
  <c r="AD11" i="22"/>
  <c r="AH11" i="23"/>
  <c r="AH11" i="22"/>
  <c r="AL11" i="23"/>
  <c r="AL11" i="22"/>
  <c r="AP11" i="23"/>
  <c r="AP11" i="22"/>
  <c r="AT11" i="23"/>
  <c r="AT11" i="22"/>
  <c r="AX11" i="23"/>
  <c r="AX11" i="22"/>
  <c r="BB11" i="23"/>
  <c r="BB11" i="22"/>
  <c r="BF11" i="23"/>
  <c r="BF11" i="22"/>
  <c r="BJ11" i="23"/>
  <c r="BJ11" i="22"/>
  <c r="BN11" i="23"/>
  <c r="BN11" i="22"/>
  <c r="BR11" i="23"/>
  <c r="BR11" i="22"/>
  <c r="BV11" i="23"/>
  <c r="BV11" i="22"/>
  <c r="BZ11" i="23"/>
  <c r="BZ11" i="22"/>
  <c r="CD11" i="23"/>
  <c r="CD11" i="22"/>
  <c r="CH11" i="23"/>
  <c r="CH11" i="22"/>
  <c r="CL11" i="23"/>
  <c r="CL11" i="22"/>
  <c r="CP11" i="23"/>
  <c r="CP11" i="22"/>
  <c r="CT11" i="23"/>
  <c r="CT11" i="22"/>
  <c r="CX11" i="23"/>
  <c r="CX11" i="22"/>
  <c r="DB11" i="23"/>
  <c r="DB11" i="22"/>
  <c r="DF11" i="23"/>
  <c r="DF11" i="22"/>
  <c r="DJ11" i="23"/>
  <c r="DJ11" i="22"/>
  <c r="DN11" i="23"/>
  <c r="DN11" i="22"/>
  <c r="DR11" i="23"/>
  <c r="DR11" i="22"/>
  <c r="DV11" i="23"/>
  <c r="DV11" i="22"/>
  <c r="DZ11" i="23"/>
  <c r="DZ11" i="22"/>
  <c r="ED11" i="23"/>
  <c r="ED11" i="22"/>
  <c r="EH11" i="23"/>
  <c r="EH11" i="22"/>
  <c r="EL11" i="23"/>
  <c r="EL11" i="22"/>
  <c r="EP11" i="23"/>
  <c r="EP11" i="22"/>
  <c r="ET11" i="23"/>
  <c r="ET11" i="22"/>
  <c r="EX11" i="23"/>
  <c r="EX11" i="22"/>
  <c r="FB11" i="23"/>
  <c r="FB11" i="22"/>
  <c r="FF11" i="23"/>
  <c r="FF11" i="22"/>
  <c r="FJ11" i="23"/>
  <c r="FJ11" i="22"/>
  <c r="FN11" i="23"/>
  <c r="FN11" i="22"/>
  <c r="FR11" i="23"/>
  <c r="FR11" i="22"/>
  <c r="FV11" i="23"/>
  <c r="FV11" i="22"/>
  <c r="FZ11" i="23"/>
  <c r="FZ11" i="22"/>
  <c r="GD11" i="23"/>
  <c r="GD11" i="22"/>
  <c r="GH11" i="23"/>
  <c r="GH11" i="22"/>
  <c r="GL11" i="23"/>
  <c r="GL11" i="22"/>
  <c r="GP11" i="23"/>
  <c r="GP11" i="22"/>
  <c r="V12" i="23"/>
  <c r="V12" i="22"/>
  <c r="Z12" i="23"/>
  <c r="Z12" i="22"/>
  <c r="AD12" i="23"/>
  <c r="AD12" i="22"/>
  <c r="AH12" i="23"/>
  <c r="AH12" i="22"/>
  <c r="AL12" i="23"/>
  <c r="AL12" i="22"/>
  <c r="AP12" i="23"/>
  <c r="AP12" i="22"/>
  <c r="AT12" i="23"/>
  <c r="AT12" i="22"/>
  <c r="AX12" i="23"/>
  <c r="AX12" i="22"/>
  <c r="BB12" i="23"/>
  <c r="BB12" i="22"/>
  <c r="BF12" i="23"/>
  <c r="BF12" i="22"/>
  <c r="BJ12" i="23"/>
  <c r="BJ12" i="22"/>
  <c r="BN12" i="23"/>
  <c r="BN12" i="22"/>
  <c r="BR12" i="23"/>
  <c r="BR12" i="22"/>
  <c r="BV12" i="23"/>
  <c r="BV12" i="22"/>
  <c r="BZ12" i="23"/>
  <c r="BZ12" i="22"/>
  <c r="CD12" i="23"/>
  <c r="CD12" i="22"/>
  <c r="CH12" i="23"/>
  <c r="CH12" i="22"/>
  <c r="CL12" i="23"/>
  <c r="CL12" i="22"/>
  <c r="CP12" i="23"/>
  <c r="CP12" i="22"/>
  <c r="CT12" i="23"/>
  <c r="CT12" i="22"/>
  <c r="CX12" i="23"/>
  <c r="CX12" i="22"/>
  <c r="DB12" i="23"/>
  <c r="DB12" i="22"/>
  <c r="DF12" i="23"/>
  <c r="DF12" i="22"/>
  <c r="DJ12" i="23"/>
  <c r="DJ12" i="22"/>
  <c r="DN12" i="23"/>
  <c r="DN12" i="22"/>
  <c r="DR12" i="23"/>
  <c r="DR12" i="22"/>
  <c r="DV12" i="23"/>
  <c r="DV12" i="22"/>
  <c r="DZ12" i="23"/>
  <c r="DZ12" i="22"/>
  <c r="ED12" i="23"/>
  <c r="ED12" i="22"/>
  <c r="EH12" i="23"/>
  <c r="EH12" i="22"/>
  <c r="EL12" i="23"/>
  <c r="EL12" i="22"/>
  <c r="EP12" i="23"/>
  <c r="EP12" i="22"/>
  <c r="ET12" i="23"/>
  <c r="ET12" i="22"/>
  <c r="EX12" i="23"/>
  <c r="EX12" i="22"/>
  <c r="FB12" i="23"/>
  <c r="FB12" i="22"/>
  <c r="FF12" i="23"/>
  <c r="FF12" i="22"/>
  <c r="FJ12" i="23"/>
  <c r="FJ12" i="22"/>
  <c r="FN12" i="23"/>
  <c r="FN12" i="22"/>
  <c r="FR12" i="23"/>
  <c r="FR12" i="22"/>
  <c r="FV12" i="23"/>
  <c r="FV12" i="22"/>
  <c r="FZ12" i="23"/>
  <c r="FZ12" i="22"/>
  <c r="GD12" i="23"/>
  <c r="GD12" i="22"/>
  <c r="GH12" i="23"/>
  <c r="GH12" i="22"/>
  <c r="GL12" i="23"/>
  <c r="GL12" i="22"/>
  <c r="GP12" i="23"/>
  <c r="GP12" i="22"/>
  <c r="V13" i="23"/>
  <c r="V13" i="22"/>
  <c r="Z13" i="23"/>
  <c r="Z13" i="22"/>
  <c r="AD13" i="23"/>
  <c r="AD13" i="22"/>
  <c r="AH13" i="23"/>
  <c r="AH13" i="22"/>
  <c r="AL13" i="23"/>
  <c r="AL13" i="22"/>
  <c r="AP13" i="23"/>
  <c r="AP13" i="22"/>
  <c r="AT13" i="23"/>
  <c r="AT13" i="22"/>
  <c r="AX13" i="23"/>
  <c r="AX13" i="22"/>
  <c r="BB13" i="23"/>
  <c r="BB13" i="22"/>
  <c r="BF13" i="23"/>
  <c r="BF13" i="22"/>
  <c r="BJ13" i="23"/>
  <c r="BJ13" i="22"/>
  <c r="BN13" i="23"/>
  <c r="BN13" i="22"/>
  <c r="BR13" i="23"/>
  <c r="BR13" i="22"/>
  <c r="BV13" i="23"/>
  <c r="BV13" i="22"/>
  <c r="BZ13" i="23"/>
  <c r="BZ13" i="22"/>
  <c r="CD13" i="23"/>
  <c r="CD13" i="22"/>
  <c r="CH13" i="23"/>
  <c r="CH13" i="22"/>
  <c r="CL13" i="23"/>
  <c r="CL13" i="22"/>
  <c r="CP13" i="23"/>
  <c r="CP13" i="22"/>
  <c r="CT13" i="23"/>
  <c r="CT13" i="22"/>
  <c r="CX13" i="23"/>
  <c r="CX13" i="22"/>
  <c r="DB13" i="23"/>
  <c r="DB13" i="22"/>
  <c r="DF13" i="23"/>
  <c r="DF13" i="22"/>
  <c r="DJ13" i="23"/>
  <c r="DJ13" i="22"/>
  <c r="DN13" i="23"/>
  <c r="DN13" i="22"/>
  <c r="DR13" i="23"/>
  <c r="DR13" i="22"/>
  <c r="DV13" i="23"/>
  <c r="DV13" i="22"/>
  <c r="DZ13" i="23"/>
  <c r="DZ13" i="22"/>
  <c r="ED13" i="23"/>
  <c r="ED13" i="22"/>
  <c r="EH13" i="23"/>
  <c r="EH13" i="22"/>
  <c r="EL13" i="23"/>
  <c r="EL13" i="22"/>
  <c r="EP13" i="23"/>
  <c r="EP13" i="22"/>
  <c r="ET13" i="23"/>
  <c r="ET13" i="22"/>
  <c r="EX13" i="23"/>
  <c r="EX13" i="22"/>
  <c r="FB13" i="23"/>
  <c r="FB13" i="22"/>
  <c r="FF13" i="23"/>
  <c r="FF13" i="22"/>
  <c r="FJ13" i="23"/>
  <c r="FJ13" i="22"/>
  <c r="FN13" i="23"/>
  <c r="FN13" i="22"/>
  <c r="FR13" i="23"/>
  <c r="FR13" i="22"/>
  <c r="FV13" i="23"/>
  <c r="FV13" i="22"/>
  <c r="FZ13" i="23"/>
  <c r="FZ13" i="22"/>
  <c r="GD13" i="23"/>
  <c r="GD13" i="22"/>
  <c r="GH13" i="23"/>
  <c r="GH13" i="22"/>
  <c r="GL13" i="23"/>
  <c r="GL13" i="22"/>
  <c r="GP13" i="23"/>
  <c r="GP13" i="22"/>
  <c r="V14" i="23"/>
  <c r="V14" i="22"/>
  <c r="Z14" i="23"/>
  <c r="Z14" i="22"/>
  <c r="AD14" i="23"/>
  <c r="AD14" i="22"/>
  <c r="AH14" i="23"/>
  <c r="AH14" i="22"/>
  <c r="AL14" i="23"/>
  <c r="AL14" i="22"/>
  <c r="AP14" i="23"/>
  <c r="AP14" i="22"/>
  <c r="AT14" i="23"/>
  <c r="AT14" i="22"/>
  <c r="AX14" i="23"/>
  <c r="AX14" i="22"/>
  <c r="BB14" i="23"/>
  <c r="BB14" i="22"/>
  <c r="BF14" i="23"/>
  <c r="BF14" i="22"/>
  <c r="BJ14" i="23"/>
  <c r="BJ14" i="22"/>
  <c r="BN14" i="23"/>
  <c r="BN14" i="22"/>
  <c r="BR14" i="23"/>
  <c r="BR14" i="22"/>
  <c r="BV14" i="23"/>
  <c r="BV14" i="22"/>
  <c r="BZ14" i="23"/>
  <c r="BZ14" i="22"/>
  <c r="CD14" i="23"/>
  <c r="CD14" i="22"/>
  <c r="CH14" i="23"/>
  <c r="CH14" i="22"/>
  <c r="CL14" i="23"/>
  <c r="CL14" i="22"/>
  <c r="CP14" i="23"/>
  <c r="CP14" i="22"/>
  <c r="CT14" i="23"/>
  <c r="CT14" i="22"/>
  <c r="CX14" i="23"/>
  <c r="CX14" i="22"/>
  <c r="DB14" i="23"/>
  <c r="DB14" i="22"/>
  <c r="DF14" i="23"/>
  <c r="DF14" i="22"/>
  <c r="DJ14" i="23"/>
  <c r="DJ14" i="22"/>
  <c r="DN14" i="23"/>
  <c r="DN14" i="22"/>
  <c r="DR14" i="23"/>
  <c r="DR14" i="22"/>
  <c r="DV14" i="23"/>
  <c r="DV14" i="22"/>
  <c r="DZ14" i="23"/>
  <c r="DZ14" i="22"/>
  <c r="ED14" i="23"/>
  <c r="ED14" i="22"/>
  <c r="EH14" i="23"/>
  <c r="EH14" i="22"/>
  <c r="EL14" i="23"/>
  <c r="EL14" i="22"/>
  <c r="EP14" i="23"/>
  <c r="EP14" i="22"/>
  <c r="ET14" i="23"/>
  <c r="ET14" i="22"/>
  <c r="EX14" i="23"/>
  <c r="EX14" i="22"/>
  <c r="FB14" i="23"/>
  <c r="FB14" i="22"/>
  <c r="FF14" i="23"/>
  <c r="FF14" i="22"/>
  <c r="FJ14" i="23"/>
  <c r="FJ14" i="22"/>
  <c r="FN14" i="23"/>
  <c r="FN14" i="22"/>
  <c r="FR14" i="23"/>
  <c r="FR14" i="22"/>
  <c r="FV14" i="23"/>
  <c r="FV14" i="22"/>
  <c r="FZ14" i="23"/>
  <c r="FZ14" i="22"/>
  <c r="GD14" i="23"/>
  <c r="GD14" i="22"/>
  <c r="GH14" i="23"/>
  <c r="GH14" i="22"/>
  <c r="GL14" i="23"/>
  <c r="GL14" i="22"/>
  <c r="GP14" i="23"/>
  <c r="GP14" i="22"/>
  <c r="V15" i="23"/>
  <c r="V15" i="22"/>
  <c r="Z15" i="23"/>
  <c r="Z15" i="22"/>
  <c r="AD15" i="23"/>
  <c r="AD15" i="22"/>
  <c r="AH15" i="23"/>
  <c r="AH15" i="22"/>
  <c r="AL15" i="23"/>
  <c r="AL15" i="22"/>
  <c r="AP15" i="23"/>
  <c r="AP15" i="22"/>
  <c r="AT15" i="23"/>
  <c r="AT15" i="22"/>
  <c r="AX15" i="23"/>
  <c r="AX15" i="22"/>
  <c r="BB15" i="23"/>
  <c r="BB15" i="22"/>
  <c r="BF15" i="23"/>
  <c r="BF15" i="22"/>
  <c r="BJ15" i="23"/>
  <c r="BJ15" i="22"/>
  <c r="BN15" i="23"/>
  <c r="BN15" i="22"/>
  <c r="BR15" i="23"/>
  <c r="BR15" i="22"/>
  <c r="BV15" i="23"/>
  <c r="BV15" i="22"/>
  <c r="BZ15" i="23"/>
  <c r="BZ15" i="22"/>
  <c r="CD15" i="23"/>
  <c r="CD15" i="22"/>
  <c r="CH15" i="23"/>
  <c r="CH15" i="22"/>
  <c r="CL15" i="23"/>
  <c r="CL15" i="22"/>
  <c r="CP15" i="23"/>
  <c r="CP15" i="22"/>
  <c r="CT15" i="23"/>
  <c r="CT15" i="22"/>
  <c r="CX15" i="23"/>
  <c r="CX15" i="22"/>
  <c r="DB15" i="23"/>
  <c r="DB15" i="22"/>
  <c r="DF15" i="23"/>
  <c r="DF15" i="22"/>
  <c r="DJ15" i="23"/>
  <c r="DJ15" i="22"/>
  <c r="DN15" i="23"/>
  <c r="DN15" i="22"/>
  <c r="DR15" i="23"/>
  <c r="DR15" i="22"/>
  <c r="DV15" i="23"/>
  <c r="DV15" i="22"/>
  <c r="DZ15" i="23"/>
  <c r="DZ15" i="22"/>
  <c r="ED15" i="23"/>
  <c r="ED15" i="22"/>
  <c r="EH15" i="23"/>
  <c r="EH15" i="22"/>
  <c r="EL15" i="23"/>
  <c r="EL15" i="22"/>
  <c r="EP15" i="23"/>
  <c r="EP15" i="22"/>
  <c r="ET15" i="23"/>
  <c r="ET15" i="22"/>
  <c r="EX15" i="23"/>
  <c r="EX15" i="22"/>
  <c r="FB15" i="23"/>
  <c r="FB15" i="22"/>
  <c r="FF15" i="23"/>
  <c r="FF15" i="22"/>
  <c r="FJ15" i="23"/>
  <c r="FJ15" i="22"/>
  <c r="FN15" i="23"/>
  <c r="FN15" i="22"/>
  <c r="FR15" i="23"/>
  <c r="FR15" i="22"/>
  <c r="FV15" i="23"/>
  <c r="FV15" i="22"/>
  <c r="FZ15" i="23"/>
  <c r="FZ15" i="22"/>
  <c r="GD15" i="23"/>
  <c r="GD15" i="22"/>
  <c r="GH15" i="23"/>
  <c r="GH15" i="22"/>
  <c r="GL15" i="23"/>
  <c r="GL15" i="22"/>
  <c r="GP15" i="23"/>
  <c r="GP15" i="22"/>
  <c r="V16" i="23"/>
  <c r="V16" i="22"/>
  <c r="Z16" i="23"/>
  <c r="Z16" i="22"/>
  <c r="AD16" i="23"/>
  <c r="AD16" i="22"/>
  <c r="AH16" i="23"/>
  <c r="AH16" i="22"/>
  <c r="AL16" i="23"/>
  <c r="AL16" i="22"/>
  <c r="AP16" i="23"/>
  <c r="AP16" i="22"/>
  <c r="AT16" i="23"/>
  <c r="AT16" i="22"/>
  <c r="AX16" i="23"/>
  <c r="AX16" i="22"/>
  <c r="BB16" i="23"/>
  <c r="BB16" i="22"/>
  <c r="BF16" i="23"/>
  <c r="BF16" i="22"/>
  <c r="BJ16" i="23"/>
  <c r="BJ16" i="22"/>
  <c r="BN16" i="23"/>
  <c r="BN16" i="22"/>
  <c r="BR16" i="23"/>
  <c r="BR16" i="22"/>
  <c r="BV16" i="23"/>
  <c r="BV16" i="22"/>
  <c r="BZ16" i="23"/>
  <c r="BZ16" i="22"/>
  <c r="CD16" i="23"/>
  <c r="CD16" i="22"/>
  <c r="CH16" i="23"/>
  <c r="CH16" i="22"/>
  <c r="CL16" i="23"/>
  <c r="CL16" i="22"/>
  <c r="CP16" i="23"/>
  <c r="CP16" i="22"/>
  <c r="CT16" i="23"/>
  <c r="CT16" i="22"/>
  <c r="CX16" i="23"/>
  <c r="CX16" i="22"/>
  <c r="DB16" i="23"/>
  <c r="DB16" i="22"/>
  <c r="DF16" i="23"/>
  <c r="DF16" i="22"/>
  <c r="DJ16" i="23"/>
  <c r="DJ16" i="22"/>
  <c r="DN16" i="23"/>
  <c r="DN16" i="22"/>
  <c r="DR16" i="23"/>
  <c r="DR16" i="22"/>
  <c r="DV16" i="23"/>
  <c r="DV16" i="22"/>
  <c r="DZ16" i="23"/>
  <c r="DZ16" i="22"/>
  <c r="ED16" i="23"/>
  <c r="ED16" i="22"/>
  <c r="EH16" i="23"/>
  <c r="EH16" i="22"/>
  <c r="EL16" i="23"/>
  <c r="EL16" i="22"/>
  <c r="EP16" i="23"/>
  <c r="EP16" i="22"/>
  <c r="ET16" i="23"/>
  <c r="ET16" i="22"/>
  <c r="EX16" i="23"/>
  <c r="EX16" i="22"/>
  <c r="FB16" i="23"/>
  <c r="FB16" i="22"/>
  <c r="FF16" i="23"/>
  <c r="FF16" i="22"/>
  <c r="FJ16" i="23"/>
  <c r="FJ16" i="22"/>
  <c r="FN16" i="23"/>
  <c r="FN16" i="22"/>
  <c r="FR16" i="23"/>
  <c r="FR16" i="22"/>
  <c r="FV16" i="23"/>
  <c r="FV16" i="22"/>
  <c r="FZ16" i="23"/>
  <c r="FZ16" i="22"/>
  <c r="GD16" i="23"/>
  <c r="GD16" i="22"/>
  <c r="GH16" i="23"/>
  <c r="GH16" i="22"/>
  <c r="GL16" i="23"/>
  <c r="GL16" i="22"/>
  <c r="GP16" i="23"/>
  <c r="GP16" i="22"/>
  <c r="V17" i="23"/>
  <c r="V17" i="22"/>
  <c r="Z17" i="23"/>
  <c r="Z17" i="22"/>
  <c r="AD17" i="23"/>
  <c r="AD17" i="22"/>
  <c r="AH17" i="23"/>
  <c r="AH17" i="22"/>
  <c r="AL17" i="23"/>
  <c r="AL17" i="22"/>
  <c r="AP17" i="23"/>
  <c r="AP17" i="22"/>
  <c r="AT17" i="23"/>
  <c r="AT17" i="22"/>
  <c r="AX17" i="23"/>
  <c r="AX17" i="22"/>
  <c r="BB17" i="23"/>
  <c r="BB17" i="22"/>
  <c r="BF17" i="23"/>
  <c r="BF17" i="22"/>
  <c r="BJ17" i="23"/>
  <c r="BJ17" i="22"/>
  <c r="BN17" i="23"/>
  <c r="BN17" i="22"/>
  <c r="BR17" i="23"/>
  <c r="BR17" i="22"/>
  <c r="BV17" i="23"/>
  <c r="BV17" i="22"/>
  <c r="BZ17" i="23"/>
  <c r="BZ17" i="22"/>
  <c r="CD17" i="23"/>
  <c r="CD17" i="22"/>
  <c r="CH17" i="23"/>
  <c r="CH17" i="22"/>
  <c r="CL17" i="23"/>
  <c r="CL17" i="22"/>
  <c r="CP17" i="23"/>
  <c r="CP17" i="22"/>
  <c r="CT17" i="23"/>
  <c r="CT17" i="22"/>
  <c r="CX17" i="23"/>
  <c r="CX17" i="22"/>
  <c r="DB17" i="23"/>
  <c r="DB17" i="22"/>
  <c r="DF17" i="23"/>
  <c r="DF17" i="22"/>
  <c r="DJ17" i="23"/>
  <c r="DJ17" i="22"/>
  <c r="DN17" i="23"/>
  <c r="DN17" i="22"/>
  <c r="DR17" i="23"/>
  <c r="DR17" i="22"/>
  <c r="DV17" i="23"/>
  <c r="DV17" i="22"/>
  <c r="DZ17" i="23"/>
  <c r="DZ17" i="22"/>
  <c r="ED17" i="23"/>
  <c r="ED17" i="22"/>
  <c r="EH17" i="23"/>
  <c r="EH17" i="22"/>
  <c r="EL17" i="23"/>
  <c r="EL17" i="22"/>
  <c r="EP17" i="23"/>
  <c r="EP17" i="22"/>
  <c r="ET17" i="23"/>
  <c r="ET17" i="22"/>
  <c r="EX17" i="23"/>
  <c r="EX17" i="22"/>
  <c r="FB17" i="23"/>
  <c r="FB17" i="22"/>
  <c r="FF17" i="23"/>
  <c r="FF17" i="22"/>
  <c r="FJ17" i="23"/>
  <c r="FJ17" i="22"/>
  <c r="FN17" i="23"/>
  <c r="FN17" i="22"/>
  <c r="FR17" i="23"/>
  <c r="FR17" i="22"/>
  <c r="FV17" i="23"/>
  <c r="FV17" i="22"/>
  <c r="FZ17" i="23"/>
  <c r="FZ17" i="22"/>
  <c r="GD17" i="23"/>
  <c r="GD17" i="22"/>
  <c r="GH17" i="23"/>
  <c r="GH17" i="22"/>
  <c r="GL17" i="23"/>
  <c r="GL17" i="22"/>
  <c r="GP17" i="23"/>
  <c r="GP17" i="22"/>
  <c r="V18" i="23"/>
  <c r="V18" i="22"/>
  <c r="Z18" i="23"/>
  <c r="Z18" i="22"/>
  <c r="AD18" i="23"/>
  <c r="AD18" i="22"/>
  <c r="AH18" i="23"/>
  <c r="AH18" i="22"/>
  <c r="AL18" i="23"/>
  <c r="AL18" i="22"/>
  <c r="AP18" i="23"/>
  <c r="AP18" i="22"/>
  <c r="AT18" i="23"/>
  <c r="AT18" i="22"/>
  <c r="AX18" i="23"/>
  <c r="AX18" i="22"/>
  <c r="BB18" i="23"/>
  <c r="BB18" i="22"/>
  <c r="BF18" i="23"/>
  <c r="BF18" i="22"/>
  <c r="BJ18" i="23"/>
  <c r="BJ18" i="22"/>
  <c r="BN18" i="23"/>
  <c r="BN18" i="22"/>
  <c r="BR18" i="23"/>
  <c r="BR18" i="22"/>
  <c r="BV18" i="23"/>
  <c r="BV18" i="22"/>
  <c r="BZ18" i="23"/>
  <c r="BZ18" i="22"/>
  <c r="CD18" i="23"/>
  <c r="CD18" i="22"/>
  <c r="CH18" i="23"/>
  <c r="CH18" i="22"/>
  <c r="CL18" i="23"/>
  <c r="CL18" i="22"/>
  <c r="CP18" i="23"/>
  <c r="CP18" i="22"/>
  <c r="CT18" i="23"/>
  <c r="CT18" i="22"/>
  <c r="CX18" i="23"/>
  <c r="CX18" i="22"/>
  <c r="DB18" i="23"/>
  <c r="DB18" i="22"/>
  <c r="DF18" i="23"/>
  <c r="DF18" i="22"/>
  <c r="DJ18" i="23"/>
  <c r="DJ18" i="22"/>
  <c r="DN18" i="23"/>
  <c r="DN18" i="22"/>
  <c r="DR18" i="23"/>
  <c r="DR18" i="22"/>
  <c r="DV18" i="23"/>
  <c r="DV18" i="22"/>
  <c r="DZ18" i="23"/>
  <c r="DZ18" i="22"/>
  <c r="ED18" i="23"/>
  <c r="ED18" i="22"/>
  <c r="EH18" i="23"/>
  <c r="EH18" i="22"/>
  <c r="EL18" i="23"/>
  <c r="EL18" i="22"/>
  <c r="EP18" i="23"/>
  <c r="EP18" i="22"/>
  <c r="ET18" i="23"/>
  <c r="ET18" i="22"/>
  <c r="EX18" i="23"/>
  <c r="EX18" i="22"/>
  <c r="FB18" i="23"/>
  <c r="FB18" i="22"/>
  <c r="FF18" i="23"/>
  <c r="FF18" i="22"/>
  <c r="FJ18" i="23"/>
  <c r="FJ18" i="22"/>
  <c r="FN18" i="23"/>
  <c r="FN18" i="22"/>
  <c r="FR18" i="23"/>
  <c r="FR18" i="22"/>
  <c r="FV18" i="23"/>
  <c r="FV18" i="22"/>
  <c r="FZ18" i="23"/>
  <c r="FZ18" i="22"/>
  <c r="GD18" i="23"/>
  <c r="GD18" i="22"/>
  <c r="GH18" i="23"/>
  <c r="GH18" i="22"/>
  <c r="GL18" i="23"/>
  <c r="GL18" i="22"/>
  <c r="GP18" i="23"/>
  <c r="GP18" i="22"/>
  <c r="V19" i="23"/>
  <c r="V19" i="22"/>
  <c r="Z19" i="23"/>
  <c r="Z19" i="22"/>
  <c r="AD19" i="23"/>
  <c r="AD19" i="22"/>
  <c r="AH19" i="23"/>
  <c r="AH19" i="22"/>
  <c r="AL19" i="23"/>
  <c r="AL19" i="22"/>
  <c r="AP19" i="23"/>
  <c r="AP19" i="22"/>
  <c r="AT19" i="23"/>
  <c r="AT19" i="22"/>
  <c r="AX19" i="23"/>
  <c r="AX19" i="22"/>
  <c r="BB19" i="23"/>
  <c r="BB19" i="22"/>
  <c r="BF19" i="23"/>
  <c r="BF19" i="22"/>
  <c r="BJ19" i="23"/>
  <c r="BJ19" i="22"/>
  <c r="BN19" i="23"/>
  <c r="BN19" i="22"/>
  <c r="BR19" i="23"/>
  <c r="BR19" i="22"/>
  <c r="BV19" i="23"/>
  <c r="BV19" i="22"/>
  <c r="BZ19" i="23"/>
  <c r="BZ19" i="22"/>
  <c r="CD19" i="23"/>
  <c r="CD19" i="22"/>
  <c r="CH19" i="23"/>
  <c r="CH19" i="22"/>
  <c r="CL19" i="23"/>
  <c r="CL19" i="22"/>
  <c r="CP19" i="23"/>
  <c r="CP19" i="22"/>
  <c r="CT19" i="23"/>
  <c r="CT19" i="22"/>
  <c r="CX19" i="23"/>
  <c r="CX19" i="22"/>
  <c r="DB19" i="23"/>
  <c r="DB19" i="22"/>
  <c r="DF19" i="23"/>
  <c r="DF19" i="22"/>
  <c r="DJ19" i="23"/>
  <c r="DJ19" i="22"/>
  <c r="DN19" i="23"/>
  <c r="DN19" i="22"/>
  <c r="DR19" i="23"/>
  <c r="DR19" i="22"/>
  <c r="DV19" i="23"/>
  <c r="DV19" i="22"/>
  <c r="DZ19" i="23"/>
  <c r="DZ19" i="22"/>
  <c r="ED19" i="23"/>
  <c r="ED19" i="22"/>
  <c r="EH19" i="23"/>
  <c r="EH19" i="22"/>
  <c r="EL19" i="23"/>
  <c r="EL19" i="22"/>
  <c r="EP19" i="23"/>
  <c r="EP19" i="22"/>
  <c r="ET19" i="23"/>
  <c r="ET19" i="22"/>
  <c r="EX19" i="23"/>
  <c r="EX19" i="22"/>
  <c r="FB19" i="23"/>
  <c r="FB19" i="22"/>
  <c r="FF19" i="23"/>
  <c r="FF19" i="22"/>
  <c r="FJ19" i="23"/>
  <c r="FJ19" i="22"/>
  <c r="FN19" i="23"/>
  <c r="FN19" i="22"/>
  <c r="FR19" i="23"/>
  <c r="FR19" i="22"/>
  <c r="FV19" i="23"/>
  <c r="FV19" i="22"/>
  <c r="FZ19" i="23"/>
  <c r="FZ19" i="22"/>
  <c r="GD19" i="23"/>
  <c r="GD19" i="22"/>
  <c r="GH19" i="23"/>
  <c r="GH19" i="22"/>
  <c r="GL19" i="23"/>
  <c r="GL19" i="22"/>
  <c r="GP19" i="23"/>
  <c r="GP19" i="22"/>
  <c r="V20" i="23"/>
  <c r="V20" i="22"/>
  <c r="Z20" i="23"/>
  <c r="Z20" i="22"/>
  <c r="AD20" i="23"/>
  <c r="AD20" i="22"/>
  <c r="AH20" i="23"/>
  <c r="AH20" i="22"/>
  <c r="AL20" i="23"/>
  <c r="AL20" i="22"/>
  <c r="AP20" i="23"/>
  <c r="AP20" i="22"/>
  <c r="AT20" i="23"/>
  <c r="AT20" i="22"/>
  <c r="AX20" i="23"/>
  <c r="AX20" i="22"/>
  <c r="BB20" i="23"/>
  <c r="BB20" i="22"/>
  <c r="BF20" i="23"/>
  <c r="BF20" i="22"/>
  <c r="BJ20" i="23"/>
  <c r="BJ20" i="22"/>
  <c r="BN20" i="23"/>
  <c r="BN20" i="22"/>
  <c r="BR20" i="23"/>
  <c r="BR20" i="22"/>
  <c r="BV20" i="23"/>
  <c r="BV20" i="22"/>
  <c r="BZ20" i="23"/>
  <c r="BZ20" i="22"/>
  <c r="CD20" i="23"/>
  <c r="CD20" i="22"/>
  <c r="CH20" i="23"/>
  <c r="CH20" i="22"/>
  <c r="CL20" i="23"/>
  <c r="CL20" i="22"/>
  <c r="CP20" i="23"/>
  <c r="CP20" i="22"/>
  <c r="CT20" i="23"/>
  <c r="CT20" i="22"/>
  <c r="CX20" i="23"/>
  <c r="CX20" i="22"/>
  <c r="DB20" i="23"/>
  <c r="DB20" i="22"/>
  <c r="DF20" i="23"/>
  <c r="DF20" i="22"/>
  <c r="DJ20" i="23"/>
  <c r="DJ20" i="22"/>
  <c r="DN20" i="23"/>
  <c r="DN20" i="22"/>
  <c r="DR20" i="23"/>
  <c r="DR20" i="22"/>
  <c r="DV20" i="23"/>
  <c r="DV20" i="22"/>
  <c r="DZ20" i="23"/>
  <c r="DZ20" i="22"/>
  <c r="ED20" i="23"/>
  <c r="ED20" i="22"/>
  <c r="EH20" i="23"/>
  <c r="EH20" i="22"/>
  <c r="EL20" i="23"/>
  <c r="EL20" i="22"/>
  <c r="EP20" i="23"/>
  <c r="EP20" i="22"/>
  <c r="ET20" i="23"/>
  <c r="ET20" i="22"/>
  <c r="EX20" i="23"/>
  <c r="EX20" i="22"/>
  <c r="FB20" i="23"/>
  <c r="FB20" i="22"/>
  <c r="FF20" i="23"/>
  <c r="FF20" i="22"/>
  <c r="FJ20" i="23"/>
  <c r="FJ20" i="22"/>
  <c r="FN20" i="23"/>
  <c r="FN20" i="22"/>
  <c r="FR20" i="23"/>
  <c r="FR20" i="22"/>
  <c r="FV20" i="23"/>
  <c r="FV20" i="22"/>
  <c r="FZ20" i="23"/>
  <c r="FZ20" i="22"/>
  <c r="GD20" i="23"/>
  <c r="GD20" i="22"/>
  <c r="GH20" i="23"/>
  <c r="GH20" i="22"/>
  <c r="GL20" i="23"/>
  <c r="GL20" i="22"/>
  <c r="GP20" i="23"/>
  <c r="GP20" i="22"/>
  <c r="V21" i="23"/>
  <c r="V21" i="22"/>
  <c r="Z21" i="23"/>
  <c r="Z21" i="22"/>
  <c r="AD21" i="23"/>
  <c r="AD21" i="22"/>
  <c r="AH21" i="23"/>
  <c r="AH21" i="22"/>
  <c r="AL21" i="23"/>
  <c r="AL21" i="22"/>
  <c r="AP21" i="23"/>
  <c r="AP21" i="22"/>
  <c r="AT21" i="23"/>
  <c r="AT21" i="22"/>
  <c r="AX21" i="23"/>
  <c r="AX21" i="22"/>
  <c r="BB21" i="23"/>
  <c r="BB21" i="22"/>
  <c r="BF21" i="23"/>
  <c r="BF21" i="22"/>
  <c r="BJ21" i="23"/>
  <c r="BJ21" i="22"/>
  <c r="BN21" i="23"/>
  <c r="BN21" i="22"/>
  <c r="BR21" i="23"/>
  <c r="BR21" i="22"/>
  <c r="BV21" i="23"/>
  <c r="BV21" i="22"/>
  <c r="BZ21" i="23"/>
  <c r="BZ21" i="22"/>
  <c r="CD21" i="23"/>
  <c r="CD21" i="22"/>
  <c r="CH21" i="23"/>
  <c r="CH21" i="22"/>
  <c r="CL21" i="23"/>
  <c r="CL21" i="22"/>
  <c r="CP21" i="23"/>
  <c r="CP21" i="22"/>
  <c r="CT21" i="23"/>
  <c r="CT21" i="22"/>
  <c r="CX21" i="23"/>
  <c r="CX21" i="22"/>
  <c r="DB21" i="23"/>
  <c r="DB21" i="22"/>
  <c r="DF21" i="23"/>
  <c r="DF21" i="22"/>
  <c r="DJ21" i="23"/>
  <c r="DJ21" i="22"/>
  <c r="DN21" i="23"/>
  <c r="DN21" i="22"/>
  <c r="DR21" i="23"/>
  <c r="DR21" i="22"/>
  <c r="DV21" i="23"/>
  <c r="DV21" i="22"/>
  <c r="DZ21" i="23"/>
  <c r="DZ21" i="22"/>
  <c r="ED21" i="23"/>
  <c r="ED21" i="22"/>
  <c r="EH21" i="23"/>
  <c r="EH21" i="22"/>
  <c r="EL21" i="23"/>
  <c r="EL21" i="22"/>
  <c r="EP21" i="23"/>
  <c r="EP21" i="22"/>
  <c r="ET21" i="23"/>
  <c r="ET21" i="22"/>
  <c r="EX21" i="23"/>
  <c r="EX21" i="22"/>
  <c r="FB21" i="23"/>
  <c r="FB21" i="22"/>
  <c r="FF21" i="23"/>
  <c r="FF21" i="22"/>
  <c r="FJ21" i="23"/>
  <c r="FJ21" i="22"/>
  <c r="FN21" i="23"/>
  <c r="FN21" i="22"/>
  <c r="FR21" i="23"/>
  <c r="FR21" i="22"/>
  <c r="FV21" i="23"/>
  <c r="FV21" i="22"/>
  <c r="FZ21" i="23"/>
  <c r="FZ21" i="22"/>
  <c r="GD21" i="23"/>
  <c r="GD21" i="22"/>
  <c r="GH21" i="23"/>
  <c r="GH21" i="22"/>
  <c r="GL21" i="23"/>
  <c r="GL21" i="22"/>
  <c r="GP21" i="23"/>
  <c r="GP21" i="22"/>
  <c r="V22" i="23"/>
  <c r="V22" i="22"/>
  <c r="Z22" i="23"/>
  <c r="Z22" i="22"/>
  <c r="AD22" i="23"/>
  <c r="AD22" i="22"/>
  <c r="AH22" i="23"/>
  <c r="AH22" i="22"/>
  <c r="AL22" i="23"/>
  <c r="AL22" i="22"/>
  <c r="AP22" i="23"/>
  <c r="AP22" i="22"/>
  <c r="AT22" i="23"/>
  <c r="AT22" i="22"/>
  <c r="AX22" i="23"/>
  <c r="AX22" i="22"/>
  <c r="BB22" i="23"/>
  <c r="BB22" i="22"/>
  <c r="BF22" i="23"/>
  <c r="BF22" i="22"/>
  <c r="BJ22" i="23"/>
  <c r="BJ22" i="22"/>
  <c r="BN22" i="23"/>
  <c r="BN22" i="22"/>
  <c r="BR22" i="23"/>
  <c r="BR22" i="22"/>
  <c r="BV22" i="23"/>
  <c r="BV22" i="22"/>
  <c r="BZ22" i="23"/>
  <c r="BZ22" i="22"/>
  <c r="CD22" i="23"/>
  <c r="CD22" i="22"/>
  <c r="CH22" i="23"/>
  <c r="CH22" i="22"/>
  <c r="CL22" i="23"/>
  <c r="CL22" i="22"/>
  <c r="CP22" i="23"/>
  <c r="CP22" i="22"/>
  <c r="CT22" i="23"/>
  <c r="CT22" i="22"/>
  <c r="CX22" i="23"/>
  <c r="CX22" i="22"/>
  <c r="DB22" i="23"/>
  <c r="DB22" i="22"/>
  <c r="DF22" i="23"/>
  <c r="DF22" i="22"/>
  <c r="DJ22" i="23"/>
  <c r="DJ22" i="22"/>
  <c r="DN22" i="23"/>
  <c r="DN22" i="22"/>
  <c r="DR22" i="23"/>
  <c r="DR22" i="22"/>
  <c r="DV22" i="23"/>
  <c r="DV22" i="22"/>
  <c r="DZ22" i="23"/>
  <c r="DZ22" i="22"/>
  <c r="ED22" i="23"/>
  <c r="ED22" i="22"/>
  <c r="EH22" i="23"/>
  <c r="EH22" i="22"/>
  <c r="EL22" i="23"/>
  <c r="EL22" i="22"/>
  <c r="EP22" i="23"/>
  <c r="EP22" i="22"/>
  <c r="ET22" i="23"/>
  <c r="ET22" i="22"/>
  <c r="EX22" i="23"/>
  <c r="EX22" i="22"/>
  <c r="FB22" i="23"/>
  <c r="FB22" i="22"/>
  <c r="FF22" i="23"/>
  <c r="FF22" i="22"/>
  <c r="FJ22" i="23"/>
  <c r="FJ22" i="22"/>
  <c r="FN22" i="23"/>
  <c r="FN22" i="22"/>
  <c r="FR22" i="23"/>
  <c r="FR22" i="22"/>
  <c r="FV22" i="23"/>
  <c r="FV22" i="22"/>
  <c r="FZ22" i="23"/>
  <c r="FZ22" i="22"/>
  <c r="GD22" i="23"/>
  <c r="GD22" i="22"/>
  <c r="GH22" i="23"/>
  <c r="GH22" i="22"/>
  <c r="GL22" i="23"/>
  <c r="GL22" i="22"/>
  <c r="GP22" i="23"/>
  <c r="GP22" i="22"/>
  <c r="V23" i="23"/>
  <c r="V23" i="22"/>
  <c r="Z23" i="23"/>
  <c r="Z23" i="22"/>
  <c r="AD23" i="23"/>
  <c r="AD23" i="22"/>
  <c r="AH23" i="23"/>
  <c r="AH23" i="22"/>
  <c r="AL23" i="23"/>
  <c r="AL23" i="22"/>
  <c r="AP23" i="23"/>
  <c r="AP23" i="22"/>
  <c r="AT23" i="23"/>
  <c r="AT23" i="22"/>
  <c r="AX23" i="23"/>
  <c r="AX23" i="22"/>
  <c r="BB23" i="23"/>
  <c r="BB23" i="22"/>
  <c r="BF23" i="23"/>
  <c r="BF23" i="22"/>
  <c r="BJ23" i="23"/>
  <c r="BJ23" i="22"/>
  <c r="BN23" i="23"/>
  <c r="BN23" i="22"/>
  <c r="BR23" i="23"/>
  <c r="BR23" i="22"/>
  <c r="BV23" i="23"/>
  <c r="BV23" i="22"/>
  <c r="BZ23" i="23"/>
  <c r="BZ23" i="22"/>
  <c r="CD23" i="23"/>
  <c r="CD23" i="22"/>
  <c r="CH23" i="23"/>
  <c r="CH23" i="22"/>
  <c r="CL23" i="23"/>
  <c r="CL23" i="22"/>
  <c r="CP23" i="23"/>
  <c r="CP23" i="22"/>
  <c r="CT23" i="23"/>
  <c r="CT23" i="22"/>
  <c r="CX23" i="23"/>
  <c r="CX23" i="22"/>
  <c r="DB23" i="23"/>
  <c r="DB23" i="22"/>
  <c r="DF23" i="23"/>
  <c r="DF23" i="22"/>
  <c r="DJ23" i="23"/>
  <c r="DJ23" i="22"/>
  <c r="DN23" i="23"/>
  <c r="DN23" i="22"/>
  <c r="DR23" i="23"/>
  <c r="DR23" i="22"/>
  <c r="DV23" i="23"/>
  <c r="DV23" i="22"/>
  <c r="DZ23" i="23"/>
  <c r="DZ23" i="22"/>
  <c r="ED23" i="23"/>
  <c r="ED23" i="22"/>
  <c r="EH23" i="23"/>
  <c r="EH23" i="22"/>
  <c r="EL23" i="23"/>
  <c r="EL23" i="22"/>
  <c r="EP23" i="23"/>
  <c r="EP23" i="22"/>
  <c r="ET23" i="23"/>
  <c r="ET23" i="22"/>
  <c r="EX23" i="23"/>
  <c r="EX23" i="22"/>
  <c r="FB23" i="23"/>
  <c r="FB23" i="22"/>
  <c r="FF23" i="23"/>
  <c r="FF23" i="22"/>
  <c r="FJ23" i="23"/>
  <c r="FJ23" i="22"/>
  <c r="FN23" i="23"/>
  <c r="FN23" i="22"/>
  <c r="FR23" i="23"/>
  <c r="FR23" i="22"/>
  <c r="FV23" i="23"/>
  <c r="FV23" i="22"/>
  <c r="FZ23" i="23"/>
  <c r="FZ23" i="22"/>
  <c r="GD23" i="23"/>
  <c r="GD23" i="22"/>
  <c r="GH23" i="23"/>
  <c r="GH23" i="22"/>
  <c r="GL23" i="23"/>
  <c r="GL23" i="22"/>
  <c r="GP23" i="23"/>
  <c r="GP23" i="22"/>
  <c r="V24" i="23"/>
  <c r="V24" i="22"/>
  <c r="Z24" i="23"/>
  <c r="Z24" i="22"/>
  <c r="AD24" i="23"/>
  <c r="AD24" i="22"/>
  <c r="AH24" i="23"/>
  <c r="AH24" i="22"/>
  <c r="AL24" i="23"/>
  <c r="AL24" i="22"/>
  <c r="AP24" i="23"/>
  <c r="AP24" i="22"/>
  <c r="AT24" i="23"/>
  <c r="AT24" i="22"/>
  <c r="AX24" i="23"/>
  <c r="AX24" i="22"/>
  <c r="BB24" i="23"/>
  <c r="BB24" i="22"/>
  <c r="BF24" i="23"/>
  <c r="BF24" i="22"/>
  <c r="BJ24" i="23"/>
  <c r="BJ24" i="22"/>
  <c r="BN24" i="23"/>
  <c r="BN24" i="22"/>
  <c r="BR24" i="23"/>
  <c r="BR24" i="22"/>
  <c r="BV24" i="23"/>
  <c r="BV24" i="22"/>
  <c r="BZ24" i="23"/>
  <c r="BZ24" i="22"/>
  <c r="CD24" i="23"/>
  <c r="CD24" i="22"/>
  <c r="CH24" i="23"/>
  <c r="CH24" i="22"/>
  <c r="CL24" i="23"/>
  <c r="CL24" i="22"/>
  <c r="CP24" i="23"/>
  <c r="CP24" i="22"/>
  <c r="CT24" i="23"/>
  <c r="CT24" i="22"/>
  <c r="CX24" i="23"/>
  <c r="CX24" i="22"/>
  <c r="DB24" i="23"/>
  <c r="DB24" i="22"/>
  <c r="DF24" i="23"/>
  <c r="DF24" i="22"/>
  <c r="DJ24" i="23"/>
  <c r="DJ24" i="22"/>
  <c r="DN24" i="23"/>
  <c r="DN24" i="22"/>
  <c r="DR24" i="23"/>
  <c r="DR24" i="22"/>
  <c r="DV24" i="23"/>
  <c r="DV24" i="22"/>
  <c r="DZ24" i="23"/>
  <c r="DZ24" i="22"/>
  <c r="ED24" i="23"/>
  <c r="ED24" i="22"/>
  <c r="EH24" i="23"/>
  <c r="EH24" i="22"/>
  <c r="EL24" i="23"/>
  <c r="EL24" i="22"/>
  <c r="EP24" i="23"/>
  <c r="EP24" i="22"/>
  <c r="ET24" i="23"/>
  <c r="ET24" i="22"/>
  <c r="EX24" i="23"/>
  <c r="EX24" i="22"/>
  <c r="FB24" i="23"/>
  <c r="FB24" i="22"/>
  <c r="FF24" i="23"/>
  <c r="FF24" i="22"/>
  <c r="FJ24" i="23"/>
  <c r="FJ24" i="22"/>
  <c r="FN24" i="23"/>
  <c r="FN24" i="22"/>
  <c r="FR24" i="23"/>
  <c r="FR24" i="22"/>
  <c r="FV24" i="23"/>
  <c r="FV24" i="22"/>
  <c r="FZ24" i="23"/>
  <c r="FZ24" i="22"/>
  <c r="GD24" i="23"/>
  <c r="GD24" i="22"/>
  <c r="GH24" i="23"/>
  <c r="GH24" i="22"/>
  <c r="GL24" i="23"/>
  <c r="GL24" i="22"/>
  <c r="GP24" i="23"/>
  <c r="GP24" i="22"/>
  <c r="V25" i="23"/>
  <c r="V25" i="22"/>
  <c r="Z25" i="23"/>
  <c r="Z25" i="22"/>
  <c r="AD25" i="23"/>
  <c r="AD25" i="22"/>
  <c r="AH25" i="23"/>
  <c r="AH25" i="22"/>
  <c r="AL25" i="23"/>
  <c r="AL25" i="22"/>
  <c r="AP25" i="23"/>
  <c r="AP25" i="22"/>
  <c r="AT25" i="23"/>
  <c r="AT25" i="22"/>
  <c r="AX25" i="23"/>
  <c r="AX25" i="22"/>
  <c r="BB25" i="23"/>
  <c r="BB25" i="22"/>
  <c r="BF25" i="23"/>
  <c r="BF25" i="22"/>
  <c r="BJ25" i="23"/>
  <c r="BJ25" i="22"/>
  <c r="BN25" i="23"/>
  <c r="BN25" i="22"/>
  <c r="BR25" i="23"/>
  <c r="BR25" i="22"/>
  <c r="BV25" i="23"/>
  <c r="BV25" i="22"/>
  <c r="BZ25" i="23"/>
  <c r="BZ25" i="22"/>
  <c r="CD25" i="23"/>
  <c r="CD25" i="22"/>
  <c r="CH25" i="23"/>
  <c r="CH25" i="22"/>
  <c r="CL25" i="23"/>
  <c r="CL25" i="22"/>
  <c r="CP25" i="23"/>
  <c r="CP25" i="22"/>
  <c r="CT25" i="23"/>
  <c r="CT25" i="22"/>
  <c r="CX25" i="23"/>
  <c r="CX25" i="22"/>
  <c r="DB25" i="23"/>
  <c r="DB25" i="22"/>
  <c r="DF25" i="23"/>
  <c r="DF25" i="22"/>
  <c r="DJ25" i="23"/>
  <c r="DJ25" i="22"/>
  <c r="DN25" i="23"/>
  <c r="DN25" i="22"/>
  <c r="DR25" i="23"/>
  <c r="DR25" i="22"/>
  <c r="DV25" i="23"/>
  <c r="DV25" i="22"/>
  <c r="DZ25" i="23"/>
  <c r="DZ25" i="22"/>
  <c r="ED25" i="23"/>
  <c r="ED25" i="22"/>
  <c r="EH25" i="23"/>
  <c r="EH25" i="22"/>
  <c r="EL25" i="23"/>
  <c r="EL25" i="22"/>
  <c r="EP25" i="23"/>
  <c r="EP25" i="22"/>
  <c r="ET25" i="23"/>
  <c r="ET25" i="22"/>
  <c r="EX25" i="23"/>
  <c r="EX25" i="22"/>
  <c r="FB25" i="23"/>
  <c r="FB25" i="22"/>
  <c r="FF25" i="23"/>
  <c r="FF25" i="22"/>
  <c r="FJ25" i="23"/>
  <c r="FJ25" i="22"/>
  <c r="FN25" i="23"/>
  <c r="FN25" i="22"/>
  <c r="FR25" i="23"/>
  <c r="FR25" i="22"/>
  <c r="FV25" i="23"/>
  <c r="FV25" i="22"/>
  <c r="FZ25" i="23"/>
  <c r="FZ25" i="22"/>
  <c r="GD25" i="23"/>
  <c r="GD25" i="22"/>
  <c r="GH25" i="23"/>
  <c r="GH25" i="22"/>
  <c r="GL25" i="23"/>
  <c r="GL25" i="22"/>
  <c r="GP25" i="23"/>
  <c r="GP25" i="22"/>
  <c r="V26" i="23"/>
  <c r="V26" i="22"/>
  <c r="Z26" i="23"/>
  <c r="Z26" i="22"/>
  <c r="AD26" i="23"/>
  <c r="AD26" i="22"/>
  <c r="AH26" i="23"/>
  <c r="AH26" i="22"/>
  <c r="AL26" i="23"/>
  <c r="AL26" i="22"/>
  <c r="AP26" i="23"/>
  <c r="AP26" i="22"/>
  <c r="AT26" i="23"/>
  <c r="AT26" i="22"/>
  <c r="AX26" i="23"/>
  <c r="AX26" i="22"/>
  <c r="BB26" i="23"/>
  <c r="BB26" i="22"/>
  <c r="BF26" i="23"/>
  <c r="BF26" i="22"/>
  <c r="BJ26" i="23"/>
  <c r="BJ26" i="22"/>
  <c r="BN26" i="23"/>
  <c r="BN26" i="22"/>
  <c r="BR26" i="23"/>
  <c r="BR26" i="22"/>
  <c r="BV26" i="23"/>
  <c r="BV26" i="22"/>
  <c r="BZ26" i="23"/>
  <c r="BZ26" i="22"/>
  <c r="CD26" i="23"/>
  <c r="CD26" i="22"/>
  <c r="CH26" i="23"/>
  <c r="CH26" i="22"/>
  <c r="CL26" i="23"/>
  <c r="CL26" i="22"/>
  <c r="CP26" i="23"/>
  <c r="CP26" i="22"/>
  <c r="CT26" i="23"/>
  <c r="CT26" i="22"/>
  <c r="CX26" i="23"/>
  <c r="CX26" i="22"/>
  <c r="DB26" i="23"/>
  <c r="DB26" i="22"/>
  <c r="DF26" i="23"/>
  <c r="DF26" i="22"/>
  <c r="DJ26" i="23"/>
  <c r="DJ26" i="22"/>
  <c r="DN26" i="23"/>
  <c r="DN26" i="22"/>
  <c r="DR26" i="23"/>
  <c r="DR26" i="22"/>
  <c r="DV26" i="23"/>
  <c r="DV26" i="22"/>
  <c r="DZ26" i="23"/>
  <c r="DZ26" i="22"/>
  <c r="ED26" i="23"/>
  <c r="ED26" i="22"/>
  <c r="EH26" i="23"/>
  <c r="EH26" i="22"/>
  <c r="EL26" i="23"/>
  <c r="EL26" i="22"/>
  <c r="EP26" i="23"/>
  <c r="EP26" i="22"/>
  <c r="ET26" i="23"/>
  <c r="ET26" i="22"/>
  <c r="EX26" i="23"/>
  <c r="EX26" i="22"/>
  <c r="FB26" i="23"/>
  <c r="FB26" i="22"/>
  <c r="FF26" i="23"/>
  <c r="FF26" i="22"/>
  <c r="FJ26" i="23"/>
  <c r="FJ26" i="22"/>
  <c r="FN26" i="23"/>
  <c r="FN26" i="22"/>
  <c r="FR26" i="23"/>
  <c r="FR26" i="22"/>
  <c r="FV26" i="23"/>
  <c r="FV26" i="22"/>
  <c r="FZ26" i="23"/>
  <c r="FZ26" i="22"/>
  <c r="GD26" i="23"/>
  <c r="GD26" i="22"/>
  <c r="GH26" i="23"/>
  <c r="GH26" i="22"/>
  <c r="GL26" i="23"/>
  <c r="GL26" i="22"/>
  <c r="GP26" i="23"/>
  <c r="GP26" i="22"/>
  <c r="V27" i="23"/>
  <c r="V27" i="22"/>
  <c r="Z27" i="23"/>
  <c r="Z27" i="22"/>
  <c r="AD27" i="23"/>
  <c r="AD27" i="22"/>
  <c r="AH27" i="23"/>
  <c r="AH27" i="22"/>
  <c r="AL27" i="23"/>
  <c r="AL27" i="22"/>
  <c r="AP27" i="23"/>
  <c r="AP27" i="22"/>
  <c r="AT27" i="23"/>
  <c r="AT27" i="22"/>
  <c r="AX27" i="23"/>
  <c r="AX27" i="22"/>
  <c r="BB27" i="23"/>
  <c r="BB27" i="22"/>
  <c r="BF27" i="23"/>
  <c r="BF27" i="22"/>
  <c r="BJ27" i="23"/>
  <c r="BJ27" i="22"/>
  <c r="BN27" i="23"/>
  <c r="BN27" i="22"/>
  <c r="BR27" i="23"/>
  <c r="BR27" i="22"/>
  <c r="BV27" i="23"/>
  <c r="BV27" i="22"/>
  <c r="BZ27" i="23"/>
  <c r="BZ27" i="22"/>
  <c r="CD27" i="23"/>
  <c r="CD27" i="22"/>
  <c r="CH27" i="23"/>
  <c r="CH27" i="22"/>
  <c r="CL27" i="23"/>
  <c r="CL27" i="22"/>
  <c r="CP27" i="23"/>
  <c r="CP27" i="22"/>
  <c r="CT27" i="23"/>
  <c r="CT27" i="22"/>
  <c r="CX27" i="23"/>
  <c r="CX27" i="22"/>
  <c r="DB27" i="23"/>
  <c r="DB27" i="22"/>
  <c r="DF27" i="23"/>
  <c r="DF27" i="22"/>
  <c r="DJ27" i="23"/>
  <c r="DJ27" i="22"/>
  <c r="DN27" i="23"/>
  <c r="DN27" i="22"/>
  <c r="DR27" i="23"/>
  <c r="DR27" i="22"/>
  <c r="DV27" i="23"/>
  <c r="DV27" i="22"/>
  <c r="DZ27" i="23"/>
  <c r="DZ27" i="22"/>
  <c r="ED27" i="23"/>
  <c r="ED27" i="22"/>
  <c r="EH27" i="23"/>
  <c r="EH27" i="22"/>
  <c r="EL27" i="23"/>
  <c r="EL27" i="22"/>
  <c r="EP27" i="23"/>
  <c r="EP27" i="22"/>
  <c r="ET27" i="23"/>
  <c r="ET27" i="22"/>
  <c r="EX27" i="23"/>
  <c r="EX27" i="22"/>
  <c r="FB27" i="23"/>
  <c r="FB27" i="22"/>
  <c r="FF27" i="23"/>
  <c r="FF27" i="22"/>
  <c r="FJ27" i="23"/>
  <c r="FJ27" i="22"/>
  <c r="FN27" i="23"/>
  <c r="FN27" i="22"/>
  <c r="FR27" i="23"/>
  <c r="FR27" i="22"/>
  <c r="FV27" i="23"/>
  <c r="FV27" i="22"/>
  <c r="FZ27" i="23"/>
  <c r="FZ27" i="22"/>
  <c r="GD27" i="23"/>
  <c r="GD27" i="22"/>
  <c r="GH27" i="23"/>
  <c r="GH27" i="22"/>
  <c r="GL27" i="23"/>
  <c r="GL27" i="22"/>
  <c r="GP27" i="23"/>
  <c r="GP27" i="22"/>
  <c r="V28" i="23"/>
  <c r="V28" i="22"/>
  <c r="Z28" i="23"/>
  <c r="Z28" i="22"/>
  <c r="AD28" i="23"/>
  <c r="AD28" i="22"/>
  <c r="AH28" i="23"/>
  <c r="AH28" i="22"/>
  <c r="AL28" i="23"/>
  <c r="AL28" i="22"/>
  <c r="AP28" i="23"/>
  <c r="AP28" i="22"/>
  <c r="AT28" i="23"/>
  <c r="AT28" i="22"/>
  <c r="AX28" i="23"/>
  <c r="AX28" i="22"/>
  <c r="BB28" i="23"/>
  <c r="BB28" i="22"/>
  <c r="BF28" i="23"/>
  <c r="BF28" i="22"/>
  <c r="BJ28" i="23"/>
  <c r="BJ28" i="22"/>
  <c r="BN28" i="23"/>
  <c r="BN28" i="22"/>
  <c r="BR28" i="23"/>
  <c r="BR28" i="22"/>
  <c r="BV28" i="23"/>
  <c r="BV28" i="22"/>
  <c r="BZ28" i="23"/>
  <c r="BZ28" i="22"/>
  <c r="CD28" i="23"/>
  <c r="CD28" i="22"/>
  <c r="CH28" i="23"/>
  <c r="CH28" i="22"/>
  <c r="CL28" i="23"/>
  <c r="CL28" i="22"/>
  <c r="CP28" i="23"/>
  <c r="CP28" i="22"/>
  <c r="CT28" i="23"/>
  <c r="CT28" i="22"/>
  <c r="CX28" i="23"/>
  <c r="CX28" i="22"/>
  <c r="DB28" i="23"/>
  <c r="DB28" i="22"/>
  <c r="DF28" i="23"/>
  <c r="DF28" i="22"/>
  <c r="DJ28" i="23"/>
  <c r="DJ28" i="22"/>
  <c r="DN28" i="23"/>
  <c r="DN28" i="22"/>
  <c r="DR28" i="23"/>
  <c r="DR28" i="22"/>
  <c r="DV28" i="23"/>
  <c r="DV28" i="22"/>
  <c r="DZ28" i="23"/>
  <c r="DZ28" i="22"/>
  <c r="ED28" i="23"/>
  <c r="ED28" i="22"/>
  <c r="EH28" i="23"/>
  <c r="EH28" i="22"/>
  <c r="EL28" i="23"/>
  <c r="EL28" i="22"/>
  <c r="EP28" i="23"/>
  <c r="EP28" i="22"/>
  <c r="ET28" i="23"/>
  <c r="ET28" i="22"/>
  <c r="EX28" i="23"/>
  <c r="EX28" i="22"/>
  <c r="FB28" i="23"/>
  <c r="FB28" i="22"/>
  <c r="FF28" i="23"/>
  <c r="FF28" i="22"/>
  <c r="FJ28" i="23"/>
  <c r="FJ28" i="22"/>
  <c r="FN28" i="23"/>
  <c r="FN28" i="22"/>
  <c r="FR28" i="23"/>
  <c r="FR28" i="22"/>
  <c r="FV28" i="23"/>
  <c r="FV28" i="22"/>
  <c r="FZ28" i="23"/>
  <c r="FZ28" i="22"/>
  <c r="GD28" i="23"/>
  <c r="GD28" i="22"/>
  <c r="GH28" i="23"/>
  <c r="GH28" i="22"/>
  <c r="GL28" i="23"/>
  <c r="GL28" i="22"/>
  <c r="GP28" i="23"/>
  <c r="GP28" i="22"/>
  <c r="V29" i="23"/>
  <c r="V29" i="22"/>
  <c r="Z29" i="23"/>
  <c r="Z29" i="22"/>
  <c r="AD29" i="23"/>
  <c r="AD29" i="22"/>
  <c r="AH29" i="23"/>
  <c r="AH29" i="22"/>
  <c r="AL29" i="23"/>
  <c r="AL29" i="22"/>
  <c r="AP29" i="23"/>
  <c r="AP29" i="22"/>
  <c r="AT29" i="23"/>
  <c r="AT29" i="22"/>
  <c r="AX29" i="23"/>
  <c r="AX29" i="22"/>
  <c r="BB29" i="23"/>
  <c r="BB29" i="22"/>
  <c r="BF29" i="23"/>
  <c r="BF29" i="22"/>
  <c r="BJ29" i="23"/>
  <c r="BJ29" i="22"/>
  <c r="BN29" i="23"/>
  <c r="BN29" i="22"/>
  <c r="BR29" i="23"/>
  <c r="BR29" i="22"/>
  <c r="BV29" i="23"/>
  <c r="BV29" i="22"/>
  <c r="BZ29" i="23"/>
  <c r="BZ29" i="22"/>
  <c r="CD29" i="23"/>
  <c r="CD29" i="22"/>
  <c r="CH29" i="23"/>
  <c r="CH29" i="22"/>
  <c r="CL29" i="23"/>
  <c r="CL29" i="22"/>
  <c r="CP29" i="23"/>
  <c r="CP29" i="22"/>
  <c r="CT29" i="23"/>
  <c r="CT29" i="22"/>
  <c r="CX29" i="23"/>
  <c r="CX29" i="22"/>
  <c r="DB29" i="23"/>
  <c r="DB29" i="22"/>
  <c r="DF29" i="23"/>
  <c r="DF29" i="22"/>
  <c r="DJ29" i="23"/>
  <c r="DJ29" i="22"/>
  <c r="DN29" i="23"/>
  <c r="DN29" i="22"/>
  <c r="DR29" i="23"/>
  <c r="DR29" i="22"/>
  <c r="DV29" i="23"/>
  <c r="DV29" i="22"/>
  <c r="DZ29" i="23"/>
  <c r="DZ29" i="22"/>
  <c r="ED29" i="23"/>
  <c r="ED29" i="22"/>
  <c r="EH29" i="23"/>
  <c r="EH29" i="22"/>
  <c r="EL29" i="23"/>
  <c r="EL29" i="22"/>
  <c r="EP29" i="23"/>
  <c r="EP29" i="22"/>
  <c r="ET29" i="23"/>
  <c r="ET29" i="22"/>
  <c r="EX29" i="23"/>
  <c r="EX29" i="22"/>
  <c r="FB29" i="23"/>
  <c r="FB29" i="22"/>
  <c r="FF29" i="23"/>
  <c r="FF29" i="22"/>
  <c r="FJ29" i="23"/>
  <c r="FJ29" i="22"/>
  <c r="FN29" i="23"/>
  <c r="FN29" i="22"/>
  <c r="FR29" i="23"/>
  <c r="FR29" i="22"/>
  <c r="FV29" i="23"/>
  <c r="FV29" i="22"/>
  <c r="FZ29" i="23"/>
  <c r="FZ29" i="22"/>
  <c r="GD29" i="23"/>
  <c r="GD29" i="22"/>
  <c r="GH29" i="23"/>
  <c r="GH29" i="22"/>
  <c r="GL29" i="23"/>
  <c r="GL29" i="22"/>
  <c r="GP29" i="23"/>
  <c r="GP29" i="22"/>
  <c r="V30" i="23"/>
  <c r="V30" i="22"/>
  <c r="Z30" i="23"/>
  <c r="Z30" i="22"/>
  <c r="AD30" i="23"/>
  <c r="AD30" i="22"/>
  <c r="AH30" i="23"/>
  <c r="AH30" i="22"/>
  <c r="AL30" i="23"/>
  <c r="AL30" i="22"/>
  <c r="AP30" i="23"/>
  <c r="AP30" i="22"/>
  <c r="AT30" i="23"/>
  <c r="AT30" i="22"/>
  <c r="AX30" i="23"/>
  <c r="AX30" i="22"/>
  <c r="BB30" i="23"/>
  <c r="BB30" i="22"/>
  <c r="BF30" i="23"/>
  <c r="BF30" i="22"/>
  <c r="BJ30" i="23"/>
  <c r="BJ30" i="22"/>
  <c r="BN30" i="23"/>
  <c r="BN30" i="22"/>
  <c r="BR30" i="23"/>
  <c r="BR30" i="22"/>
  <c r="BV30" i="23"/>
  <c r="BV30" i="22"/>
  <c r="BZ30" i="23"/>
  <c r="BZ30" i="22"/>
  <c r="CD30" i="23"/>
  <c r="CD30" i="22"/>
  <c r="CH30" i="23"/>
  <c r="CH30" i="22"/>
  <c r="CL30" i="23"/>
  <c r="CL30" i="22"/>
  <c r="CP30" i="23"/>
  <c r="CP30" i="22"/>
  <c r="CT30" i="23"/>
  <c r="CT30" i="22"/>
  <c r="CX30" i="23"/>
  <c r="CX30" i="22"/>
  <c r="DB30" i="23"/>
  <c r="DB30" i="22"/>
  <c r="DF30" i="23"/>
  <c r="DF30" i="22"/>
  <c r="DJ30" i="23"/>
  <c r="DJ30" i="22"/>
  <c r="DN30" i="23"/>
  <c r="DN30" i="22"/>
  <c r="DR30" i="23"/>
  <c r="DR30" i="22"/>
  <c r="DV30" i="23"/>
  <c r="DV30" i="22"/>
  <c r="DZ30" i="23"/>
  <c r="DZ30" i="22"/>
  <c r="ED30" i="23"/>
  <c r="ED30" i="22"/>
  <c r="EH30" i="23"/>
  <c r="EH30" i="22"/>
  <c r="EL30" i="23"/>
  <c r="EL30" i="22"/>
  <c r="EP30" i="23"/>
  <c r="EP30" i="22"/>
  <c r="ET30" i="23"/>
  <c r="ET30" i="22"/>
  <c r="EX30" i="23"/>
  <c r="EX30" i="22"/>
  <c r="FB30" i="23"/>
  <c r="FB30" i="22"/>
  <c r="FF30" i="23"/>
  <c r="FF30" i="22"/>
  <c r="FJ30" i="23"/>
  <c r="FJ30" i="22"/>
  <c r="FN30" i="23"/>
  <c r="FN30" i="22"/>
  <c r="FR30" i="23"/>
  <c r="FR30" i="22"/>
  <c r="FV30" i="23"/>
  <c r="FV30" i="22"/>
  <c r="FZ30" i="23"/>
  <c r="FZ30" i="22"/>
  <c r="GD30" i="23"/>
  <c r="GD30" i="22"/>
  <c r="GH30" i="23"/>
  <c r="GH30" i="22"/>
  <c r="GL30" i="23"/>
  <c r="GL30" i="22"/>
  <c r="GP30" i="23"/>
  <c r="GP30" i="22"/>
  <c r="V31" i="23"/>
  <c r="V31" i="22"/>
  <c r="Z31" i="23"/>
  <c r="Z31" i="22"/>
  <c r="AD31" i="23"/>
  <c r="AD31" i="22"/>
  <c r="AH31" i="23"/>
  <c r="AH31" i="22"/>
  <c r="AL31" i="23"/>
  <c r="AL31" i="22"/>
  <c r="AP31" i="23"/>
  <c r="AP31" i="22"/>
  <c r="AT31" i="23"/>
  <c r="AT31" i="22"/>
  <c r="AX31" i="23"/>
  <c r="AX31" i="22"/>
  <c r="BB31" i="23"/>
  <c r="BB31" i="22"/>
  <c r="BF31" i="23"/>
  <c r="BF31" i="22"/>
  <c r="BJ31" i="23"/>
  <c r="BJ31" i="22"/>
  <c r="BN31" i="23"/>
  <c r="BN31" i="22"/>
  <c r="BR31" i="23"/>
  <c r="BR31" i="22"/>
  <c r="BV31" i="23"/>
  <c r="BV31" i="22"/>
  <c r="BZ31" i="23"/>
  <c r="BZ31" i="22"/>
  <c r="CD31" i="23"/>
  <c r="CD31" i="22"/>
  <c r="CH31" i="23"/>
  <c r="CH31" i="22"/>
  <c r="CL31" i="23"/>
  <c r="CL31" i="22"/>
  <c r="CP31" i="23"/>
  <c r="CP31" i="22"/>
  <c r="CT31" i="23"/>
  <c r="CT31" i="22"/>
  <c r="CX31" i="23"/>
  <c r="CX31" i="22"/>
  <c r="DB31" i="23"/>
  <c r="DB31" i="22"/>
  <c r="DF31" i="23"/>
  <c r="DF31" i="22"/>
  <c r="DJ31" i="23"/>
  <c r="DJ31" i="22"/>
  <c r="DN31" i="23"/>
  <c r="DN31" i="22"/>
  <c r="DR31" i="23"/>
  <c r="DR31" i="22"/>
  <c r="DV31" i="23"/>
  <c r="DV31" i="22"/>
  <c r="DZ31" i="23"/>
  <c r="DZ31" i="22"/>
  <c r="ED31" i="23"/>
  <c r="ED31" i="22"/>
  <c r="EH31" i="23"/>
  <c r="EH31" i="22"/>
  <c r="EL31" i="23"/>
  <c r="EL31" i="22"/>
  <c r="EP31" i="23"/>
  <c r="EP31" i="22"/>
  <c r="ET31" i="23"/>
  <c r="ET31" i="22"/>
  <c r="EX31" i="23"/>
  <c r="EX31" i="22"/>
  <c r="FB31" i="23"/>
  <c r="FB31" i="22"/>
  <c r="FF31" i="23"/>
  <c r="FF31" i="22"/>
  <c r="FJ31" i="23"/>
  <c r="FJ31" i="22"/>
  <c r="FN31" i="23"/>
  <c r="FN31" i="22"/>
  <c r="FR31" i="23"/>
  <c r="FR31" i="22"/>
  <c r="FV31" i="23"/>
  <c r="FV31" i="22"/>
  <c r="FZ31" i="23"/>
  <c r="FZ31" i="22"/>
  <c r="GD31" i="23"/>
  <c r="GD31" i="22"/>
  <c r="GH31" i="23"/>
  <c r="GH31" i="22"/>
  <c r="GL31" i="23"/>
  <c r="GL31" i="22"/>
  <c r="GP31" i="23"/>
  <c r="GP31" i="22"/>
  <c r="V32" i="23"/>
  <c r="V32" i="22"/>
  <c r="Z32" i="23"/>
  <c r="Z32" i="22"/>
  <c r="AD32" i="23"/>
  <c r="AD32" i="22"/>
  <c r="AH32" i="23"/>
  <c r="AH32" i="22"/>
  <c r="AL32" i="23"/>
  <c r="AL32" i="22"/>
  <c r="AP32" i="23"/>
  <c r="AP32" i="22"/>
  <c r="AT32" i="23"/>
  <c r="AT32" i="22"/>
  <c r="AX32" i="23"/>
  <c r="AX32" i="22"/>
  <c r="BB32" i="23"/>
  <c r="BB32" i="22"/>
  <c r="BF32" i="23"/>
  <c r="BF32" i="22"/>
  <c r="BJ32" i="23"/>
  <c r="BJ32" i="22"/>
  <c r="BN32" i="23"/>
  <c r="BN32" i="22"/>
  <c r="BR32" i="23"/>
  <c r="BR32" i="22"/>
  <c r="BV32" i="23"/>
  <c r="BV32" i="22"/>
  <c r="BZ32" i="23"/>
  <c r="BZ32" i="22"/>
  <c r="CD32" i="23"/>
  <c r="CD32" i="22"/>
  <c r="CH32" i="23"/>
  <c r="CH32" i="22"/>
  <c r="CL32" i="23"/>
  <c r="CL32" i="22"/>
  <c r="CP32" i="23"/>
  <c r="CP32" i="22"/>
  <c r="CT32" i="23"/>
  <c r="CT32" i="22"/>
  <c r="CX32" i="23"/>
  <c r="CX32" i="22"/>
  <c r="DB32" i="23"/>
  <c r="DB32" i="22"/>
  <c r="DF32" i="23"/>
  <c r="DF32" i="22"/>
  <c r="DJ32" i="23"/>
  <c r="DJ32" i="22"/>
  <c r="DN32" i="23"/>
  <c r="DN32" i="22"/>
  <c r="DR32" i="23"/>
  <c r="DR32" i="22"/>
  <c r="DV32" i="23"/>
  <c r="DV32" i="22"/>
  <c r="DZ32" i="23"/>
  <c r="DZ32" i="22"/>
  <c r="ED32" i="23"/>
  <c r="ED32" i="22"/>
  <c r="EH32" i="23"/>
  <c r="EH32" i="22"/>
  <c r="EL32" i="23"/>
  <c r="EL32" i="22"/>
  <c r="EP32" i="23"/>
  <c r="EP32" i="22"/>
  <c r="ET32" i="23"/>
  <c r="ET32" i="22"/>
  <c r="EX32" i="23"/>
  <c r="EX32" i="22"/>
  <c r="FB32" i="23"/>
  <c r="FB32" i="22"/>
  <c r="FF32" i="23"/>
  <c r="FF32" i="22"/>
  <c r="FJ32" i="23"/>
  <c r="FJ32" i="22"/>
  <c r="FN32" i="23"/>
  <c r="FN32" i="22"/>
  <c r="FR32" i="23"/>
  <c r="FR32" i="22"/>
  <c r="FV32" i="23"/>
  <c r="FV32" i="22"/>
  <c r="FZ32" i="23"/>
  <c r="FZ32" i="22"/>
  <c r="GD32" i="23"/>
  <c r="GD32" i="22"/>
  <c r="GH32" i="23"/>
  <c r="GH32" i="22"/>
  <c r="GL32" i="23"/>
  <c r="GL32" i="22"/>
  <c r="GP32" i="23"/>
  <c r="GP32" i="22"/>
  <c r="V33" i="23"/>
  <c r="V33" i="22"/>
  <c r="Z33" i="23"/>
  <c r="Z33" i="22"/>
  <c r="AD33" i="23"/>
  <c r="AD33" i="22"/>
  <c r="AH33" i="23"/>
  <c r="AH33" i="22"/>
  <c r="AL33" i="23"/>
  <c r="AL33" i="22"/>
  <c r="AP33" i="23"/>
  <c r="AP33" i="22"/>
  <c r="AT33" i="23"/>
  <c r="AT33" i="22"/>
  <c r="AX33" i="23"/>
  <c r="AX33" i="22"/>
  <c r="BB33" i="23"/>
  <c r="BB33" i="22"/>
  <c r="BF33" i="23"/>
  <c r="BF33" i="22"/>
  <c r="BJ33" i="23"/>
  <c r="BJ33" i="22"/>
  <c r="BN33" i="23"/>
  <c r="BN33" i="22"/>
  <c r="BR33" i="23"/>
  <c r="BR33" i="22"/>
  <c r="BV33" i="23"/>
  <c r="BV33" i="22"/>
  <c r="BZ33" i="23"/>
  <c r="BZ33" i="22"/>
  <c r="CD33" i="23"/>
  <c r="CD33" i="22"/>
  <c r="CH33" i="23"/>
  <c r="CH33" i="22"/>
  <c r="CL33" i="23"/>
  <c r="CL33" i="22"/>
  <c r="CP33" i="23"/>
  <c r="CP33" i="22"/>
  <c r="CT33" i="23"/>
  <c r="CT33" i="22"/>
  <c r="CX33" i="23"/>
  <c r="CX33" i="22"/>
  <c r="DB33" i="23"/>
  <c r="DB33" i="22"/>
  <c r="DF33" i="23"/>
  <c r="DF33" i="22"/>
  <c r="DJ33" i="23"/>
  <c r="DJ33" i="22"/>
  <c r="DN33" i="23"/>
  <c r="DN33" i="22"/>
  <c r="DR33" i="23"/>
  <c r="DR33" i="22"/>
  <c r="DV33" i="23"/>
  <c r="DV33" i="22"/>
  <c r="DZ33" i="23"/>
  <c r="DZ33" i="22"/>
  <c r="ED33" i="23"/>
  <c r="ED33" i="22"/>
  <c r="EH33" i="23"/>
  <c r="EH33" i="22"/>
  <c r="EL33" i="23"/>
  <c r="EL33" i="22"/>
  <c r="EP33" i="23"/>
  <c r="EP33" i="22"/>
  <c r="ET33" i="23"/>
  <c r="ET33" i="22"/>
  <c r="EX33" i="23"/>
  <c r="EX33" i="22"/>
  <c r="FB33" i="23"/>
  <c r="FB33" i="22"/>
  <c r="FF33" i="23"/>
  <c r="FF33" i="22"/>
  <c r="FJ33" i="23"/>
  <c r="FJ33" i="22"/>
  <c r="FN33" i="23"/>
  <c r="FN33" i="22"/>
  <c r="FR33" i="23"/>
  <c r="FR33" i="22"/>
  <c r="FV33" i="23"/>
  <c r="FV33" i="22"/>
  <c r="FZ33" i="23"/>
  <c r="FZ33" i="22"/>
  <c r="GD33" i="23"/>
  <c r="GD33" i="22"/>
  <c r="GH33" i="23"/>
  <c r="GH33" i="22"/>
  <c r="GL33" i="23"/>
  <c r="GL33" i="22"/>
  <c r="GP33" i="23"/>
  <c r="GP33" i="22"/>
  <c r="V34" i="23"/>
  <c r="V34" i="22"/>
  <c r="Z34" i="23"/>
  <c r="Z34" i="22"/>
  <c r="AD34" i="23"/>
  <c r="AD34" i="22"/>
  <c r="AH34" i="23"/>
  <c r="AH34" i="22"/>
  <c r="AL34" i="23"/>
  <c r="AL34" i="22"/>
  <c r="AP34" i="23"/>
  <c r="AP34" i="22"/>
  <c r="AT34" i="23"/>
  <c r="AT34" i="22"/>
  <c r="AX34" i="23"/>
  <c r="AX34" i="22"/>
  <c r="BB34" i="23"/>
  <c r="BB34" i="22"/>
  <c r="BF34" i="23"/>
  <c r="BF34" i="22"/>
  <c r="BJ34" i="23"/>
  <c r="BJ34" i="22"/>
  <c r="BN34" i="23"/>
  <c r="BN34" i="22"/>
  <c r="BR34" i="23"/>
  <c r="BR34" i="22"/>
  <c r="BV34" i="23"/>
  <c r="BV34" i="22"/>
  <c r="BZ34" i="23"/>
  <c r="BZ34" i="22"/>
  <c r="CD34" i="23"/>
  <c r="CD34" i="22"/>
  <c r="CH34" i="23"/>
  <c r="CH34" i="22"/>
  <c r="CL34" i="23"/>
  <c r="CL34" i="22"/>
  <c r="CP34" i="23"/>
  <c r="CP34" i="22"/>
  <c r="CT34" i="23"/>
  <c r="CT34" i="22"/>
  <c r="CX34" i="23"/>
  <c r="CX34" i="22"/>
  <c r="DB34" i="23"/>
  <c r="DB34" i="22"/>
  <c r="DF34" i="23"/>
  <c r="DF34" i="22"/>
  <c r="DJ34" i="23"/>
  <c r="DJ34" i="22"/>
  <c r="DN34" i="23"/>
  <c r="DN34" i="22"/>
  <c r="DR34" i="23"/>
  <c r="DR34" i="22"/>
  <c r="DV34" i="23"/>
  <c r="DV34" i="22"/>
  <c r="DZ34" i="23"/>
  <c r="DZ34" i="22"/>
  <c r="ED34" i="23"/>
  <c r="ED34" i="22"/>
  <c r="EH34" i="23"/>
  <c r="EH34" i="22"/>
  <c r="EL34" i="23"/>
  <c r="EL34" i="22"/>
  <c r="EP34" i="23"/>
  <c r="EP34" i="22"/>
  <c r="ET34" i="23"/>
  <c r="ET34" i="22"/>
  <c r="EX34" i="23"/>
  <c r="EX34" i="22"/>
  <c r="FB34" i="23"/>
  <c r="FB34" i="22"/>
  <c r="FF34" i="23"/>
  <c r="FF34" i="22"/>
  <c r="FJ34" i="23"/>
  <c r="FJ34" i="22"/>
  <c r="FN34" i="23"/>
  <c r="FN34" i="22"/>
  <c r="FR34" i="23"/>
  <c r="FR34" i="22"/>
  <c r="FV34" i="23"/>
  <c r="FV34" i="22"/>
  <c r="FZ34" i="23"/>
  <c r="FZ34" i="22"/>
  <c r="GD34" i="23"/>
  <c r="GD34" i="22"/>
  <c r="GH34" i="23"/>
  <c r="GH34" i="22"/>
  <c r="GL34" i="23"/>
  <c r="GL34" i="22"/>
  <c r="GP34" i="23"/>
  <c r="GP34" i="22"/>
  <c r="V35" i="23"/>
  <c r="V35" i="22"/>
  <c r="Z35" i="23"/>
  <c r="Z35" i="22"/>
  <c r="AD35" i="23"/>
  <c r="AD35" i="22"/>
  <c r="AH35" i="23"/>
  <c r="AH35" i="22"/>
  <c r="AL35" i="23"/>
  <c r="AL35" i="22"/>
  <c r="AP35" i="23"/>
  <c r="AP35" i="22"/>
  <c r="AT35" i="23"/>
  <c r="AT35" i="22"/>
  <c r="AX35" i="23"/>
  <c r="AX35" i="22"/>
  <c r="BB35" i="23"/>
  <c r="BB35" i="22"/>
  <c r="BF35" i="23"/>
  <c r="BF35" i="22"/>
  <c r="BJ35" i="23"/>
  <c r="BJ35" i="22"/>
  <c r="BN35" i="23"/>
  <c r="BN35" i="22"/>
  <c r="BR35" i="23"/>
  <c r="BR35" i="22"/>
  <c r="BV35" i="23"/>
  <c r="BV35" i="22"/>
  <c r="BZ35" i="23"/>
  <c r="BZ35" i="22"/>
  <c r="CD35" i="23"/>
  <c r="CD35" i="22"/>
  <c r="CH35" i="23"/>
  <c r="CH35" i="22"/>
  <c r="CL35" i="23"/>
  <c r="CL35" i="22"/>
  <c r="CP35" i="23"/>
  <c r="CP35" i="22"/>
  <c r="CT35" i="23"/>
  <c r="CT35" i="22"/>
  <c r="CX35" i="23"/>
  <c r="CX35" i="22"/>
  <c r="DB35" i="23"/>
  <c r="DB35" i="22"/>
  <c r="DF35" i="23"/>
  <c r="DF35" i="22"/>
  <c r="DJ35" i="23"/>
  <c r="DJ35" i="22"/>
  <c r="DN35" i="23"/>
  <c r="DN35" i="22"/>
  <c r="DR35" i="23"/>
  <c r="DR35" i="22"/>
  <c r="DV35" i="23"/>
  <c r="DV35" i="22"/>
  <c r="DZ35" i="23"/>
  <c r="DZ35" i="22"/>
  <c r="ED35" i="23"/>
  <c r="ED35" i="22"/>
  <c r="EH35" i="23"/>
  <c r="EH35" i="22"/>
  <c r="EL35" i="23"/>
  <c r="EL35" i="22"/>
  <c r="EP35" i="23"/>
  <c r="EP35" i="22"/>
  <c r="ET35" i="23"/>
  <c r="ET35" i="22"/>
  <c r="EX35" i="23"/>
  <c r="EX35" i="22"/>
  <c r="FB35" i="23"/>
  <c r="FB35" i="22"/>
  <c r="FF35" i="23"/>
  <c r="FF35" i="22"/>
  <c r="FJ35" i="23"/>
  <c r="FJ35" i="22"/>
  <c r="FN35" i="23"/>
  <c r="FN35" i="22"/>
  <c r="FR35" i="23"/>
  <c r="FR35" i="22"/>
  <c r="FV35" i="23"/>
  <c r="FV35" i="22"/>
  <c r="FZ35" i="23"/>
  <c r="FZ35" i="22"/>
  <c r="GD35" i="23"/>
  <c r="GD35" i="22"/>
  <c r="GH35" i="23"/>
  <c r="GH35" i="22"/>
  <c r="GL35" i="23"/>
  <c r="GL35" i="22"/>
  <c r="GP35" i="23"/>
  <c r="GP35" i="22"/>
  <c r="V36" i="23"/>
  <c r="V36" i="22"/>
  <c r="Z36" i="23"/>
  <c r="Z36" i="22"/>
  <c r="AD36" i="23"/>
  <c r="AD36" i="22"/>
  <c r="AH36" i="23"/>
  <c r="AH36" i="22"/>
  <c r="AL36" i="23"/>
  <c r="AL36" i="22"/>
  <c r="AP36" i="23"/>
  <c r="AP36" i="22"/>
  <c r="AT36" i="23"/>
  <c r="AT36" i="22"/>
  <c r="AX36" i="23"/>
  <c r="AX36" i="22"/>
  <c r="BB36" i="23"/>
  <c r="BB36" i="22"/>
  <c r="BF36" i="23"/>
  <c r="BF36" i="22"/>
  <c r="BJ36" i="23"/>
  <c r="BJ36" i="22"/>
  <c r="BN36" i="23"/>
  <c r="BN36" i="22"/>
  <c r="BR36" i="23"/>
  <c r="BR36" i="22"/>
  <c r="BV36" i="23"/>
  <c r="BV36" i="22"/>
  <c r="BZ36" i="23"/>
  <c r="BZ36" i="22"/>
  <c r="CD36" i="23"/>
  <c r="CD36" i="22"/>
  <c r="CH36" i="23"/>
  <c r="CH36" i="22"/>
  <c r="CL36" i="23"/>
  <c r="CL36" i="22"/>
  <c r="CP36" i="23"/>
  <c r="CP36" i="22"/>
  <c r="CT36" i="23"/>
  <c r="CT36" i="22"/>
  <c r="CX36" i="23"/>
  <c r="CX36" i="22"/>
  <c r="DB36" i="23"/>
  <c r="DB36" i="22"/>
  <c r="DF36" i="23"/>
  <c r="DF36" i="22"/>
  <c r="DJ36" i="23"/>
  <c r="DJ36" i="22"/>
  <c r="DN36" i="23"/>
  <c r="DN36" i="22"/>
  <c r="DR36" i="23"/>
  <c r="DR36" i="22"/>
  <c r="DV36" i="23"/>
  <c r="DV36" i="22"/>
  <c r="DZ36" i="23"/>
  <c r="DZ36" i="22"/>
  <c r="ED36" i="23"/>
  <c r="ED36" i="22"/>
  <c r="EH36" i="23"/>
  <c r="EH36" i="22"/>
  <c r="EL36" i="23"/>
  <c r="EL36" i="22"/>
  <c r="EP36" i="23"/>
  <c r="EP36" i="22"/>
  <c r="ET36" i="23"/>
  <c r="ET36" i="22"/>
  <c r="EX36" i="23"/>
  <c r="EX36" i="22"/>
  <c r="FB36" i="23"/>
  <c r="FB36" i="22"/>
  <c r="FF36" i="23"/>
  <c r="FF36" i="22"/>
  <c r="FJ36" i="23"/>
  <c r="FJ36" i="22"/>
  <c r="FN36" i="23"/>
  <c r="FN36" i="22"/>
  <c r="FR36" i="23"/>
  <c r="FR36" i="22"/>
  <c r="FV36" i="23"/>
  <c r="FV36" i="22"/>
  <c r="FZ36" i="23"/>
  <c r="FZ36" i="22"/>
  <c r="GD36" i="23"/>
  <c r="GD36" i="22"/>
  <c r="GH36" i="23"/>
  <c r="GH36" i="22"/>
  <c r="GL36" i="23"/>
  <c r="GL36" i="22"/>
  <c r="GP36" i="23"/>
  <c r="GP36" i="22"/>
  <c r="V37" i="23"/>
  <c r="V37" i="22"/>
  <c r="Z37" i="23"/>
  <c r="Z37" i="22"/>
  <c r="AD37" i="23"/>
  <c r="AD37" i="22"/>
  <c r="AH37" i="23"/>
  <c r="AH37" i="22"/>
  <c r="AL37" i="23"/>
  <c r="AL37" i="22"/>
  <c r="AP37" i="23"/>
  <c r="AP37" i="22"/>
  <c r="AT37" i="23"/>
  <c r="AT37" i="22"/>
  <c r="AX37" i="23"/>
  <c r="AX37" i="22"/>
  <c r="BB37" i="23"/>
  <c r="BB37" i="22"/>
  <c r="BF37" i="23"/>
  <c r="BF37" i="22"/>
  <c r="BJ37" i="23"/>
  <c r="BJ37" i="22"/>
  <c r="BN37" i="23"/>
  <c r="BN37" i="22"/>
  <c r="BR37" i="23"/>
  <c r="BR37" i="22"/>
  <c r="BV37" i="23"/>
  <c r="BV37" i="22"/>
  <c r="BZ37" i="23"/>
  <c r="BZ37" i="22"/>
  <c r="CD37" i="23"/>
  <c r="CD37" i="22"/>
  <c r="CH37" i="23"/>
  <c r="CH37" i="22"/>
  <c r="CL37" i="23"/>
  <c r="CL37" i="22"/>
  <c r="CP37" i="23"/>
  <c r="CP37" i="22"/>
  <c r="CT37" i="23"/>
  <c r="CT37" i="22"/>
  <c r="CX37" i="23"/>
  <c r="CX37" i="22"/>
  <c r="DB37" i="23"/>
  <c r="DB37" i="22"/>
  <c r="DF37" i="23"/>
  <c r="DF37" i="22"/>
  <c r="DJ37" i="23"/>
  <c r="DJ37" i="22"/>
  <c r="DN37" i="23"/>
  <c r="DN37" i="22"/>
  <c r="DR37" i="23"/>
  <c r="DR37" i="22"/>
  <c r="DV37" i="23"/>
  <c r="DV37" i="22"/>
  <c r="DZ37" i="23"/>
  <c r="DZ37" i="22"/>
  <c r="ED37" i="23"/>
  <c r="ED37" i="22"/>
  <c r="EH37" i="23"/>
  <c r="EH37" i="22"/>
  <c r="EL37" i="23"/>
  <c r="EL37" i="22"/>
  <c r="EP37" i="23"/>
  <c r="EP37" i="22"/>
  <c r="ET37" i="23"/>
  <c r="ET37" i="22"/>
  <c r="EX37" i="23"/>
  <c r="EX37" i="22"/>
  <c r="FB37" i="23"/>
  <c r="FB37" i="22"/>
  <c r="FF37" i="23"/>
  <c r="FF37" i="22"/>
  <c r="FJ37" i="23"/>
  <c r="FJ37" i="22"/>
  <c r="FN37" i="23"/>
  <c r="FN37" i="22"/>
  <c r="FR37" i="23"/>
  <c r="FR37" i="22"/>
  <c r="FV37" i="23"/>
  <c r="FV37" i="22"/>
  <c r="FZ37" i="23"/>
  <c r="FZ37" i="22"/>
  <c r="GD37" i="23"/>
  <c r="GD37" i="22"/>
  <c r="GH37" i="23"/>
  <c r="GH37" i="22"/>
  <c r="GL37" i="23"/>
  <c r="GL37" i="22"/>
  <c r="GP37" i="23"/>
  <c r="GP37" i="22"/>
  <c r="EI40" i="17"/>
  <c r="EI41" i="23" s="1"/>
  <c r="S8" i="23"/>
  <c r="S9" i="23"/>
  <c r="S9" i="22"/>
  <c r="S10" i="23"/>
  <c r="S11" i="23"/>
  <c r="S11" i="22"/>
  <c r="W11" i="23"/>
  <c r="W11" i="22"/>
  <c r="AA11" i="23"/>
  <c r="AA11" i="22"/>
  <c r="AE11" i="23"/>
  <c r="AE11" i="22"/>
  <c r="AI11" i="23"/>
  <c r="AI11" i="22"/>
  <c r="AM11" i="23"/>
  <c r="AM11" i="22"/>
  <c r="AQ11" i="23"/>
  <c r="AQ11" i="22"/>
  <c r="AU11" i="23"/>
  <c r="AU11" i="22"/>
  <c r="AY11" i="23"/>
  <c r="AY11" i="22"/>
  <c r="BC11" i="23"/>
  <c r="BC11" i="22"/>
  <c r="BG11" i="23"/>
  <c r="BG11" i="22"/>
  <c r="BK11" i="23"/>
  <c r="BK11" i="22"/>
  <c r="BO11" i="23"/>
  <c r="BO11" i="22"/>
  <c r="BS11" i="23"/>
  <c r="BS11" i="22"/>
  <c r="BW11" i="23"/>
  <c r="BW11" i="22"/>
  <c r="CA11" i="23"/>
  <c r="CA11" i="22"/>
  <c r="CE11" i="23"/>
  <c r="CE11" i="22"/>
  <c r="CI11" i="23"/>
  <c r="CI11" i="22"/>
  <c r="CM11" i="23"/>
  <c r="CM11" i="22"/>
  <c r="CQ11" i="23"/>
  <c r="CQ11" i="22"/>
  <c r="CU11" i="23"/>
  <c r="CU11" i="22"/>
  <c r="CY11" i="23"/>
  <c r="CY11" i="22"/>
  <c r="DC11" i="23"/>
  <c r="DC11" i="22"/>
  <c r="DG11" i="23"/>
  <c r="DG11" i="22"/>
  <c r="DK11" i="23"/>
  <c r="DK11" i="22"/>
  <c r="DO11" i="23"/>
  <c r="DO11" i="22"/>
  <c r="DS11" i="23"/>
  <c r="DS11" i="22"/>
  <c r="DW11" i="23"/>
  <c r="DW11" i="22"/>
  <c r="EA11" i="23"/>
  <c r="EA11" i="22"/>
  <c r="EE11" i="23"/>
  <c r="EE11" i="22"/>
  <c r="EI11" i="23"/>
  <c r="EI11" i="22"/>
  <c r="EM11" i="23"/>
  <c r="EM11" i="22"/>
  <c r="EQ11" i="23"/>
  <c r="EQ11" i="22"/>
  <c r="EU11" i="23"/>
  <c r="EU11" i="22"/>
  <c r="EY11" i="23"/>
  <c r="EY11" i="22"/>
  <c r="FC11" i="23"/>
  <c r="FC11" i="22"/>
  <c r="FG11" i="23"/>
  <c r="FG11" i="22"/>
  <c r="FK11" i="23"/>
  <c r="FK11" i="22"/>
  <c r="FO11" i="23"/>
  <c r="FO11" i="22"/>
  <c r="FS11" i="23"/>
  <c r="FS11" i="22"/>
  <c r="FW11" i="23"/>
  <c r="FW11" i="22"/>
  <c r="GA11" i="23"/>
  <c r="GA11" i="22"/>
  <c r="GE11" i="23"/>
  <c r="GE11" i="22"/>
  <c r="GI11" i="23"/>
  <c r="GI11" i="22"/>
  <c r="GM11" i="23"/>
  <c r="GM11" i="22"/>
  <c r="S12" i="23"/>
  <c r="S12" i="22"/>
  <c r="W12" i="23"/>
  <c r="W12" i="22"/>
  <c r="AA12" i="23"/>
  <c r="AA12" i="22"/>
  <c r="AE12" i="23"/>
  <c r="AE12" i="22"/>
  <c r="AI12" i="23"/>
  <c r="AI12" i="22"/>
  <c r="AM12" i="23"/>
  <c r="AM12" i="22"/>
  <c r="AQ12" i="23"/>
  <c r="AQ12" i="22"/>
  <c r="AU12" i="23"/>
  <c r="AU12" i="22"/>
  <c r="AY12" i="23"/>
  <c r="AY12" i="22"/>
  <c r="BC12" i="23"/>
  <c r="BC12" i="22"/>
  <c r="BG12" i="23"/>
  <c r="BG12" i="22"/>
  <c r="BK12" i="23"/>
  <c r="BK12" i="22"/>
  <c r="BO12" i="23"/>
  <c r="BO12" i="22"/>
  <c r="BS12" i="23"/>
  <c r="BS12" i="22"/>
  <c r="BW12" i="23"/>
  <c r="BW12" i="22"/>
  <c r="CA12" i="23"/>
  <c r="CA12" i="22"/>
  <c r="CE12" i="23"/>
  <c r="CE12" i="22"/>
  <c r="CI12" i="23"/>
  <c r="CI12" i="22"/>
  <c r="CM12" i="23"/>
  <c r="CM12" i="22"/>
  <c r="CQ12" i="23"/>
  <c r="CQ12" i="22"/>
  <c r="CU12" i="23"/>
  <c r="CU12" i="22"/>
  <c r="CY12" i="23"/>
  <c r="CY12" i="22"/>
  <c r="DC12" i="23"/>
  <c r="DC12" i="22"/>
  <c r="DG12" i="23"/>
  <c r="DG12" i="22"/>
  <c r="DK12" i="23"/>
  <c r="DK12" i="22"/>
  <c r="DO12" i="23"/>
  <c r="DO12" i="22"/>
  <c r="DS12" i="23"/>
  <c r="DS12" i="22"/>
  <c r="DW12" i="23"/>
  <c r="DW12" i="22"/>
  <c r="EA12" i="23"/>
  <c r="EA12" i="22"/>
  <c r="EE12" i="23"/>
  <c r="EE12" i="22"/>
  <c r="EI12" i="23"/>
  <c r="EI12" i="22"/>
  <c r="EM12" i="23"/>
  <c r="EM12" i="22"/>
  <c r="EQ12" i="23"/>
  <c r="EQ12" i="22"/>
  <c r="EU12" i="23"/>
  <c r="EU12" i="22"/>
  <c r="EY12" i="23"/>
  <c r="EY12" i="22"/>
  <c r="FC12" i="23"/>
  <c r="FC12" i="22"/>
  <c r="FG12" i="23"/>
  <c r="FG12" i="22"/>
  <c r="FK12" i="23"/>
  <c r="FK12" i="22"/>
  <c r="FO12" i="23"/>
  <c r="FO12" i="22"/>
  <c r="FS12" i="23"/>
  <c r="FS12" i="22"/>
  <c r="FW12" i="23"/>
  <c r="FW12" i="22"/>
  <c r="GA12" i="23"/>
  <c r="GA12" i="22"/>
  <c r="GE12" i="23"/>
  <c r="GE12" i="22"/>
  <c r="GI12" i="23"/>
  <c r="GI12" i="22"/>
  <c r="GM12" i="23"/>
  <c r="GM12" i="22"/>
  <c r="S13" i="23"/>
  <c r="S13" i="22"/>
  <c r="W13" i="23"/>
  <c r="W13" i="22"/>
  <c r="AA13" i="23"/>
  <c r="AA13" i="22"/>
  <c r="AE13" i="23"/>
  <c r="AE13" i="22"/>
  <c r="AI13" i="23"/>
  <c r="AI13" i="22"/>
  <c r="AM13" i="23"/>
  <c r="AM13" i="22"/>
  <c r="AQ13" i="23"/>
  <c r="AQ13" i="22"/>
  <c r="AU13" i="23"/>
  <c r="AU13" i="22"/>
  <c r="AY13" i="23"/>
  <c r="AY13" i="22"/>
  <c r="BC13" i="23"/>
  <c r="BC13" i="22"/>
  <c r="BG13" i="23"/>
  <c r="BG13" i="22"/>
  <c r="BK13" i="23"/>
  <c r="BK13" i="22"/>
  <c r="BO13" i="23"/>
  <c r="BO13" i="22"/>
  <c r="BS13" i="23"/>
  <c r="BS13" i="22"/>
  <c r="BW13" i="23"/>
  <c r="BW13" i="22"/>
  <c r="CA13" i="23"/>
  <c r="CA13" i="22"/>
  <c r="CE13" i="23"/>
  <c r="CE13" i="22"/>
  <c r="CI13" i="23"/>
  <c r="CI13" i="22"/>
  <c r="CM13" i="23"/>
  <c r="CM13" i="22"/>
  <c r="CQ13" i="23"/>
  <c r="CQ13" i="22"/>
  <c r="CU13" i="23"/>
  <c r="CU13" i="22"/>
  <c r="CY13" i="23"/>
  <c r="CY13" i="22"/>
  <c r="DC13" i="23"/>
  <c r="DC13" i="22"/>
  <c r="DG13" i="23"/>
  <c r="DG13" i="22"/>
  <c r="DK13" i="23"/>
  <c r="DK13" i="22"/>
  <c r="DO13" i="23"/>
  <c r="DO13" i="22"/>
  <c r="DS13" i="23"/>
  <c r="DS13" i="22"/>
  <c r="DW13" i="23"/>
  <c r="DW13" i="22"/>
  <c r="EA13" i="23"/>
  <c r="EA13" i="22"/>
  <c r="EE13" i="23"/>
  <c r="EE13" i="22"/>
  <c r="EI13" i="23"/>
  <c r="EI13" i="22"/>
  <c r="EM13" i="23"/>
  <c r="EM13" i="22"/>
  <c r="EQ13" i="23"/>
  <c r="EQ13" i="22"/>
  <c r="EU13" i="23"/>
  <c r="EU13" i="22"/>
  <c r="EY13" i="23"/>
  <c r="EY13" i="22"/>
  <c r="FC13" i="23"/>
  <c r="FC13" i="22"/>
  <c r="FG13" i="23"/>
  <c r="FG13" i="22"/>
  <c r="FK13" i="23"/>
  <c r="FK13" i="22"/>
  <c r="FO13" i="23"/>
  <c r="FO13" i="22"/>
  <c r="FS13" i="23"/>
  <c r="FS13" i="22"/>
  <c r="FW13" i="23"/>
  <c r="FW13" i="22"/>
  <c r="GA13" i="23"/>
  <c r="GA13" i="22"/>
  <c r="GE13" i="23"/>
  <c r="GE13" i="22"/>
  <c r="GI13" i="23"/>
  <c r="GI13" i="22"/>
  <c r="GM13" i="23"/>
  <c r="GM13" i="22"/>
  <c r="S14" i="23"/>
  <c r="S14" i="22"/>
  <c r="W14" i="23"/>
  <c r="W14" i="22"/>
  <c r="AA14" i="23"/>
  <c r="AA14" i="22"/>
  <c r="AE14" i="23"/>
  <c r="AE14" i="22"/>
  <c r="AI14" i="23"/>
  <c r="AI14" i="22"/>
  <c r="AM14" i="23"/>
  <c r="AM14" i="22"/>
  <c r="AQ14" i="23"/>
  <c r="AQ14" i="22"/>
  <c r="AU14" i="23"/>
  <c r="AU14" i="22"/>
  <c r="AY14" i="23"/>
  <c r="AY14" i="22"/>
  <c r="BC14" i="23"/>
  <c r="BC14" i="22"/>
  <c r="BG14" i="23"/>
  <c r="BG14" i="22"/>
  <c r="BK14" i="23"/>
  <c r="BK14" i="22"/>
  <c r="BO14" i="23"/>
  <c r="BO14" i="22"/>
  <c r="BS14" i="23"/>
  <c r="BS14" i="22"/>
  <c r="BW14" i="23"/>
  <c r="BW14" i="22"/>
  <c r="CA14" i="23"/>
  <c r="CA14" i="22"/>
  <c r="CE14" i="23"/>
  <c r="CE14" i="22"/>
  <c r="CI14" i="23"/>
  <c r="CI14" i="22"/>
  <c r="CM14" i="23"/>
  <c r="CM14" i="22"/>
  <c r="CQ14" i="23"/>
  <c r="CQ14" i="22"/>
  <c r="CU14" i="23"/>
  <c r="CU14" i="22"/>
  <c r="CY14" i="23"/>
  <c r="CY14" i="22"/>
  <c r="DC14" i="23"/>
  <c r="DC14" i="22"/>
  <c r="DG14" i="23"/>
  <c r="DG14" i="22"/>
  <c r="DK14" i="23"/>
  <c r="DK14" i="22"/>
  <c r="DO14" i="23"/>
  <c r="DO14" i="22"/>
  <c r="DS14" i="23"/>
  <c r="DS14" i="22"/>
  <c r="DW14" i="23"/>
  <c r="DW14" i="22"/>
  <c r="EA14" i="23"/>
  <c r="EA14" i="22"/>
  <c r="EE14" i="23"/>
  <c r="EE14" i="22"/>
  <c r="EI14" i="23"/>
  <c r="EI14" i="22"/>
  <c r="EM14" i="23"/>
  <c r="EM14" i="22"/>
  <c r="EQ14" i="23"/>
  <c r="EQ14" i="22"/>
  <c r="EU14" i="23"/>
  <c r="EU14" i="22"/>
  <c r="EY14" i="23"/>
  <c r="EY14" i="22"/>
  <c r="FC14" i="23"/>
  <c r="FC14" i="22"/>
  <c r="FG14" i="23"/>
  <c r="FG14" i="22"/>
  <c r="FK14" i="23"/>
  <c r="FK14" i="22"/>
  <c r="FO14" i="23"/>
  <c r="FO14" i="22"/>
  <c r="FS14" i="23"/>
  <c r="FS14" i="22"/>
  <c r="FW14" i="23"/>
  <c r="FW14" i="22"/>
  <c r="GA14" i="23"/>
  <c r="GA14" i="22"/>
  <c r="GE14" i="23"/>
  <c r="GE14" i="22"/>
  <c r="GI14" i="23"/>
  <c r="GI14" i="22"/>
  <c r="GM14" i="23"/>
  <c r="GM14" i="22"/>
  <c r="S15" i="23"/>
  <c r="S15" i="22"/>
  <c r="W15" i="23"/>
  <c r="W15" i="22"/>
  <c r="AA15" i="23"/>
  <c r="AA15" i="22"/>
  <c r="AE15" i="23"/>
  <c r="AE15" i="22"/>
  <c r="AI15" i="23"/>
  <c r="AI15" i="22"/>
  <c r="AM15" i="23"/>
  <c r="AM15" i="22"/>
  <c r="AQ15" i="23"/>
  <c r="AQ15" i="22"/>
  <c r="AU15" i="23"/>
  <c r="AU15" i="22"/>
  <c r="AY15" i="23"/>
  <c r="AY15" i="22"/>
  <c r="BC15" i="23"/>
  <c r="BC15" i="22"/>
  <c r="BG15" i="23"/>
  <c r="BG15" i="22"/>
  <c r="BK15" i="23"/>
  <c r="BK15" i="22"/>
  <c r="BO15" i="23"/>
  <c r="BO15" i="22"/>
  <c r="BS15" i="23"/>
  <c r="BS15" i="22"/>
  <c r="BW15" i="23"/>
  <c r="BW15" i="22"/>
  <c r="CA15" i="23"/>
  <c r="CA15" i="22"/>
  <c r="CE15" i="23"/>
  <c r="CE15" i="22"/>
  <c r="CI15" i="23"/>
  <c r="CI15" i="22"/>
  <c r="CM15" i="23"/>
  <c r="CM15" i="22"/>
  <c r="CQ15" i="23"/>
  <c r="CQ15" i="22"/>
  <c r="CU15" i="23"/>
  <c r="CU15" i="22"/>
  <c r="CY15" i="23"/>
  <c r="CY15" i="22"/>
  <c r="DC15" i="23"/>
  <c r="DC15" i="22"/>
  <c r="DG15" i="23"/>
  <c r="DG15" i="22"/>
  <c r="DK15" i="23"/>
  <c r="DK15" i="22"/>
  <c r="DO15" i="23"/>
  <c r="DO15" i="22"/>
  <c r="DS15" i="23"/>
  <c r="DS15" i="22"/>
  <c r="DW15" i="23"/>
  <c r="DW15" i="22"/>
  <c r="EA15" i="23"/>
  <c r="EA15" i="22"/>
  <c r="EE15" i="23"/>
  <c r="EE15" i="22"/>
  <c r="EI15" i="23"/>
  <c r="EI15" i="22"/>
  <c r="EM15" i="23"/>
  <c r="EM15" i="22"/>
  <c r="EQ15" i="23"/>
  <c r="EQ15" i="22"/>
  <c r="EU15" i="23"/>
  <c r="EU15" i="22"/>
  <c r="EY15" i="23"/>
  <c r="EY15" i="22"/>
  <c r="FC15" i="23"/>
  <c r="FC15" i="22"/>
  <c r="FG15" i="23"/>
  <c r="FG15" i="22"/>
  <c r="FK15" i="23"/>
  <c r="FK15" i="22"/>
  <c r="FO15" i="23"/>
  <c r="FO15" i="22"/>
  <c r="FS15" i="23"/>
  <c r="FS15" i="22"/>
  <c r="FW15" i="23"/>
  <c r="FW15" i="22"/>
  <c r="GA15" i="23"/>
  <c r="GA15" i="22"/>
  <c r="GE15" i="23"/>
  <c r="GE15" i="22"/>
  <c r="GI15" i="23"/>
  <c r="GI15" i="22"/>
  <c r="GM15" i="23"/>
  <c r="GM15" i="22"/>
  <c r="S16" i="23"/>
  <c r="S16" i="22"/>
  <c r="W16" i="23"/>
  <c r="W16" i="22"/>
  <c r="AA16" i="23"/>
  <c r="AA16" i="22"/>
  <c r="AE16" i="23"/>
  <c r="AE16" i="22"/>
  <c r="AI16" i="23"/>
  <c r="AI16" i="22"/>
  <c r="AM16" i="23"/>
  <c r="AM16" i="22"/>
  <c r="AQ16" i="23"/>
  <c r="AQ16" i="22"/>
  <c r="AU16" i="23"/>
  <c r="AU16" i="22"/>
  <c r="AY16" i="23"/>
  <c r="AY16" i="22"/>
  <c r="BC16" i="23"/>
  <c r="BC16" i="22"/>
  <c r="BG16" i="23"/>
  <c r="BG16" i="22"/>
  <c r="BK16" i="23"/>
  <c r="BK16" i="22"/>
  <c r="BO16" i="23"/>
  <c r="BO16" i="22"/>
  <c r="BS16" i="23"/>
  <c r="BS16" i="22"/>
  <c r="BW16" i="23"/>
  <c r="BW16" i="22"/>
  <c r="CA16" i="23"/>
  <c r="CA16" i="22"/>
  <c r="CE16" i="23"/>
  <c r="CE16" i="22"/>
  <c r="CI16" i="23"/>
  <c r="CI16" i="22"/>
  <c r="CM16" i="23"/>
  <c r="CM16" i="22"/>
  <c r="CQ16" i="23"/>
  <c r="CQ16" i="22"/>
  <c r="CU16" i="23"/>
  <c r="CU16" i="22"/>
  <c r="CY16" i="23"/>
  <c r="CY16" i="22"/>
  <c r="DC16" i="23"/>
  <c r="DC16" i="22"/>
  <c r="DG16" i="23"/>
  <c r="DG16" i="22"/>
  <c r="DK16" i="23"/>
  <c r="DK16" i="22"/>
  <c r="DO16" i="23"/>
  <c r="DO16" i="22"/>
  <c r="DS16" i="23"/>
  <c r="DS16" i="22"/>
  <c r="DW16" i="23"/>
  <c r="DW16" i="22"/>
  <c r="EA16" i="23"/>
  <c r="EA16" i="22"/>
  <c r="EE16" i="23"/>
  <c r="EE16" i="22"/>
  <c r="EI16" i="23"/>
  <c r="EI16" i="22"/>
  <c r="EM16" i="23"/>
  <c r="EM16" i="22"/>
  <c r="EQ16" i="23"/>
  <c r="EQ16" i="22"/>
  <c r="EU16" i="23"/>
  <c r="EU16" i="22"/>
  <c r="EY16" i="23"/>
  <c r="EY16" i="22"/>
  <c r="FC16" i="23"/>
  <c r="FC16" i="22"/>
  <c r="FG16" i="23"/>
  <c r="FG16" i="22"/>
  <c r="FK16" i="23"/>
  <c r="FK16" i="22"/>
  <c r="FO16" i="23"/>
  <c r="FO16" i="22"/>
  <c r="FS16" i="23"/>
  <c r="FS16" i="22"/>
  <c r="FW16" i="23"/>
  <c r="FW16" i="22"/>
  <c r="GA16" i="23"/>
  <c r="GA16" i="22"/>
  <c r="GE16" i="23"/>
  <c r="GE16" i="22"/>
  <c r="GI16" i="23"/>
  <c r="GI16" i="22"/>
  <c r="GM16" i="23"/>
  <c r="GM16" i="22"/>
  <c r="S17" i="23"/>
  <c r="S17" i="22"/>
  <c r="W17" i="23"/>
  <c r="W17" i="22"/>
  <c r="AA17" i="23"/>
  <c r="AA17" i="22"/>
  <c r="AE17" i="23"/>
  <c r="AE17" i="22"/>
  <c r="AI17" i="23"/>
  <c r="AI17" i="22"/>
  <c r="AM17" i="23"/>
  <c r="AM17" i="22"/>
  <c r="AQ17" i="23"/>
  <c r="AQ17" i="22"/>
  <c r="AU17" i="23"/>
  <c r="AU17" i="22"/>
  <c r="AY17" i="23"/>
  <c r="AY17" i="22"/>
  <c r="BC17" i="23"/>
  <c r="BC17" i="22"/>
  <c r="BG17" i="23"/>
  <c r="BG17" i="22"/>
  <c r="BK17" i="23"/>
  <c r="BK17" i="22"/>
  <c r="BO17" i="23"/>
  <c r="BO17" i="22"/>
  <c r="BS17" i="23"/>
  <c r="BS17" i="22"/>
  <c r="BW17" i="23"/>
  <c r="BW17" i="22"/>
  <c r="CA17" i="23"/>
  <c r="CA17" i="22"/>
  <c r="CE17" i="23"/>
  <c r="CE17" i="22"/>
  <c r="CI17" i="23"/>
  <c r="CI17" i="22"/>
  <c r="CM17" i="23"/>
  <c r="CM17" i="22"/>
  <c r="CQ17" i="23"/>
  <c r="CQ17" i="22"/>
  <c r="CU17" i="23"/>
  <c r="CU17" i="22"/>
  <c r="CY17" i="23"/>
  <c r="CY17" i="22"/>
  <c r="DC17" i="23"/>
  <c r="DC17" i="22"/>
  <c r="DG17" i="23"/>
  <c r="DG17" i="22"/>
  <c r="DK17" i="23"/>
  <c r="DK17" i="22"/>
  <c r="DO17" i="23"/>
  <c r="DO17" i="22"/>
  <c r="DS17" i="23"/>
  <c r="DS17" i="22"/>
  <c r="DW17" i="23"/>
  <c r="DW17" i="22"/>
  <c r="EA17" i="23"/>
  <c r="EA17" i="22"/>
  <c r="EE17" i="23"/>
  <c r="EE17" i="22"/>
  <c r="EI17" i="23"/>
  <c r="EI17" i="22"/>
  <c r="EM17" i="23"/>
  <c r="EM17" i="22"/>
  <c r="EQ17" i="23"/>
  <c r="EQ17" i="22"/>
  <c r="EU17" i="23"/>
  <c r="EU17" i="22"/>
  <c r="EY17" i="23"/>
  <c r="EY17" i="22"/>
  <c r="FC17" i="23"/>
  <c r="FC17" i="22"/>
  <c r="FG17" i="23"/>
  <c r="FG17" i="22"/>
  <c r="FK17" i="23"/>
  <c r="FK17" i="22"/>
  <c r="FO17" i="23"/>
  <c r="FO17" i="22"/>
  <c r="FS17" i="23"/>
  <c r="FS17" i="22"/>
  <c r="FW17" i="23"/>
  <c r="FW17" i="22"/>
  <c r="GA17" i="23"/>
  <c r="GA17" i="22"/>
  <c r="GE17" i="23"/>
  <c r="GE17" i="22"/>
  <c r="GI17" i="23"/>
  <c r="GI17" i="22"/>
  <c r="GM17" i="23"/>
  <c r="GM17" i="22"/>
  <c r="S18" i="23"/>
  <c r="S18" i="22"/>
  <c r="W18" i="23"/>
  <c r="W18" i="22"/>
  <c r="AA18" i="23"/>
  <c r="AA18" i="22"/>
  <c r="AE18" i="23"/>
  <c r="AE18" i="22"/>
  <c r="AI18" i="23"/>
  <c r="AI18" i="22"/>
  <c r="AM18" i="23"/>
  <c r="AM18" i="22"/>
  <c r="AQ18" i="23"/>
  <c r="AQ18" i="22"/>
  <c r="AU18" i="23"/>
  <c r="AU18" i="22"/>
  <c r="AY18" i="23"/>
  <c r="AY18" i="22"/>
  <c r="BC18" i="23"/>
  <c r="BC18" i="22"/>
  <c r="BG18" i="23"/>
  <c r="BG18" i="22"/>
  <c r="BK18" i="23"/>
  <c r="BK18" i="22"/>
  <c r="BO18" i="23"/>
  <c r="BO18" i="22"/>
  <c r="BS18" i="23"/>
  <c r="BS18" i="22"/>
  <c r="BW18" i="23"/>
  <c r="BW18" i="22"/>
  <c r="CA18" i="23"/>
  <c r="CA18" i="22"/>
  <c r="CE18" i="23"/>
  <c r="CE18" i="22"/>
  <c r="CI18" i="23"/>
  <c r="CI18" i="22"/>
  <c r="CM18" i="23"/>
  <c r="CM18" i="22"/>
  <c r="CQ18" i="23"/>
  <c r="CQ18" i="22"/>
  <c r="CU18" i="23"/>
  <c r="CU18" i="22"/>
  <c r="CY18" i="23"/>
  <c r="CY18" i="22"/>
  <c r="DC18" i="23"/>
  <c r="DC18" i="22"/>
  <c r="DG18" i="23"/>
  <c r="DG18" i="22"/>
  <c r="DK18" i="23"/>
  <c r="DK18" i="22"/>
  <c r="DO18" i="23"/>
  <c r="DO18" i="22"/>
  <c r="DS18" i="23"/>
  <c r="DS18" i="22"/>
  <c r="DW18" i="23"/>
  <c r="DW18" i="22"/>
  <c r="EA18" i="23"/>
  <c r="EA18" i="22"/>
  <c r="EE18" i="23"/>
  <c r="EE18" i="22"/>
  <c r="EI18" i="23"/>
  <c r="EI18" i="22"/>
  <c r="EM18" i="23"/>
  <c r="EM18" i="22"/>
  <c r="EQ18" i="23"/>
  <c r="EQ18" i="22"/>
  <c r="EU18" i="23"/>
  <c r="EU18" i="22"/>
  <c r="EY18" i="23"/>
  <c r="EY18" i="22"/>
  <c r="FC18" i="23"/>
  <c r="FC18" i="22"/>
  <c r="FG18" i="23"/>
  <c r="FG18" i="22"/>
  <c r="FK18" i="23"/>
  <c r="FK18" i="22"/>
  <c r="FO18" i="23"/>
  <c r="FO18" i="22"/>
  <c r="FS18" i="23"/>
  <c r="FS18" i="22"/>
  <c r="FW18" i="23"/>
  <c r="FW18" i="22"/>
  <c r="GA18" i="23"/>
  <c r="GA18" i="22"/>
  <c r="GE18" i="23"/>
  <c r="GE18" i="22"/>
  <c r="GI18" i="23"/>
  <c r="GI18" i="22"/>
  <c r="GM18" i="23"/>
  <c r="GM18" i="22"/>
  <c r="S19" i="23"/>
  <c r="S19" i="22"/>
  <c r="W19" i="23"/>
  <c r="W19" i="22"/>
  <c r="AA19" i="23"/>
  <c r="AA19" i="22"/>
  <c r="AE19" i="23"/>
  <c r="AE19" i="22"/>
  <c r="AI19" i="23"/>
  <c r="AI19" i="22"/>
  <c r="AM19" i="23"/>
  <c r="AM19" i="22"/>
  <c r="AQ19" i="23"/>
  <c r="AQ19" i="22"/>
  <c r="AU19" i="23"/>
  <c r="AU19" i="22"/>
  <c r="AY19" i="23"/>
  <c r="AY19" i="22"/>
  <c r="BC19" i="23"/>
  <c r="BC19" i="22"/>
  <c r="BG19" i="23"/>
  <c r="BG19" i="22"/>
  <c r="BK19" i="23"/>
  <c r="BK19" i="22"/>
  <c r="BO19" i="23"/>
  <c r="BO19" i="22"/>
  <c r="BS19" i="23"/>
  <c r="BS19" i="22"/>
  <c r="BW19" i="23"/>
  <c r="BW19" i="22"/>
  <c r="CA19" i="23"/>
  <c r="CA19" i="22"/>
  <c r="CE19" i="23"/>
  <c r="CE19" i="22"/>
  <c r="CI19" i="23"/>
  <c r="CI19" i="22"/>
  <c r="CM19" i="23"/>
  <c r="CM19" i="22"/>
  <c r="CQ19" i="23"/>
  <c r="CQ19" i="22"/>
  <c r="CU19" i="23"/>
  <c r="CU19" i="22"/>
  <c r="CY19" i="23"/>
  <c r="CY19" i="22"/>
  <c r="DC19" i="23"/>
  <c r="DC19" i="22"/>
  <c r="DG19" i="23"/>
  <c r="DG19" i="22"/>
  <c r="DK19" i="23"/>
  <c r="DK19" i="22"/>
  <c r="DO19" i="23"/>
  <c r="DO19" i="22"/>
  <c r="DS19" i="23"/>
  <c r="DS19" i="22"/>
  <c r="DW19" i="23"/>
  <c r="DW19" i="22"/>
  <c r="EA19" i="23"/>
  <c r="EA19" i="22"/>
  <c r="EE19" i="23"/>
  <c r="EE19" i="22"/>
  <c r="EI19" i="23"/>
  <c r="EI19" i="22"/>
  <c r="EM19" i="23"/>
  <c r="EM19" i="22"/>
  <c r="EQ19" i="23"/>
  <c r="EQ19" i="22"/>
  <c r="EU19" i="23"/>
  <c r="EU19" i="22"/>
  <c r="EY19" i="23"/>
  <c r="EY19" i="22"/>
  <c r="FC19" i="23"/>
  <c r="FC19" i="22"/>
  <c r="FG19" i="23"/>
  <c r="FG19" i="22"/>
  <c r="FK19" i="23"/>
  <c r="FK19" i="22"/>
  <c r="FO19" i="23"/>
  <c r="FO19" i="22"/>
  <c r="FS19" i="23"/>
  <c r="FS19" i="22"/>
  <c r="FW19" i="23"/>
  <c r="FW19" i="22"/>
  <c r="GA19" i="23"/>
  <c r="GA19" i="22"/>
  <c r="GE19" i="23"/>
  <c r="GE19" i="22"/>
  <c r="GI19" i="23"/>
  <c r="GI19" i="22"/>
  <c r="GM19" i="23"/>
  <c r="GM19" i="22"/>
  <c r="S20" i="23"/>
  <c r="S20" i="22"/>
  <c r="W20" i="23"/>
  <c r="W20" i="22"/>
  <c r="AA20" i="23"/>
  <c r="AA20" i="22"/>
  <c r="AE20" i="23"/>
  <c r="AE20" i="22"/>
  <c r="AI20" i="23"/>
  <c r="AI20" i="22"/>
  <c r="AM20" i="23"/>
  <c r="AM20" i="22"/>
  <c r="AQ20" i="23"/>
  <c r="AQ20" i="22"/>
  <c r="AU20" i="23"/>
  <c r="AU20" i="22"/>
  <c r="AY20" i="23"/>
  <c r="AY20" i="22"/>
  <c r="BC20" i="23"/>
  <c r="BC20" i="22"/>
  <c r="BG20" i="23"/>
  <c r="BG20" i="22"/>
  <c r="BK20" i="23"/>
  <c r="BK20" i="22"/>
  <c r="BO20" i="23"/>
  <c r="BO20" i="22"/>
  <c r="BS20" i="23"/>
  <c r="BS20" i="22"/>
  <c r="BW20" i="23"/>
  <c r="BW20" i="22"/>
  <c r="CA20" i="23"/>
  <c r="CA20" i="22"/>
  <c r="CE20" i="23"/>
  <c r="CE20" i="22"/>
  <c r="CI20" i="23"/>
  <c r="CI20" i="22"/>
  <c r="CM20" i="23"/>
  <c r="CM20" i="22"/>
  <c r="CQ20" i="23"/>
  <c r="CQ20" i="22"/>
  <c r="CU20" i="23"/>
  <c r="CU20" i="22"/>
  <c r="CY20" i="23"/>
  <c r="CY20" i="22"/>
  <c r="DC20" i="23"/>
  <c r="DC20" i="22"/>
  <c r="DG20" i="23"/>
  <c r="DG20" i="22"/>
  <c r="DK20" i="23"/>
  <c r="DK20" i="22"/>
  <c r="DO20" i="23"/>
  <c r="DO20" i="22"/>
  <c r="DS20" i="23"/>
  <c r="DS20" i="22"/>
  <c r="DW20" i="23"/>
  <c r="DW20" i="22"/>
  <c r="EA20" i="23"/>
  <c r="EA20" i="22"/>
  <c r="EE20" i="23"/>
  <c r="EE20" i="22"/>
  <c r="EI20" i="23"/>
  <c r="EI20" i="22"/>
  <c r="EM20" i="23"/>
  <c r="EM20" i="22"/>
  <c r="EQ20" i="23"/>
  <c r="EQ20" i="22"/>
  <c r="EU20" i="23"/>
  <c r="EU20" i="22"/>
  <c r="EY20" i="23"/>
  <c r="EY20" i="22"/>
  <c r="FC20" i="23"/>
  <c r="FC20" i="22"/>
  <c r="FG20" i="23"/>
  <c r="FG20" i="22"/>
  <c r="FK20" i="23"/>
  <c r="FK20" i="22"/>
  <c r="FO20" i="23"/>
  <c r="FO20" i="22"/>
  <c r="FS20" i="23"/>
  <c r="FS20" i="22"/>
  <c r="FW20" i="23"/>
  <c r="FW20" i="22"/>
  <c r="GA20" i="23"/>
  <c r="GA20" i="22"/>
  <c r="GE20" i="23"/>
  <c r="GE20" i="22"/>
  <c r="GI20" i="23"/>
  <c r="GI20" i="22"/>
  <c r="GM20" i="23"/>
  <c r="GM20" i="22"/>
  <c r="S21" i="23"/>
  <c r="S21" i="22"/>
  <c r="W21" i="23"/>
  <c r="W21" i="22"/>
  <c r="AA21" i="23"/>
  <c r="AA21" i="22"/>
  <c r="AE21" i="23"/>
  <c r="AE21" i="22"/>
  <c r="AI21" i="23"/>
  <c r="AI21" i="22"/>
  <c r="AM21" i="23"/>
  <c r="AM21" i="22"/>
  <c r="AQ21" i="23"/>
  <c r="AQ21" i="22"/>
  <c r="AU21" i="23"/>
  <c r="AU21" i="22"/>
  <c r="AY21" i="23"/>
  <c r="AY21" i="22"/>
  <c r="BC21" i="23"/>
  <c r="BC21" i="22"/>
  <c r="BG21" i="23"/>
  <c r="BG21" i="22"/>
  <c r="BK21" i="23"/>
  <c r="BK21" i="22"/>
  <c r="BO21" i="23"/>
  <c r="BO21" i="22"/>
  <c r="BS21" i="23"/>
  <c r="BS21" i="22"/>
  <c r="BW21" i="23"/>
  <c r="BW21" i="22"/>
  <c r="CA21" i="23"/>
  <c r="CA21" i="22"/>
  <c r="CE21" i="23"/>
  <c r="CE21" i="22"/>
  <c r="CI21" i="23"/>
  <c r="CI21" i="22"/>
  <c r="CM21" i="23"/>
  <c r="CM21" i="22"/>
  <c r="CQ21" i="23"/>
  <c r="CQ21" i="22"/>
  <c r="CU21" i="23"/>
  <c r="CU21" i="22"/>
  <c r="CY21" i="23"/>
  <c r="CY21" i="22"/>
  <c r="DC21" i="23"/>
  <c r="DC21" i="22"/>
  <c r="DG21" i="23"/>
  <c r="DG21" i="22"/>
  <c r="DK21" i="23"/>
  <c r="DK21" i="22"/>
  <c r="DO21" i="23"/>
  <c r="DO21" i="22"/>
  <c r="DS21" i="23"/>
  <c r="DS21" i="22"/>
  <c r="DW21" i="23"/>
  <c r="DW21" i="22"/>
  <c r="EA21" i="23"/>
  <c r="EA21" i="22"/>
  <c r="EE21" i="23"/>
  <c r="EE21" i="22"/>
  <c r="EI21" i="23"/>
  <c r="EI21" i="22"/>
  <c r="EM21" i="23"/>
  <c r="EM21" i="22"/>
  <c r="EQ21" i="23"/>
  <c r="EQ21" i="22"/>
  <c r="EU21" i="23"/>
  <c r="EU21" i="22"/>
  <c r="EY21" i="23"/>
  <c r="EY21" i="22"/>
  <c r="FC21" i="23"/>
  <c r="FC21" i="22"/>
  <c r="FG21" i="23"/>
  <c r="FG21" i="22"/>
  <c r="FK21" i="23"/>
  <c r="FK21" i="22"/>
  <c r="FO21" i="23"/>
  <c r="FO21" i="22"/>
  <c r="FS21" i="23"/>
  <c r="FS21" i="22"/>
  <c r="FW21" i="23"/>
  <c r="FW21" i="22"/>
  <c r="GA21" i="23"/>
  <c r="GA21" i="22"/>
  <c r="GE21" i="23"/>
  <c r="GE21" i="22"/>
  <c r="GI21" i="23"/>
  <c r="GI21" i="22"/>
  <c r="GM21" i="23"/>
  <c r="GM21" i="22"/>
  <c r="S22" i="23"/>
  <c r="S22" i="22"/>
  <c r="W22" i="23"/>
  <c r="W22" i="22"/>
  <c r="AA22" i="23"/>
  <c r="AA22" i="22"/>
  <c r="AE22" i="23"/>
  <c r="AE22" i="22"/>
  <c r="AI22" i="23"/>
  <c r="AI22" i="22"/>
  <c r="AM22" i="23"/>
  <c r="AM22" i="22"/>
  <c r="AQ22" i="23"/>
  <c r="AQ22" i="22"/>
  <c r="AU22" i="23"/>
  <c r="AU22" i="22"/>
  <c r="AY22" i="23"/>
  <c r="AY22" i="22"/>
  <c r="BC22" i="23"/>
  <c r="BC22" i="22"/>
  <c r="BG22" i="23"/>
  <c r="BG22" i="22"/>
  <c r="BK22" i="23"/>
  <c r="BK22" i="22"/>
  <c r="BO22" i="23"/>
  <c r="BO22" i="22"/>
  <c r="BS22" i="23"/>
  <c r="BS22" i="22"/>
  <c r="BW22" i="23"/>
  <c r="BW22" i="22"/>
  <c r="CA22" i="23"/>
  <c r="CA22" i="22"/>
  <c r="CE22" i="23"/>
  <c r="CE22" i="22"/>
  <c r="CI22" i="23"/>
  <c r="CI22" i="22"/>
  <c r="CM22" i="23"/>
  <c r="CM22" i="22"/>
  <c r="CQ22" i="23"/>
  <c r="CQ22" i="22"/>
  <c r="CU22" i="23"/>
  <c r="CU22" i="22"/>
  <c r="CY22" i="23"/>
  <c r="CY22" i="22"/>
  <c r="DC22" i="23"/>
  <c r="DC22" i="22"/>
  <c r="DG22" i="23"/>
  <c r="DG22" i="22"/>
  <c r="DK22" i="23"/>
  <c r="DK22" i="22"/>
  <c r="DO22" i="23"/>
  <c r="DO22" i="22"/>
  <c r="DS22" i="23"/>
  <c r="DS22" i="22"/>
  <c r="DW22" i="23"/>
  <c r="DW22" i="22"/>
  <c r="EA22" i="23"/>
  <c r="EA22" i="22"/>
  <c r="EE22" i="23"/>
  <c r="EE22" i="22"/>
  <c r="EI22" i="23"/>
  <c r="EI22" i="22"/>
  <c r="EM22" i="23"/>
  <c r="EM22" i="22"/>
  <c r="EQ22" i="23"/>
  <c r="EQ22" i="22"/>
  <c r="EU22" i="23"/>
  <c r="EU22" i="22"/>
  <c r="EY22" i="23"/>
  <c r="EY22" i="22"/>
  <c r="FC22" i="23"/>
  <c r="FC22" i="22"/>
  <c r="FG22" i="23"/>
  <c r="FG22" i="22"/>
  <c r="FK22" i="23"/>
  <c r="FK22" i="22"/>
  <c r="FO22" i="23"/>
  <c r="FO22" i="22"/>
  <c r="FS22" i="23"/>
  <c r="FS22" i="22"/>
  <c r="FW22" i="23"/>
  <c r="FW22" i="22"/>
  <c r="GA22" i="23"/>
  <c r="GA22" i="22"/>
  <c r="GE22" i="23"/>
  <c r="GE22" i="22"/>
  <c r="GI22" i="23"/>
  <c r="GI22" i="22"/>
  <c r="GM22" i="23"/>
  <c r="GM22" i="22"/>
  <c r="S23" i="23"/>
  <c r="S23" i="22"/>
  <c r="W23" i="23"/>
  <c r="W23" i="22"/>
  <c r="AA23" i="23"/>
  <c r="AA23" i="22"/>
  <c r="AE23" i="23"/>
  <c r="AE23" i="22"/>
  <c r="AI23" i="23"/>
  <c r="AI23" i="22"/>
  <c r="AM23" i="23"/>
  <c r="AM23" i="22"/>
  <c r="AQ23" i="23"/>
  <c r="AQ23" i="22"/>
  <c r="AU23" i="23"/>
  <c r="AU23" i="22"/>
  <c r="AY23" i="23"/>
  <c r="AY23" i="22"/>
  <c r="BC23" i="23"/>
  <c r="BC23" i="22"/>
  <c r="BG23" i="23"/>
  <c r="BG23" i="22"/>
  <c r="BK23" i="23"/>
  <c r="BK23" i="22"/>
  <c r="BO23" i="23"/>
  <c r="BO23" i="22"/>
  <c r="BS23" i="23"/>
  <c r="BS23" i="22"/>
  <c r="BW23" i="23"/>
  <c r="BW23" i="22"/>
  <c r="CA23" i="23"/>
  <c r="CA23" i="22"/>
  <c r="CE23" i="23"/>
  <c r="CE23" i="22"/>
  <c r="CI23" i="23"/>
  <c r="CI23" i="22"/>
  <c r="CM23" i="23"/>
  <c r="CM23" i="22"/>
  <c r="CQ23" i="23"/>
  <c r="CQ23" i="22"/>
  <c r="CU23" i="23"/>
  <c r="CU23" i="22"/>
  <c r="CY23" i="23"/>
  <c r="CY23" i="22"/>
  <c r="DC23" i="23"/>
  <c r="DC23" i="22"/>
  <c r="DG23" i="23"/>
  <c r="DG23" i="22"/>
  <c r="DK23" i="23"/>
  <c r="DK23" i="22"/>
  <c r="DO23" i="23"/>
  <c r="DO23" i="22"/>
  <c r="DS23" i="23"/>
  <c r="DS23" i="22"/>
  <c r="DW23" i="23"/>
  <c r="DW23" i="22"/>
  <c r="EA23" i="23"/>
  <c r="EA23" i="22"/>
  <c r="EE23" i="23"/>
  <c r="EE23" i="22"/>
  <c r="EI23" i="23"/>
  <c r="EI23" i="22"/>
  <c r="EM23" i="23"/>
  <c r="EM23" i="22"/>
  <c r="EQ23" i="23"/>
  <c r="EQ23" i="22"/>
  <c r="EU23" i="23"/>
  <c r="EU23" i="22"/>
  <c r="EY23" i="23"/>
  <c r="EY23" i="22"/>
  <c r="FC23" i="23"/>
  <c r="FC23" i="22"/>
  <c r="FG23" i="23"/>
  <c r="FG23" i="22"/>
  <c r="FK23" i="23"/>
  <c r="FK23" i="22"/>
  <c r="FO23" i="23"/>
  <c r="FO23" i="22"/>
  <c r="FS23" i="23"/>
  <c r="FS23" i="22"/>
  <c r="FW23" i="23"/>
  <c r="FW23" i="22"/>
  <c r="GA23" i="23"/>
  <c r="GA23" i="22"/>
  <c r="GE23" i="23"/>
  <c r="GE23" i="22"/>
  <c r="GI23" i="23"/>
  <c r="GI23" i="22"/>
  <c r="GM23" i="23"/>
  <c r="GM23" i="22"/>
  <c r="S24" i="23"/>
  <c r="S24" i="22"/>
  <c r="W24" i="23"/>
  <c r="W24" i="22"/>
  <c r="AA24" i="23"/>
  <c r="AA24" i="22"/>
  <c r="AE24" i="23"/>
  <c r="AE24" i="22"/>
  <c r="AI24" i="23"/>
  <c r="AI24" i="22"/>
  <c r="AM24" i="23"/>
  <c r="AM24" i="22"/>
  <c r="AQ24" i="23"/>
  <c r="AQ24" i="22"/>
  <c r="AU24" i="23"/>
  <c r="AU24" i="22"/>
  <c r="AY24" i="23"/>
  <c r="AY24" i="22"/>
  <c r="BC24" i="23"/>
  <c r="BC24" i="22"/>
  <c r="BG24" i="23"/>
  <c r="BG24" i="22"/>
  <c r="BK24" i="23"/>
  <c r="BK24" i="22"/>
  <c r="BO24" i="23"/>
  <c r="BO24" i="22"/>
  <c r="BS24" i="23"/>
  <c r="BS24" i="22"/>
  <c r="BW24" i="23"/>
  <c r="BW24" i="22"/>
  <c r="CA24" i="23"/>
  <c r="CA24" i="22"/>
  <c r="CE24" i="23"/>
  <c r="CE24" i="22"/>
  <c r="CI24" i="23"/>
  <c r="CI24" i="22"/>
  <c r="CM24" i="23"/>
  <c r="CM24" i="22"/>
  <c r="CQ24" i="23"/>
  <c r="CQ24" i="22"/>
  <c r="CU24" i="23"/>
  <c r="CU24" i="22"/>
  <c r="CY24" i="23"/>
  <c r="CY24" i="22"/>
  <c r="DC24" i="23"/>
  <c r="DC24" i="22"/>
  <c r="DG24" i="23"/>
  <c r="DG24" i="22"/>
  <c r="DK24" i="23"/>
  <c r="DK24" i="22"/>
  <c r="DO24" i="23"/>
  <c r="DO24" i="22"/>
  <c r="DS24" i="23"/>
  <c r="DS24" i="22"/>
  <c r="DW24" i="23"/>
  <c r="DW24" i="22"/>
  <c r="EA24" i="23"/>
  <c r="EA24" i="22"/>
  <c r="EE24" i="23"/>
  <c r="EE24" i="22"/>
  <c r="EI24" i="23"/>
  <c r="EI24" i="22"/>
  <c r="EM24" i="23"/>
  <c r="EM24" i="22"/>
  <c r="EQ24" i="23"/>
  <c r="EQ24" i="22"/>
  <c r="EU24" i="23"/>
  <c r="EU24" i="22"/>
  <c r="EY24" i="23"/>
  <c r="EY24" i="22"/>
  <c r="FC24" i="23"/>
  <c r="FC24" i="22"/>
  <c r="FG24" i="23"/>
  <c r="FG24" i="22"/>
  <c r="FK24" i="23"/>
  <c r="FK24" i="22"/>
  <c r="FO24" i="23"/>
  <c r="FO24" i="22"/>
  <c r="FS24" i="23"/>
  <c r="FS24" i="22"/>
  <c r="FW24" i="23"/>
  <c r="FW24" i="22"/>
  <c r="GA24" i="23"/>
  <c r="GA24" i="22"/>
  <c r="GE24" i="23"/>
  <c r="GE24" i="22"/>
  <c r="GI24" i="23"/>
  <c r="GI24" i="22"/>
  <c r="GM24" i="23"/>
  <c r="GM24" i="22"/>
  <c r="S25" i="23"/>
  <c r="S25" i="22"/>
  <c r="W25" i="23"/>
  <c r="W25" i="22"/>
  <c r="AA25" i="23"/>
  <c r="AA25" i="22"/>
  <c r="AE25" i="23"/>
  <c r="AE25" i="22"/>
  <c r="AI25" i="23"/>
  <c r="AI25" i="22"/>
  <c r="AM25" i="23"/>
  <c r="AM25" i="22"/>
  <c r="AQ25" i="23"/>
  <c r="AQ25" i="22"/>
  <c r="AU25" i="23"/>
  <c r="AU25" i="22"/>
  <c r="AY25" i="23"/>
  <c r="AY25" i="22"/>
  <c r="BC25" i="23"/>
  <c r="BC25" i="22"/>
  <c r="BG25" i="23"/>
  <c r="BG25" i="22"/>
  <c r="BK25" i="23"/>
  <c r="BK25" i="22"/>
  <c r="BO25" i="23"/>
  <c r="BO25" i="22"/>
  <c r="BS25" i="23"/>
  <c r="BS25" i="22"/>
  <c r="BW25" i="23"/>
  <c r="BW25" i="22"/>
  <c r="CA25" i="23"/>
  <c r="CA25" i="22"/>
  <c r="CE25" i="23"/>
  <c r="CE25" i="22"/>
  <c r="CI25" i="23"/>
  <c r="CI25" i="22"/>
  <c r="CM25" i="23"/>
  <c r="CM25" i="22"/>
  <c r="CQ25" i="23"/>
  <c r="CQ25" i="22"/>
  <c r="CU25" i="23"/>
  <c r="CU25" i="22"/>
  <c r="CY25" i="23"/>
  <c r="CY25" i="22"/>
  <c r="DC25" i="23"/>
  <c r="DC25" i="22"/>
  <c r="DG25" i="23"/>
  <c r="DG25" i="22"/>
  <c r="DK25" i="23"/>
  <c r="DK25" i="22"/>
  <c r="DO25" i="23"/>
  <c r="DO25" i="22"/>
  <c r="DS25" i="23"/>
  <c r="DS25" i="22"/>
  <c r="DW25" i="23"/>
  <c r="DW25" i="22"/>
  <c r="EA25" i="23"/>
  <c r="EA25" i="22"/>
  <c r="EE25" i="23"/>
  <c r="EE25" i="22"/>
  <c r="EI25" i="23"/>
  <c r="EI25" i="22"/>
  <c r="EM25" i="23"/>
  <c r="EM25" i="22"/>
  <c r="EQ25" i="23"/>
  <c r="EQ25" i="22"/>
  <c r="EU25" i="23"/>
  <c r="EU25" i="22"/>
  <c r="EY25" i="23"/>
  <c r="EY25" i="22"/>
  <c r="FC25" i="23"/>
  <c r="FC25" i="22"/>
  <c r="FG25" i="23"/>
  <c r="FG25" i="22"/>
  <c r="FK25" i="23"/>
  <c r="FK25" i="22"/>
  <c r="FO25" i="23"/>
  <c r="FO25" i="22"/>
  <c r="FS25" i="23"/>
  <c r="FS25" i="22"/>
  <c r="FW25" i="23"/>
  <c r="FW25" i="22"/>
  <c r="GA25" i="23"/>
  <c r="GA25" i="22"/>
  <c r="GE25" i="23"/>
  <c r="GE25" i="22"/>
  <c r="GI25" i="23"/>
  <c r="GI25" i="22"/>
  <c r="GM25" i="23"/>
  <c r="GM25" i="22"/>
  <c r="S26" i="23"/>
  <c r="S26" i="22"/>
  <c r="W26" i="23"/>
  <c r="W26" i="22"/>
  <c r="AA26" i="23"/>
  <c r="AA26" i="22"/>
  <c r="AE26" i="23"/>
  <c r="AE26" i="22"/>
  <c r="AI26" i="23"/>
  <c r="AI26" i="22"/>
  <c r="AM26" i="23"/>
  <c r="AM26" i="22"/>
  <c r="AQ26" i="23"/>
  <c r="AQ26" i="22"/>
  <c r="AU26" i="23"/>
  <c r="AU26" i="22"/>
  <c r="AY26" i="23"/>
  <c r="AY26" i="22"/>
  <c r="BC26" i="23"/>
  <c r="BC26" i="22"/>
  <c r="BG26" i="23"/>
  <c r="BG26" i="22"/>
  <c r="BK26" i="23"/>
  <c r="BK26" i="22"/>
  <c r="BO26" i="23"/>
  <c r="BO26" i="22"/>
  <c r="BS26" i="23"/>
  <c r="BS26" i="22"/>
  <c r="BW26" i="23"/>
  <c r="BW26" i="22"/>
  <c r="CA26" i="23"/>
  <c r="CA26" i="22"/>
  <c r="CE26" i="23"/>
  <c r="CE26" i="22"/>
  <c r="CI26" i="23"/>
  <c r="CI26" i="22"/>
  <c r="CM26" i="23"/>
  <c r="CM26" i="22"/>
  <c r="CQ26" i="23"/>
  <c r="CQ26" i="22"/>
  <c r="CU26" i="23"/>
  <c r="CU26" i="22"/>
  <c r="CY26" i="23"/>
  <c r="CY26" i="22"/>
  <c r="DC26" i="23"/>
  <c r="DC26" i="22"/>
  <c r="DG26" i="23"/>
  <c r="DG26" i="22"/>
  <c r="DK26" i="23"/>
  <c r="DK26" i="22"/>
  <c r="DO26" i="23"/>
  <c r="DO26" i="22"/>
  <c r="DS26" i="23"/>
  <c r="DS26" i="22"/>
  <c r="DW26" i="23"/>
  <c r="DW26" i="22"/>
  <c r="EA26" i="23"/>
  <c r="EA26" i="22"/>
  <c r="EE26" i="23"/>
  <c r="EE26" i="22"/>
  <c r="EI26" i="23"/>
  <c r="EI26" i="22"/>
  <c r="EM26" i="23"/>
  <c r="EM26" i="22"/>
  <c r="EQ26" i="23"/>
  <c r="EQ26" i="22"/>
  <c r="EU26" i="23"/>
  <c r="EU26" i="22"/>
  <c r="EY26" i="23"/>
  <c r="EY26" i="22"/>
  <c r="FC26" i="23"/>
  <c r="FC26" i="22"/>
  <c r="FG26" i="23"/>
  <c r="FG26" i="22"/>
  <c r="FK26" i="23"/>
  <c r="FK26" i="22"/>
  <c r="FO26" i="23"/>
  <c r="FO26" i="22"/>
  <c r="FS26" i="23"/>
  <c r="FS26" i="22"/>
  <c r="FW26" i="23"/>
  <c r="FW26" i="22"/>
  <c r="GA26" i="23"/>
  <c r="GA26" i="22"/>
  <c r="GE26" i="23"/>
  <c r="GE26" i="22"/>
  <c r="GI26" i="23"/>
  <c r="GI26" i="22"/>
  <c r="GM26" i="23"/>
  <c r="GM26" i="22"/>
  <c r="S27" i="23"/>
  <c r="S27" i="22"/>
  <c r="W27" i="23"/>
  <c r="W27" i="22"/>
  <c r="AA27" i="23"/>
  <c r="AA27" i="22"/>
  <c r="AE27" i="23"/>
  <c r="AE27" i="22"/>
  <c r="AI27" i="23"/>
  <c r="AI27" i="22"/>
  <c r="AM27" i="23"/>
  <c r="AM27" i="22"/>
  <c r="AQ27" i="23"/>
  <c r="AQ27" i="22"/>
  <c r="AU27" i="23"/>
  <c r="AU27" i="22"/>
  <c r="AY27" i="23"/>
  <c r="AY27" i="22"/>
  <c r="BC27" i="23"/>
  <c r="BC27" i="22"/>
  <c r="BG27" i="23"/>
  <c r="BG27" i="22"/>
  <c r="BK27" i="23"/>
  <c r="BK27" i="22"/>
  <c r="BO27" i="23"/>
  <c r="BO27" i="22"/>
  <c r="BS27" i="23"/>
  <c r="BS27" i="22"/>
  <c r="BW27" i="23"/>
  <c r="BW27" i="22"/>
  <c r="CA27" i="23"/>
  <c r="CA27" i="22"/>
  <c r="CE27" i="23"/>
  <c r="CE27" i="22"/>
  <c r="CI27" i="23"/>
  <c r="CI27" i="22"/>
  <c r="CM27" i="23"/>
  <c r="CM27" i="22"/>
  <c r="CQ27" i="23"/>
  <c r="CQ27" i="22"/>
  <c r="CU27" i="23"/>
  <c r="CU27" i="22"/>
  <c r="CY27" i="23"/>
  <c r="CY27" i="22"/>
  <c r="DC27" i="23"/>
  <c r="DC27" i="22"/>
  <c r="DG27" i="23"/>
  <c r="DG27" i="22"/>
  <c r="DK27" i="23"/>
  <c r="DK27" i="22"/>
  <c r="DO27" i="23"/>
  <c r="DO27" i="22"/>
  <c r="DS27" i="23"/>
  <c r="DS27" i="22"/>
  <c r="DW27" i="23"/>
  <c r="DW27" i="22"/>
  <c r="EA27" i="23"/>
  <c r="EA27" i="22"/>
  <c r="EE27" i="23"/>
  <c r="EE27" i="22"/>
  <c r="EI27" i="23"/>
  <c r="EI27" i="22"/>
  <c r="EM27" i="23"/>
  <c r="EM27" i="22"/>
  <c r="EQ27" i="23"/>
  <c r="EQ27" i="22"/>
  <c r="EU27" i="23"/>
  <c r="EU27" i="22"/>
  <c r="EY27" i="23"/>
  <c r="EY27" i="22"/>
  <c r="FC27" i="23"/>
  <c r="FC27" i="22"/>
  <c r="FG27" i="23"/>
  <c r="FG27" i="22"/>
  <c r="FK27" i="23"/>
  <c r="FK27" i="22"/>
  <c r="FO27" i="23"/>
  <c r="FO27" i="22"/>
  <c r="FS27" i="23"/>
  <c r="FS27" i="22"/>
  <c r="FW27" i="23"/>
  <c r="FW27" i="22"/>
  <c r="GA27" i="23"/>
  <c r="GA27" i="22"/>
  <c r="GE27" i="23"/>
  <c r="GE27" i="22"/>
  <c r="GI27" i="23"/>
  <c r="GI27" i="22"/>
  <c r="GM27" i="23"/>
  <c r="GM27" i="22"/>
  <c r="S28" i="23"/>
  <c r="S28" i="22"/>
  <c r="W28" i="23"/>
  <c r="W28" i="22"/>
  <c r="AA28" i="23"/>
  <c r="AA28" i="22"/>
  <c r="AE28" i="23"/>
  <c r="AE28" i="22"/>
  <c r="AI28" i="23"/>
  <c r="AI28" i="22"/>
  <c r="AM28" i="23"/>
  <c r="AM28" i="22"/>
  <c r="AQ28" i="23"/>
  <c r="AQ28" i="22"/>
  <c r="AU28" i="23"/>
  <c r="AU28" i="22"/>
  <c r="AY28" i="23"/>
  <c r="AY28" i="22"/>
  <c r="BC28" i="23"/>
  <c r="BC28" i="22"/>
  <c r="BG28" i="23"/>
  <c r="BG28" i="22"/>
  <c r="BK28" i="23"/>
  <c r="BK28" i="22"/>
  <c r="BO28" i="23"/>
  <c r="BO28" i="22"/>
  <c r="BS28" i="23"/>
  <c r="BS28" i="22"/>
  <c r="BW28" i="23"/>
  <c r="BW28" i="22"/>
  <c r="CA28" i="23"/>
  <c r="CA28" i="22"/>
  <c r="CE28" i="23"/>
  <c r="CE28" i="22"/>
  <c r="CI28" i="23"/>
  <c r="CI28" i="22"/>
  <c r="CM28" i="23"/>
  <c r="CM28" i="22"/>
  <c r="CQ28" i="23"/>
  <c r="CQ28" i="22"/>
  <c r="CU28" i="23"/>
  <c r="CU28" i="22"/>
  <c r="CY28" i="23"/>
  <c r="CY28" i="22"/>
  <c r="DC28" i="23"/>
  <c r="DC28" i="22"/>
  <c r="DG28" i="23"/>
  <c r="DG28" i="22"/>
  <c r="DK28" i="23"/>
  <c r="DK28" i="22"/>
  <c r="DO28" i="23"/>
  <c r="DO28" i="22"/>
  <c r="DS28" i="23"/>
  <c r="DS28" i="22"/>
  <c r="DW28" i="23"/>
  <c r="DW28" i="22"/>
  <c r="EA28" i="23"/>
  <c r="EA28" i="22"/>
  <c r="EE28" i="23"/>
  <c r="EE28" i="22"/>
  <c r="EI28" i="23"/>
  <c r="EI28" i="22"/>
  <c r="EM28" i="23"/>
  <c r="EM28" i="22"/>
  <c r="EQ28" i="23"/>
  <c r="EQ28" i="22"/>
  <c r="EU28" i="23"/>
  <c r="EU28" i="22"/>
  <c r="EY28" i="23"/>
  <c r="EY28" i="22"/>
  <c r="FC28" i="23"/>
  <c r="FC28" i="22"/>
  <c r="FG28" i="23"/>
  <c r="FG28" i="22"/>
  <c r="FK28" i="23"/>
  <c r="FK28" i="22"/>
  <c r="FO28" i="23"/>
  <c r="FO28" i="22"/>
  <c r="FS28" i="23"/>
  <c r="FS28" i="22"/>
  <c r="FW28" i="23"/>
  <c r="FW28" i="22"/>
  <c r="GA28" i="23"/>
  <c r="GA28" i="22"/>
  <c r="GE28" i="23"/>
  <c r="GE28" i="22"/>
  <c r="GI28" i="23"/>
  <c r="GI28" i="22"/>
  <c r="GM28" i="23"/>
  <c r="GM28" i="22"/>
  <c r="S29" i="23"/>
  <c r="S29" i="22"/>
  <c r="W29" i="23"/>
  <c r="W29" i="22"/>
  <c r="AA29" i="23"/>
  <c r="AA29" i="22"/>
  <c r="AE29" i="23"/>
  <c r="AE29" i="22"/>
  <c r="AI29" i="23"/>
  <c r="AI29" i="22"/>
  <c r="AM29" i="23"/>
  <c r="AM29" i="22"/>
  <c r="AQ29" i="23"/>
  <c r="AQ29" i="22"/>
  <c r="AU29" i="23"/>
  <c r="AU29" i="22"/>
  <c r="AY29" i="23"/>
  <c r="AY29" i="22"/>
  <c r="BC29" i="23"/>
  <c r="BC29" i="22"/>
  <c r="BG29" i="23"/>
  <c r="BG29" i="22"/>
  <c r="BK29" i="23"/>
  <c r="BK29" i="22"/>
  <c r="BO29" i="23"/>
  <c r="BO29" i="22"/>
  <c r="BS29" i="23"/>
  <c r="BS29" i="22"/>
  <c r="BW29" i="23"/>
  <c r="BW29" i="22"/>
  <c r="CA29" i="23"/>
  <c r="CA29" i="22"/>
  <c r="CE29" i="23"/>
  <c r="CE29" i="22"/>
  <c r="CI29" i="23"/>
  <c r="CI29" i="22"/>
  <c r="CM29" i="23"/>
  <c r="CM29" i="22"/>
  <c r="CQ29" i="23"/>
  <c r="CQ29" i="22"/>
  <c r="CU29" i="23"/>
  <c r="CU29" i="22"/>
  <c r="CY29" i="23"/>
  <c r="CY29" i="22"/>
  <c r="DC29" i="23"/>
  <c r="DC29" i="22"/>
  <c r="DG29" i="23"/>
  <c r="DG29" i="22"/>
  <c r="DK29" i="23"/>
  <c r="DK29" i="22"/>
  <c r="DO29" i="23"/>
  <c r="DO29" i="22"/>
  <c r="DS29" i="23"/>
  <c r="DS29" i="22"/>
  <c r="DW29" i="23"/>
  <c r="DW29" i="22"/>
  <c r="EA29" i="23"/>
  <c r="EA29" i="22"/>
  <c r="EE29" i="23"/>
  <c r="EE29" i="22"/>
  <c r="EI29" i="23"/>
  <c r="EI29" i="22"/>
  <c r="EM29" i="23"/>
  <c r="EM29" i="22"/>
  <c r="EQ29" i="23"/>
  <c r="EQ29" i="22"/>
  <c r="EU29" i="23"/>
  <c r="EU29" i="22"/>
  <c r="EY29" i="23"/>
  <c r="EY29" i="22"/>
  <c r="FC29" i="23"/>
  <c r="FC29" i="22"/>
  <c r="FG29" i="23"/>
  <c r="FG29" i="22"/>
  <c r="FK29" i="23"/>
  <c r="FK29" i="22"/>
  <c r="FO29" i="23"/>
  <c r="FO29" i="22"/>
  <c r="FS29" i="23"/>
  <c r="FS29" i="22"/>
  <c r="FW29" i="23"/>
  <c r="FW29" i="22"/>
  <c r="GA29" i="23"/>
  <c r="GA29" i="22"/>
  <c r="GE29" i="23"/>
  <c r="GE29" i="22"/>
  <c r="GI29" i="23"/>
  <c r="GI29" i="22"/>
  <c r="GM29" i="23"/>
  <c r="GM29" i="22"/>
  <c r="S30" i="23"/>
  <c r="S30" i="22"/>
  <c r="W30" i="23"/>
  <c r="W30" i="22"/>
  <c r="AA30" i="23"/>
  <c r="AA30" i="22"/>
  <c r="AE30" i="23"/>
  <c r="AE30" i="22"/>
  <c r="AI30" i="23"/>
  <c r="AI30" i="22"/>
  <c r="AM30" i="23"/>
  <c r="AM30" i="22"/>
  <c r="AQ30" i="23"/>
  <c r="AQ30" i="22"/>
  <c r="AU30" i="23"/>
  <c r="AU30" i="22"/>
  <c r="AY30" i="23"/>
  <c r="AY30" i="22"/>
  <c r="BC30" i="23"/>
  <c r="BC30" i="22"/>
  <c r="BG30" i="23"/>
  <c r="BG30" i="22"/>
  <c r="BK30" i="23"/>
  <c r="BK30" i="22"/>
  <c r="BO30" i="23"/>
  <c r="BO30" i="22"/>
  <c r="BS30" i="23"/>
  <c r="BS30" i="22"/>
  <c r="BW30" i="23"/>
  <c r="BW30" i="22"/>
  <c r="CA30" i="23"/>
  <c r="CA30" i="22"/>
  <c r="CE30" i="23"/>
  <c r="CE30" i="22"/>
  <c r="CI30" i="23"/>
  <c r="CI30" i="22"/>
  <c r="CM30" i="23"/>
  <c r="CM30" i="22"/>
  <c r="CQ30" i="23"/>
  <c r="CQ30" i="22"/>
  <c r="CU30" i="23"/>
  <c r="CU30" i="22"/>
  <c r="CY30" i="23"/>
  <c r="CY30" i="22"/>
  <c r="DC30" i="23"/>
  <c r="DC30" i="22"/>
  <c r="DG30" i="23"/>
  <c r="DG30" i="22"/>
  <c r="DK30" i="23"/>
  <c r="DK30" i="22"/>
  <c r="DO30" i="23"/>
  <c r="DO30" i="22"/>
  <c r="DS30" i="23"/>
  <c r="DS30" i="22"/>
  <c r="DW30" i="23"/>
  <c r="DW30" i="22"/>
  <c r="EA30" i="23"/>
  <c r="EA30" i="22"/>
  <c r="EE30" i="23"/>
  <c r="EE30" i="22"/>
  <c r="EI30" i="23"/>
  <c r="EI30" i="22"/>
  <c r="EM30" i="23"/>
  <c r="EM30" i="22"/>
  <c r="EQ30" i="23"/>
  <c r="EQ30" i="22"/>
  <c r="EU30" i="23"/>
  <c r="EU30" i="22"/>
  <c r="EY30" i="23"/>
  <c r="EY30" i="22"/>
  <c r="FC30" i="23"/>
  <c r="FC30" i="22"/>
  <c r="FG30" i="23"/>
  <c r="FG30" i="22"/>
  <c r="FK30" i="23"/>
  <c r="FK30" i="22"/>
  <c r="FO30" i="23"/>
  <c r="FO30" i="22"/>
  <c r="FS30" i="23"/>
  <c r="FS30" i="22"/>
  <c r="FW30" i="23"/>
  <c r="FW30" i="22"/>
  <c r="GA30" i="23"/>
  <c r="GA30" i="22"/>
  <c r="GE30" i="23"/>
  <c r="GE30" i="22"/>
  <c r="GI30" i="23"/>
  <c r="GI30" i="22"/>
  <c r="GM30" i="23"/>
  <c r="GM30" i="22"/>
  <c r="S31" i="23"/>
  <c r="S31" i="22"/>
  <c r="W31" i="23"/>
  <c r="W31" i="22"/>
  <c r="AA31" i="23"/>
  <c r="AA31" i="22"/>
  <c r="AE31" i="23"/>
  <c r="AE31" i="22"/>
  <c r="AI31" i="23"/>
  <c r="AI31" i="22"/>
  <c r="AM31" i="23"/>
  <c r="AM31" i="22"/>
  <c r="AQ31" i="23"/>
  <c r="AQ31" i="22"/>
  <c r="AU31" i="23"/>
  <c r="AU31" i="22"/>
  <c r="AY31" i="23"/>
  <c r="AY31" i="22"/>
  <c r="BC31" i="23"/>
  <c r="BC31" i="22"/>
  <c r="BG31" i="23"/>
  <c r="BG31" i="22"/>
  <c r="BK31" i="23"/>
  <c r="BK31" i="22"/>
  <c r="BO31" i="23"/>
  <c r="BO31" i="22"/>
  <c r="BS31" i="23"/>
  <c r="BS31" i="22"/>
  <c r="BW31" i="23"/>
  <c r="BW31" i="22"/>
  <c r="CA31" i="23"/>
  <c r="CA31" i="22"/>
  <c r="CE31" i="23"/>
  <c r="CE31" i="22"/>
  <c r="CI31" i="23"/>
  <c r="CI31" i="22"/>
  <c r="CM31" i="23"/>
  <c r="CM31" i="22"/>
  <c r="CQ31" i="23"/>
  <c r="CQ31" i="22"/>
  <c r="CU31" i="23"/>
  <c r="CU31" i="22"/>
  <c r="CY31" i="23"/>
  <c r="CY31" i="22"/>
  <c r="DC31" i="23"/>
  <c r="DC31" i="22"/>
  <c r="DG31" i="23"/>
  <c r="DG31" i="22"/>
  <c r="DK31" i="23"/>
  <c r="DK31" i="22"/>
  <c r="DO31" i="23"/>
  <c r="DO31" i="22"/>
  <c r="DS31" i="23"/>
  <c r="DS31" i="22"/>
  <c r="DW31" i="23"/>
  <c r="DW31" i="22"/>
  <c r="EA31" i="23"/>
  <c r="EA31" i="22"/>
  <c r="EE31" i="23"/>
  <c r="EE31" i="22"/>
  <c r="EI31" i="23"/>
  <c r="EI31" i="22"/>
  <c r="EM31" i="23"/>
  <c r="EM31" i="22"/>
  <c r="EQ31" i="23"/>
  <c r="EQ31" i="22"/>
  <c r="EU31" i="23"/>
  <c r="EU31" i="22"/>
  <c r="EY31" i="23"/>
  <c r="EY31" i="22"/>
  <c r="FC31" i="23"/>
  <c r="FC31" i="22"/>
  <c r="FG31" i="23"/>
  <c r="FG31" i="22"/>
  <c r="FK31" i="23"/>
  <c r="FK31" i="22"/>
  <c r="FO31" i="23"/>
  <c r="FO31" i="22"/>
  <c r="FS31" i="23"/>
  <c r="FS31" i="22"/>
  <c r="FW31" i="23"/>
  <c r="FW31" i="22"/>
  <c r="GA31" i="23"/>
  <c r="GA31" i="22"/>
  <c r="GE31" i="23"/>
  <c r="GE31" i="22"/>
  <c r="GI31" i="23"/>
  <c r="GI31" i="22"/>
  <c r="GM31" i="23"/>
  <c r="GM31" i="22"/>
  <c r="S32" i="23"/>
  <c r="S32" i="22"/>
  <c r="W32" i="23"/>
  <c r="W32" i="22"/>
  <c r="AA32" i="23"/>
  <c r="AA32" i="22"/>
  <c r="AE32" i="23"/>
  <c r="AE32" i="22"/>
  <c r="AI32" i="23"/>
  <c r="AI32" i="22"/>
  <c r="AM32" i="23"/>
  <c r="AM32" i="22"/>
  <c r="AQ32" i="23"/>
  <c r="AQ32" i="22"/>
  <c r="AU32" i="23"/>
  <c r="AU32" i="22"/>
  <c r="AY32" i="23"/>
  <c r="AY32" i="22"/>
  <c r="BC32" i="23"/>
  <c r="BC32" i="22"/>
  <c r="BG32" i="23"/>
  <c r="BG32" i="22"/>
  <c r="BK32" i="23"/>
  <c r="BK32" i="22"/>
  <c r="BO32" i="23"/>
  <c r="BO32" i="22"/>
  <c r="BS32" i="23"/>
  <c r="BS32" i="22"/>
  <c r="BW32" i="23"/>
  <c r="BW32" i="22"/>
  <c r="CA32" i="23"/>
  <c r="CA32" i="22"/>
  <c r="CE32" i="23"/>
  <c r="CE32" i="22"/>
  <c r="CI32" i="23"/>
  <c r="CI32" i="22"/>
  <c r="CM32" i="23"/>
  <c r="CM32" i="22"/>
  <c r="CQ32" i="23"/>
  <c r="CQ32" i="22"/>
  <c r="CU32" i="23"/>
  <c r="CU32" i="22"/>
  <c r="CY32" i="23"/>
  <c r="CY32" i="22"/>
  <c r="DC32" i="23"/>
  <c r="DC32" i="22"/>
  <c r="DG32" i="23"/>
  <c r="DG32" i="22"/>
  <c r="DK32" i="23"/>
  <c r="DK32" i="22"/>
  <c r="DO32" i="23"/>
  <c r="DO32" i="22"/>
  <c r="DS32" i="23"/>
  <c r="DS32" i="22"/>
  <c r="DW32" i="23"/>
  <c r="DW32" i="22"/>
  <c r="EA32" i="23"/>
  <c r="EA32" i="22"/>
  <c r="EE32" i="23"/>
  <c r="EE32" i="22"/>
  <c r="EI32" i="23"/>
  <c r="EI32" i="22"/>
  <c r="EM32" i="23"/>
  <c r="EM32" i="22"/>
  <c r="EQ32" i="23"/>
  <c r="EQ32" i="22"/>
  <c r="EU32" i="23"/>
  <c r="EU32" i="22"/>
  <c r="EY32" i="23"/>
  <c r="EY32" i="22"/>
  <c r="FC32" i="23"/>
  <c r="FC32" i="22"/>
  <c r="FG32" i="23"/>
  <c r="FG32" i="22"/>
  <c r="FK32" i="23"/>
  <c r="FK32" i="22"/>
  <c r="FO32" i="23"/>
  <c r="FO32" i="22"/>
  <c r="FS32" i="23"/>
  <c r="FS32" i="22"/>
  <c r="FW32" i="23"/>
  <c r="FW32" i="22"/>
  <c r="GA32" i="23"/>
  <c r="GA32" i="22"/>
  <c r="GE32" i="23"/>
  <c r="GE32" i="22"/>
  <c r="GI32" i="23"/>
  <c r="GI32" i="22"/>
  <c r="GM32" i="23"/>
  <c r="GM32" i="22"/>
  <c r="S33" i="23"/>
  <c r="S33" i="22"/>
  <c r="W33" i="23"/>
  <c r="W33" i="22"/>
  <c r="AA33" i="23"/>
  <c r="AA33" i="22"/>
  <c r="AE33" i="23"/>
  <c r="AE33" i="22"/>
  <c r="AI33" i="23"/>
  <c r="AI33" i="22"/>
  <c r="AM33" i="23"/>
  <c r="AM33" i="22"/>
  <c r="AQ33" i="23"/>
  <c r="AQ33" i="22"/>
  <c r="AU33" i="23"/>
  <c r="AU33" i="22"/>
  <c r="AY33" i="23"/>
  <c r="AY33" i="22"/>
  <c r="BC33" i="23"/>
  <c r="BC33" i="22"/>
  <c r="BG33" i="23"/>
  <c r="BG33" i="22"/>
  <c r="BK33" i="23"/>
  <c r="BK33" i="22"/>
  <c r="BO33" i="23"/>
  <c r="BO33" i="22"/>
  <c r="BS33" i="23"/>
  <c r="BS33" i="22"/>
  <c r="BW33" i="23"/>
  <c r="BW33" i="22"/>
  <c r="CA33" i="23"/>
  <c r="CA33" i="22"/>
  <c r="CE33" i="23"/>
  <c r="CE33" i="22"/>
  <c r="CI33" i="23"/>
  <c r="CI33" i="22"/>
  <c r="CM33" i="23"/>
  <c r="CM33" i="22"/>
  <c r="CQ33" i="23"/>
  <c r="CQ33" i="22"/>
  <c r="CU33" i="23"/>
  <c r="CU33" i="22"/>
  <c r="CY33" i="23"/>
  <c r="CY33" i="22"/>
  <c r="DC33" i="23"/>
  <c r="DC33" i="22"/>
  <c r="DG33" i="23"/>
  <c r="DG33" i="22"/>
  <c r="DK33" i="23"/>
  <c r="DK33" i="22"/>
  <c r="DO33" i="23"/>
  <c r="DO33" i="22"/>
  <c r="DS33" i="23"/>
  <c r="DS33" i="22"/>
  <c r="DW33" i="23"/>
  <c r="DW33" i="22"/>
  <c r="EA33" i="23"/>
  <c r="EA33" i="22"/>
  <c r="EE33" i="23"/>
  <c r="EE33" i="22"/>
  <c r="EI33" i="23"/>
  <c r="EI33" i="22"/>
  <c r="EM33" i="23"/>
  <c r="EM33" i="22"/>
  <c r="EQ33" i="23"/>
  <c r="EQ33" i="22"/>
  <c r="EU33" i="23"/>
  <c r="EU33" i="22"/>
  <c r="EY33" i="23"/>
  <c r="EY33" i="22"/>
  <c r="FC33" i="23"/>
  <c r="FC33" i="22"/>
  <c r="FG33" i="23"/>
  <c r="FG33" i="22"/>
  <c r="FK33" i="23"/>
  <c r="FK33" i="22"/>
  <c r="FO33" i="23"/>
  <c r="FO33" i="22"/>
  <c r="FS33" i="23"/>
  <c r="FS33" i="22"/>
  <c r="FW33" i="23"/>
  <c r="FW33" i="22"/>
  <c r="GA33" i="23"/>
  <c r="GA33" i="22"/>
  <c r="GE33" i="23"/>
  <c r="GE33" i="22"/>
  <c r="GI33" i="23"/>
  <c r="GI33" i="22"/>
  <c r="GM33" i="23"/>
  <c r="GM33" i="22"/>
  <c r="S34" i="23"/>
  <c r="S34" i="22"/>
  <c r="W34" i="23"/>
  <c r="W34" i="22"/>
  <c r="AA34" i="23"/>
  <c r="AA34" i="22"/>
  <c r="AE34" i="23"/>
  <c r="AE34" i="22"/>
  <c r="AI34" i="23"/>
  <c r="AI34" i="22"/>
  <c r="AM34" i="23"/>
  <c r="AM34" i="22"/>
  <c r="AQ34" i="23"/>
  <c r="AQ34" i="22"/>
  <c r="AU34" i="23"/>
  <c r="AU34" i="22"/>
  <c r="AY34" i="23"/>
  <c r="AY34" i="22"/>
  <c r="BC34" i="23"/>
  <c r="BC34" i="22"/>
  <c r="BG34" i="23"/>
  <c r="BG34" i="22"/>
  <c r="BK34" i="23"/>
  <c r="BK34" i="22"/>
  <c r="BO34" i="23"/>
  <c r="BO34" i="22"/>
  <c r="BS34" i="23"/>
  <c r="BS34" i="22"/>
  <c r="BW34" i="23"/>
  <c r="BW34" i="22"/>
  <c r="CA34" i="23"/>
  <c r="CA34" i="22"/>
  <c r="CE34" i="23"/>
  <c r="CE34" i="22"/>
  <c r="CI34" i="23"/>
  <c r="CI34" i="22"/>
  <c r="CM34" i="23"/>
  <c r="CM34" i="22"/>
  <c r="CQ34" i="23"/>
  <c r="CQ34" i="22"/>
  <c r="CU34" i="23"/>
  <c r="CU34" i="22"/>
  <c r="CY34" i="23"/>
  <c r="CY34" i="22"/>
  <c r="DC34" i="23"/>
  <c r="DC34" i="22"/>
  <c r="DG34" i="23"/>
  <c r="DG34" i="22"/>
  <c r="DK34" i="23"/>
  <c r="DK34" i="22"/>
  <c r="DO34" i="23"/>
  <c r="DO34" i="22"/>
  <c r="DS34" i="23"/>
  <c r="DS34" i="22"/>
  <c r="DW34" i="23"/>
  <c r="DW34" i="22"/>
  <c r="EA34" i="23"/>
  <c r="EA34" i="22"/>
  <c r="EE34" i="23"/>
  <c r="EE34" i="22"/>
  <c r="EI34" i="23"/>
  <c r="EI34" i="22"/>
  <c r="EM34" i="23"/>
  <c r="EM34" i="22"/>
  <c r="EQ34" i="23"/>
  <c r="EQ34" i="22"/>
  <c r="EU34" i="23"/>
  <c r="EU34" i="22"/>
  <c r="EY34" i="23"/>
  <c r="EY34" i="22"/>
  <c r="FC34" i="23"/>
  <c r="FC34" i="22"/>
  <c r="FG34" i="23"/>
  <c r="FG34" i="22"/>
  <c r="FK34" i="23"/>
  <c r="FK34" i="22"/>
  <c r="FO34" i="23"/>
  <c r="FO34" i="22"/>
  <c r="FS34" i="23"/>
  <c r="FS34" i="22"/>
  <c r="FW34" i="23"/>
  <c r="FW34" i="22"/>
  <c r="GA34" i="23"/>
  <c r="GA34" i="22"/>
  <c r="GE34" i="23"/>
  <c r="GE34" i="22"/>
  <c r="GI34" i="23"/>
  <c r="GI34" i="22"/>
  <c r="GM34" i="23"/>
  <c r="GM34" i="22"/>
  <c r="S35" i="23"/>
  <c r="S35" i="22"/>
  <c r="W35" i="23"/>
  <c r="W35" i="22"/>
  <c r="AA35" i="23"/>
  <c r="AA35" i="22"/>
  <c r="AE35" i="23"/>
  <c r="AE35" i="22"/>
  <c r="AI35" i="23"/>
  <c r="AI35" i="22"/>
  <c r="AM35" i="23"/>
  <c r="AM35" i="22"/>
  <c r="AQ35" i="23"/>
  <c r="AQ35" i="22"/>
  <c r="AU35" i="23"/>
  <c r="AU35" i="22"/>
  <c r="AY35" i="23"/>
  <c r="AY35" i="22"/>
  <c r="BC35" i="23"/>
  <c r="BC35" i="22"/>
  <c r="BG35" i="23"/>
  <c r="BG35" i="22"/>
  <c r="BK35" i="23"/>
  <c r="BK35" i="22"/>
  <c r="BO35" i="23"/>
  <c r="BO35" i="22"/>
  <c r="BS35" i="23"/>
  <c r="BS35" i="22"/>
  <c r="BW35" i="23"/>
  <c r="BW35" i="22"/>
  <c r="CA35" i="23"/>
  <c r="CA35" i="22"/>
  <c r="CE35" i="23"/>
  <c r="CE35" i="22"/>
  <c r="CI35" i="23"/>
  <c r="CI35" i="22"/>
  <c r="CM35" i="23"/>
  <c r="CM35" i="22"/>
  <c r="CQ35" i="23"/>
  <c r="CQ35" i="22"/>
  <c r="CU35" i="23"/>
  <c r="CU35" i="22"/>
  <c r="CY35" i="23"/>
  <c r="CY35" i="22"/>
  <c r="DC35" i="23"/>
  <c r="DC35" i="22"/>
  <c r="DG35" i="23"/>
  <c r="DG35" i="22"/>
  <c r="DK35" i="23"/>
  <c r="DK35" i="22"/>
  <c r="DO35" i="23"/>
  <c r="DO35" i="22"/>
  <c r="DS35" i="23"/>
  <c r="DS35" i="22"/>
  <c r="DW35" i="23"/>
  <c r="DW35" i="22"/>
  <c r="EA35" i="23"/>
  <c r="EA35" i="22"/>
  <c r="EE35" i="23"/>
  <c r="EE35" i="22"/>
  <c r="EI35" i="23"/>
  <c r="EI35" i="22"/>
  <c r="EM35" i="23"/>
  <c r="EM35" i="22"/>
  <c r="EQ35" i="23"/>
  <c r="EQ35" i="22"/>
  <c r="EU35" i="23"/>
  <c r="EU35" i="22"/>
  <c r="EY35" i="23"/>
  <c r="EY35" i="22"/>
  <c r="FC35" i="23"/>
  <c r="FC35" i="22"/>
  <c r="FG35" i="23"/>
  <c r="FG35" i="22"/>
  <c r="FK35" i="23"/>
  <c r="FK35" i="22"/>
  <c r="FO35" i="23"/>
  <c r="FO35" i="22"/>
  <c r="FS35" i="23"/>
  <c r="FS35" i="22"/>
  <c r="FW35" i="23"/>
  <c r="FW35" i="22"/>
  <c r="GA35" i="23"/>
  <c r="GA35" i="22"/>
  <c r="GE35" i="23"/>
  <c r="GE35" i="22"/>
  <c r="GI35" i="23"/>
  <c r="GI35" i="22"/>
  <c r="GM35" i="23"/>
  <c r="GM35" i="22"/>
  <c r="S36" i="23"/>
  <c r="S36" i="22"/>
  <c r="W36" i="23"/>
  <c r="W36" i="22"/>
  <c r="AA36" i="23"/>
  <c r="AA36" i="22"/>
  <c r="AE36" i="23"/>
  <c r="AE36" i="22"/>
  <c r="AI36" i="23"/>
  <c r="AI36" i="22"/>
  <c r="AM36" i="23"/>
  <c r="AM36" i="22"/>
  <c r="AQ36" i="23"/>
  <c r="AQ36" i="22"/>
  <c r="AU36" i="23"/>
  <c r="AU36" i="22"/>
  <c r="AY36" i="23"/>
  <c r="AY36" i="22"/>
  <c r="BC36" i="23"/>
  <c r="BC36" i="22"/>
  <c r="BG36" i="23"/>
  <c r="BG36" i="22"/>
  <c r="BK36" i="23"/>
  <c r="BK36" i="22"/>
  <c r="BO36" i="23"/>
  <c r="BO36" i="22"/>
  <c r="BS36" i="23"/>
  <c r="BS36" i="22"/>
  <c r="BW36" i="23"/>
  <c r="BW36" i="22"/>
  <c r="CA36" i="23"/>
  <c r="CA36" i="22"/>
  <c r="CE36" i="23"/>
  <c r="CE36" i="22"/>
  <c r="CI36" i="23"/>
  <c r="CI36" i="22"/>
  <c r="CM36" i="23"/>
  <c r="CM36" i="22"/>
  <c r="CQ36" i="23"/>
  <c r="CQ36" i="22"/>
  <c r="CU36" i="23"/>
  <c r="CU36" i="22"/>
  <c r="CY36" i="23"/>
  <c r="CY36" i="22"/>
  <c r="DC36" i="23"/>
  <c r="DC36" i="22"/>
  <c r="DG36" i="23"/>
  <c r="DG36" i="22"/>
  <c r="DK36" i="23"/>
  <c r="DK36" i="22"/>
  <c r="DO36" i="23"/>
  <c r="DO36" i="22"/>
  <c r="DS36" i="23"/>
  <c r="DS36" i="22"/>
  <c r="DW36" i="23"/>
  <c r="DW36" i="22"/>
  <c r="EA36" i="23"/>
  <c r="EA36" i="22"/>
  <c r="EE36" i="23"/>
  <c r="EE36" i="22"/>
  <c r="EI36" i="23"/>
  <c r="EI36" i="22"/>
  <c r="EM36" i="23"/>
  <c r="EM36" i="22"/>
  <c r="EQ36" i="23"/>
  <c r="EQ36" i="22"/>
  <c r="EU36" i="23"/>
  <c r="EU36" i="22"/>
  <c r="EY36" i="23"/>
  <c r="EY36" i="22"/>
  <c r="FC36" i="23"/>
  <c r="FC36" i="22"/>
  <c r="FG36" i="23"/>
  <c r="FG36" i="22"/>
  <c r="FK36" i="23"/>
  <c r="FK36" i="22"/>
  <c r="FO36" i="23"/>
  <c r="FO36" i="22"/>
  <c r="FS36" i="23"/>
  <c r="FS36" i="22"/>
  <c r="FW36" i="23"/>
  <c r="FW36" i="22"/>
  <c r="GA36" i="23"/>
  <c r="GA36" i="22"/>
  <c r="GE36" i="23"/>
  <c r="GE36" i="22"/>
  <c r="GI36" i="23"/>
  <c r="GI36" i="22"/>
  <c r="GM36" i="23"/>
  <c r="GM36" i="22"/>
  <c r="S37" i="23"/>
  <c r="S37" i="22"/>
  <c r="W37" i="23"/>
  <c r="W37" i="22"/>
  <c r="AA37" i="23"/>
  <c r="AA37" i="22"/>
  <c r="AE37" i="23"/>
  <c r="AE37" i="22"/>
  <c r="AI37" i="23"/>
  <c r="AI37" i="22"/>
  <c r="AM37" i="23"/>
  <c r="AM37" i="22"/>
  <c r="AQ37" i="23"/>
  <c r="AQ37" i="22"/>
  <c r="AU37" i="23"/>
  <c r="AU37" i="22"/>
  <c r="AY37" i="23"/>
  <c r="AY37" i="22"/>
  <c r="BC37" i="23"/>
  <c r="BC37" i="22"/>
  <c r="BG37" i="23"/>
  <c r="BG37" i="22"/>
  <c r="BK37" i="23"/>
  <c r="BK37" i="22"/>
  <c r="BO37" i="23"/>
  <c r="BO37" i="22"/>
  <c r="BS37" i="23"/>
  <c r="BS37" i="22"/>
  <c r="BW37" i="23"/>
  <c r="BW37" i="22"/>
  <c r="CA37" i="23"/>
  <c r="CA37" i="22"/>
  <c r="CE37" i="23"/>
  <c r="CE37" i="22"/>
  <c r="CI37" i="23"/>
  <c r="CI37" i="22"/>
  <c r="CM37" i="23"/>
  <c r="CM37" i="22"/>
  <c r="CQ37" i="23"/>
  <c r="CQ37" i="22"/>
  <c r="CU37" i="23"/>
  <c r="CU37" i="22"/>
  <c r="CY37" i="23"/>
  <c r="CY37" i="22"/>
  <c r="DC37" i="23"/>
  <c r="DC37" i="22"/>
  <c r="DG37" i="23"/>
  <c r="DG37" i="22"/>
  <c r="DK37" i="23"/>
  <c r="DK37" i="22"/>
  <c r="DO37" i="23"/>
  <c r="DO37" i="22"/>
  <c r="DS37" i="23"/>
  <c r="DS37" i="22"/>
  <c r="DW37" i="23"/>
  <c r="DW37" i="22"/>
  <c r="EA37" i="23"/>
  <c r="EA37" i="22"/>
  <c r="EE37" i="23"/>
  <c r="EE37" i="22"/>
  <c r="EI37" i="23"/>
  <c r="EI37" i="22"/>
  <c r="EM37" i="23"/>
  <c r="EM37" i="22"/>
  <c r="EQ37" i="23"/>
  <c r="EQ37" i="22"/>
  <c r="EU37" i="23"/>
  <c r="EU37" i="22"/>
  <c r="EY37" i="23"/>
  <c r="EY37" i="22"/>
  <c r="FC37" i="23"/>
  <c r="FC37" i="22"/>
  <c r="FG37" i="23"/>
  <c r="FG37" i="22"/>
  <c r="FK37" i="23"/>
  <c r="FK37" i="22"/>
  <c r="FO37" i="23"/>
  <c r="FO37" i="22"/>
  <c r="FS37" i="23"/>
  <c r="FS37" i="22"/>
  <c r="FW37" i="23"/>
  <c r="FW37" i="22"/>
  <c r="GA37" i="23"/>
  <c r="GA37" i="22"/>
  <c r="GE37" i="23"/>
  <c r="GE37" i="22"/>
  <c r="GI37" i="23"/>
  <c r="GI37" i="22"/>
  <c r="GM37" i="23"/>
  <c r="GM37" i="22"/>
  <c r="ER40" i="17"/>
  <c r="ER41" i="23" s="1"/>
  <c r="T9" i="23"/>
  <c r="T9" i="22"/>
  <c r="T10" i="23"/>
  <c r="T10" i="22"/>
  <c r="T11" i="23"/>
  <c r="T11" i="22"/>
  <c r="X11" i="23"/>
  <c r="X11" i="22"/>
  <c r="AB11" i="23"/>
  <c r="AB11" i="22"/>
  <c r="AF11" i="23"/>
  <c r="AF11" i="22"/>
  <c r="AJ11" i="23"/>
  <c r="AJ11" i="22"/>
  <c r="AN11" i="23"/>
  <c r="AN11" i="22"/>
  <c r="AR11" i="23"/>
  <c r="AR11" i="22"/>
  <c r="AV11" i="23"/>
  <c r="AV11" i="22"/>
  <c r="AZ11" i="23"/>
  <c r="AZ11" i="22"/>
  <c r="BD11" i="23"/>
  <c r="BD11" i="22"/>
  <c r="BH11" i="23"/>
  <c r="BH11" i="22"/>
  <c r="BL11" i="23"/>
  <c r="BL11" i="22"/>
  <c r="BP11" i="23"/>
  <c r="BP11" i="22"/>
  <c r="BT11" i="23"/>
  <c r="BT11" i="22"/>
  <c r="BX11" i="23"/>
  <c r="BX11" i="22"/>
  <c r="CB11" i="23"/>
  <c r="CB11" i="22"/>
  <c r="CF11" i="23"/>
  <c r="CF11" i="22"/>
  <c r="CJ11" i="23"/>
  <c r="CJ11" i="22"/>
  <c r="CN11" i="23"/>
  <c r="CN11" i="22"/>
  <c r="CR11" i="23"/>
  <c r="CR11" i="22"/>
  <c r="CV11" i="23"/>
  <c r="CV11" i="22"/>
  <c r="CZ11" i="23"/>
  <c r="CZ11" i="22"/>
  <c r="DD11" i="23"/>
  <c r="DD11" i="22"/>
  <c r="DH11" i="23"/>
  <c r="DH11" i="22"/>
  <c r="DL11" i="23"/>
  <c r="DL11" i="22"/>
  <c r="DP11" i="23"/>
  <c r="DP11" i="22"/>
  <c r="DT11" i="23"/>
  <c r="DT11" i="22"/>
  <c r="DX11" i="23"/>
  <c r="DX11" i="22"/>
  <c r="EB11" i="23"/>
  <c r="EB11" i="22"/>
  <c r="EF11" i="23"/>
  <c r="EF11" i="22"/>
  <c r="EJ11" i="23"/>
  <c r="EJ11" i="22"/>
  <c r="EN11" i="23"/>
  <c r="EN11" i="22"/>
  <c r="ER11" i="23"/>
  <c r="ER11" i="22"/>
  <c r="EV11" i="23"/>
  <c r="EV11" i="22"/>
  <c r="EZ11" i="23"/>
  <c r="EZ11" i="22"/>
  <c r="FD11" i="23"/>
  <c r="FD11" i="22"/>
  <c r="FH11" i="23"/>
  <c r="FH11" i="22"/>
  <c r="FL11" i="23"/>
  <c r="FL11" i="22"/>
  <c r="FP11" i="23"/>
  <c r="FP11" i="22"/>
  <c r="FT11" i="23"/>
  <c r="FT11" i="22"/>
  <c r="FX11" i="23"/>
  <c r="FX11" i="22"/>
  <c r="GB11" i="23"/>
  <c r="GB11" i="22"/>
  <c r="GF11" i="23"/>
  <c r="GF11" i="22"/>
  <c r="GJ11" i="23"/>
  <c r="GJ11" i="22"/>
  <c r="GN11" i="23"/>
  <c r="GN11" i="22"/>
  <c r="T12" i="23"/>
  <c r="T12" i="22"/>
  <c r="X12" i="23"/>
  <c r="X12" i="22"/>
  <c r="AB12" i="23"/>
  <c r="AB12" i="22"/>
  <c r="AF12" i="23"/>
  <c r="AF12" i="22"/>
  <c r="AJ12" i="23"/>
  <c r="AJ12" i="22"/>
  <c r="AN12" i="23"/>
  <c r="AN12" i="22"/>
  <c r="AR12" i="23"/>
  <c r="AR12" i="22"/>
  <c r="AV12" i="23"/>
  <c r="AV12" i="22"/>
  <c r="AZ12" i="23"/>
  <c r="AZ12" i="22"/>
  <c r="BD12" i="23"/>
  <c r="BD12" i="22"/>
  <c r="BH12" i="23"/>
  <c r="BH12" i="22"/>
  <c r="BL12" i="23"/>
  <c r="BL12" i="22"/>
  <c r="BP12" i="23"/>
  <c r="BP12" i="22"/>
  <c r="BT12" i="23"/>
  <c r="BT12" i="22"/>
  <c r="BX12" i="23"/>
  <c r="BX12" i="22"/>
  <c r="CB12" i="23"/>
  <c r="CB12" i="22"/>
  <c r="CF12" i="23"/>
  <c r="CF12" i="22"/>
  <c r="CJ12" i="23"/>
  <c r="CJ12" i="22"/>
  <c r="CN12" i="23"/>
  <c r="CN12" i="22"/>
  <c r="CR12" i="23"/>
  <c r="CR12" i="22"/>
  <c r="CV12" i="23"/>
  <c r="CV12" i="22"/>
  <c r="CZ12" i="23"/>
  <c r="CZ12" i="22"/>
  <c r="DD12" i="23"/>
  <c r="DD12" i="22"/>
  <c r="DH12" i="23"/>
  <c r="DH12" i="22"/>
  <c r="DL12" i="23"/>
  <c r="DL12" i="22"/>
  <c r="DP12" i="23"/>
  <c r="DP12" i="22"/>
  <c r="DT12" i="23"/>
  <c r="DT12" i="22"/>
  <c r="DX12" i="23"/>
  <c r="DX12" i="22"/>
  <c r="EB12" i="23"/>
  <c r="EB12" i="22"/>
  <c r="EF12" i="23"/>
  <c r="EF12" i="22"/>
  <c r="EJ12" i="23"/>
  <c r="EJ12" i="22"/>
  <c r="EN12" i="23"/>
  <c r="EN12" i="22"/>
  <c r="ER12" i="23"/>
  <c r="ER12" i="22"/>
  <c r="EV12" i="23"/>
  <c r="EV12" i="22"/>
  <c r="EZ12" i="23"/>
  <c r="EZ12" i="22"/>
  <c r="FD12" i="23"/>
  <c r="FD12" i="22"/>
  <c r="FH12" i="23"/>
  <c r="FH12" i="22"/>
  <c r="FL12" i="23"/>
  <c r="FL12" i="22"/>
  <c r="FP12" i="23"/>
  <c r="FP12" i="22"/>
  <c r="FT12" i="23"/>
  <c r="FT12" i="22"/>
  <c r="FX12" i="23"/>
  <c r="FX12" i="22"/>
  <c r="GB12" i="23"/>
  <c r="GB12" i="22"/>
  <c r="GF12" i="23"/>
  <c r="GF12" i="22"/>
  <c r="GJ12" i="23"/>
  <c r="GJ12" i="22"/>
  <c r="GN12" i="23"/>
  <c r="GN12" i="22"/>
  <c r="T13" i="23"/>
  <c r="T13" i="22"/>
  <c r="X13" i="23"/>
  <c r="X13" i="22"/>
  <c r="AB13" i="23"/>
  <c r="AB13" i="22"/>
  <c r="AF13" i="23"/>
  <c r="AF13" i="22"/>
  <c r="AJ13" i="23"/>
  <c r="AJ13" i="22"/>
  <c r="AN13" i="23"/>
  <c r="AN13" i="22"/>
  <c r="AR13" i="23"/>
  <c r="AR13" i="22"/>
  <c r="AV13" i="23"/>
  <c r="AV13" i="22"/>
  <c r="AZ13" i="23"/>
  <c r="AZ13" i="22"/>
  <c r="BD13" i="23"/>
  <c r="BD13" i="22"/>
  <c r="BH13" i="23"/>
  <c r="BH13" i="22"/>
  <c r="BL13" i="23"/>
  <c r="BL13" i="22"/>
  <c r="BP13" i="23"/>
  <c r="BP13" i="22"/>
  <c r="BT13" i="23"/>
  <c r="BT13" i="22"/>
  <c r="BX13" i="23"/>
  <c r="BX13" i="22"/>
  <c r="CB13" i="23"/>
  <c r="CB13" i="22"/>
  <c r="CF13" i="23"/>
  <c r="CF13" i="22"/>
  <c r="CJ13" i="23"/>
  <c r="CJ13" i="22"/>
  <c r="CN13" i="23"/>
  <c r="CN13" i="22"/>
  <c r="CR13" i="23"/>
  <c r="CR13" i="22"/>
  <c r="CV13" i="23"/>
  <c r="CV13" i="22"/>
  <c r="CZ13" i="23"/>
  <c r="CZ13" i="22"/>
  <c r="DD13" i="23"/>
  <c r="DD13" i="22"/>
  <c r="DH13" i="23"/>
  <c r="DH13" i="22"/>
  <c r="DL13" i="23"/>
  <c r="DL13" i="22"/>
  <c r="DP13" i="23"/>
  <c r="DP13" i="22"/>
  <c r="DT13" i="23"/>
  <c r="DT13" i="22"/>
  <c r="DX13" i="23"/>
  <c r="DX13" i="22"/>
  <c r="EB13" i="23"/>
  <c r="EB13" i="22"/>
  <c r="EF13" i="23"/>
  <c r="EF13" i="22"/>
  <c r="EJ13" i="23"/>
  <c r="EJ13" i="22"/>
  <c r="EN13" i="23"/>
  <c r="EN13" i="22"/>
  <c r="ER13" i="23"/>
  <c r="ER13" i="22"/>
  <c r="EV13" i="23"/>
  <c r="EV13" i="22"/>
  <c r="EZ13" i="23"/>
  <c r="EZ13" i="22"/>
  <c r="FD13" i="23"/>
  <c r="FD13" i="22"/>
  <c r="FH13" i="23"/>
  <c r="FH13" i="22"/>
  <c r="FL13" i="23"/>
  <c r="FL13" i="22"/>
  <c r="FP13" i="23"/>
  <c r="FP13" i="22"/>
  <c r="FT13" i="23"/>
  <c r="FT13" i="22"/>
  <c r="FX13" i="23"/>
  <c r="FX13" i="22"/>
  <c r="GB13" i="23"/>
  <c r="GB13" i="22"/>
  <c r="GF13" i="23"/>
  <c r="GF13" i="22"/>
  <c r="GJ13" i="23"/>
  <c r="GJ13" i="22"/>
  <c r="GN13" i="23"/>
  <c r="GN13" i="22"/>
  <c r="T14" i="23"/>
  <c r="T14" i="22"/>
  <c r="X14" i="23"/>
  <c r="X14" i="22"/>
  <c r="AB14" i="23"/>
  <c r="AB14" i="22"/>
  <c r="AF14" i="23"/>
  <c r="AF14" i="22"/>
  <c r="AJ14" i="23"/>
  <c r="AJ14" i="22"/>
  <c r="AN14" i="23"/>
  <c r="AN14" i="22"/>
  <c r="AR14" i="23"/>
  <c r="AR14" i="22"/>
  <c r="AV14" i="23"/>
  <c r="AV14" i="22"/>
  <c r="AZ14" i="23"/>
  <c r="AZ14" i="22"/>
  <c r="BD14" i="23"/>
  <c r="BD14" i="22"/>
  <c r="BH14" i="23"/>
  <c r="BH14" i="22"/>
  <c r="BL14" i="23"/>
  <c r="BL14" i="22"/>
  <c r="BP14" i="23"/>
  <c r="BP14" i="22"/>
  <c r="BT14" i="23"/>
  <c r="BT14" i="22"/>
  <c r="BX14" i="23"/>
  <c r="BX14" i="22"/>
  <c r="CB14" i="23"/>
  <c r="CB14" i="22"/>
  <c r="CF14" i="23"/>
  <c r="CF14" i="22"/>
  <c r="CJ14" i="23"/>
  <c r="CJ14" i="22"/>
  <c r="CN14" i="23"/>
  <c r="CN14" i="22"/>
  <c r="CR14" i="23"/>
  <c r="CR14" i="22"/>
  <c r="CV14" i="23"/>
  <c r="CV14" i="22"/>
  <c r="CZ14" i="23"/>
  <c r="CZ14" i="22"/>
  <c r="DD14" i="23"/>
  <c r="DD14" i="22"/>
  <c r="DH14" i="23"/>
  <c r="DH14" i="22"/>
  <c r="DL14" i="23"/>
  <c r="DL14" i="22"/>
  <c r="DP14" i="23"/>
  <c r="DP14" i="22"/>
  <c r="DT14" i="23"/>
  <c r="DT14" i="22"/>
  <c r="DX14" i="23"/>
  <c r="DX14" i="22"/>
  <c r="EB14" i="23"/>
  <c r="EB14" i="22"/>
  <c r="EF14" i="23"/>
  <c r="EF14" i="22"/>
  <c r="EJ14" i="23"/>
  <c r="EJ14" i="22"/>
  <c r="EN14" i="23"/>
  <c r="EN14" i="22"/>
  <c r="ER14" i="23"/>
  <c r="ER14" i="22"/>
  <c r="EV14" i="23"/>
  <c r="EV14" i="22"/>
  <c r="EZ14" i="23"/>
  <c r="EZ14" i="22"/>
  <c r="FD14" i="23"/>
  <c r="FD14" i="22"/>
  <c r="FH14" i="23"/>
  <c r="FH14" i="22"/>
  <c r="FL14" i="23"/>
  <c r="FL14" i="22"/>
  <c r="FP14" i="23"/>
  <c r="FP14" i="22"/>
  <c r="FT14" i="23"/>
  <c r="FT14" i="22"/>
  <c r="FX14" i="23"/>
  <c r="FX14" i="22"/>
  <c r="GB14" i="23"/>
  <c r="GB14" i="22"/>
  <c r="GF14" i="23"/>
  <c r="GF14" i="22"/>
  <c r="GJ14" i="23"/>
  <c r="GJ14" i="22"/>
  <c r="GN14" i="23"/>
  <c r="GN14" i="22"/>
  <c r="T15" i="23"/>
  <c r="T15" i="22"/>
  <c r="X15" i="23"/>
  <c r="X15" i="22"/>
  <c r="AB15" i="23"/>
  <c r="AB15" i="22"/>
  <c r="AF15" i="23"/>
  <c r="AF15" i="22"/>
  <c r="AJ15" i="23"/>
  <c r="AJ15" i="22"/>
  <c r="AN15" i="23"/>
  <c r="AN15" i="22"/>
  <c r="AR15" i="23"/>
  <c r="AR15" i="22"/>
  <c r="AV15" i="23"/>
  <c r="AV15" i="22"/>
  <c r="AZ15" i="23"/>
  <c r="AZ15" i="22"/>
  <c r="BD15" i="23"/>
  <c r="BD15" i="22"/>
  <c r="BH15" i="23"/>
  <c r="BH15" i="22"/>
  <c r="BL15" i="23"/>
  <c r="BL15" i="22"/>
  <c r="BP15" i="23"/>
  <c r="BP15" i="22"/>
  <c r="BT15" i="23"/>
  <c r="BT15" i="22"/>
  <c r="BX15" i="23"/>
  <c r="BX15" i="22"/>
  <c r="CB15" i="23"/>
  <c r="CB15" i="22"/>
  <c r="CF15" i="23"/>
  <c r="CF15" i="22"/>
  <c r="CJ15" i="23"/>
  <c r="CJ15" i="22"/>
  <c r="CN15" i="23"/>
  <c r="CN15" i="22"/>
  <c r="CR15" i="23"/>
  <c r="CR15" i="22"/>
  <c r="CV15" i="23"/>
  <c r="CV15" i="22"/>
  <c r="CZ15" i="23"/>
  <c r="CZ15" i="22"/>
  <c r="DD15" i="23"/>
  <c r="DD15" i="22"/>
  <c r="DH15" i="23"/>
  <c r="DH15" i="22"/>
  <c r="DL15" i="23"/>
  <c r="DL15" i="22"/>
  <c r="DP15" i="23"/>
  <c r="DP15" i="22"/>
  <c r="DT15" i="23"/>
  <c r="DT15" i="22"/>
  <c r="DX15" i="23"/>
  <c r="DX15" i="22"/>
  <c r="EB15" i="23"/>
  <c r="EB15" i="22"/>
  <c r="EF15" i="23"/>
  <c r="EF15" i="22"/>
  <c r="EJ15" i="23"/>
  <c r="EJ15" i="22"/>
  <c r="EN15" i="23"/>
  <c r="EN15" i="22"/>
  <c r="ER15" i="23"/>
  <c r="ER15" i="22"/>
  <c r="EV15" i="23"/>
  <c r="EV15" i="22"/>
  <c r="EZ15" i="23"/>
  <c r="EZ15" i="22"/>
  <c r="FD15" i="23"/>
  <c r="FD15" i="22"/>
  <c r="FH15" i="23"/>
  <c r="FH15" i="22"/>
  <c r="FL15" i="23"/>
  <c r="FL15" i="22"/>
  <c r="FP15" i="23"/>
  <c r="FP15" i="22"/>
  <c r="FT15" i="23"/>
  <c r="FT15" i="22"/>
  <c r="FX15" i="23"/>
  <c r="FX15" i="22"/>
  <c r="GB15" i="23"/>
  <c r="GB15" i="22"/>
  <c r="GF15" i="23"/>
  <c r="GF15" i="22"/>
  <c r="GJ15" i="23"/>
  <c r="GJ15" i="22"/>
  <c r="GN15" i="23"/>
  <c r="GN15" i="22"/>
  <c r="T16" i="23"/>
  <c r="T16" i="22"/>
  <c r="X16" i="23"/>
  <c r="X16" i="22"/>
  <c r="AB16" i="23"/>
  <c r="AB16" i="22"/>
  <c r="AF16" i="23"/>
  <c r="AF16" i="22"/>
  <c r="AJ16" i="23"/>
  <c r="AJ16" i="22"/>
  <c r="AN16" i="23"/>
  <c r="AN16" i="22"/>
  <c r="AR16" i="23"/>
  <c r="AR16" i="22"/>
  <c r="AV16" i="23"/>
  <c r="AV16" i="22"/>
  <c r="AZ16" i="23"/>
  <c r="AZ16" i="22"/>
  <c r="BD16" i="23"/>
  <c r="BD16" i="22"/>
  <c r="BH16" i="23"/>
  <c r="BH16" i="22"/>
  <c r="BL16" i="23"/>
  <c r="BL16" i="22"/>
  <c r="BP16" i="23"/>
  <c r="BP16" i="22"/>
  <c r="BT16" i="23"/>
  <c r="BT16" i="22"/>
  <c r="BX16" i="23"/>
  <c r="BX16" i="22"/>
  <c r="CB16" i="23"/>
  <c r="CB16" i="22"/>
  <c r="CF16" i="23"/>
  <c r="CF16" i="22"/>
  <c r="CJ16" i="23"/>
  <c r="CJ16" i="22"/>
  <c r="CN16" i="23"/>
  <c r="CN16" i="22"/>
  <c r="CR16" i="23"/>
  <c r="CR16" i="22"/>
  <c r="CV16" i="23"/>
  <c r="CV16" i="22"/>
  <c r="CZ16" i="23"/>
  <c r="CZ16" i="22"/>
  <c r="DD16" i="23"/>
  <c r="DD16" i="22"/>
  <c r="DH16" i="23"/>
  <c r="DH16" i="22"/>
  <c r="DL16" i="23"/>
  <c r="DL16" i="22"/>
  <c r="DP16" i="23"/>
  <c r="DP16" i="22"/>
  <c r="DT16" i="23"/>
  <c r="DT16" i="22"/>
  <c r="DX16" i="23"/>
  <c r="DX16" i="22"/>
  <c r="EB16" i="23"/>
  <c r="EB16" i="22"/>
  <c r="EF16" i="23"/>
  <c r="EF16" i="22"/>
  <c r="EJ16" i="23"/>
  <c r="EJ16" i="22"/>
  <c r="EN16" i="23"/>
  <c r="EN16" i="22"/>
  <c r="ER16" i="23"/>
  <c r="ER16" i="22"/>
  <c r="EV16" i="23"/>
  <c r="EV16" i="22"/>
  <c r="EZ16" i="23"/>
  <c r="EZ16" i="22"/>
  <c r="FD16" i="23"/>
  <c r="FD16" i="22"/>
  <c r="FH16" i="23"/>
  <c r="FH16" i="22"/>
  <c r="FL16" i="23"/>
  <c r="FL16" i="22"/>
  <c r="FP16" i="23"/>
  <c r="FP16" i="22"/>
  <c r="FT16" i="23"/>
  <c r="FT16" i="22"/>
  <c r="FX16" i="23"/>
  <c r="FX16" i="22"/>
  <c r="GB16" i="23"/>
  <c r="GB16" i="22"/>
  <c r="GF16" i="23"/>
  <c r="GF16" i="22"/>
  <c r="GJ16" i="23"/>
  <c r="GJ16" i="22"/>
  <c r="GN16" i="23"/>
  <c r="GN16" i="22"/>
  <c r="T17" i="23"/>
  <c r="T17" i="22"/>
  <c r="X17" i="23"/>
  <c r="X17" i="22"/>
  <c r="AB17" i="23"/>
  <c r="AB17" i="22"/>
  <c r="AF17" i="23"/>
  <c r="AF17" i="22"/>
  <c r="AJ17" i="23"/>
  <c r="AJ17" i="22"/>
  <c r="AN17" i="23"/>
  <c r="AN17" i="22"/>
  <c r="AR17" i="23"/>
  <c r="AR17" i="22"/>
  <c r="AV17" i="23"/>
  <c r="AV17" i="22"/>
  <c r="AZ17" i="23"/>
  <c r="AZ17" i="22"/>
  <c r="BD17" i="23"/>
  <c r="BD17" i="22"/>
  <c r="BH17" i="23"/>
  <c r="BH17" i="22"/>
  <c r="BL17" i="23"/>
  <c r="BL17" i="22"/>
  <c r="BP17" i="23"/>
  <c r="BP17" i="22"/>
  <c r="BT17" i="23"/>
  <c r="BT17" i="22"/>
  <c r="BX17" i="23"/>
  <c r="BX17" i="22"/>
  <c r="CB17" i="23"/>
  <c r="CB17" i="22"/>
  <c r="CF17" i="23"/>
  <c r="CF17" i="22"/>
  <c r="CJ17" i="23"/>
  <c r="CJ17" i="22"/>
  <c r="CN17" i="23"/>
  <c r="CN17" i="22"/>
  <c r="CR17" i="23"/>
  <c r="CR17" i="22"/>
  <c r="CV17" i="23"/>
  <c r="CV17" i="22"/>
  <c r="CZ17" i="23"/>
  <c r="CZ17" i="22"/>
  <c r="DD17" i="23"/>
  <c r="DD17" i="22"/>
  <c r="DH17" i="23"/>
  <c r="DH17" i="22"/>
  <c r="DL17" i="23"/>
  <c r="DL17" i="22"/>
  <c r="DP17" i="23"/>
  <c r="DP17" i="22"/>
  <c r="DT17" i="23"/>
  <c r="DT17" i="22"/>
  <c r="DX17" i="23"/>
  <c r="DX17" i="22"/>
  <c r="EB17" i="23"/>
  <c r="EB17" i="22"/>
  <c r="EF17" i="23"/>
  <c r="EF17" i="22"/>
  <c r="EJ17" i="23"/>
  <c r="EJ17" i="22"/>
  <c r="EN17" i="23"/>
  <c r="EN17" i="22"/>
  <c r="ER17" i="23"/>
  <c r="ER17" i="22"/>
  <c r="EV17" i="23"/>
  <c r="EV17" i="22"/>
  <c r="EZ17" i="23"/>
  <c r="EZ17" i="22"/>
  <c r="FD17" i="23"/>
  <c r="FD17" i="22"/>
  <c r="FH17" i="23"/>
  <c r="FH17" i="22"/>
  <c r="FL17" i="23"/>
  <c r="FL17" i="22"/>
  <c r="FP17" i="23"/>
  <c r="FP17" i="22"/>
  <c r="FT17" i="23"/>
  <c r="FT17" i="22"/>
  <c r="FX17" i="23"/>
  <c r="FX17" i="22"/>
  <c r="GB17" i="23"/>
  <c r="GB17" i="22"/>
  <c r="GF17" i="23"/>
  <c r="GF17" i="22"/>
  <c r="GJ17" i="23"/>
  <c r="GJ17" i="22"/>
  <c r="GN17" i="23"/>
  <c r="GN17" i="22"/>
  <c r="T18" i="23"/>
  <c r="T18" i="22"/>
  <c r="X18" i="23"/>
  <c r="X18" i="22"/>
  <c r="AB18" i="23"/>
  <c r="AB18" i="22"/>
  <c r="AF18" i="23"/>
  <c r="AF18" i="22"/>
  <c r="AJ18" i="23"/>
  <c r="AJ18" i="22"/>
  <c r="AN18" i="23"/>
  <c r="AN18" i="22"/>
  <c r="AR18" i="23"/>
  <c r="AR18" i="22"/>
  <c r="AV18" i="23"/>
  <c r="AV18" i="22"/>
  <c r="AZ18" i="23"/>
  <c r="AZ18" i="22"/>
  <c r="BD18" i="23"/>
  <c r="BD18" i="22"/>
  <c r="BH18" i="23"/>
  <c r="BH18" i="22"/>
  <c r="BL18" i="23"/>
  <c r="BL18" i="22"/>
  <c r="BP18" i="23"/>
  <c r="BP18" i="22"/>
  <c r="BT18" i="23"/>
  <c r="BT18" i="22"/>
  <c r="BX18" i="23"/>
  <c r="BX18" i="22"/>
  <c r="CB18" i="23"/>
  <c r="CB18" i="22"/>
  <c r="CF18" i="23"/>
  <c r="CF18" i="22"/>
  <c r="CJ18" i="23"/>
  <c r="CJ18" i="22"/>
  <c r="CN18" i="23"/>
  <c r="CN18" i="22"/>
  <c r="CR18" i="23"/>
  <c r="CR18" i="22"/>
  <c r="CV18" i="23"/>
  <c r="CV18" i="22"/>
  <c r="CZ18" i="23"/>
  <c r="CZ18" i="22"/>
  <c r="DD18" i="23"/>
  <c r="DD18" i="22"/>
  <c r="DH18" i="23"/>
  <c r="DH18" i="22"/>
  <c r="DL18" i="23"/>
  <c r="DL18" i="22"/>
  <c r="DP18" i="23"/>
  <c r="DP18" i="22"/>
  <c r="DT18" i="23"/>
  <c r="DT18" i="22"/>
  <c r="DX18" i="23"/>
  <c r="DX18" i="22"/>
  <c r="EB18" i="23"/>
  <c r="EB18" i="22"/>
  <c r="EF18" i="23"/>
  <c r="EF18" i="22"/>
  <c r="EJ18" i="23"/>
  <c r="EJ18" i="22"/>
  <c r="EN18" i="23"/>
  <c r="EN18" i="22"/>
  <c r="ER18" i="23"/>
  <c r="ER18" i="22"/>
  <c r="EV18" i="23"/>
  <c r="EV18" i="22"/>
  <c r="EZ18" i="23"/>
  <c r="EZ18" i="22"/>
  <c r="FD18" i="23"/>
  <c r="FD18" i="22"/>
  <c r="FH18" i="23"/>
  <c r="FH18" i="22"/>
  <c r="FL18" i="23"/>
  <c r="FL18" i="22"/>
  <c r="FP18" i="23"/>
  <c r="FP18" i="22"/>
  <c r="FT18" i="23"/>
  <c r="FT18" i="22"/>
  <c r="FX18" i="23"/>
  <c r="FX18" i="22"/>
  <c r="GB18" i="23"/>
  <c r="GB18" i="22"/>
  <c r="GF18" i="23"/>
  <c r="GF18" i="22"/>
  <c r="GJ18" i="23"/>
  <c r="GJ18" i="22"/>
  <c r="GN18" i="23"/>
  <c r="GN18" i="22"/>
  <c r="T19" i="23"/>
  <c r="T19" i="22"/>
  <c r="X19" i="23"/>
  <c r="X19" i="22"/>
  <c r="AB19" i="23"/>
  <c r="AB19" i="22"/>
  <c r="AF19" i="23"/>
  <c r="AF19" i="22"/>
  <c r="AJ19" i="23"/>
  <c r="AJ19" i="22"/>
  <c r="AN19" i="23"/>
  <c r="AN19" i="22"/>
  <c r="AR19" i="23"/>
  <c r="AR19" i="22"/>
  <c r="AV19" i="23"/>
  <c r="AV19" i="22"/>
  <c r="AZ19" i="23"/>
  <c r="AZ19" i="22"/>
  <c r="BD19" i="23"/>
  <c r="BD19" i="22"/>
  <c r="BH19" i="23"/>
  <c r="BH19" i="22"/>
  <c r="BL19" i="23"/>
  <c r="BL19" i="22"/>
  <c r="BP19" i="23"/>
  <c r="BP19" i="22"/>
  <c r="BT19" i="23"/>
  <c r="BT19" i="22"/>
  <c r="BX19" i="23"/>
  <c r="BX19" i="22"/>
  <c r="CB19" i="23"/>
  <c r="CB19" i="22"/>
  <c r="CF19" i="23"/>
  <c r="CF19" i="22"/>
  <c r="CJ19" i="23"/>
  <c r="CJ19" i="22"/>
  <c r="CN19" i="23"/>
  <c r="CN19" i="22"/>
  <c r="CR19" i="23"/>
  <c r="CR19" i="22"/>
  <c r="CV19" i="23"/>
  <c r="CV19" i="22"/>
  <c r="CZ19" i="23"/>
  <c r="CZ19" i="22"/>
  <c r="DD19" i="23"/>
  <c r="DD19" i="22"/>
  <c r="DH19" i="23"/>
  <c r="DH19" i="22"/>
  <c r="DL19" i="23"/>
  <c r="DL19" i="22"/>
  <c r="DP19" i="23"/>
  <c r="DP19" i="22"/>
  <c r="DT19" i="23"/>
  <c r="DT19" i="22"/>
  <c r="DX19" i="23"/>
  <c r="DX19" i="22"/>
  <c r="EB19" i="23"/>
  <c r="EB19" i="22"/>
  <c r="EF19" i="23"/>
  <c r="EF19" i="22"/>
  <c r="EJ19" i="23"/>
  <c r="EJ19" i="22"/>
  <c r="EN19" i="23"/>
  <c r="EN19" i="22"/>
  <c r="ER19" i="23"/>
  <c r="ER19" i="22"/>
  <c r="EV19" i="23"/>
  <c r="EV19" i="22"/>
  <c r="EZ19" i="23"/>
  <c r="EZ19" i="22"/>
  <c r="FD19" i="23"/>
  <c r="FD19" i="22"/>
  <c r="FH19" i="23"/>
  <c r="FH19" i="22"/>
  <c r="FL19" i="23"/>
  <c r="FL19" i="22"/>
  <c r="FP19" i="23"/>
  <c r="FP19" i="22"/>
  <c r="FT19" i="23"/>
  <c r="FT19" i="22"/>
  <c r="FX19" i="23"/>
  <c r="FX19" i="22"/>
  <c r="GB19" i="23"/>
  <c r="GB19" i="22"/>
  <c r="GF19" i="23"/>
  <c r="GF19" i="22"/>
  <c r="GJ19" i="23"/>
  <c r="GJ19" i="22"/>
  <c r="GN19" i="23"/>
  <c r="GN19" i="22"/>
  <c r="T20" i="23"/>
  <c r="T20" i="22"/>
  <c r="X20" i="23"/>
  <c r="X20" i="22"/>
  <c r="AB20" i="23"/>
  <c r="AB20" i="22"/>
  <c r="AF20" i="23"/>
  <c r="AF20" i="22"/>
  <c r="AJ20" i="23"/>
  <c r="AJ20" i="22"/>
  <c r="AN20" i="23"/>
  <c r="AN20" i="22"/>
  <c r="AR20" i="23"/>
  <c r="AR20" i="22"/>
  <c r="AV20" i="23"/>
  <c r="AV20" i="22"/>
  <c r="AZ20" i="23"/>
  <c r="AZ20" i="22"/>
  <c r="BD20" i="23"/>
  <c r="BD20" i="22"/>
  <c r="BH20" i="23"/>
  <c r="BH20" i="22"/>
  <c r="BL20" i="23"/>
  <c r="BL20" i="22"/>
  <c r="BP20" i="23"/>
  <c r="BP20" i="22"/>
  <c r="BT20" i="23"/>
  <c r="BT20" i="22"/>
  <c r="BX20" i="23"/>
  <c r="BX20" i="22"/>
  <c r="CB20" i="23"/>
  <c r="CB20" i="22"/>
  <c r="CF20" i="23"/>
  <c r="CF20" i="22"/>
  <c r="CJ20" i="23"/>
  <c r="CJ20" i="22"/>
  <c r="CN20" i="23"/>
  <c r="CN20" i="22"/>
  <c r="CR20" i="23"/>
  <c r="CR20" i="22"/>
  <c r="CV20" i="23"/>
  <c r="CV20" i="22"/>
  <c r="CZ20" i="23"/>
  <c r="CZ20" i="22"/>
  <c r="DD20" i="23"/>
  <c r="DD20" i="22"/>
  <c r="DH20" i="23"/>
  <c r="DH20" i="22"/>
  <c r="DL20" i="23"/>
  <c r="DL20" i="22"/>
  <c r="DP20" i="23"/>
  <c r="DP20" i="22"/>
  <c r="DT20" i="23"/>
  <c r="DT20" i="22"/>
  <c r="DX20" i="23"/>
  <c r="DX20" i="22"/>
  <c r="EB20" i="23"/>
  <c r="EB20" i="22"/>
  <c r="EF20" i="23"/>
  <c r="EF20" i="22"/>
  <c r="EJ20" i="23"/>
  <c r="EJ20" i="22"/>
  <c r="EN20" i="23"/>
  <c r="EN20" i="22"/>
  <c r="ER20" i="23"/>
  <c r="ER20" i="22"/>
  <c r="EV20" i="23"/>
  <c r="EV20" i="22"/>
  <c r="EZ20" i="23"/>
  <c r="EZ20" i="22"/>
  <c r="FD20" i="23"/>
  <c r="FD20" i="22"/>
  <c r="FH20" i="23"/>
  <c r="FH20" i="22"/>
  <c r="FL20" i="23"/>
  <c r="FL20" i="22"/>
  <c r="FP20" i="23"/>
  <c r="FP20" i="22"/>
  <c r="FT20" i="23"/>
  <c r="FT20" i="22"/>
  <c r="FX20" i="23"/>
  <c r="FX20" i="22"/>
  <c r="GB20" i="23"/>
  <c r="GB20" i="22"/>
  <c r="GF20" i="23"/>
  <c r="GF20" i="22"/>
  <c r="GJ20" i="23"/>
  <c r="GJ20" i="22"/>
  <c r="GN20" i="23"/>
  <c r="GN20" i="22"/>
  <c r="T21" i="23"/>
  <c r="T21" i="22"/>
  <c r="X21" i="23"/>
  <c r="X21" i="22"/>
  <c r="AB21" i="23"/>
  <c r="AB21" i="22"/>
  <c r="AF21" i="23"/>
  <c r="AF21" i="22"/>
  <c r="AJ21" i="23"/>
  <c r="AJ21" i="22"/>
  <c r="AN21" i="23"/>
  <c r="AN21" i="22"/>
  <c r="AR21" i="23"/>
  <c r="AR21" i="22"/>
  <c r="AV21" i="23"/>
  <c r="AV21" i="22"/>
  <c r="AZ21" i="23"/>
  <c r="AZ21" i="22"/>
  <c r="BD21" i="23"/>
  <c r="BD21" i="22"/>
  <c r="BH21" i="23"/>
  <c r="BH21" i="22"/>
  <c r="BL21" i="23"/>
  <c r="BL21" i="22"/>
  <c r="BP21" i="23"/>
  <c r="BP21" i="22"/>
  <c r="BT21" i="23"/>
  <c r="BT21" i="22"/>
  <c r="BX21" i="23"/>
  <c r="BX21" i="22"/>
  <c r="CB21" i="23"/>
  <c r="CB21" i="22"/>
  <c r="CF21" i="23"/>
  <c r="CF21" i="22"/>
  <c r="CJ21" i="23"/>
  <c r="CJ21" i="22"/>
  <c r="CN21" i="23"/>
  <c r="CN21" i="22"/>
  <c r="CR21" i="23"/>
  <c r="CR21" i="22"/>
  <c r="CV21" i="23"/>
  <c r="CV21" i="22"/>
  <c r="CZ21" i="23"/>
  <c r="CZ21" i="22"/>
  <c r="DD21" i="23"/>
  <c r="DD21" i="22"/>
  <c r="DH21" i="23"/>
  <c r="DH21" i="22"/>
  <c r="DL21" i="23"/>
  <c r="DL21" i="22"/>
  <c r="DP21" i="23"/>
  <c r="DP21" i="22"/>
  <c r="DT21" i="23"/>
  <c r="DT21" i="22"/>
  <c r="DX21" i="23"/>
  <c r="DX21" i="22"/>
  <c r="EB21" i="23"/>
  <c r="EB21" i="22"/>
  <c r="EF21" i="23"/>
  <c r="EF21" i="22"/>
  <c r="EJ21" i="23"/>
  <c r="EJ21" i="22"/>
  <c r="EN21" i="23"/>
  <c r="EN21" i="22"/>
  <c r="ER21" i="23"/>
  <c r="ER21" i="22"/>
  <c r="EV21" i="23"/>
  <c r="EV21" i="22"/>
  <c r="EZ21" i="23"/>
  <c r="EZ21" i="22"/>
  <c r="FD21" i="23"/>
  <c r="FD21" i="22"/>
  <c r="FH21" i="23"/>
  <c r="FH21" i="22"/>
  <c r="FL21" i="23"/>
  <c r="FL21" i="22"/>
  <c r="FP21" i="23"/>
  <c r="FP21" i="22"/>
  <c r="FT21" i="23"/>
  <c r="FT21" i="22"/>
  <c r="FX21" i="23"/>
  <c r="FX21" i="22"/>
  <c r="GB21" i="23"/>
  <c r="GB21" i="22"/>
  <c r="GF21" i="23"/>
  <c r="GF21" i="22"/>
  <c r="GJ21" i="23"/>
  <c r="GJ21" i="22"/>
  <c r="GN21" i="23"/>
  <c r="GN21" i="22"/>
  <c r="T22" i="23"/>
  <c r="T22" i="22"/>
  <c r="X22" i="23"/>
  <c r="X22" i="22"/>
  <c r="AB22" i="23"/>
  <c r="AB22" i="22"/>
  <c r="AF22" i="23"/>
  <c r="AF22" i="22"/>
  <c r="AJ22" i="23"/>
  <c r="AJ22" i="22"/>
  <c r="AN22" i="23"/>
  <c r="AN22" i="22"/>
  <c r="AR22" i="23"/>
  <c r="AR22" i="22"/>
  <c r="AV22" i="23"/>
  <c r="AV22" i="22"/>
  <c r="AZ22" i="23"/>
  <c r="AZ22" i="22"/>
  <c r="BD22" i="23"/>
  <c r="BD22" i="22"/>
  <c r="BH22" i="23"/>
  <c r="BH22" i="22"/>
  <c r="BL22" i="23"/>
  <c r="BL22" i="22"/>
  <c r="BP22" i="23"/>
  <c r="BP22" i="22"/>
  <c r="BT22" i="23"/>
  <c r="BT22" i="22"/>
  <c r="BX22" i="23"/>
  <c r="BX22" i="22"/>
  <c r="CB22" i="23"/>
  <c r="CB22" i="22"/>
  <c r="CF22" i="23"/>
  <c r="CF22" i="22"/>
  <c r="CJ22" i="23"/>
  <c r="CJ22" i="22"/>
  <c r="CN22" i="23"/>
  <c r="CN22" i="22"/>
  <c r="CR22" i="23"/>
  <c r="CR22" i="22"/>
  <c r="CV22" i="23"/>
  <c r="CV22" i="22"/>
  <c r="CZ22" i="23"/>
  <c r="CZ22" i="22"/>
  <c r="DD22" i="23"/>
  <c r="DD22" i="22"/>
  <c r="DH22" i="23"/>
  <c r="DH22" i="22"/>
  <c r="DL22" i="23"/>
  <c r="DL22" i="22"/>
  <c r="DP22" i="23"/>
  <c r="DP22" i="22"/>
  <c r="DT22" i="23"/>
  <c r="DT22" i="22"/>
  <c r="DX22" i="23"/>
  <c r="DX22" i="22"/>
  <c r="EB22" i="23"/>
  <c r="EB22" i="22"/>
  <c r="EF22" i="23"/>
  <c r="EF22" i="22"/>
  <c r="EJ22" i="23"/>
  <c r="EJ22" i="22"/>
  <c r="EN22" i="23"/>
  <c r="EN22" i="22"/>
  <c r="ER22" i="23"/>
  <c r="ER22" i="22"/>
  <c r="EV22" i="23"/>
  <c r="EV22" i="22"/>
  <c r="EZ22" i="23"/>
  <c r="EZ22" i="22"/>
  <c r="FD22" i="23"/>
  <c r="FD22" i="22"/>
  <c r="FH22" i="23"/>
  <c r="FH22" i="22"/>
  <c r="FL22" i="23"/>
  <c r="FL22" i="22"/>
  <c r="FP22" i="23"/>
  <c r="FP22" i="22"/>
  <c r="FT22" i="23"/>
  <c r="FT22" i="22"/>
  <c r="FX22" i="23"/>
  <c r="FX22" i="22"/>
  <c r="GB22" i="23"/>
  <c r="GB22" i="22"/>
  <c r="GF22" i="23"/>
  <c r="GF22" i="22"/>
  <c r="GJ22" i="23"/>
  <c r="GJ22" i="22"/>
  <c r="GN22" i="23"/>
  <c r="GN22" i="22"/>
  <c r="T23" i="23"/>
  <c r="T23" i="22"/>
  <c r="X23" i="23"/>
  <c r="X23" i="22"/>
  <c r="AB23" i="23"/>
  <c r="AB23" i="22"/>
  <c r="AF23" i="23"/>
  <c r="AF23" i="22"/>
  <c r="AJ23" i="23"/>
  <c r="AJ23" i="22"/>
  <c r="AN23" i="23"/>
  <c r="AN23" i="22"/>
  <c r="AR23" i="23"/>
  <c r="AR23" i="22"/>
  <c r="AV23" i="23"/>
  <c r="AV23" i="22"/>
  <c r="AZ23" i="23"/>
  <c r="AZ23" i="22"/>
  <c r="BD23" i="23"/>
  <c r="BD23" i="22"/>
  <c r="BH23" i="23"/>
  <c r="BH23" i="22"/>
  <c r="BL23" i="23"/>
  <c r="BL23" i="22"/>
  <c r="BP23" i="23"/>
  <c r="BP23" i="22"/>
  <c r="BT23" i="23"/>
  <c r="BT23" i="22"/>
  <c r="BX23" i="23"/>
  <c r="BX23" i="22"/>
  <c r="CB23" i="23"/>
  <c r="CB23" i="22"/>
  <c r="CF23" i="23"/>
  <c r="CF23" i="22"/>
  <c r="CJ23" i="23"/>
  <c r="CJ23" i="22"/>
  <c r="CN23" i="23"/>
  <c r="CN23" i="22"/>
  <c r="CR23" i="23"/>
  <c r="CR23" i="22"/>
  <c r="CV23" i="23"/>
  <c r="CV23" i="22"/>
  <c r="CZ23" i="23"/>
  <c r="CZ23" i="22"/>
  <c r="DD23" i="23"/>
  <c r="DD23" i="22"/>
  <c r="DH23" i="23"/>
  <c r="DH23" i="22"/>
  <c r="DL23" i="23"/>
  <c r="DL23" i="22"/>
  <c r="DP23" i="23"/>
  <c r="DP23" i="22"/>
  <c r="DT23" i="23"/>
  <c r="DT23" i="22"/>
  <c r="DX23" i="23"/>
  <c r="DX23" i="22"/>
  <c r="EB23" i="23"/>
  <c r="EB23" i="22"/>
  <c r="EF23" i="23"/>
  <c r="EF23" i="22"/>
  <c r="EJ23" i="23"/>
  <c r="EJ23" i="22"/>
  <c r="EN23" i="23"/>
  <c r="EN23" i="22"/>
  <c r="ER23" i="23"/>
  <c r="ER23" i="22"/>
  <c r="EV23" i="23"/>
  <c r="EV23" i="22"/>
  <c r="EZ23" i="23"/>
  <c r="EZ23" i="22"/>
  <c r="FD23" i="23"/>
  <c r="FD23" i="22"/>
  <c r="FH23" i="23"/>
  <c r="FH23" i="22"/>
  <c r="FL23" i="23"/>
  <c r="FL23" i="22"/>
  <c r="FP23" i="23"/>
  <c r="FP23" i="22"/>
  <c r="FT23" i="23"/>
  <c r="FT23" i="22"/>
  <c r="FX23" i="23"/>
  <c r="FX23" i="22"/>
  <c r="GB23" i="23"/>
  <c r="GB23" i="22"/>
  <c r="GF23" i="23"/>
  <c r="GF23" i="22"/>
  <c r="GJ23" i="23"/>
  <c r="GJ23" i="22"/>
  <c r="GN23" i="23"/>
  <c r="GN23" i="22"/>
  <c r="T24" i="23"/>
  <c r="T24" i="22"/>
  <c r="X24" i="23"/>
  <c r="X24" i="22"/>
  <c r="AB24" i="23"/>
  <c r="AB24" i="22"/>
  <c r="AF24" i="23"/>
  <c r="AF24" i="22"/>
  <c r="AJ24" i="23"/>
  <c r="AJ24" i="22"/>
  <c r="AN24" i="23"/>
  <c r="AN24" i="22"/>
  <c r="AR24" i="23"/>
  <c r="AR24" i="22"/>
  <c r="AV24" i="23"/>
  <c r="AV24" i="22"/>
  <c r="AZ24" i="23"/>
  <c r="AZ24" i="22"/>
  <c r="BD24" i="23"/>
  <c r="BD24" i="22"/>
  <c r="BH24" i="23"/>
  <c r="BH24" i="22"/>
  <c r="BL24" i="23"/>
  <c r="BL24" i="22"/>
  <c r="BP24" i="23"/>
  <c r="BP24" i="22"/>
  <c r="BT24" i="23"/>
  <c r="BT24" i="22"/>
  <c r="BX24" i="23"/>
  <c r="BX24" i="22"/>
  <c r="CB24" i="23"/>
  <c r="CB24" i="22"/>
  <c r="CF24" i="23"/>
  <c r="CF24" i="22"/>
  <c r="CJ24" i="23"/>
  <c r="CJ24" i="22"/>
  <c r="CN24" i="23"/>
  <c r="CN24" i="22"/>
  <c r="CR24" i="23"/>
  <c r="CR24" i="22"/>
  <c r="CV24" i="23"/>
  <c r="CV24" i="22"/>
  <c r="CZ24" i="23"/>
  <c r="CZ24" i="22"/>
  <c r="DD24" i="23"/>
  <c r="DD24" i="22"/>
  <c r="DH24" i="23"/>
  <c r="DH24" i="22"/>
  <c r="DL24" i="23"/>
  <c r="DL24" i="22"/>
  <c r="DP24" i="23"/>
  <c r="DP24" i="22"/>
  <c r="DT24" i="23"/>
  <c r="DT24" i="22"/>
  <c r="DX24" i="23"/>
  <c r="DX24" i="22"/>
  <c r="EB24" i="23"/>
  <c r="EB24" i="22"/>
  <c r="EF24" i="23"/>
  <c r="EF24" i="22"/>
  <c r="EJ24" i="23"/>
  <c r="EJ24" i="22"/>
  <c r="EN24" i="23"/>
  <c r="EN24" i="22"/>
  <c r="ER24" i="23"/>
  <c r="ER24" i="22"/>
  <c r="EV24" i="23"/>
  <c r="EV24" i="22"/>
  <c r="EZ24" i="23"/>
  <c r="EZ24" i="22"/>
  <c r="FD24" i="23"/>
  <c r="FD24" i="22"/>
  <c r="FH24" i="23"/>
  <c r="FH24" i="22"/>
  <c r="FL24" i="23"/>
  <c r="FL24" i="22"/>
  <c r="FP24" i="23"/>
  <c r="FP24" i="22"/>
  <c r="FT24" i="23"/>
  <c r="FT24" i="22"/>
  <c r="FX24" i="23"/>
  <c r="FX24" i="22"/>
  <c r="GB24" i="23"/>
  <c r="GB24" i="22"/>
  <c r="GF24" i="23"/>
  <c r="GF24" i="22"/>
  <c r="GJ24" i="23"/>
  <c r="GJ24" i="22"/>
  <c r="GN24" i="23"/>
  <c r="GN24" i="22"/>
  <c r="T25" i="23"/>
  <c r="T25" i="22"/>
  <c r="X25" i="23"/>
  <c r="X25" i="22"/>
  <c r="AB25" i="23"/>
  <c r="AB25" i="22"/>
  <c r="AF25" i="23"/>
  <c r="AF25" i="22"/>
  <c r="AJ25" i="23"/>
  <c r="AJ25" i="22"/>
  <c r="AN25" i="23"/>
  <c r="AN25" i="22"/>
  <c r="AR25" i="23"/>
  <c r="AR25" i="22"/>
  <c r="AV25" i="23"/>
  <c r="AV25" i="22"/>
  <c r="AZ25" i="23"/>
  <c r="AZ25" i="22"/>
  <c r="BD25" i="23"/>
  <c r="BD25" i="22"/>
  <c r="BH25" i="23"/>
  <c r="BH25" i="22"/>
  <c r="BL25" i="23"/>
  <c r="BL25" i="22"/>
  <c r="BP25" i="23"/>
  <c r="BP25" i="22"/>
  <c r="BT25" i="23"/>
  <c r="BT25" i="22"/>
  <c r="BX25" i="23"/>
  <c r="BX25" i="22"/>
  <c r="CB25" i="23"/>
  <c r="CB25" i="22"/>
  <c r="CF25" i="23"/>
  <c r="CF25" i="22"/>
  <c r="CJ25" i="23"/>
  <c r="CJ25" i="22"/>
  <c r="CN25" i="23"/>
  <c r="CN25" i="22"/>
  <c r="CR25" i="23"/>
  <c r="CR25" i="22"/>
  <c r="CV25" i="23"/>
  <c r="CV25" i="22"/>
  <c r="CZ25" i="23"/>
  <c r="CZ25" i="22"/>
  <c r="DD25" i="23"/>
  <c r="DD25" i="22"/>
  <c r="DH25" i="23"/>
  <c r="DH25" i="22"/>
  <c r="DL25" i="23"/>
  <c r="DL25" i="22"/>
  <c r="DP25" i="23"/>
  <c r="DP25" i="22"/>
  <c r="DT25" i="23"/>
  <c r="DT25" i="22"/>
  <c r="DX25" i="23"/>
  <c r="DX25" i="22"/>
  <c r="EB25" i="23"/>
  <c r="EB25" i="22"/>
  <c r="EF25" i="23"/>
  <c r="EF25" i="22"/>
  <c r="EJ25" i="23"/>
  <c r="EJ25" i="22"/>
  <c r="EN25" i="23"/>
  <c r="EN25" i="22"/>
  <c r="ER25" i="23"/>
  <c r="ER25" i="22"/>
  <c r="EV25" i="23"/>
  <c r="EV25" i="22"/>
  <c r="EZ25" i="23"/>
  <c r="EZ25" i="22"/>
  <c r="FD25" i="23"/>
  <c r="FD25" i="22"/>
  <c r="FH25" i="23"/>
  <c r="FH25" i="22"/>
  <c r="FL25" i="23"/>
  <c r="FL25" i="22"/>
  <c r="FP25" i="23"/>
  <c r="FP25" i="22"/>
  <c r="FT25" i="23"/>
  <c r="FT25" i="22"/>
  <c r="FX25" i="23"/>
  <c r="FX25" i="22"/>
  <c r="GB25" i="23"/>
  <c r="GB25" i="22"/>
  <c r="GF25" i="23"/>
  <c r="GF25" i="22"/>
  <c r="GJ25" i="23"/>
  <c r="GJ25" i="22"/>
  <c r="GN25" i="23"/>
  <c r="GN25" i="22"/>
  <c r="T26" i="23"/>
  <c r="T26" i="22"/>
  <c r="X26" i="23"/>
  <c r="X26" i="22"/>
  <c r="AB26" i="23"/>
  <c r="AB26" i="22"/>
  <c r="AF26" i="23"/>
  <c r="AF26" i="22"/>
  <c r="AJ26" i="23"/>
  <c r="AJ26" i="22"/>
  <c r="AN26" i="23"/>
  <c r="AN26" i="22"/>
  <c r="AR26" i="23"/>
  <c r="AR26" i="22"/>
  <c r="AV26" i="23"/>
  <c r="AV26" i="22"/>
  <c r="AZ26" i="23"/>
  <c r="AZ26" i="22"/>
  <c r="BD26" i="23"/>
  <c r="BD26" i="22"/>
  <c r="BH26" i="23"/>
  <c r="BH26" i="22"/>
  <c r="BL26" i="23"/>
  <c r="BL26" i="22"/>
  <c r="BP26" i="23"/>
  <c r="BP26" i="22"/>
  <c r="BT26" i="23"/>
  <c r="BT26" i="22"/>
  <c r="BX26" i="23"/>
  <c r="BX26" i="22"/>
  <c r="CB26" i="23"/>
  <c r="CB26" i="22"/>
  <c r="CF26" i="23"/>
  <c r="CF26" i="22"/>
  <c r="CJ26" i="23"/>
  <c r="CJ26" i="22"/>
  <c r="CN26" i="23"/>
  <c r="CN26" i="22"/>
  <c r="CR26" i="23"/>
  <c r="CR26" i="22"/>
  <c r="CV26" i="23"/>
  <c r="CV26" i="22"/>
  <c r="CZ26" i="23"/>
  <c r="CZ26" i="22"/>
  <c r="DD26" i="23"/>
  <c r="DD26" i="22"/>
  <c r="DH26" i="23"/>
  <c r="DH26" i="22"/>
  <c r="DL26" i="23"/>
  <c r="DL26" i="22"/>
  <c r="DP26" i="23"/>
  <c r="DP26" i="22"/>
  <c r="DT26" i="23"/>
  <c r="DT26" i="22"/>
  <c r="DX26" i="23"/>
  <c r="DX26" i="22"/>
  <c r="EB26" i="23"/>
  <c r="EB26" i="22"/>
  <c r="EF26" i="23"/>
  <c r="EF26" i="22"/>
  <c r="EJ26" i="23"/>
  <c r="EJ26" i="22"/>
  <c r="EN26" i="23"/>
  <c r="EN26" i="22"/>
  <c r="ER26" i="23"/>
  <c r="ER26" i="22"/>
  <c r="EV26" i="23"/>
  <c r="EV26" i="22"/>
  <c r="EZ26" i="23"/>
  <c r="EZ26" i="22"/>
  <c r="FD26" i="23"/>
  <c r="FD26" i="22"/>
  <c r="FH26" i="23"/>
  <c r="FH26" i="22"/>
  <c r="FL26" i="23"/>
  <c r="FL26" i="22"/>
  <c r="FP26" i="23"/>
  <c r="FP26" i="22"/>
  <c r="FT26" i="23"/>
  <c r="FT26" i="22"/>
  <c r="FX26" i="23"/>
  <c r="FX26" i="22"/>
  <c r="GB26" i="23"/>
  <c r="GB26" i="22"/>
  <c r="GF26" i="23"/>
  <c r="GF26" i="22"/>
  <c r="GJ26" i="23"/>
  <c r="GJ26" i="22"/>
  <c r="GN26" i="23"/>
  <c r="GN26" i="22"/>
  <c r="T27" i="23"/>
  <c r="T27" i="22"/>
  <c r="X27" i="23"/>
  <c r="X27" i="22"/>
  <c r="AB27" i="23"/>
  <c r="AB27" i="22"/>
  <c r="AF27" i="23"/>
  <c r="AF27" i="22"/>
  <c r="AJ27" i="23"/>
  <c r="AJ27" i="22"/>
  <c r="AN27" i="23"/>
  <c r="AN27" i="22"/>
  <c r="AR27" i="23"/>
  <c r="AR27" i="22"/>
  <c r="AV27" i="23"/>
  <c r="AV27" i="22"/>
  <c r="AZ27" i="23"/>
  <c r="AZ27" i="22"/>
  <c r="BD27" i="23"/>
  <c r="BD27" i="22"/>
  <c r="BH27" i="23"/>
  <c r="BH27" i="22"/>
  <c r="BL27" i="23"/>
  <c r="BL27" i="22"/>
  <c r="BP27" i="23"/>
  <c r="BP27" i="22"/>
  <c r="BT27" i="23"/>
  <c r="BT27" i="22"/>
  <c r="BX27" i="23"/>
  <c r="BX27" i="22"/>
  <c r="CB27" i="23"/>
  <c r="CB27" i="22"/>
  <c r="CF27" i="23"/>
  <c r="CF27" i="22"/>
  <c r="CJ27" i="23"/>
  <c r="CJ27" i="22"/>
  <c r="CN27" i="23"/>
  <c r="CN27" i="22"/>
  <c r="CR27" i="23"/>
  <c r="CR27" i="22"/>
  <c r="CV27" i="23"/>
  <c r="CV27" i="22"/>
  <c r="CZ27" i="23"/>
  <c r="CZ27" i="22"/>
  <c r="DD27" i="23"/>
  <c r="DD27" i="22"/>
  <c r="DH27" i="23"/>
  <c r="DH27" i="22"/>
  <c r="DL27" i="23"/>
  <c r="DL27" i="22"/>
  <c r="DP27" i="23"/>
  <c r="DP27" i="22"/>
  <c r="DT27" i="23"/>
  <c r="DT27" i="22"/>
  <c r="DX27" i="23"/>
  <c r="DX27" i="22"/>
  <c r="EB27" i="23"/>
  <c r="EB27" i="22"/>
  <c r="EF27" i="23"/>
  <c r="EF27" i="22"/>
  <c r="EJ27" i="23"/>
  <c r="EJ27" i="22"/>
  <c r="EN27" i="23"/>
  <c r="EN27" i="22"/>
  <c r="ER27" i="23"/>
  <c r="ER27" i="22"/>
  <c r="EV27" i="23"/>
  <c r="EV27" i="22"/>
  <c r="EZ27" i="23"/>
  <c r="EZ27" i="22"/>
  <c r="FD27" i="23"/>
  <c r="FD27" i="22"/>
  <c r="FH27" i="23"/>
  <c r="FH27" i="22"/>
  <c r="FL27" i="23"/>
  <c r="FL27" i="22"/>
  <c r="FP27" i="23"/>
  <c r="FP27" i="22"/>
  <c r="FT27" i="23"/>
  <c r="FT27" i="22"/>
  <c r="FX27" i="23"/>
  <c r="FX27" i="22"/>
  <c r="GB27" i="23"/>
  <c r="GB27" i="22"/>
  <c r="GF27" i="23"/>
  <c r="GF27" i="22"/>
  <c r="GJ27" i="23"/>
  <c r="GJ27" i="22"/>
  <c r="GN27" i="23"/>
  <c r="GN27" i="22"/>
  <c r="T28" i="23"/>
  <c r="T28" i="22"/>
  <c r="X28" i="23"/>
  <c r="X28" i="22"/>
  <c r="AB28" i="23"/>
  <c r="AB28" i="22"/>
  <c r="AF28" i="23"/>
  <c r="AF28" i="22"/>
  <c r="AJ28" i="23"/>
  <c r="AJ28" i="22"/>
  <c r="AN28" i="23"/>
  <c r="AN28" i="22"/>
  <c r="AR28" i="23"/>
  <c r="AR28" i="22"/>
  <c r="AV28" i="23"/>
  <c r="AV28" i="22"/>
  <c r="AZ28" i="23"/>
  <c r="AZ28" i="22"/>
  <c r="BD28" i="23"/>
  <c r="BD28" i="22"/>
  <c r="BH28" i="23"/>
  <c r="BH28" i="22"/>
  <c r="BL28" i="23"/>
  <c r="BL28" i="22"/>
  <c r="BP28" i="23"/>
  <c r="BP28" i="22"/>
  <c r="BT28" i="23"/>
  <c r="BT28" i="22"/>
  <c r="BX28" i="23"/>
  <c r="BX28" i="22"/>
  <c r="CB28" i="23"/>
  <c r="CB28" i="22"/>
  <c r="CF28" i="23"/>
  <c r="CF28" i="22"/>
  <c r="CJ28" i="23"/>
  <c r="CJ28" i="22"/>
  <c r="CN28" i="23"/>
  <c r="CN28" i="22"/>
  <c r="CR28" i="23"/>
  <c r="CR28" i="22"/>
  <c r="CV28" i="23"/>
  <c r="CV28" i="22"/>
  <c r="CZ28" i="23"/>
  <c r="CZ28" i="22"/>
  <c r="DD28" i="23"/>
  <c r="DD28" i="22"/>
  <c r="DH28" i="23"/>
  <c r="DH28" i="22"/>
  <c r="DL28" i="23"/>
  <c r="DL28" i="22"/>
  <c r="DP28" i="23"/>
  <c r="DP28" i="22"/>
  <c r="DT28" i="23"/>
  <c r="DT28" i="22"/>
  <c r="DX28" i="23"/>
  <c r="DX28" i="22"/>
  <c r="EB28" i="23"/>
  <c r="EB28" i="22"/>
  <c r="EF28" i="23"/>
  <c r="EF28" i="22"/>
  <c r="EJ28" i="23"/>
  <c r="EJ28" i="22"/>
  <c r="EN28" i="23"/>
  <c r="EN28" i="22"/>
  <c r="ER28" i="23"/>
  <c r="ER28" i="22"/>
  <c r="EV28" i="23"/>
  <c r="EV28" i="22"/>
  <c r="EZ28" i="23"/>
  <c r="EZ28" i="22"/>
  <c r="FD28" i="23"/>
  <c r="FD28" i="22"/>
  <c r="FH28" i="23"/>
  <c r="FH28" i="22"/>
  <c r="FL28" i="23"/>
  <c r="FL28" i="22"/>
  <c r="FP28" i="23"/>
  <c r="FP28" i="22"/>
  <c r="FT28" i="23"/>
  <c r="FT28" i="22"/>
  <c r="FX28" i="23"/>
  <c r="FX28" i="22"/>
  <c r="GB28" i="23"/>
  <c r="GB28" i="22"/>
  <c r="GF28" i="23"/>
  <c r="GF28" i="22"/>
  <c r="GJ28" i="23"/>
  <c r="GJ28" i="22"/>
  <c r="GN28" i="23"/>
  <c r="GN28" i="22"/>
  <c r="T29" i="23"/>
  <c r="T29" i="22"/>
  <c r="X29" i="23"/>
  <c r="X29" i="22"/>
  <c r="AB29" i="23"/>
  <c r="AB29" i="22"/>
  <c r="AF29" i="23"/>
  <c r="AF29" i="22"/>
  <c r="AJ29" i="23"/>
  <c r="AJ29" i="22"/>
  <c r="AN29" i="23"/>
  <c r="AN29" i="22"/>
  <c r="AR29" i="23"/>
  <c r="AR29" i="22"/>
  <c r="AV29" i="23"/>
  <c r="AV29" i="22"/>
  <c r="AZ29" i="23"/>
  <c r="AZ29" i="22"/>
  <c r="BD29" i="23"/>
  <c r="BD29" i="22"/>
  <c r="BH29" i="23"/>
  <c r="BH29" i="22"/>
  <c r="BL29" i="23"/>
  <c r="BL29" i="22"/>
  <c r="BP29" i="23"/>
  <c r="BP29" i="22"/>
  <c r="BT29" i="23"/>
  <c r="BT29" i="22"/>
  <c r="BX29" i="23"/>
  <c r="BX29" i="22"/>
  <c r="CB29" i="23"/>
  <c r="CB29" i="22"/>
  <c r="CF29" i="23"/>
  <c r="CF29" i="22"/>
  <c r="CJ29" i="23"/>
  <c r="CJ29" i="22"/>
  <c r="CN29" i="23"/>
  <c r="CN29" i="22"/>
  <c r="CR29" i="23"/>
  <c r="CR29" i="22"/>
  <c r="CV29" i="23"/>
  <c r="CV29" i="22"/>
  <c r="CZ29" i="23"/>
  <c r="CZ29" i="22"/>
  <c r="DD29" i="23"/>
  <c r="DD29" i="22"/>
  <c r="DH29" i="23"/>
  <c r="DH29" i="22"/>
  <c r="DL29" i="23"/>
  <c r="DL29" i="22"/>
  <c r="DP29" i="23"/>
  <c r="DP29" i="22"/>
  <c r="DT29" i="23"/>
  <c r="DT29" i="22"/>
  <c r="DX29" i="23"/>
  <c r="DX29" i="22"/>
  <c r="EB29" i="23"/>
  <c r="EB29" i="22"/>
  <c r="EF29" i="23"/>
  <c r="EF29" i="22"/>
  <c r="EJ29" i="23"/>
  <c r="EJ29" i="22"/>
  <c r="EN29" i="23"/>
  <c r="EN29" i="22"/>
  <c r="ER29" i="23"/>
  <c r="ER29" i="22"/>
  <c r="EV29" i="23"/>
  <c r="EV29" i="22"/>
  <c r="EZ29" i="23"/>
  <c r="EZ29" i="22"/>
  <c r="FD29" i="23"/>
  <c r="FD29" i="22"/>
  <c r="FH29" i="23"/>
  <c r="FH29" i="22"/>
  <c r="FL29" i="23"/>
  <c r="FL29" i="22"/>
  <c r="FP29" i="23"/>
  <c r="FP29" i="22"/>
  <c r="FT29" i="23"/>
  <c r="FT29" i="22"/>
  <c r="FX29" i="23"/>
  <c r="FX29" i="22"/>
  <c r="GB29" i="23"/>
  <c r="GB29" i="22"/>
  <c r="GF29" i="23"/>
  <c r="GF29" i="22"/>
  <c r="GJ29" i="23"/>
  <c r="GJ29" i="22"/>
  <c r="GN29" i="23"/>
  <c r="GN29" i="22"/>
  <c r="T30" i="23"/>
  <c r="T30" i="22"/>
  <c r="X30" i="23"/>
  <c r="X30" i="22"/>
  <c r="AB30" i="23"/>
  <c r="AB30" i="22"/>
  <c r="AF30" i="23"/>
  <c r="AF30" i="22"/>
  <c r="AJ30" i="23"/>
  <c r="AJ30" i="22"/>
  <c r="AN30" i="23"/>
  <c r="AN30" i="22"/>
  <c r="AR30" i="23"/>
  <c r="AR30" i="22"/>
  <c r="AV30" i="23"/>
  <c r="AV30" i="22"/>
  <c r="AZ30" i="23"/>
  <c r="AZ30" i="22"/>
  <c r="BD30" i="23"/>
  <c r="BD30" i="22"/>
  <c r="BH30" i="23"/>
  <c r="BH30" i="22"/>
  <c r="BL30" i="23"/>
  <c r="BL30" i="22"/>
  <c r="BP30" i="23"/>
  <c r="BP30" i="22"/>
  <c r="BT30" i="23"/>
  <c r="BT30" i="22"/>
  <c r="BX30" i="23"/>
  <c r="BX30" i="22"/>
  <c r="CB30" i="23"/>
  <c r="CB30" i="22"/>
  <c r="CF30" i="23"/>
  <c r="CF30" i="22"/>
  <c r="CJ30" i="23"/>
  <c r="CJ30" i="22"/>
  <c r="CN30" i="23"/>
  <c r="CN30" i="22"/>
  <c r="CR30" i="23"/>
  <c r="CR30" i="22"/>
  <c r="CV30" i="23"/>
  <c r="CV30" i="22"/>
  <c r="CZ30" i="23"/>
  <c r="CZ30" i="22"/>
  <c r="DD30" i="23"/>
  <c r="DD30" i="22"/>
  <c r="DH30" i="23"/>
  <c r="DH30" i="22"/>
  <c r="DL30" i="23"/>
  <c r="DL30" i="22"/>
  <c r="DP30" i="23"/>
  <c r="DP30" i="22"/>
  <c r="DT30" i="23"/>
  <c r="DT30" i="22"/>
  <c r="DX30" i="23"/>
  <c r="DX30" i="22"/>
  <c r="EB30" i="23"/>
  <c r="EB30" i="22"/>
  <c r="EF30" i="23"/>
  <c r="EF30" i="22"/>
  <c r="EJ30" i="23"/>
  <c r="EJ30" i="22"/>
  <c r="EN30" i="23"/>
  <c r="EN30" i="22"/>
  <c r="ER30" i="23"/>
  <c r="ER30" i="22"/>
  <c r="EV30" i="23"/>
  <c r="EV30" i="22"/>
  <c r="EZ30" i="23"/>
  <c r="EZ30" i="22"/>
  <c r="FD30" i="23"/>
  <c r="FD30" i="22"/>
  <c r="FH30" i="23"/>
  <c r="FH30" i="22"/>
  <c r="FL30" i="23"/>
  <c r="FL30" i="22"/>
  <c r="FP30" i="23"/>
  <c r="FP30" i="22"/>
  <c r="FT30" i="23"/>
  <c r="FT30" i="22"/>
  <c r="FX30" i="23"/>
  <c r="FX30" i="22"/>
  <c r="GB30" i="23"/>
  <c r="GB30" i="22"/>
  <c r="GF30" i="23"/>
  <c r="GF30" i="22"/>
  <c r="GJ30" i="23"/>
  <c r="GJ30" i="22"/>
  <c r="GN30" i="23"/>
  <c r="GN30" i="22"/>
  <c r="T31" i="23"/>
  <c r="T31" i="22"/>
  <c r="X31" i="23"/>
  <c r="X31" i="22"/>
  <c r="AB31" i="23"/>
  <c r="AB31" i="22"/>
  <c r="AF31" i="23"/>
  <c r="AF31" i="22"/>
  <c r="AJ31" i="23"/>
  <c r="AJ31" i="22"/>
  <c r="AN31" i="23"/>
  <c r="AN31" i="22"/>
  <c r="AR31" i="23"/>
  <c r="AR31" i="22"/>
  <c r="AV31" i="23"/>
  <c r="AV31" i="22"/>
  <c r="AZ31" i="23"/>
  <c r="AZ31" i="22"/>
  <c r="BD31" i="23"/>
  <c r="BD31" i="22"/>
  <c r="BH31" i="23"/>
  <c r="BH31" i="22"/>
  <c r="BL31" i="23"/>
  <c r="BL31" i="22"/>
  <c r="BP31" i="23"/>
  <c r="BP31" i="22"/>
  <c r="BT31" i="23"/>
  <c r="BT31" i="22"/>
  <c r="BX31" i="23"/>
  <c r="BX31" i="22"/>
  <c r="CB31" i="23"/>
  <c r="CB31" i="22"/>
  <c r="CF31" i="23"/>
  <c r="CF31" i="22"/>
  <c r="CJ31" i="23"/>
  <c r="CJ31" i="22"/>
  <c r="CN31" i="23"/>
  <c r="CN31" i="22"/>
  <c r="CR31" i="23"/>
  <c r="CR31" i="22"/>
  <c r="CV31" i="23"/>
  <c r="CV31" i="22"/>
  <c r="CZ31" i="23"/>
  <c r="CZ31" i="22"/>
  <c r="DD31" i="23"/>
  <c r="DD31" i="22"/>
  <c r="DH31" i="23"/>
  <c r="DH31" i="22"/>
  <c r="DL31" i="23"/>
  <c r="DL31" i="22"/>
  <c r="DP31" i="23"/>
  <c r="DP31" i="22"/>
  <c r="DT31" i="23"/>
  <c r="DT31" i="22"/>
  <c r="DX31" i="23"/>
  <c r="DX31" i="22"/>
  <c r="EB31" i="23"/>
  <c r="EB31" i="22"/>
  <c r="EF31" i="23"/>
  <c r="EF31" i="22"/>
  <c r="EJ31" i="23"/>
  <c r="EJ31" i="22"/>
  <c r="EN31" i="23"/>
  <c r="EN31" i="22"/>
  <c r="ER31" i="23"/>
  <c r="ER31" i="22"/>
  <c r="EV31" i="23"/>
  <c r="EV31" i="22"/>
  <c r="EZ31" i="23"/>
  <c r="EZ31" i="22"/>
  <c r="FD31" i="23"/>
  <c r="FD31" i="22"/>
  <c r="FH31" i="23"/>
  <c r="FH31" i="22"/>
  <c r="FL31" i="23"/>
  <c r="FL31" i="22"/>
  <c r="FP31" i="23"/>
  <c r="FP31" i="22"/>
  <c r="FT31" i="23"/>
  <c r="FT31" i="22"/>
  <c r="FX31" i="23"/>
  <c r="FX31" i="22"/>
  <c r="GB31" i="23"/>
  <c r="GB31" i="22"/>
  <c r="GF31" i="23"/>
  <c r="GF31" i="22"/>
  <c r="GJ31" i="23"/>
  <c r="GJ31" i="22"/>
  <c r="GN31" i="23"/>
  <c r="GN31" i="22"/>
  <c r="T32" i="23"/>
  <c r="T32" i="22"/>
  <c r="X32" i="23"/>
  <c r="X32" i="22"/>
  <c r="AB32" i="23"/>
  <c r="AB32" i="22"/>
  <c r="AF32" i="23"/>
  <c r="AF32" i="22"/>
  <c r="AJ32" i="23"/>
  <c r="AJ32" i="22"/>
  <c r="AN32" i="23"/>
  <c r="AN32" i="22"/>
  <c r="AR32" i="23"/>
  <c r="AR32" i="22"/>
  <c r="AV32" i="23"/>
  <c r="AV32" i="22"/>
  <c r="AZ32" i="23"/>
  <c r="AZ32" i="22"/>
  <c r="BD32" i="23"/>
  <c r="BD32" i="22"/>
  <c r="BH32" i="23"/>
  <c r="BH32" i="22"/>
  <c r="BL32" i="23"/>
  <c r="BL32" i="22"/>
  <c r="BP32" i="23"/>
  <c r="BP32" i="22"/>
  <c r="BT32" i="23"/>
  <c r="BT32" i="22"/>
  <c r="BX32" i="23"/>
  <c r="BX32" i="22"/>
  <c r="CB32" i="23"/>
  <c r="CB32" i="22"/>
  <c r="CF32" i="23"/>
  <c r="CF32" i="22"/>
  <c r="CJ32" i="23"/>
  <c r="CJ32" i="22"/>
  <c r="CN32" i="23"/>
  <c r="CN32" i="22"/>
  <c r="CR32" i="23"/>
  <c r="CR32" i="22"/>
  <c r="CV32" i="23"/>
  <c r="CV32" i="22"/>
  <c r="CZ32" i="23"/>
  <c r="CZ32" i="22"/>
  <c r="DD32" i="23"/>
  <c r="DD32" i="22"/>
  <c r="DH32" i="23"/>
  <c r="DH32" i="22"/>
  <c r="DL32" i="23"/>
  <c r="DL32" i="22"/>
  <c r="DP32" i="23"/>
  <c r="DP32" i="22"/>
  <c r="DT32" i="23"/>
  <c r="DT32" i="22"/>
  <c r="DX32" i="23"/>
  <c r="DX32" i="22"/>
  <c r="EB32" i="23"/>
  <c r="EB32" i="22"/>
  <c r="EF32" i="23"/>
  <c r="EF32" i="22"/>
  <c r="EJ32" i="23"/>
  <c r="EJ32" i="22"/>
  <c r="EN32" i="23"/>
  <c r="EN32" i="22"/>
  <c r="ER32" i="23"/>
  <c r="ER32" i="22"/>
  <c r="EV32" i="23"/>
  <c r="EV32" i="22"/>
  <c r="EZ32" i="23"/>
  <c r="EZ32" i="22"/>
  <c r="FD32" i="23"/>
  <c r="FD32" i="22"/>
  <c r="FH32" i="23"/>
  <c r="FH32" i="22"/>
  <c r="FL32" i="23"/>
  <c r="FL32" i="22"/>
  <c r="FP32" i="23"/>
  <c r="FP32" i="22"/>
  <c r="FT32" i="23"/>
  <c r="FT32" i="22"/>
  <c r="FX32" i="23"/>
  <c r="FX32" i="22"/>
  <c r="GB32" i="23"/>
  <c r="GB32" i="22"/>
  <c r="GF32" i="23"/>
  <c r="GF32" i="22"/>
  <c r="GJ32" i="23"/>
  <c r="GJ32" i="22"/>
  <c r="GN32" i="23"/>
  <c r="GN32" i="22"/>
  <c r="T33" i="23"/>
  <c r="T33" i="22"/>
  <c r="X33" i="23"/>
  <c r="X33" i="22"/>
  <c r="AB33" i="23"/>
  <c r="AB33" i="22"/>
  <c r="AF33" i="23"/>
  <c r="AF33" i="22"/>
  <c r="AJ33" i="23"/>
  <c r="AJ33" i="22"/>
  <c r="AN33" i="23"/>
  <c r="AN33" i="22"/>
  <c r="AR33" i="23"/>
  <c r="AR33" i="22"/>
  <c r="AV33" i="23"/>
  <c r="AV33" i="22"/>
  <c r="AZ33" i="23"/>
  <c r="AZ33" i="22"/>
  <c r="BD33" i="23"/>
  <c r="BD33" i="22"/>
  <c r="BH33" i="23"/>
  <c r="BH33" i="22"/>
  <c r="BL33" i="23"/>
  <c r="BL33" i="22"/>
  <c r="BP33" i="23"/>
  <c r="BP33" i="22"/>
  <c r="BT33" i="23"/>
  <c r="BT33" i="22"/>
  <c r="BX33" i="23"/>
  <c r="BX33" i="22"/>
  <c r="CB33" i="23"/>
  <c r="CB33" i="22"/>
  <c r="CF33" i="23"/>
  <c r="CF33" i="22"/>
  <c r="CJ33" i="23"/>
  <c r="CJ33" i="22"/>
  <c r="CN33" i="23"/>
  <c r="CN33" i="22"/>
  <c r="CR33" i="23"/>
  <c r="CR33" i="22"/>
  <c r="CV33" i="23"/>
  <c r="CV33" i="22"/>
  <c r="CZ33" i="23"/>
  <c r="CZ33" i="22"/>
  <c r="DD33" i="23"/>
  <c r="DD33" i="22"/>
  <c r="DH33" i="23"/>
  <c r="DH33" i="22"/>
  <c r="DL33" i="23"/>
  <c r="DL33" i="22"/>
  <c r="DP33" i="23"/>
  <c r="DP33" i="22"/>
  <c r="DT33" i="23"/>
  <c r="DT33" i="22"/>
  <c r="DX33" i="23"/>
  <c r="DX33" i="22"/>
  <c r="EB33" i="23"/>
  <c r="EB33" i="22"/>
  <c r="EF33" i="23"/>
  <c r="EF33" i="22"/>
  <c r="EJ33" i="23"/>
  <c r="EJ33" i="22"/>
  <c r="EN33" i="23"/>
  <c r="EN33" i="22"/>
  <c r="ER33" i="23"/>
  <c r="ER33" i="22"/>
  <c r="EV33" i="23"/>
  <c r="EV33" i="22"/>
  <c r="EZ33" i="23"/>
  <c r="EZ33" i="22"/>
  <c r="FD33" i="23"/>
  <c r="FD33" i="22"/>
  <c r="FH33" i="23"/>
  <c r="FH33" i="22"/>
  <c r="FL33" i="23"/>
  <c r="FL33" i="22"/>
  <c r="FP33" i="23"/>
  <c r="FP33" i="22"/>
  <c r="FT33" i="23"/>
  <c r="FT33" i="22"/>
  <c r="FX33" i="23"/>
  <c r="FX33" i="22"/>
  <c r="GB33" i="23"/>
  <c r="GB33" i="22"/>
  <c r="GF33" i="23"/>
  <c r="GF33" i="22"/>
  <c r="GJ33" i="23"/>
  <c r="GJ33" i="22"/>
  <c r="GN33" i="23"/>
  <c r="GN33" i="22"/>
  <c r="T34" i="23"/>
  <c r="T34" i="22"/>
  <c r="X34" i="23"/>
  <c r="X34" i="22"/>
  <c r="AB34" i="23"/>
  <c r="AB34" i="22"/>
  <c r="AF34" i="23"/>
  <c r="AF34" i="22"/>
  <c r="AJ34" i="23"/>
  <c r="AJ34" i="22"/>
  <c r="AN34" i="23"/>
  <c r="AN34" i="22"/>
  <c r="AR34" i="23"/>
  <c r="AR34" i="22"/>
  <c r="AV34" i="23"/>
  <c r="AV34" i="22"/>
  <c r="AZ34" i="23"/>
  <c r="AZ34" i="22"/>
  <c r="BD34" i="23"/>
  <c r="BD34" i="22"/>
  <c r="BH34" i="23"/>
  <c r="BH34" i="22"/>
  <c r="BL34" i="23"/>
  <c r="BL34" i="22"/>
  <c r="BP34" i="23"/>
  <c r="BP34" i="22"/>
  <c r="BT34" i="23"/>
  <c r="BT34" i="22"/>
  <c r="BX34" i="23"/>
  <c r="BX34" i="22"/>
  <c r="CB34" i="23"/>
  <c r="CB34" i="22"/>
  <c r="CF34" i="23"/>
  <c r="CF34" i="22"/>
  <c r="CJ34" i="23"/>
  <c r="CJ34" i="22"/>
  <c r="CN34" i="23"/>
  <c r="CN34" i="22"/>
  <c r="CR34" i="23"/>
  <c r="CR34" i="22"/>
  <c r="CV34" i="23"/>
  <c r="CV34" i="22"/>
  <c r="CZ34" i="23"/>
  <c r="CZ34" i="22"/>
  <c r="DD34" i="23"/>
  <c r="DD34" i="22"/>
  <c r="DH34" i="23"/>
  <c r="DH34" i="22"/>
  <c r="DL34" i="23"/>
  <c r="DL34" i="22"/>
  <c r="DP34" i="23"/>
  <c r="DP34" i="22"/>
  <c r="DT34" i="23"/>
  <c r="DT34" i="22"/>
  <c r="DX34" i="23"/>
  <c r="DX34" i="22"/>
  <c r="EB34" i="23"/>
  <c r="EB34" i="22"/>
  <c r="EF34" i="23"/>
  <c r="EF34" i="22"/>
  <c r="EJ34" i="23"/>
  <c r="EJ34" i="22"/>
  <c r="EN34" i="23"/>
  <c r="EN34" i="22"/>
  <c r="ER34" i="23"/>
  <c r="ER34" i="22"/>
  <c r="EV34" i="23"/>
  <c r="EV34" i="22"/>
  <c r="EZ34" i="23"/>
  <c r="EZ34" i="22"/>
  <c r="FD34" i="23"/>
  <c r="FD34" i="22"/>
  <c r="FH34" i="23"/>
  <c r="FH34" i="22"/>
  <c r="FL34" i="23"/>
  <c r="FL34" i="22"/>
  <c r="FP34" i="23"/>
  <c r="FP34" i="22"/>
  <c r="FT34" i="23"/>
  <c r="FT34" i="22"/>
  <c r="FX34" i="23"/>
  <c r="FX34" i="22"/>
  <c r="GB34" i="23"/>
  <c r="GB34" i="22"/>
  <c r="GF34" i="23"/>
  <c r="GF34" i="22"/>
  <c r="GJ34" i="23"/>
  <c r="GJ34" i="22"/>
  <c r="GN34" i="23"/>
  <c r="GN34" i="22"/>
  <c r="T35" i="23"/>
  <c r="T35" i="22"/>
  <c r="X35" i="23"/>
  <c r="X35" i="22"/>
  <c r="AB35" i="23"/>
  <c r="AB35" i="22"/>
  <c r="AF35" i="23"/>
  <c r="AF35" i="22"/>
  <c r="AJ35" i="23"/>
  <c r="AJ35" i="22"/>
  <c r="AN35" i="23"/>
  <c r="AN35" i="22"/>
  <c r="AR35" i="23"/>
  <c r="AR35" i="22"/>
  <c r="AV35" i="23"/>
  <c r="AV35" i="22"/>
  <c r="AZ35" i="23"/>
  <c r="AZ35" i="22"/>
  <c r="BD35" i="23"/>
  <c r="BD35" i="22"/>
  <c r="BH35" i="23"/>
  <c r="BH35" i="22"/>
  <c r="BL35" i="23"/>
  <c r="BL35" i="22"/>
  <c r="BP35" i="23"/>
  <c r="BP35" i="22"/>
  <c r="BT35" i="23"/>
  <c r="BT35" i="22"/>
  <c r="BX35" i="23"/>
  <c r="BX35" i="22"/>
  <c r="CB35" i="23"/>
  <c r="CB35" i="22"/>
  <c r="CF35" i="23"/>
  <c r="CF35" i="22"/>
  <c r="CJ35" i="23"/>
  <c r="CJ35" i="22"/>
  <c r="CN35" i="23"/>
  <c r="CN35" i="22"/>
  <c r="CR35" i="23"/>
  <c r="CR35" i="22"/>
  <c r="CV35" i="23"/>
  <c r="CV35" i="22"/>
  <c r="CZ35" i="23"/>
  <c r="CZ35" i="22"/>
  <c r="DD35" i="23"/>
  <c r="DD35" i="22"/>
  <c r="DH35" i="23"/>
  <c r="DH35" i="22"/>
  <c r="DL35" i="23"/>
  <c r="DL35" i="22"/>
  <c r="DP35" i="23"/>
  <c r="DP35" i="22"/>
  <c r="DT35" i="23"/>
  <c r="DT35" i="22"/>
  <c r="DX35" i="23"/>
  <c r="DX35" i="22"/>
  <c r="EB35" i="23"/>
  <c r="EB35" i="22"/>
  <c r="EF35" i="23"/>
  <c r="EF35" i="22"/>
  <c r="EJ35" i="23"/>
  <c r="EJ35" i="22"/>
  <c r="EN35" i="23"/>
  <c r="EN35" i="22"/>
  <c r="ER35" i="23"/>
  <c r="ER35" i="22"/>
  <c r="EV35" i="23"/>
  <c r="EV35" i="22"/>
  <c r="EZ35" i="23"/>
  <c r="EZ35" i="22"/>
  <c r="FD35" i="23"/>
  <c r="FD35" i="22"/>
  <c r="FH35" i="23"/>
  <c r="FH35" i="22"/>
  <c r="FL35" i="23"/>
  <c r="FL35" i="22"/>
  <c r="FP35" i="23"/>
  <c r="FP35" i="22"/>
  <c r="FT35" i="23"/>
  <c r="FT35" i="22"/>
  <c r="FX35" i="23"/>
  <c r="FX35" i="22"/>
  <c r="GB35" i="23"/>
  <c r="GB35" i="22"/>
  <c r="GF35" i="23"/>
  <c r="GF35" i="22"/>
  <c r="GJ35" i="23"/>
  <c r="GJ35" i="22"/>
  <c r="GN35" i="23"/>
  <c r="GN35" i="22"/>
  <c r="T36" i="23"/>
  <c r="T36" i="22"/>
  <c r="X36" i="23"/>
  <c r="X36" i="22"/>
  <c r="AB36" i="23"/>
  <c r="AB36" i="22"/>
  <c r="AF36" i="23"/>
  <c r="AF36" i="22"/>
  <c r="AJ36" i="23"/>
  <c r="AJ36" i="22"/>
  <c r="AN36" i="23"/>
  <c r="AN36" i="22"/>
  <c r="AR36" i="23"/>
  <c r="AR36" i="22"/>
  <c r="AV36" i="23"/>
  <c r="AV36" i="22"/>
  <c r="AZ36" i="23"/>
  <c r="AZ36" i="22"/>
  <c r="BD36" i="23"/>
  <c r="BD36" i="22"/>
  <c r="BH36" i="23"/>
  <c r="BH36" i="22"/>
  <c r="BL36" i="23"/>
  <c r="BL36" i="22"/>
  <c r="BP36" i="23"/>
  <c r="BP36" i="22"/>
  <c r="BT36" i="23"/>
  <c r="BT36" i="22"/>
  <c r="BX36" i="23"/>
  <c r="BX36" i="22"/>
  <c r="CB36" i="23"/>
  <c r="CB36" i="22"/>
  <c r="CF36" i="23"/>
  <c r="CF36" i="22"/>
  <c r="CJ36" i="23"/>
  <c r="CJ36" i="22"/>
  <c r="CN36" i="23"/>
  <c r="CN36" i="22"/>
  <c r="CR36" i="23"/>
  <c r="CR36" i="22"/>
  <c r="CV36" i="23"/>
  <c r="CV36" i="22"/>
  <c r="CZ36" i="23"/>
  <c r="CZ36" i="22"/>
  <c r="DD36" i="23"/>
  <c r="DD36" i="22"/>
  <c r="DH36" i="23"/>
  <c r="DH36" i="22"/>
  <c r="DL36" i="23"/>
  <c r="DL36" i="22"/>
  <c r="DP36" i="23"/>
  <c r="DP36" i="22"/>
  <c r="DT36" i="23"/>
  <c r="DT36" i="22"/>
  <c r="DX36" i="23"/>
  <c r="DX36" i="22"/>
  <c r="EB36" i="23"/>
  <c r="EB36" i="22"/>
  <c r="EF36" i="23"/>
  <c r="EF36" i="22"/>
  <c r="EJ36" i="23"/>
  <c r="EJ36" i="22"/>
  <c r="EN36" i="23"/>
  <c r="EN36" i="22"/>
  <c r="ER36" i="23"/>
  <c r="ER36" i="22"/>
  <c r="EV36" i="23"/>
  <c r="EV36" i="22"/>
  <c r="EZ36" i="23"/>
  <c r="EZ36" i="22"/>
  <c r="FD36" i="23"/>
  <c r="FD36" i="22"/>
  <c r="FH36" i="23"/>
  <c r="FH36" i="22"/>
  <c r="FL36" i="23"/>
  <c r="FL36" i="22"/>
  <c r="FP36" i="23"/>
  <c r="FP36" i="22"/>
  <c r="FT36" i="23"/>
  <c r="FT36" i="22"/>
  <c r="FX36" i="23"/>
  <c r="FX36" i="22"/>
  <c r="GB36" i="23"/>
  <c r="GB36" i="22"/>
  <c r="GF36" i="23"/>
  <c r="GF36" i="22"/>
  <c r="GJ36" i="23"/>
  <c r="GJ36" i="22"/>
  <c r="GN36" i="23"/>
  <c r="GN36" i="22"/>
  <c r="T37" i="23"/>
  <c r="T37" i="22"/>
  <c r="X37" i="23"/>
  <c r="X37" i="22"/>
  <c r="AB37" i="23"/>
  <c r="AB37" i="22"/>
  <c r="AF37" i="23"/>
  <c r="AF37" i="22"/>
  <c r="AJ37" i="23"/>
  <c r="AJ37" i="22"/>
  <c r="AN37" i="23"/>
  <c r="AN37" i="22"/>
  <c r="AR37" i="23"/>
  <c r="AR37" i="22"/>
  <c r="AV37" i="23"/>
  <c r="AV37" i="22"/>
  <c r="AZ37" i="23"/>
  <c r="AZ37" i="22"/>
  <c r="BD37" i="23"/>
  <c r="BD37" i="22"/>
  <c r="BH37" i="23"/>
  <c r="BH37" i="22"/>
  <c r="BL37" i="23"/>
  <c r="BL37" i="22"/>
  <c r="BP37" i="23"/>
  <c r="BP37" i="22"/>
  <c r="BT37" i="23"/>
  <c r="BT37" i="22"/>
  <c r="BX37" i="23"/>
  <c r="BX37" i="22"/>
  <c r="CB37" i="23"/>
  <c r="CB37" i="22"/>
  <c r="CF37" i="23"/>
  <c r="CF37" i="22"/>
  <c r="CJ37" i="23"/>
  <c r="CJ37" i="22"/>
  <c r="CN37" i="23"/>
  <c r="CN37" i="22"/>
  <c r="CR37" i="23"/>
  <c r="CR37" i="22"/>
  <c r="CV37" i="23"/>
  <c r="CV37" i="22"/>
  <c r="CZ37" i="23"/>
  <c r="CZ37" i="22"/>
  <c r="DD37" i="23"/>
  <c r="DD37" i="22"/>
  <c r="DH37" i="23"/>
  <c r="DH37" i="22"/>
  <c r="DL37" i="23"/>
  <c r="DL37" i="22"/>
  <c r="DP37" i="23"/>
  <c r="DP37" i="22"/>
  <c r="DT37" i="23"/>
  <c r="DT37" i="22"/>
  <c r="DX37" i="23"/>
  <c r="DX37" i="22"/>
  <c r="EB37" i="23"/>
  <c r="EB37" i="22"/>
  <c r="EF37" i="23"/>
  <c r="EF37" i="22"/>
  <c r="EJ37" i="23"/>
  <c r="EJ37" i="22"/>
  <c r="EN37" i="23"/>
  <c r="EN37" i="22"/>
  <c r="ER37" i="23"/>
  <c r="ER37" i="22"/>
  <c r="EV37" i="23"/>
  <c r="EV37" i="22"/>
  <c r="EZ37" i="23"/>
  <c r="EZ37" i="22"/>
  <c r="FD37" i="23"/>
  <c r="FD37" i="22"/>
  <c r="FH37" i="23"/>
  <c r="FH37" i="22"/>
  <c r="FL37" i="23"/>
  <c r="FL37" i="22"/>
  <c r="FP37" i="23"/>
  <c r="FP37" i="22"/>
  <c r="FT37" i="23"/>
  <c r="FT37" i="22"/>
  <c r="FX37" i="23"/>
  <c r="FX37" i="22"/>
  <c r="GB37" i="23"/>
  <c r="GB37" i="22"/>
  <c r="GF37" i="23"/>
  <c r="GF37" i="22"/>
  <c r="GJ37" i="23"/>
  <c r="GJ37" i="22"/>
  <c r="GN37" i="23"/>
  <c r="GN37" i="22"/>
  <c r="W4" i="24"/>
  <c r="V3" i="24"/>
  <c r="U4" i="23"/>
  <c r="T3" i="23"/>
  <c r="E7" i="20"/>
  <c r="V4" i="22"/>
  <c r="U3" i="22"/>
  <c r="O38" i="17"/>
  <c r="P38" i="17"/>
  <c r="U9" i="22" l="1"/>
  <c r="U7" i="24"/>
  <c r="CJ8" i="17"/>
  <c r="U6" i="24"/>
  <c r="GB8" i="17"/>
  <c r="BD8" i="17"/>
  <c r="BD40" i="17" s="1"/>
  <c r="BD41" i="23" s="1"/>
  <c r="AU6" i="17"/>
  <c r="AU40" i="17" s="1"/>
  <c r="AU41" i="23" s="1"/>
  <c r="CA6" i="17"/>
  <c r="DG6" i="17"/>
  <c r="EM6" i="17"/>
  <c r="FS6" i="17"/>
  <c r="BD6" i="17"/>
  <c r="GB6" i="17"/>
  <c r="DP6" i="17"/>
  <c r="DP40" i="17" s="1"/>
  <c r="DP41" i="23" s="1"/>
  <c r="V4" i="21"/>
  <c r="U3" i="21"/>
  <c r="EV8" i="17"/>
  <c r="X8" i="17"/>
  <c r="EV6" i="17"/>
  <c r="EN7" i="17"/>
  <c r="BD9" i="17"/>
  <c r="CJ9" i="17"/>
  <c r="DP9" i="17"/>
  <c r="EV9" i="17"/>
  <c r="GB9" i="17"/>
  <c r="CA10" i="17"/>
  <c r="CJ10" i="17"/>
  <c r="AU8" i="17"/>
  <c r="FS8" i="17"/>
  <c r="CJ7" i="17"/>
  <c r="CJ40" i="17" s="1"/>
  <c r="CJ41" i="23" s="1"/>
  <c r="U6" i="25"/>
  <c r="U7" i="25"/>
  <c r="U9" i="25"/>
  <c r="U40" i="25" s="1"/>
  <c r="U10" i="25"/>
  <c r="U8" i="25"/>
  <c r="V10" i="24"/>
  <c r="V6" i="24"/>
  <c r="T6" i="25"/>
  <c r="T7" i="25"/>
  <c r="T10" i="25"/>
  <c r="T9" i="25"/>
  <c r="T8" i="25"/>
  <c r="T40" i="25" s="1"/>
  <c r="T8" i="22"/>
  <c r="S9" i="24"/>
  <c r="U9" i="24"/>
  <c r="V9" i="24"/>
  <c r="T9" i="24"/>
  <c r="V8" i="24"/>
  <c r="S10" i="22"/>
  <c r="V10" i="22"/>
  <c r="U10" i="22"/>
  <c r="V8" i="22"/>
  <c r="S8" i="22"/>
  <c r="V10" i="23"/>
  <c r="U8" i="23"/>
  <c r="GF40" i="17"/>
  <c r="GF41" i="23" s="1"/>
  <c r="BR40" i="17"/>
  <c r="BR41" i="23" s="1"/>
  <c r="EJ40" i="17"/>
  <c r="EJ41" i="23" s="1"/>
  <c r="U8" i="22"/>
  <c r="FX40" i="17"/>
  <c r="FX41" i="23" s="1"/>
  <c r="EZ40" i="17"/>
  <c r="EZ41" i="23" s="1"/>
  <c r="CN40" i="17"/>
  <c r="CN41" i="23" s="1"/>
  <c r="GB40" i="17"/>
  <c r="GB41" i="23" s="1"/>
  <c r="BW40" i="17"/>
  <c r="BW41" i="23" s="1"/>
  <c r="DC40" i="17"/>
  <c r="DC41" i="23" s="1"/>
  <c r="FO40" i="17"/>
  <c r="FO41" i="23" s="1"/>
  <c r="T8" i="24"/>
  <c r="S8" i="24"/>
  <c r="U8" i="24"/>
  <c r="BX40" i="17"/>
  <c r="BX41" i="23" s="1"/>
  <c r="CZ40" i="17"/>
  <c r="CZ41" i="23" s="1"/>
  <c r="DL40" i="17"/>
  <c r="DL41" i="23" s="1"/>
  <c r="EF40" i="17"/>
  <c r="EF41" i="23" s="1"/>
  <c r="AN40" i="17"/>
  <c r="AN41" i="23" s="1"/>
  <c r="V7" i="24"/>
  <c r="U7" i="22"/>
  <c r="AR40" i="17"/>
  <c r="AR41" i="23" s="1"/>
  <c r="T6" i="22"/>
  <c r="S6" i="22"/>
  <c r="CA40" i="17"/>
  <c r="CA41" i="23" s="1"/>
  <c r="CQ40" i="17"/>
  <c r="CQ41" i="23" s="1"/>
  <c r="DG40" i="17"/>
  <c r="DG41" i="23" s="1"/>
  <c r="DW40" i="17"/>
  <c r="DW41" i="23" s="1"/>
  <c r="EM40" i="17"/>
  <c r="EM41" i="23" s="1"/>
  <c r="FC40" i="17"/>
  <c r="FC41" i="23" s="1"/>
  <c r="FS40" i="17"/>
  <c r="FS41" i="23" s="1"/>
  <c r="GI40" i="17"/>
  <c r="GI41" i="23" s="1"/>
  <c r="CM40" i="17"/>
  <c r="CM41" i="23" s="1"/>
  <c r="DS40" i="17"/>
  <c r="DS41" i="23" s="1"/>
  <c r="EY40" i="17"/>
  <c r="EY41" i="23" s="1"/>
  <c r="GE40" i="17"/>
  <c r="GE41" i="23" s="1"/>
  <c r="AE40" i="17"/>
  <c r="AE41" i="23" s="1"/>
  <c r="BK40" i="17"/>
  <c r="BK41" i="23" s="1"/>
  <c r="EU40" i="17"/>
  <c r="EU41" i="23" s="1"/>
  <c r="DZ40" i="17"/>
  <c r="DZ41" i="23" s="1"/>
  <c r="ED40" i="17"/>
  <c r="ED41" i="23" s="1"/>
  <c r="GP40" i="17"/>
  <c r="GP41" i="23" s="1"/>
  <c r="AP40" i="17"/>
  <c r="AP41" i="23" s="1"/>
  <c r="GN40" i="17"/>
  <c r="GN41" i="23" s="1"/>
  <c r="EB40" i="17"/>
  <c r="EB41" i="23" s="1"/>
  <c r="BP40" i="17"/>
  <c r="BP41" i="23" s="1"/>
  <c r="CO40" i="17"/>
  <c r="CO41" i="23" s="1"/>
  <c r="DU40" i="17"/>
  <c r="DU41" i="23" s="1"/>
  <c r="CU40" i="17"/>
  <c r="CU41" i="23" s="1"/>
  <c r="FG40" i="17"/>
  <c r="FG41" i="23" s="1"/>
  <c r="X40" i="17"/>
  <c r="X41" i="23" s="1"/>
  <c r="EQ40" i="17"/>
  <c r="EQ41" i="23" s="1"/>
  <c r="FW40" i="17"/>
  <c r="FW41" i="23" s="1"/>
  <c r="AZ40" i="17"/>
  <c r="AZ41" i="23" s="1"/>
  <c r="FP40" i="17"/>
  <c r="FP41" i="23" s="1"/>
  <c r="BT40" i="17"/>
  <c r="BT41" i="23" s="1"/>
  <c r="FU40" i="17"/>
  <c r="FU41" i="23" s="1"/>
  <c r="W40" i="17"/>
  <c r="W41" i="23" s="1"/>
  <c r="AM40" i="17"/>
  <c r="AM41" i="23" s="1"/>
  <c r="CI40" i="17"/>
  <c r="CI41" i="23" s="1"/>
  <c r="DO40" i="17"/>
  <c r="DO41" i="23" s="1"/>
  <c r="EE40" i="17"/>
  <c r="EE41" i="23" s="1"/>
  <c r="FK40" i="17"/>
  <c r="FK41" i="23" s="1"/>
  <c r="GA40" i="17"/>
  <c r="GA41" i="23" s="1"/>
  <c r="CF40" i="17"/>
  <c r="CF41" i="23" s="1"/>
  <c r="FH40" i="17"/>
  <c r="FH41" i="23" s="1"/>
  <c r="DM40" i="17"/>
  <c r="DM41" i="23" s="1"/>
  <c r="CD40" i="17"/>
  <c r="CD41" i="23" s="1"/>
  <c r="T40" i="17"/>
  <c r="T41" i="23" s="1"/>
  <c r="V6" i="23"/>
  <c r="T7" i="24"/>
  <c r="U7" i="23"/>
  <c r="U6" i="23"/>
  <c r="T6" i="23"/>
  <c r="V7" i="22"/>
  <c r="T7" i="22"/>
  <c r="CY40" i="17"/>
  <c r="CY41" i="23" s="1"/>
  <c r="FE40" i="17"/>
  <c r="FE41" i="23" s="1"/>
  <c r="BC40" i="17"/>
  <c r="BC41" i="23" s="1"/>
  <c r="CS40" i="17"/>
  <c r="CS41" i="23" s="1"/>
  <c r="EO40" i="17"/>
  <c r="EO41" i="23" s="1"/>
  <c r="AJ40" i="17"/>
  <c r="AJ41" i="23" s="1"/>
  <c r="DD40" i="17"/>
  <c r="DD41" i="23" s="1"/>
  <c r="GK40" i="17"/>
  <c r="GK41" i="23" s="1"/>
  <c r="FL40" i="17"/>
  <c r="FL41" i="23" s="1"/>
  <c r="BF40" i="17"/>
  <c r="BF41" i="23" s="1"/>
  <c r="DB40" i="17"/>
  <c r="DB41" i="23" s="1"/>
  <c r="FN40" i="17"/>
  <c r="FN41" i="23" s="1"/>
  <c r="S40" i="17"/>
  <c r="S41" i="23" s="1"/>
  <c r="AI40" i="17"/>
  <c r="AI41" i="23" s="1"/>
  <c r="AY40" i="17"/>
  <c r="AY41" i="23" s="1"/>
  <c r="BO40" i="17"/>
  <c r="BO41" i="23" s="1"/>
  <c r="CE40" i="17"/>
  <c r="CE41" i="23" s="1"/>
  <c r="DK40" i="17"/>
  <c r="DK41" i="23" s="1"/>
  <c r="EA40" i="17"/>
  <c r="EA41" i="23" s="1"/>
  <c r="GM40" i="17"/>
  <c r="GM41" i="23" s="1"/>
  <c r="S6" i="23"/>
  <c r="S42" i="23" s="1"/>
  <c r="DT40" i="17"/>
  <c r="DT41" i="23" s="1"/>
  <c r="DE40" i="17"/>
  <c r="DE41" i="23" s="1"/>
  <c r="EV40" i="17"/>
  <c r="EV41" i="23" s="1"/>
  <c r="BH40" i="17"/>
  <c r="BH41" i="23" s="1"/>
  <c r="CV40" i="17"/>
  <c r="CV41" i="23" s="1"/>
  <c r="S7" i="22"/>
  <c r="U6" i="22"/>
  <c r="AB40" i="17"/>
  <c r="AB41" i="23" s="1"/>
  <c r="AH40" i="17"/>
  <c r="AH41" i="23" s="1"/>
  <c r="BN40" i="17"/>
  <c r="BN41" i="23" s="1"/>
  <c r="CT40" i="17"/>
  <c r="CT41" i="23" s="1"/>
  <c r="DJ40" i="17"/>
  <c r="DJ41" i="23" s="1"/>
  <c r="EP40" i="17"/>
  <c r="EP41" i="23" s="1"/>
  <c r="FF40" i="17"/>
  <c r="FF41" i="23" s="1"/>
  <c r="GL40" i="17"/>
  <c r="GL41" i="23" s="1"/>
  <c r="AA40" i="17"/>
  <c r="AA41" i="23" s="1"/>
  <c r="AQ40" i="17"/>
  <c r="AQ41" i="23" s="1"/>
  <c r="BG40" i="17"/>
  <c r="BG41" i="23" s="1"/>
  <c r="V7" i="23"/>
  <c r="S7" i="24"/>
  <c r="T7" i="23"/>
  <c r="S7" i="23"/>
  <c r="AX40" i="17"/>
  <c r="AX41" i="23" s="1"/>
  <c r="FV40" i="17"/>
  <c r="FV41" i="23" s="1"/>
  <c r="CW40" i="17"/>
  <c r="CW41" i="23" s="1"/>
  <c r="EC40" i="17"/>
  <c r="EC41" i="23" s="1"/>
  <c r="EW40" i="17"/>
  <c r="EW41" i="23" s="1"/>
  <c r="FM40" i="17"/>
  <c r="FM41" i="23" s="1"/>
  <c r="GC40" i="17"/>
  <c r="GC41" i="23" s="1"/>
  <c r="U40" i="17"/>
  <c r="U41" i="23" s="1"/>
  <c r="BA40" i="17"/>
  <c r="BA41" i="23" s="1"/>
  <c r="BS40" i="17"/>
  <c r="BS41" i="23" s="1"/>
  <c r="AK40" i="17"/>
  <c r="AK41" i="23" s="1"/>
  <c r="BQ40" i="17"/>
  <c r="BQ41" i="23" s="1"/>
  <c r="DI40" i="17"/>
  <c r="DI41" i="23" s="1"/>
  <c r="DY40" i="17"/>
  <c r="DY41" i="23" s="1"/>
  <c r="CL40" i="17"/>
  <c r="CL41" i="23" s="1"/>
  <c r="DR40" i="17"/>
  <c r="DR41" i="23" s="1"/>
  <c r="EH40" i="17"/>
  <c r="EH41" i="23" s="1"/>
  <c r="EX40" i="17"/>
  <c r="EX41" i="23" s="1"/>
  <c r="GD40" i="17"/>
  <c r="GD41" i="23" s="1"/>
  <c r="V40" i="17"/>
  <c r="V41" i="23" s="1"/>
  <c r="AL40" i="17"/>
  <c r="AL41" i="23" s="1"/>
  <c r="BB40" i="17"/>
  <c r="BB41" i="23" s="1"/>
  <c r="CH40" i="17"/>
  <c r="CH41" i="23" s="1"/>
  <c r="CX40" i="17"/>
  <c r="CX41" i="23" s="1"/>
  <c r="DN40" i="17"/>
  <c r="DN41" i="23" s="1"/>
  <c r="ET40" i="17"/>
  <c r="ET41" i="23" s="1"/>
  <c r="FJ40" i="17"/>
  <c r="FJ41" i="23" s="1"/>
  <c r="FZ40" i="17"/>
  <c r="FZ41" i="23" s="1"/>
  <c r="Y40" i="17"/>
  <c r="Y41" i="23" s="1"/>
  <c r="AO40" i="17"/>
  <c r="AO41" i="23" s="1"/>
  <c r="BE40" i="17"/>
  <c r="BE41" i="23" s="1"/>
  <c r="BU40" i="17"/>
  <c r="BU41" i="23" s="1"/>
  <c r="CK40" i="17"/>
  <c r="CK41" i="23" s="1"/>
  <c r="DA40" i="17"/>
  <c r="DA41" i="23" s="1"/>
  <c r="DQ40" i="17"/>
  <c r="DQ41" i="23" s="1"/>
  <c r="EG40" i="17"/>
  <c r="EG41" i="23" s="1"/>
  <c r="AC40" i="17"/>
  <c r="AC41" i="23" s="1"/>
  <c r="AS40" i="17"/>
  <c r="AS41" i="23" s="1"/>
  <c r="BI40" i="17"/>
  <c r="BI41" i="23" s="1"/>
  <c r="BY40" i="17"/>
  <c r="BY41" i="23" s="1"/>
  <c r="FA40" i="17"/>
  <c r="FA41" i="23" s="1"/>
  <c r="FQ40" i="17"/>
  <c r="FQ41" i="23" s="1"/>
  <c r="GG40" i="17"/>
  <c r="GG41" i="23" s="1"/>
  <c r="Z40" i="17"/>
  <c r="Z41" i="23" s="1"/>
  <c r="BV40" i="17"/>
  <c r="BV41" i="23" s="1"/>
  <c r="AG40" i="17"/>
  <c r="AG41" i="23" s="1"/>
  <c r="AW40" i="17"/>
  <c r="AW41" i="23" s="1"/>
  <c r="BM40" i="17"/>
  <c r="BM41" i="23" s="1"/>
  <c r="CC40" i="17"/>
  <c r="CC41" i="23" s="1"/>
  <c r="FI40" i="17"/>
  <c r="FI41" i="23" s="1"/>
  <c r="FY40" i="17"/>
  <c r="FY41" i="23" s="1"/>
  <c r="GO40" i="17"/>
  <c r="GO41" i="23" s="1"/>
  <c r="BZ40" i="17"/>
  <c r="BZ41" i="23" s="1"/>
  <c r="CP40" i="17"/>
  <c r="CP41" i="23" s="1"/>
  <c r="DF40" i="17"/>
  <c r="DF41" i="23" s="1"/>
  <c r="DV40" i="17"/>
  <c r="DV41" i="23" s="1"/>
  <c r="EL40" i="17"/>
  <c r="EL41" i="23" s="1"/>
  <c r="FB40" i="17"/>
  <c r="FB41" i="23" s="1"/>
  <c r="GH40" i="17"/>
  <c r="GH41" i="23" s="1"/>
  <c r="ES40" i="17"/>
  <c r="ES41" i="23" s="1"/>
  <c r="CG40" i="17"/>
  <c r="CG41" i="23" s="1"/>
  <c r="BJ40" i="17"/>
  <c r="BJ41" i="23" s="1"/>
  <c r="AT40" i="17"/>
  <c r="AT41" i="23" s="1"/>
  <c r="AD40" i="17"/>
  <c r="AD41" i="23" s="1"/>
  <c r="BO39" i="22"/>
  <c r="AY39" i="22"/>
  <c r="AI39" i="22"/>
  <c r="S39" i="22"/>
  <c r="FQ39" i="22"/>
  <c r="EP39" i="22"/>
  <c r="DU39" i="22"/>
  <c r="DB39" i="22"/>
  <c r="CL39" i="22"/>
  <c r="BV39" i="22"/>
  <c r="BF39" i="22"/>
  <c r="AP39" i="22"/>
  <c r="Z39" i="22"/>
  <c r="DP39" i="22"/>
  <c r="EF39" i="22"/>
  <c r="EV39" i="22"/>
  <c r="FL39" i="22"/>
  <c r="GB39" i="22"/>
  <c r="GO39" i="22"/>
  <c r="FN39" i="22"/>
  <c r="GD39" i="22"/>
  <c r="FW39" i="22"/>
  <c r="ET39" i="22"/>
  <c r="DY39" i="22"/>
  <c r="DE39" i="22"/>
  <c r="CO39" i="22"/>
  <c r="BY39" i="22"/>
  <c r="BI39" i="22"/>
  <c r="AS39" i="22"/>
  <c r="AC39" i="22"/>
  <c r="GC39" i="22"/>
  <c r="EX39" i="22"/>
  <c r="EC39" i="22"/>
  <c r="DH39" i="22"/>
  <c r="CR39" i="22"/>
  <c r="CB39" i="22"/>
  <c r="BL39" i="22"/>
  <c r="AV39" i="22"/>
  <c r="AF39" i="22"/>
  <c r="GE39" i="22"/>
  <c r="AH39" i="24"/>
  <c r="GA39" i="22"/>
  <c r="EW39" i="22"/>
  <c r="EA39" i="22"/>
  <c r="DG39" i="22"/>
  <c r="CQ39" i="22"/>
  <c r="CA39" i="22"/>
  <c r="BK39" i="22"/>
  <c r="AU39" i="22"/>
  <c r="AE39" i="22"/>
  <c r="FI39" i="22"/>
  <c r="EK39" i="22"/>
  <c r="DO39" i="22"/>
  <c r="CX39" i="22"/>
  <c r="CH39" i="22"/>
  <c r="BR39" i="22"/>
  <c r="BB39" i="22"/>
  <c r="AL39" i="22"/>
  <c r="V39" i="22"/>
  <c r="DT39" i="22"/>
  <c r="EJ39" i="22"/>
  <c r="EZ39" i="22"/>
  <c r="FP39" i="22"/>
  <c r="GF39" i="22"/>
  <c r="FB39" i="22"/>
  <c r="FR39" i="22"/>
  <c r="GH39" i="22"/>
  <c r="FO39" i="22"/>
  <c r="EO39" i="22"/>
  <c r="DS39" i="22"/>
  <c r="DA39" i="22"/>
  <c r="CK39" i="22"/>
  <c r="BU39" i="22"/>
  <c r="BE39" i="22"/>
  <c r="AO39" i="22"/>
  <c r="Y39" i="22"/>
  <c r="FU39" i="22"/>
  <c r="ES39" i="22"/>
  <c r="DW39" i="22"/>
  <c r="DD39" i="22"/>
  <c r="CN39" i="22"/>
  <c r="BX39" i="22"/>
  <c r="BH39" i="22"/>
  <c r="AR39" i="22"/>
  <c r="AD39" i="24"/>
  <c r="BQ39" i="23"/>
  <c r="BM39" i="23"/>
  <c r="BI39" i="23"/>
  <c r="BE39" i="23"/>
  <c r="BA39" i="23"/>
  <c r="AW39" i="23"/>
  <c r="AS39" i="23"/>
  <c r="AO39" i="23"/>
  <c r="AK39" i="23"/>
  <c r="AG39" i="23"/>
  <c r="AC39" i="23"/>
  <c r="Y39" i="23"/>
  <c r="U39" i="23"/>
  <c r="AP39" i="24"/>
  <c r="Z39" i="24"/>
  <c r="AL39" i="24"/>
  <c r="V39" i="24"/>
  <c r="FG38" i="22"/>
  <c r="FW38" i="22"/>
  <c r="GM38" i="22"/>
  <c r="FR40" i="17"/>
  <c r="FR41" i="23" s="1"/>
  <c r="GD38" i="23"/>
  <c r="FN38" i="23"/>
  <c r="EX38" i="23"/>
  <c r="EH38" i="23"/>
  <c r="DR38" i="23"/>
  <c r="DB38" i="23"/>
  <c r="CL38" i="23"/>
  <c r="BV38" i="23"/>
  <c r="BF38" i="23"/>
  <c r="AP38" i="23"/>
  <c r="Z38" i="23"/>
  <c r="GO38" i="23"/>
  <c r="FY38" i="23"/>
  <c r="FI38" i="23"/>
  <c r="ES38" i="23"/>
  <c r="EC38" i="23"/>
  <c r="DM38" i="23"/>
  <c r="CW38" i="23"/>
  <c r="CG38" i="23"/>
  <c r="BQ38" i="23"/>
  <c r="BA38" i="23"/>
  <c r="AK38" i="23"/>
  <c r="U38" i="23"/>
  <c r="BQ38" i="24"/>
  <c r="CW38" i="24"/>
  <c r="EO38" i="22"/>
  <c r="CC38" i="22"/>
  <c r="AK38" i="22"/>
  <c r="Z38" i="22"/>
  <c r="AP38" i="22"/>
  <c r="BF38" i="22"/>
  <c r="BV38" i="22"/>
  <c r="CL38" i="22"/>
  <c r="DB38" i="22"/>
  <c r="DR38" i="22"/>
  <c r="EH38" i="22"/>
  <c r="AI38" i="22"/>
  <c r="AY38" i="22"/>
  <c r="BO38" i="22"/>
  <c r="CE38" i="22"/>
  <c r="CU38" i="22"/>
  <c r="DK38" i="22"/>
  <c r="EA38" i="22"/>
  <c r="EQ38" i="22"/>
  <c r="GD38" i="22"/>
  <c r="AF38" i="22"/>
  <c r="AV38" i="22"/>
  <c r="BL38" i="22"/>
  <c r="CB38" i="22"/>
  <c r="CR38" i="22"/>
  <c r="DH38" i="22"/>
  <c r="DX38" i="22"/>
  <c r="EN38" i="22"/>
  <c r="EK38" i="22"/>
  <c r="EX38" i="22"/>
  <c r="EK40" i="17"/>
  <c r="EK41" i="23" s="1"/>
  <c r="ES38" i="22"/>
  <c r="CG38" i="22"/>
  <c r="U38" i="22"/>
  <c r="AD38" i="22"/>
  <c r="AT38" i="22"/>
  <c r="BJ38" i="22"/>
  <c r="BZ38" i="22"/>
  <c r="CP38" i="22"/>
  <c r="DF38" i="22"/>
  <c r="DV38" i="22"/>
  <c r="EL38" i="22"/>
  <c r="FJ38" i="22"/>
  <c r="W38" i="22"/>
  <c r="AM38" i="22"/>
  <c r="BC38" i="22"/>
  <c r="BS38" i="22"/>
  <c r="CI38" i="22"/>
  <c r="CY38" i="22"/>
  <c r="DO38" i="22"/>
  <c r="EE38" i="22"/>
  <c r="EU38" i="22"/>
  <c r="T38" i="22"/>
  <c r="AJ38" i="22"/>
  <c r="AZ38" i="22"/>
  <c r="BP38" i="22"/>
  <c r="CF38" i="22"/>
  <c r="CV38" i="22"/>
  <c r="DL38" i="22"/>
  <c r="EB38" i="22"/>
  <c r="ER38" i="22"/>
  <c r="GH38" i="22"/>
  <c r="FO38" i="22"/>
  <c r="GE38" i="22"/>
  <c r="EZ38" i="22"/>
  <c r="FP38" i="22"/>
  <c r="GF38" i="22"/>
  <c r="FI38" i="22"/>
  <c r="FY38" i="22"/>
  <c r="GO38" i="22"/>
  <c r="DU38" i="22"/>
  <c r="BI38" i="22"/>
  <c r="EG38" i="22"/>
  <c r="BU38" i="22"/>
  <c r="GM38" i="23"/>
  <c r="FW38" i="23"/>
  <c r="FG38" i="23"/>
  <c r="EQ38" i="23"/>
  <c r="EA38" i="23"/>
  <c r="DK38" i="23"/>
  <c r="CU38" i="23"/>
  <c r="CE38" i="23"/>
  <c r="BO38" i="23"/>
  <c r="AY38" i="23"/>
  <c r="AI38" i="23"/>
  <c r="S38" i="23"/>
  <c r="GI38" i="23"/>
  <c r="FS38" i="23"/>
  <c r="FC38" i="23"/>
  <c r="EM38" i="23"/>
  <c r="DW38" i="23"/>
  <c r="DG38" i="23"/>
  <c r="CQ38" i="23"/>
  <c r="CA38" i="23"/>
  <c r="BK38" i="23"/>
  <c r="AU38" i="23"/>
  <c r="AE38" i="23"/>
  <c r="GE38" i="23"/>
  <c r="FO38" i="23"/>
  <c r="EY38" i="23"/>
  <c r="EI38" i="23"/>
  <c r="DS38" i="23"/>
  <c r="DC38" i="23"/>
  <c r="CM38" i="23"/>
  <c r="BW38" i="23"/>
  <c r="BG38" i="23"/>
  <c r="AQ38" i="23"/>
  <c r="AA38" i="23"/>
  <c r="GA38" i="23"/>
  <c r="DO38" i="23"/>
  <c r="BC38" i="23"/>
  <c r="EE38" i="23"/>
  <c r="BS38" i="23"/>
  <c r="FK38" i="23"/>
  <c r="CY38" i="23"/>
  <c r="AM38" i="23"/>
  <c r="EU38" i="23"/>
  <c r="CI38" i="23"/>
  <c r="W38" i="23"/>
  <c r="AJ38" i="24"/>
  <c r="GJ40" i="17"/>
  <c r="GJ41" i="23" s="1"/>
  <c r="FT40" i="17"/>
  <c r="FT41" i="23" s="1"/>
  <c r="FD40" i="17"/>
  <c r="FD41" i="23" s="1"/>
  <c r="EN40" i="17"/>
  <c r="EN41" i="23" s="1"/>
  <c r="DX40" i="17"/>
  <c r="DX41" i="23" s="1"/>
  <c r="DH40" i="17"/>
  <c r="DH41" i="23" s="1"/>
  <c r="CR40" i="17"/>
  <c r="CR41" i="23" s="1"/>
  <c r="CB40" i="17"/>
  <c r="CB41" i="23" s="1"/>
  <c r="BL40" i="17"/>
  <c r="BL41" i="23" s="1"/>
  <c r="AV40" i="17"/>
  <c r="AV41" i="23" s="1"/>
  <c r="AF40" i="17"/>
  <c r="AF41" i="23" s="1"/>
  <c r="AH38" i="22"/>
  <c r="AX38" i="22"/>
  <c r="BN38" i="22"/>
  <c r="CD38" i="22"/>
  <c r="CT38" i="22"/>
  <c r="DJ38" i="22"/>
  <c r="DZ38" i="22"/>
  <c r="EP38" i="22"/>
  <c r="FZ38" i="22"/>
  <c r="AA38" i="22"/>
  <c r="AQ38" i="22"/>
  <c r="BG38" i="22"/>
  <c r="BW38" i="22"/>
  <c r="CM38" i="22"/>
  <c r="DC38" i="22"/>
  <c r="DS38" i="22"/>
  <c r="EI38" i="22"/>
  <c r="FA38" i="22"/>
  <c r="X38" i="22"/>
  <c r="AN38" i="22"/>
  <c r="BD38" i="22"/>
  <c r="BT38" i="22"/>
  <c r="CJ38" i="22"/>
  <c r="CZ38" i="22"/>
  <c r="DP38" i="22"/>
  <c r="EF38" i="22"/>
  <c r="EW38" i="22"/>
  <c r="FC38" i="22"/>
  <c r="FS38" i="22"/>
  <c r="GI38" i="22"/>
  <c r="FD38" i="22"/>
  <c r="FT38" i="22"/>
  <c r="GJ38" i="22"/>
  <c r="FM38" i="22"/>
  <c r="GC38" i="22"/>
  <c r="DE38" i="22"/>
  <c r="AS38" i="22"/>
  <c r="DQ38" i="22"/>
  <c r="GP17" i="24"/>
  <c r="FR17" i="24"/>
  <c r="EX17" i="24"/>
  <c r="ED17" i="24"/>
  <c r="DF17" i="24"/>
  <c r="CH17" i="24"/>
  <c r="BB17" i="24"/>
  <c r="DN37" i="24"/>
  <c r="AM37" i="24"/>
  <c r="GG37" i="24"/>
  <c r="FQ37" i="24"/>
  <c r="FA37" i="24"/>
  <c r="EK37" i="24"/>
  <c r="DU37" i="24"/>
  <c r="DE37" i="24"/>
  <c r="CO37" i="24"/>
  <c r="BY37" i="24"/>
  <c r="BI37" i="24"/>
  <c r="AS37" i="24"/>
  <c r="AC37" i="24"/>
  <c r="GJ37" i="24"/>
  <c r="FT37" i="24"/>
  <c r="FD37" i="24"/>
  <c r="EN37" i="24"/>
  <c r="DX37" i="24"/>
  <c r="DH37" i="24"/>
  <c r="CR37" i="24"/>
  <c r="CB37" i="24"/>
  <c r="BL37" i="24"/>
  <c r="AV37" i="24"/>
  <c r="AF37" i="24"/>
  <c r="GM37" i="24"/>
  <c r="FW37" i="24"/>
  <c r="GC37" i="24"/>
  <c r="FM37" i="24"/>
  <c r="EW37" i="24"/>
  <c r="EG37" i="24"/>
  <c r="DQ37" i="24"/>
  <c r="DA37" i="24"/>
  <c r="CK37" i="24"/>
  <c r="BU37" i="24"/>
  <c r="BE37" i="24"/>
  <c r="AO37" i="24"/>
  <c r="Y37" i="24"/>
  <c r="GF37" i="24"/>
  <c r="FP37" i="24"/>
  <c r="EZ37" i="24"/>
  <c r="EJ37" i="24"/>
  <c r="DT37" i="24"/>
  <c r="DD37" i="24"/>
  <c r="CN37" i="24"/>
  <c r="BX37" i="24"/>
  <c r="BH37" i="24"/>
  <c r="AR37" i="24"/>
  <c r="AB37" i="24"/>
  <c r="GI37" i="24"/>
  <c r="FS37" i="24"/>
  <c r="FC37" i="24"/>
  <c r="EM37" i="24"/>
  <c r="DW37" i="24"/>
  <c r="DG37" i="24"/>
  <c r="CQ37" i="24"/>
  <c r="CA37" i="24"/>
  <c r="BK37" i="24"/>
  <c r="AU37" i="24"/>
  <c r="AE37" i="24"/>
  <c r="GD37" i="24"/>
  <c r="DR37" i="24"/>
  <c r="BF37" i="24"/>
  <c r="FZ37" i="24"/>
  <c r="FF37" i="24"/>
  <c r="CT37" i="24"/>
  <c r="AH37" i="24"/>
  <c r="BB37" i="24"/>
  <c r="ED37" i="24"/>
  <c r="GO37" i="24"/>
  <c r="FY37" i="24"/>
  <c r="FI37" i="24"/>
  <c r="ES37" i="24"/>
  <c r="EC37" i="24"/>
  <c r="DM37" i="24"/>
  <c r="CW37" i="24"/>
  <c r="CG37" i="24"/>
  <c r="BQ37" i="24"/>
  <c r="BA37" i="24"/>
  <c r="AK37" i="24"/>
  <c r="U37" i="24"/>
  <c r="U40" i="24" s="1"/>
  <c r="GB37" i="24"/>
  <c r="FL37" i="24"/>
  <c r="EV37" i="24"/>
  <c r="EF37" i="24"/>
  <c r="DP37" i="24"/>
  <c r="CZ37" i="24"/>
  <c r="CJ37" i="24"/>
  <c r="BT37" i="24"/>
  <c r="BD37" i="24"/>
  <c r="AN37" i="24"/>
  <c r="X37" i="24"/>
  <c r="FN37" i="24"/>
  <c r="DB37" i="24"/>
  <c r="AP37" i="24"/>
  <c r="FJ37" i="24"/>
  <c r="EP37" i="24"/>
  <c r="CD37" i="24"/>
  <c r="ET37" i="24"/>
  <c r="V37" i="24"/>
  <c r="CX37" i="24"/>
  <c r="EU37" i="24"/>
  <c r="DO37" i="24"/>
  <c r="CI37" i="24"/>
  <c r="BC37" i="24"/>
  <c r="W37" i="24"/>
  <c r="CL37" i="24"/>
  <c r="GL37" i="24"/>
  <c r="BN37" i="24"/>
  <c r="BR37" i="24"/>
  <c r="GA37" i="24"/>
  <c r="EQ37" i="24"/>
  <c r="DK37" i="24"/>
  <c r="CE37" i="24"/>
  <c r="AY37" i="24"/>
  <c r="S37" i="24"/>
  <c r="BV37" i="24"/>
  <c r="FV37" i="24"/>
  <c r="AX37" i="24"/>
  <c r="AL37" i="24"/>
  <c r="FG37" i="24"/>
  <c r="EA37" i="24"/>
  <c r="CU37" i="24"/>
  <c r="BO37" i="24"/>
  <c r="AI37" i="24"/>
  <c r="EH37" i="24"/>
  <c r="GP37" i="24"/>
  <c r="DJ37" i="24"/>
  <c r="CH37" i="24"/>
  <c r="AH17" i="24"/>
  <c r="AX17" i="24"/>
  <c r="BN17" i="24"/>
  <c r="CD17" i="24"/>
  <c r="CT17" i="24"/>
  <c r="DJ17" i="24"/>
  <c r="DZ17" i="24"/>
  <c r="EP17" i="24"/>
  <c r="FF17" i="24"/>
  <c r="FV17" i="24"/>
  <c r="GL17" i="24"/>
  <c r="AD17" i="24"/>
  <c r="AT17" i="24"/>
  <c r="BJ17" i="24"/>
  <c r="BZ17" i="24"/>
  <c r="CP17" i="24"/>
  <c r="AA37" i="24"/>
  <c r="AQ37" i="24"/>
  <c r="BG37" i="24"/>
  <c r="BW37" i="24"/>
  <c r="CM37" i="24"/>
  <c r="DC37" i="24"/>
  <c r="DS37" i="24"/>
  <c r="EI37" i="24"/>
  <c r="EY37" i="24"/>
  <c r="FO37" i="24"/>
  <c r="GE37" i="24"/>
  <c r="T37" i="24"/>
  <c r="T40" i="24" s="1"/>
  <c r="AJ37" i="24"/>
  <c r="BP37" i="24"/>
  <c r="CF37" i="24"/>
  <c r="CV37" i="24"/>
  <c r="EB37" i="24"/>
  <c r="ER37" i="24"/>
  <c r="FH37" i="24"/>
  <c r="GN37" i="24"/>
  <c r="AG37" i="24"/>
  <c r="AW37" i="24"/>
  <c r="CC37" i="24"/>
  <c r="CS37" i="24"/>
  <c r="DI37" i="24"/>
  <c r="EO37" i="24"/>
  <c r="FE37" i="24"/>
  <c r="FU37" i="24"/>
  <c r="AD37" i="24"/>
  <c r="BJ37" i="24"/>
  <c r="BZ37" i="24"/>
  <c r="DF37" i="24"/>
  <c r="DV37" i="24"/>
  <c r="EL37" i="24"/>
  <c r="FB37" i="24"/>
  <c r="FR37" i="24"/>
  <c r="GH37" i="24"/>
  <c r="GD17" i="24"/>
  <c r="FJ17" i="24"/>
  <c r="EL17" i="24"/>
  <c r="DR17" i="24"/>
  <c r="CX17" i="24"/>
  <c r="BR17" i="24"/>
  <c r="AL17" i="24"/>
  <c r="CP37" i="24"/>
  <c r="Z37" i="24"/>
  <c r="CY37" i="24"/>
  <c r="DL37" i="24"/>
  <c r="GK37" i="24"/>
  <c r="FZ17" i="24"/>
  <c r="FB17" i="24"/>
  <c r="EH17" i="24"/>
  <c r="DN17" i="24"/>
  <c r="CL17" i="24"/>
  <c r="BF17" i="24"/>
  <c r="Z17" i="24"/>
  <c r="AT37" i="24"/>
  <c r="EX37" i="24"/>
  <c r="EE37" i="24"/>
  <c r="FX37" i="24"/>
  <c r="V40" i="24"/>
  <c r="GO17" i="24"/>
  <c r="S40" i="21"/>
  <c r="U40" i="21"/>
  <c r="T40" i="21"/>
  <c r="S40" i="22"/>
  <c r="T42" i="23"/>
  <c r="T40" i="23" s="1"/>
  <c r="V42" i="23"/>
  <c r="V40" i="23" s="1"/>
  <c r="S40" i="25"/>
  <c r="W4" i="25"/>
  <c r="V3" i="25"/>
  <c r="V40" i="22"/>
  <c r="X4" i="24"/>
  <c r="W3" i="24"/>
  <c r="V4" i="23"/>
  <c r="U3" i="23"/>
  <c r="W4" i="22"/>
  <c r="V3" i="22"/>
  <c r="V9" i="21" l="1"/>
  <c r="V6" i="21"/>
  <c r="V3" i="21"/>
  <c r="V7" i="21"/>
  <c r="V10" i="21"/>
  <c r="V8" i="21"/>
  <c r="W4" i="21"/>
  <c r="W10" i="24"/>
  <c r="W9" i="24"/>
  <c r="W6" i="24"/>
  <c r="V6" i="25"/>
  <c r="V9" i="25"/>
  <c r="V7" i="25"/>
  <c r="V10" i="25"/>
  <c r="V8" i="25"/>
  <c r="S40" i="23"/>
  <c r="U42" i="23"/>
  <c r="U40" i="23" s="1"/>
  <c r="T40" i="22"/>
  <c r="S40" i="24"/>
  <c r="U40" i="22"/>
  <c r="E6" i="20"/>
  <c r="E8" i="20" s="1"/>
  <c r="X4" i="25"/>
  <c r="W3" i="25"/>
  <c r="Y4" i="24"/>
  <c r="X3" i="24"/>
  <c r="W4" i="23"/>
  <c r="V3" i="23"/>
  <c r="X4" i="22"/>
  <c r="W3" i="22"/>
  <c r="W8" i="23" l="1"/>
  <c r="W8" i="22"/>
  <c r="W10" i="21"/>
  <c r="X4" i="21"/>
  <c r="W3" i="21"/>
  <c r="W6" i="21"/>
  <c r="W8" i="21"/>
  <c r="W9" i="21"/>
  <c r="W7" i="21"/>
  <c r="W7" i="22"/>
  <c r="W7" i="23"/>
  <c r="W7" i="24"/>
  <c r="W40" i="24" s="1"/>
  <c r="W8" i="24"/>
  <c r="W6" i="23"/>
  <c r="W42" i="23" s="1"/>
  <c r="W40" i="23" s="1"/>
  <c r="V40" i="21"/>
  <c r="W6" i="22"/>
  <c r="W10" i="23"/>
  <c r="W10" i="22"/>
  <c r="W9" i="23"/>
  <c r="W9" i="22"/>
  <c r="W10" i="25"/>
  <c r="W7" i="25"/>
  <c r="W9" i="25"/>
  <c r="W6" i="25"/>
  <c r="W8" i="25"/>
  <c r="X8" i="24"/>
  <c r="X7" i="24"/>
  <c r="X10" i="24"/>
  <c r="Y4" i="25"/>
  <c r="X3" i="25"/>
  <c r="V40" i="25"/>
  <c r="Y3" i="24"/>
  <c r="Z4" i="24"/>
  <c r="X4" i="23"/>
  <c r="W3" i="23"/>
  <c r="Y4" i="22"/>
  <c r="X3" i="22"/>
  <c r="X8" i="23" l="1"/>
  <c r="X8" i="22"/>
  <c r="X6" i="23"/>
  <c r="W40" i="21"/>
  <c r="X6" i="22"/>
  <c r="X6" i="24"/>
  <c r="X40" i="24" s="1"/>
  <c r="X3" i="21"/>
  <c r="X7" i="21"/>
  <c r="X10" i="21"/>
  <c r="X6" i="21"/>
  <c r="X8" i="21"/>
  <c r="X9" i="21"/>
  <c r="Y4" i="21"/>
  <c r="X10" i="22"/>
  <c r="X10" i="23"/>
  <c r="X9" i="23"/>
  <c r="X9" i="22"/>
  <c r="X9" i="24"/>
  <c r="W40" i="22"/>
  <c r="X7" i="22"/>
  <c r="X7" i="23"/>
  <c r="X7" i="25"/>
  <c r="X6" i="25"/>
  <c r="X10" i="25"/>
  <c r="X9" i="25"/>
  <c r="X8" i="25"/>
  <c r="Y6" i="24"/>
  <c r="Y10" i="24"/>
  <c r="Y8" i="24"/>
  <c r="Y9" i="24"/>
  <c r="Z4" i="25"/>
  <c r="Y3" i="25"/>
  <c r="W40" i="25"/>
  <c r="AA4" i="24"/>
  <c r="Z3" i="24"/>
  <c r="Y4" i="23"/>
  <c r="X3" i="23"/>
  <c r="Z4" i="22"/>
  <c r="Y3" i="22"/>
  <c r="Y7" i="22" l="1"/>
  <c r="Y7" i="23"/>
  <c r="Y6" i="21"/>
  <c r="Y3" i="21"/>
  <c r="Y10" i="21"/>
  <c r="Z4" i="21"/>
  <c r="Y8" i="21"/>
  <c r="Y9" i="21"/>
  <c r="Y7" i="21"/>
  <c r="X40" i="22"/>
  <c r="Y9" i="23"/>
  <c r="Y9" i="22"/>
  <c r="Y7" i="24"/>
  <c r="Y40" i="24" s="1"/>
  <c r="Y8" i="22"/>
  <c r="Y8" i="23"/>
  <c r="X42" i="23"/>
  <c r="X40" i="23" s="1"/>
  <c r="X40" i="21"/>
  <c r="Y6" i="23"/>
  <c r="Y6" i="22"/>
  <c r="Z7" i="24"/>
  <c r="Y10" i="23"/>
  <c r="Y10" i="22"/>
  <c r="Y8" i="25"/>
  <c r="Y9" i="25"/>
  <c r="Y10" i="25"/>
  <c r="Y6" i="25"/>
  <c r="Y7" i="25"/>
  <c r="Z6" i="24"/>
  <c r="Z8" i="24"/>
  <c r="Z10" i="24"/>
  <c r="AA4" i="25"/>
  <c r="Z3" i="25"/>
  <c r="X40" i="25"/>
  <c r="AB4" i="24"/>
  <c r="AA3" i="24"/>
  <c r="Z4" i="23"/>
  <c r="Y3" i="23"/>
  <c r="AA4" i="22"/>
  <c r="Z3" i="22"/>
  <c r="Z9" i="22" l="1"/>
  <c r="Z9" i="23"/>
  <c r="Z8" i="22"/>
  <c r="Z8" i="23"/>
  <c r="Z6" i="21"/>
  <c r="Z10" i="21"/>
  <c r="Z7" i="21"/>
  <c r="AA4" i="21"/>
  <c r="Z8" i="21"/>
  <c r="Z3" i="21"/>
  <c r="Z9" i="21"/>
  <c r="AA9" i="24" s="1"/>
  <c r="Z10" i="22"/>
  <c r="Z10" i="23"/>
  <c r="Y40" i="22"/>
  <c r="Z6" i="22"/>
  <c r="Z40" i="22" s="1"/>
  <c r="Z6" i="23"/>
  <c r="Y40" i="21"/>
  <c r="Y42" i="23"/>
  <c r="Y40" i="23" s="1"/>
  <c r="Z9" i="24"/>
  <c r="Z7" i="23"/>
  <c r="Z7" i="22"/>
  <c r="AA8" i="24"/>
  <c r="Z40" i="24"/>
  <c r="AA6" i="24"/>
  <c r="AA7" i="24"/>
  <c r="Z6" i="25"/>
  <c r="Z9" i="25"/>
  <c r="Z7" i="25"/>
  <c r="Z10" i="25"/>
  <c r="Z8" i="25"/>
  <c r="AB4" i="25"/>
  <c r="AA3" i="25"/>
  <c r="Y40" i="25"/>
  <c r="AB3" i="24"/>
  <c r="AC4" i="24"/>
  <c r="AA4" i="23"/>
  <c r="Z3" i="23"/>
  <c r="AB4" i="22"/>
  <c r="AA3" i="22"/>
  <c r="AA7" i="23" l="1"/>
  <c r="AA7" i="22"/>
  <c r="AA10" i="22"/>
  <c r="AA10" i="23"/>
  <c r="AA6" i="23"/>
  <c r="Z40" i="21"/>
  <c r="AA6" i="22"/>
  <c r="AA40" i="22" s="1"/>
  <c r="AB4" i="21"/>
  <c r="AA7" i="21"/>
  <c r="AA3" i="21"/>
  <c r="AA10" i="21"/>
  <c r="AA6" i="21"/>
  <c r="AA8" i="21"/>
  <c r="AA9" i="21"/>
  <c r="AA9" i="22"/>
  <c r="AA9" i="23"/>
  <c r="AA10" i="24"/>
  <c r="AA40" i="24" s="1"/>
  <c r="Z42" i="23"/>
  <c r="Z40" i="23" s="1"/>
  <c r="AA8" i="23"/>
  <c r="AA8" i="22"/>
  <c r="AB9" i="24"/>
  <c r="AB7" i="24"/>
  <c r="AB10" i="24"/>
  <c r="AB8" i="24"/>
  <c r="AA7" i="25"/>
  <c r="AA9" i="25"/>
  <c r="AA10" i="25"/>
  <c r="AA8" i="25"/>
  <c r="AA6" i="25"/>
  <c r="Z40" i="25"/>
  <c r="AC4" i="25"/>
  <c r="AB3" i="25"/>
  <c r="AC3" i="24"/>
  <c r="AD4" i="24"/>
  <c r="AB4" i="23"/>
  <c r="AA3" i="23"/>
  <c r="AB3" i="22"/>
  <c r="AC4" i="22"/>
  <c r="AB9" i="23" l="1"/>
  <c r="AB9" i="22"/>
  <c r="AB8" i="22"/>
  <c r="AB8" i="23"/>
  <c r="AA42" i="23"/>
  <c r="AA40" i="23" s="1"/>
  <c r="AA40" i="21"/>
  <c r="AB6" i="23"/>
  <c r="AB42" i="23" s="1"/>
  <c r="AB40" i="23" s="1"/>
  <c r="AB6" i="22"/>
  <c r="AB10" i="23"/>
  <c r="AB10" i="22"/>
  <c r="AB6" i="24"/>
  <c r="AB40" i="24" s="1"/>
  <c r="AB7" i="22"/>
  <c r="AB7" i="23"/>
  <c r="AB7" i="21"/>
  <c r="AC7" i="24" s="1"/>
  <c r="AB3" i="21"/>
  <c r="AB6" i="21"/>
  <c r="AB8" i="21"/>
  <c r="AB9" i="21"/>
  <c r="AC4" i="21"/>
  <c r="AB10" i="21"/>
  <c r="AC6" i="24"/>
  <c r="AB6" i="25"/>
  <c r="AB9" i="25"/>
  <c r="AB10" i="25"/>
  <c r="AB7" i="25"/>
  <c r="AB8" i="25"/>
  <c r="AC8" i="24"/>
  <c r="AD4" i="25"/>
  <c r="AC3" i="25"/>
  <c r="AA40" i="25"/>
  <c r="AE4" i="24"/>
  <c r="AD3" i="24"/>
  <c r="AC4" i="23"/>
  <c r="AB3" i="23"/>
  <c r="AD4" i="22"/>
  <c r="AC3" i="22"/>
  <c r="AC10" i="22" l="1"/>
  <c r="AC10" i="23"/>
  <c r="AC10" i="21"/>
  <c r="AC6" i="21"/>
  <c r="AD4" i="21"/>
  <c r="AC3" i="21"/>
  <c r="AC9" i="21"/>
  <c r="AC8" i="21"/>
  <c r="AD8" i="24" s="1"/>
  <c r="AC7" i="21"/>
  <c r="AC9" i="23"/>
  <c r="AC9" i="22"/>
  <c r="AC8" i="23"/>
  <c r="AC8" i="22"/>
  <c r="AC6" i="22"/>
  <c r="AC6" i="23"/>
  <c r="AC42" i="23" s="1"/>
  <c r="AC40" i="23" s="1"/>
  <c r="AB40" i="21"/>
  <c r="AC7" i="22"/>
  <c r="AC7" i="23"/>
  <c r="AC9" i="24"/>
  <c r="AC10" i="24"/>
  <c r="AB40" i="22"/>
  <c r="AC10" i="25"/>
  <c r="AC7" i="25"/>
  <c r="AC9" i="25"/>
  <c r="AC6" i="25"/>
  <c r="AC8" i="25"/>
  <c r="AD7" i="24"/>
  <c r="AD6" i="24"/>
  <c r="AC40" i="24"/>
  <c r="AB40" i="25"/>
  <c r="AE4" i="25"/>
  <c r="AD3" i="25"/>
  <c r="AF4" i="24"/>
  <c r="AE3" i="24"/>
  <c r="AD4" i="23"/>
  <c r="AC3" i="23"/>
  <c r="AE4" i="22"/>
  <c r="AD3" i="22"/>
  <c r="AC40" i="22" l="1"/>
  <c r="AE4" i="21"/>
  <c r="AD10" i="21"/>
  <c r="AD7" i="21"/>
  <c r="AD6" i="21"/>
  <c r="AD8" i="21"/>
  <c r="AE8" i="24" s="1"/>
  <c r="AD3" i="21"/>
  <c r="AD9" i="21"/>
  <c r="AD6" i="23"/>
  <c r="AD6" i="22"/>
  <c r="AC40" i="21"/>
  <c r="AD10" i="23"/>
  <c r="AD10" i="22"/>
  <c r="AD10" i="24"/>
  <c r="AD40" i="24" s="1"/>
  <c r="AE7" i="24"/>
  <c r="AD7" i="22"/>
  <c r="AD7" i="23"/>
  <c r="AD9" i="24"/>
  <c r="AD9" i="23"/>
  <c r="AD9" i="22"/>
  <c r="AD8" i="23"/>
  <c r="AD8" i="22"/>
  <c r="AE10" i="24"/>
  <c r="AE6" i="24"/>
  <c r="AE9" i="24"/>
  <c r="AD9" i="25"/>
  <c r="AD8" i="25"/>
  <c r="AD7" i="25"/>
  <c r="AD6" i="25"/>
  <c r="AD10" i="25"/>
  <c r="AC40" i="25"/>
  <c r="AF4" i="25"/>
  <c r="AE3" i="25"/>
  <c r="AG4" i="24"/>
  <c r="AF3" i="24"/>
  <c r="AE4" i="23"/>
  <c r="AD3" i="23"/>
  <c r="AF4" i="22"/>
  <c r="AE3" i="22"/>
  <c r="AE9" i="23" l="1"/>
  <c r="AE9" i="22"/>
  <c r="AE8" i="22"/>
  <c r="AE8" i="23"/>
  <c r="AE6" i="22"/>
  <c r="AE40" i="22" s="1"/>
  <c r="AD40" i="21"/>
  <c r="AE6" i="23"/>
  <c r="AE42" i="23" s="1"/>
  <c r="AE40" i="23" s="1"/>
  <c r="AE7" i="23"/>
  <c r="AE7" i="22"/>
  <c r="AE10" i="22"/>
  <c r="AE10" i="23"/>
  <c r="AD40" i="22"/>
  <c r="AE9" i="21"/>
  <c r="AF9" i="24" s="1"/>
  <c r="AF4" i="21"/>
  <c r="AE6" i="21"/>
  <c r="AE3" i="21"/>
  <c r="AE10" i="21"/>
  <c r="AF10" i="24" s="1"/>
  <c r="AE8" i="21"/>
  <c r="AE7" i="21"/>
  <c r="AD42" i="23"/>
  <c r="AD40" i="23" s="1"/>
  <c r="AF7" i="24"/>
  <c r="AE6" i="25"/>
  <c r="AE9" i="25"/>
  <c r="AE7" i="25"/>
  <c r="AE10" i="25"/>
  <c r="AE8" i="25"/>
  <c r="AE40" i="24"/>
  <c r="AD40" i="25"/>
  <c r="AG4" i="25"/>
  <c r="AF3" i="25"/>
  <c r="AG3" i="24"/>
  <c r="AH4" i="24"/>
  <c r="AF4" i="23"/>
  <c r="AE3" i="23"/>
  <c r="AF3" i="22"/>
  <c r="AG4" i="22"/>
  <c r="AF6" i="21" l="1"/>
  <c r="AF7" i="21"/>
  <c r="AF8" i="21"/>
  <c r="AF9" i="21"/>
  <c r="AG4" i="21"/>
  <c r="AF3" i="21"/>
  <c r="AF10" i="21"/>
  <c r="AF7" i="22"/>
  <c r="AF7" i="23"/>
  <c r="AG9" i="24"/>
  <c r="AF8" i="23"/>
  <c r="AF8" i="22"/>
  <c r="AF8" i="24"/>
  <c r="AF40" i="24" s="1"/>
  <c r="AF10" i="23"/>
  <c r="AF10" i="22"/>
  <c r="AF6" i="23"/>
  <c r="AE40" i="21"/>
  <c r="AF6" i="24"/>
  <c r="AF6" i="22"/>
  <c r="AF9" i="22"/>
  <c r="AF9" i="23"/>
  <c r="AG8" i="24"/>
  <c r="AG10" i="24"/>
  <c r="AF9" i="25"/>
  <c r="AF7" i="25"/>
  <c r="AF8" i="25"/>
  <c r="AF6" i="25"/>
  <c r="AF10" i="25"/>
  <c r="AG6" i="24"/>
  <c r="AE40" i="25"/>
  <c r="AH4" i="25"/>
  <c r="AG3" i="25"/>
  <c r="AI4" i="24"/>
  <c r="AH3" i="24"/>
  <c r="AG4" i="23"/>
  <c r="AF3" i="23"/>
  <c r="AH4" i="22"/>
  <c r="AG3" i="22"/>
  <c r="AG10" i="23" l="1"/>
  <c r="AG10" i="22"/>
  <c r="AG6" i="21"/>
  <c r="AH4" i="21"/>
  <c r="AG3" i="21"/>
  <c r="AG10" i="21"/>
  <c r="AH10" i="24" s="1"/>
  <c r="AG7" i="21"/>
  <c r="AG8" i="21"/>
  <c r="AG9" i="21"/>
  <c r="AF40" i="22"/>
  <c r="AG9" i="22"/>
  <c r="AG9" i="23"/>
  <c r="AG8" i="23"/>
  <c r="AG8" i="22"/>
  <c r="AG7" i="23"/>
  <c r="AG7" i="24"/>
  <c r="AG40" i="24" s="1"/>
  <c r="AG7" i="22"/>
  <c r="AF42" i="23"/>
  <c r="AF40" i="23" s="1"/>
  <c r="AG6" i="22"/>
  <c r="AG6" i="23"/>
  <c r="AF40" i="21"/>
  <c r="AH9" i="24"/>
  <c r="AG6" i="25"/>
  <c r="AG7" i="25"/>
  <c r="AG9" i="25"/>
  <c r="AG10" i="25"/>
  <c r="AG8" i="25"/>
  <c r="AH8" i="24"/>
  <c r="AH7" i="24"/>
  <c r="AF40" i="25"/>
  <c r="AI4" i="25"/>
  <c r="AH3" i="25"/>
  <c r="AJ4" i="24"/>
  <c r="AI3" i="24"/>
  <c r="AH4" i="23"/>
  <c r="AG3" i="23"/>
  <c r="AI4" i="22"/>
  <c r="AH3" i="22"/>
  <c r="AG42" i="23" l="1"/>
  <c r="AG40" i="23" s="1"/>
  <c r="AH9" i="21"/>
  <c r="AH3" i="21"/>
  <c r="AH10" i="21"/>
  <c r="AI4" i="21"/>
  <c r="AH6" i="21"/>
  <c r="AI6" i="24" s="1"/>
  <c r="AH7" i="21"/>
  <c r="AH8" i="21"/>
  <c r="AG40" i="22"/>
  <c r="AG40" i="21"/>
  <c r="AH6" i="22"/>
  <c r="AH6" i="23"/>
  <c r="AH9" i="22"/>
  <c r="AH9" i="23"/>
  <c r="AH6" i="24"/>
  <c r="AH40" i="24" s="1"/>
  <c r="AH10" i="22"/>
  <c r="AH10" i="23"/>
  <c r="AH8" i="22"/>
  <c r="AH8" i="23"/>
  <c r="AH7" i="23"/>
  <c r="AH7" i="22"/>
  <c r="AH7" i="25"/>
  <c r="AH6" i="25"/>
  <c r="AH9" i="25"/>
  <c r="AH10" i="25"/>
  <c r="AH8" i="25"/>
  <c r="AI9" i="24"/>
  <c r="AI10" i="24"/>
  <c r="AG40" i="25"/>
  <c r="AJ4" i="25"/>
  <c r="AI3" i="25"/>
  <c r="AJ3" i="24"/>
  <c r="AK4" i="24"/>
  <c r="AI4" i="23"/>
  <c r="AH3" i="23"/>
  <c r="AJ4" i="22"/>
  <c r="AI3" i="22"/>
  <c r="AI6" i="21" l="1"/>
  <c r="AI7" i="21"/>
  <c r="AI9" i="21"/>
  <c r="AJ4" i="21"/>
  <c r="AI10" i="21"/>
  <c r="AI8" i="21"/>
  <c r="AI3" i="21"/>
  <c r="AH42" i="23"/>
  <c r="AH40" i="23" s="1"/>
  <c r="AI10" i="23"/>
  <c r="AI10" i="22"/>
  <c r="AH40" i="22"/>
  <c r="AI9" i="22"/>
  <c r="AI9" i="23"/>
  <c r="AI7" i="22"/>
  <c r="AI7" i="23"/>
  <c r="AI6" i="22"/>
  <c r="AH40" i="21"/>
  <c r="AI6" i="23"/>
  <c r="AI7" i="24"/>
  <c r="AI8" i="22"/>
  <c r="AI8" i="23"/>
  <c r="AI8" i="24"/>
  <c r="AI40" i="24" s="1"/>
  <c r="AJ6" i="24"/>
  <c r="AJ7" i="24"/>
  <c r="AI9" i="25"/>
  <c r="AI7" i="25"/>
  <c r="AI10" i="25"/>
  <c r="AI8" i="25"/>
  <c r="AI6" i="25"/>
  <c r="AK4" i="25"/>
  <c r="AJ3" i="25"/>
  <c r="AH40" i="25"/>
  <c r="AK3" i="24"/>
  <c r="AL4" i="24"/>
  <c r="AI3" i="23"/>
  <c r="AJ4" i="23"/>
  <c r="AK4" i="22"/>
  <c r="AJ3" i="22"/>
  <c r="AJ8" i="24" l="1"/>
  <c r="AJ8" i="22"/>
  <c r="AJ8" i="23"/>
  <c r="AJ10" i="23"/>
  <c r="AJ10" i="22"/>
  <c r="AJ7" i="21"/>
  <c r="AJ8" i="21"/>
  <c r="AJ9" i="21"/>
  <c r="AJ6" i="21"/>
  <c r="AK4" i="21"/>
  <c r="AJ10" i="21"/>
  <c r="AJ3" i="21"/>
  <c r="AI42" i="23"/>
  <c r="AI40" i="23" s="1"/>
  <c r="AJ10" i="24"/>
  <c r="AJ9" i="24"/>
  <c r="AJ40" i="24" s="1"/>
  <c r="AJ9" i="23"/>
  <c r="AJ9" i="22"/>
  <c r="AJ7" i="23"/>
  <c r="AJ7" i="22"/>
  <c r="AI40" i="22"/>
  <c r="AI40" i="21"/>
  <c r="AJ6" i="22"/>
  <c r="AJ40" i="22" s="1"/>
  <c r="AJ6" i="23"/>
  <c r="AJ42" i="23" s="1"/>
  <c r="AJ40" i="23" s="1"/>
  <c r="AJ6" i="25"/>
  <c r="AJ8" i="25"/>
  <c r="AJ7" i="25"/>
  <c r="AJ9" i="25"/>
  <c r="AJ10" i="25"/>
  <c r="AL4" i="25"/>
  <c r="AK3" i="25"/>
  <c r="AI40" i="25"/>
  <c r="AM4" i="24"/>
  <c r="AL3" i="24"/>
  <c r="AK4" i="23"/>
  <c r="AJ3" i="23"/>
  <c r="AL4" i="22"/>
  <c r="AK3" i="22"/>
  <c r="AK8" i="23" l="1"/>
  <c r="AK8" i="24"/>
  <c r="AK8" i="22"/>
  <c r="AK7" i="23"/>
  <c r="AK7" i="22"/>
  <c r="AK7" i="24"/>
  <c r="AK9" i="23"/>
  <c r="AK9" i="22"/>
  <c r="AK9" i="24"/>
  <c r="AK10" i="24"/>
  <c r="AK10" i="23"/>
  <c r="AK10" i="22"/>
  <c r="AK7" i="21"/>
  <c r="AK9" i="21"/>
  <c r="AL9" i="24" s="1"/>
  <c r="AK8" i="21"/>
  <c r="AK10" i="21"/>
  <c r="AL4" i="21"/>
  <c r="AK6" i="21"/>
  <c r="AK3" i="21"/>
  <c r="AJ40" i="21"/>
  <c r="AK6" i="23"/>
  <c r="AK6" i="22"/>
  <c r="AK6" i="24"/>
  <c r="AK40" i="24" s="1"/>
  <c r="AK7" i="25"/>
  <c r="AK10" i="25"/>
  <c r="AK9" i="25"/>
  <c r="AK8" i="25"/>
  <c r="AK6" i="25"/>
  <c r="AL10" i="24"/>
  <c r="AL6" i="24"/>
  <c r="AM4" i="25"/>
  <c r="AL3" i="25"/>
  <c r="AJ40" i="25"/>
  <c r="AN4" i="24"/>
  <c r="AM3" i="24"/>
  <c r="AL4" i="23"/>
  <c r="AK3" i="23"/>
  <c r="AM4" i="22"/>
  <c r="AL3" i="22"/>
  <c r="AK42" i="23" l="1"/>
  <c r="AK40" i="23" s="1"/>
  <c r="AL7" i="22"/>
  <c r="AL7" i="23"/>
  <c r="AL7" i="24"/>
  <c r="AK40" i="22"/>
  <c r="AL8" i="23"/>
  <c r="AL8" i="24"/>
  <c r="AL8" i="22"/>
  <c r="AL6" i="22"/>
  <c r="AL6" i="23"/>
  <c r="AK40" i="21"/>
  <c r="AL3" i="21"/>
  <c r="AL9" i="21"/>
  <c r="AL6" i="21"/>
  <c r="AM4" i="21"/>
  <c r="AL7" i="21"/>
  <c r="AL8" i="21"/>
  <c r="AL10" i="21"/>
  <c r="AL9" i="23"/>
  <c r="AL9" i="22"/>
  <c r="AL10" i="22"/>
  <c r="AL10" i="23"/>
  <c r="AL10" i="25"/>
  <c r="AL9" i="25"/>
  <c r="AL7" i="25"/>
  <c r="AL6" i="25"/>
  <c r="AL8" i="25"/>
  <c r="AM8" i="24"/>
  <c r="AL40" i="24"/>
  <c r="AM10" i="24"/>
  <c r="AK40" i="25"/>
  <c r="AN4" i="25"/>
  <c r="AM3" i="25"/>
  <c r="AO4" i="24"/>
  <c r="AN3" i="24"/>
  <c r="AM4" i="23"/>
  <c r="AL3" i="23"/>
  <c r="AN4" i="22"/>
  <c r="AM3" i="22"/>
  <c r="AM9" i="21" l="1"/>
  <c r="AM7" i="21"/>
  <c r="AM6" i="21"/>
  <c r="AN4" i="21"/>
  <c r="AM3" i="21"/>
  <c r="AM10" i="21"/>
  <c r="AM8" i="21"/>
  <c r="AL40" i="21"/>
  <c r="AM6" i="22"/>
  <c r="AM6" i="23"/>
  <c r="AM9" i="22"/>
  <c r="AM9" i="23"/>
  <c r="AM9" i="24"/>
  <c r="AM10" i="23"/>
  <c r="AM10" i="22"/>
  <c r="AL42" i="23"/>
  <c r="AL40" i="23" s="1"/>
  <c r="AM8" i="22"/>
  <c r="AM8" i="23"/>
  <c r="AL40" i="22"/>
  <c r="AM7" i="22"/>
  <c r="AM7" i="23"/>
  <c r="AM7" i="24"/>
  <c r="AM40" i="24" s="1"/>
  <c r="AM6" i="24"/>
  <c r="AN10" i="24"/>
  <c r="AM6" i="25"/>
  <c r="AM10" i="25"/>
  <c r="AM9" i="25"/>
  <c r="AM7" i="25"/>
  <c r="AM8" i="25"/>
  <c r="AN7" i="24"/>
  <c r="AO4" i="25"/>
  <c r="AN3" i="25"/>
  <c r="AL40" i="25"/>
  <c r="AO3" i="24"/>
  <c r="AP4" i="24"/>
  <c r="AN4" i="23"/>
  <c r="AM3" i="23"/>
  <c r="AO4" i="22"/>
  <c r="AN3" i="22"/>
  <c r="AN8" i="24" l="1"/>
  <c r="AN8" i="23"/>
  <c r="AN8" i="22"/>
  <c r="AN10" i="22"/>
  <c r="AN10" i="23"/>
  <c r="AN8" i="21"/>
  <c r="AN9" i="21"/>
  <c r="AN3" i="21"/>
  <c r="AO4" i="21"/>
  <c r="AN6" i="21"/>
  <c r="AN10" i="21"/>
  <c r="AN7" i="21"/>
  <c r="AM40" i="21"/>
  <c r="AN6" i="22"/>
  <c r="AN6" i="23"/>
  <c r="AN42" i="23" s="1"/>
  <c r="AN40" i="23" s="1"/>
  <c r="AM42" i="23"/>
  <c r="AM40" i="23" s="1"/>
  <c r="AN7" i="23"/>
  <c r="AN7" i="22"/>
  <c r="AM40" i="22"/>
  <c r="AN9" i="23"/>
  <c r="AN9" i="22"/>
  <c r="AN9" i="24"/>
  <c r="AO10" i="24"/>
  <c r="AN6" i="24"/>
  <c r="AN40" i="24" s="1"/>
  <c r="AN9" i="25"/>
  <c r="AN7" i="25"/>
  <c r="AN10" i="25"/>
  <c r="AN6" i="25"/>
  <c r="AN8" i="25"/>
  <c r="AO9" i="24"/>
  <c r="AO6" i="24"/>
  <c r="AO7" i="24"/>
  <c r="AM40" i="25"/>
  <c r="AP4" i="25"/>
  <c r="AO3" i="25"/>
  <c r="AQ4" i="24"/>
  <c r="AP3" i="24"/>
  <c r="AO4" i="23"/>
  <c r="AN3" i="23"/>
  <c r="AP4" i="22"/>
  <c r="AO3" i="22"/>
  <c r="AO9" i="23" l="1"/>
  <c r="AO9" i="22"/>
  <c r="AN40" i="22"/>
  <c r="AO8" i="23"/>
  <c r="AO8" i="22"/>
  <c r="AO8" i="24"/>
  <c r="AO7" i="22"/>
  <c r="AO7" i="23"/>
  <c r="AO10" i="23"/>
  <c r="AO10" i="22"/>
  <c r="AO6" i="22"/>
  <c r="AO6" i="23"/>
  <c r="AO42" i="23" s="1"/>
  <c r="AO40" i="23" s="1"/>
  <c r="AN40" i="21"/>
  <c r="AO6" i="21"/>
  <c r="AO8" i="21"/>
  <c r="AP8" i="24" s="1"/>
  <c r="AP4" i="21"/>
  <c r="AO3" i="21"/>
  <c r="AO9" i="21"/>
  <c r="AO7" i="21"/>
  <c r="AO10" i="21"/>
  <c r="AO40" i="24"/>
  <c r="AP10" i="24"/>
  <c r="AO10" i="25"/>
  <c r="AO6" i="25"/>
  <c r="AO7" i="25"/>
  <c r="AO8" i="25"/>
  <c r="AO9" i="25"/>
  <c r="AP6" i="24"/>
  <c r="AP7" i="24"/>
  <c r="AN40" i="25"/>
  <c r="AQ4" i="25"/>
  <c r="AP3" i="25"/>
  <c r="AR4" i="24"/>
  <c r="AQ3" i="24"/>
  <c r="AP4" i="23"/>
  <c r="AO3" i="23"/>
  <c r="AQ4" i="22"/>
  <c r="AP3" i="22"/>
  <c r="AP6" i="23" l="1"/>
  <c r="AO40" i="21"/>
  <c r="AP6" i="22"/>
  <c r="AP10" i="23"/>
  <c r="AP10" i="22"/>
  <c r="AP7" i="23"/>
  <c r="AP7" i="22"/>
  <c r="AO40" i="22"/>
  <c r="AP9" i="22"/>
  <c r="AP9" i="23"/>
  <c r="AP8" i="22"/>
  <c r="AP8" i="23"/>
  <c r="AQ9" i="24"/>
  <c r="AP8" i="21"/>
  <c r="AP10" i="21"/>
  <c r="AQ4" i="21"/>
  <c r="AP7" i="21"/>
  <c r="AP9" i="21"/>
  <c r="AP3" i="21"/>
  <c r="AP6" i="21"/>
  <c r="AP9" i="24"/>
  <c r="AP40" i="24"/>
  <c r="AP9" i="25"/>
  <c r="AP10" i="25"/>
  <c r="AP7" i="25"/>
  <c r="AP6" i="25"/>
  <c r="AP8" i="25"/>
  <c r="AO40" i="25"/>
  <c r="AR4" i="25"/>
  <c r="AQ3" i="25"/>
  <c r="AR3" i="24"/>
  <c r="AS4" i="24"/>
  <c r="AQ4" i="23"/>
  <c r="AP3" i="23"/>
  <c r="AR4" i="22"/>
  <c r="AQ3" i="22"/>
  <c r="AQ10" i="24" l="1"/>
  <c r="AQ10" i="22"/>
  <c r="AQ10" i="23"/>
  <c r="AQ8" i="23"/>
  <c r="AQ8" i="22"/>
  <c r="AQ9" i="21"/>
  <c r="AR4" i="21"/>
  <c r="AQ3" i="21"/>
  <c r="AQ10" i="21"/>
  <c r="AQ8" i="21"/>
  <c r="AQ6" i="21"/>
  <c r="AQ7" i="21"/>
  <c r="AQ6" i="22"/>
  <c r="AP40" i="21"/>
  <c r="AQ6" i="23"/>
  <c r="AQ6" i="24"/>
  <c r="AP40" i="22"/>
  <c r="AQ9" i="23"/>
  <c r="AQ9" i="22"/>
  <c r="AR9" i="24"/>
  <c r="AQ8" i="24"/>
  <c r="AQ7" i="23"/>
  <c r="AQ7" i="22"/>
  <c r="AQ7" i="24"/>
  <c r="AP42" i="23"/>
  <c r="AP40" i="23" s="1"/>
  <c r="AR10" i="24"/>
  <c r="AR7" i="24"/>
  <c r="AR8" i="24"/>
  <c r="AR6" i="24"/>
  <c r="AQ7" i="25"/>
  <c r="AQ9" i="25"/>
  <c r="AQ10" i="25"/>
  <c r="AQ8" i="25"/>
  <c r="AQ6" i="25"/>
  <c r="AP40" i="25"/>
  <c r="AS4" i="25"/>
  <c r="AR3" i="25"/>
  <c r="AS3" i="24"/>
  <c r="AT4" i="24"/>
  <c r="AR4" i="23"/>
  <c r="AQ3" i="23"/>
  <c r="AR3" i="22"/>
  <c r="AS4" i="22"/>
  <c r="AQ42" i="23" l="1"/>
  <c r="AQ40" i="23" s="1"/>
  <c r="AR7" i="21"/>
  <c r="AR8" i="21"/>
  <c r="AR9" i="21"/>
  <c r="AR3" i="21"/>
  <c r="AS4" i="21"/>
  <c r="AR6" i="21"/>
  <c r="AR10" i="21"/>
  <c r="AR9" i="23"/>
  <c r="AR9" i="22"/>
  <c r="AQ40" i="24"/>
  <c r="AQ40" i="22"/>
  <c r="AR7" i="23"/>
  <c r="AR7" i="22"/>
  <c r="AR6" i="23"/>
  <c r="AR42" i="23" s="1"/>
  <c r="AR40" i="23" s="1"/>
  <c r="AR6" i="22"/>
  <c r="AR40" i="22" s="1"/>
  <c r="AQ40" i="21"/>
  <c r="AR8" i="22"/>
  <c r="AR8" i="23"/>
  <c r="AS7" i="24"/>
  <c r="AR10" i="23"/>
  <c r="AR10" i="22"/>
  <c r="AS8" i="24"/>
  <c r="AR6" i="25"/>
  <c r="AR9" i="25"/>
  <c r="AR10" i="25"/>
  <c r="AR7" i="25"/>
  <c r="AR8" i="25"/>
  <c r="AR40" i="24"/>
  <c r="AS6" i="24"/>
  <c r="AQ40" i="25"/>
  <c r="AT4" i="25"/>
  <c r="AS3" i="25"/>
  <c r="AU4" i="24"/>
  <c r="AT3" i="24"/>
  <c r="AS4" i="23"/>
  <c r="AR3" i="23"/>
  <c r="AT4" i="22"/>
  <c r="AS3" i="22"/>
  <c r="AS10" i="24" l="1"/>
  <c r="AS10" i="22"/>
  <c r="AS10" i="23"/>
  <c r="AS6" i="23"/>
  <c r="AS6" i="22"/>
  <c r="AR40" i="21"/>
  <c r="AS9" i="21"/>
  <c r="AS8" i="21"/>
  <c r="AT4" i="21"/>
  <c r="AS3" i="21"/>
  <c r="AS7" i="21"/>
  <c r="AS10" i="21"/>
  <c r="AS6" i="21"/>
  <c r="AS9" i="22"/>
  <c r="AS9" i="23"/>
  <c r="AS9" i="24"/>
  <c r="AS40" i="24" s="1"/>
  <c r="AS8" i="23"/>
  <c r="AS8" i="22"/>
  <c r="AS7" i="23"/>
  <c r="AS7" i="22"/>
  <c r="AT7" i="24"/>
  <c r="AT9" i="24"/>
  <c r="AS7" i="25"/>
  <c r="AS6" i="25"/>
  <c r="AS9" i="25"/>
  <c r="AS10" i="25"/>
  <c r="AS8" i="25"/>
  <c r="AT10" i="24"/>
  <c r="AT6" i="24"/>
  <c r="AR40" i="25"/>
  <c r="AU4" i="25"/>
  <c r="AT3" i="25"/>
  <c r="AV4" i="24"/>
  <c r="AU3" i="24"/>
  <c r="AT4" i="23"/>
  <c r="AS3" i="23"/>
  <c r="AU4" i="22"/>
  <c r="AT3" i="22"/>
  <c r="AT8" i="23" l="1"/>
  <c r="AT8" i="22"/>
  <c r="AT9" i="23"/>
  <c r="AT9" i="22"/>
  <c r="AT6" i="23"/>
  <c r="AT6" i="22"/>
  <c r="AT40" i="22" s="1"/>
  <c r="AS40" i="21"/>
  <c r="AS40" i="22"/>
  <c r="AT10" i="23"/>
  <c r="AT10" i="22"/>
  <c r="AS42" i="23"/>
  <c r="AS40" i="23" s="1"/>
  <c r="AT8" i="24"/>
  <c r="AT7" i="22"/>
  <c r="AT7" i="23"/>
  <c r="AT8" i="21"/>
  <c r="AU4" i="21"/>
  <c r="AT10" i="21"/>
  <c r="AT7" i="21"/>
  <c r="AT3" i="21"/>
  <c r="AT9" i="21"/>
  <c r="AT6" i="21"/>
  <c r="AT8" i="25"/>
  <c r="AT9" i="25"/>
  <c r="AT7" i="25"/>
  <c r="AT6" i="25"/>
  <c r="AT10" i="25"/>
  <c r="AT40" i="24"/>
  <c r="AU9" i="24"/>
  <c r="AU10" i="24"/>
  <c r="AS40" i="25"/>
  <c r="AV4" i="25"/>
  <c r="AU3" i="25"/>
  <c r="AW4" i="24"/>
  <c r="AV3" i="24"/>
  <c r="AU4" i="23"/>
  <c r="AT3" i="23"/>
  <c r="AV4" i="22"/>
  <c r="AU3" i="22"/>
  <c r="AU8" i="22" l="1"/>
  <c r="AU8" i="23"/>
  <c r="AU8" i="24"/>
  <c r="AU6" i="23"/>
  <c r="AU6" i="22"/>
  <c r="AT40" i="21"/>
  <c r="AU6" i="24"/>
  <c r="AU9" i="23"/>
  <c r="AU9" i="22"/>
  <c r="AT42" i="23"/>
  <c r="AT40" i="23" s="1"/>
  <c r="AU7" i="22"/>
  <c r="AU7" i="23"/>
  <c r="AU7" i="24"/>
  <c r="AU10" i="23"/>
  <c r="AU10" i="22"/>
  <c r="AU8" i="21"/>
  <c r="AU9" i="21"/>
  <c r="AU6" i="21"/>
  <c r="AV4" i="21"/>
  <c r="AU3" i="21"/>
  <c r="AU10" i="21"/>
  <c r="AU7" i="21"/>
  <c r="AV9" i="24"/>
  <c r="AV8" i="24"/>
  <c r="AU6" i="25"/>
  <c r="AU9" i="25"/>
  <c r="AU10" i="25"/>
  <c r="AU8" i="25"/>
  <c r="AU7" i="25"/>
  <c r="AT40" i="25"/>
  <c r="AW4" i="25"/>
  <c r="AV3" i="25"/>
  <c r="AW3" i="24"/>
  <c r="AX4" i="24"/>
  <c r="AV4" i="23"/>
  <c r="AU3" i="23"/>
  <c r="AV3" i="22"/>
  <c r="AW4" i="22"/>
  <c r="AV7" i="24" l="1"/>
  <c r="AV7" i="23"/>
  <c r="AV7" i="22"/>
  <c r="AV10" i="22"/>
  <c r="AV10" i="23"/>
  <c r="AU40" i="24"/>
  <c r="AU40" i="22"/>
  <c r="AV10" i="24"/>
  <c r="AV40" i="24" s="1"/>
  <c r="AV6" i="21"/>
  <c r="AV8" i="21"/>
  <c r="AV9" i="21"/>
  <c r="AV3" i="21"/>
  <c r="AV10" i="21"/>
  <c r="AV7" i="21"/>
  <c r="AW4" i="21"/>
  <c r="AU42" i="23"/>
  <c r="AU40" i="23" s="1"/>
  <c r="AV6" i="24"/>
  <c r="AU40" i="21"/>
  <c r="AV6" i="23"/>
  <c r="AV42" i="23" s="1"/>
  <c r="AV40" i="23" s="1"/>
  <c r="AV6" i="22"/>
  <c r="AV9" i="23"/>
  <c r="AV9" i="22"/>
  <c r="AW7" i="24"/>
  <c r="AV8" i="23"/>
  <c r="AV8" i="22"/>
  <c r="AW10" i="24"/>
  <c r="AV7" i="25"/>
  <c r="AV10" i="25"/>
  <c r="AV9" i="25"/>
  <c r="AV8" i="25"/>
  <c r="AV6" i="25"/>
  <c r="AW8" i="24"/>
  <c r="AX4" i="25"/>
  <c r="AW3" i="25"/>
  <c r="AU40" i="25"/>
  <c r="AY4" i="24"/>
  <c r="AX3" i="24"/>
  <c r="AW4" i="23"/>
  <c r="AV3" i="23"/>
  <c r="AX4" i="22"/>
  <c r="AW3" i="22"/>
  <c r="AW8" i="21" l="1"/>
  <c r="AW3" i="21"/>
  <c r="AW6" i="21"/>
  <c r="AW9" i="21"/>
  <c r="AW7" i="21"/>
  <c r="AX4" i="21"/>
  <c r="AW10" i="21"/>
  <c r="AW7" i="22"/>
  <c r="AW7" i="23"/>
  <c r="AV40" i="22"/>
  <c r="AW10" i="23"/>
  <c r="AW10" i="22"/>
  <c r="AW9" i="24"/>
  <c r="AW9" i="23"/>
  <c r="AW9" i="22"/>
  <c r="AX8" i="24"/>
  <c r="AW8" i="23"/>
  <c r="AW8" i="22"/>
  <c r="AV40" i="21"/>
  <c r="AW6" i="22"/>
  <c r="AW6" i="24"/>
  <c r="AW40" i="24" s="1"/>
  <c r="AW6" i="23"/>
  <c r="AW42" i="23" s="1"/>
  <c r="AW40" i="23" s="1"/>
  <c r="AX9" i="24"/>
  <c r="AX7" i="24"/>
  <c r="AX6" i="24"/>
  <c r="AW6" i="25"/>
  <c r="AW9" i="25"/>
  <c r="AW7" i="25"/>
  <c r="AW8" i="25"/>
  <c r="AW10" i="25"/>
  <c r="AV40" i="25"/>
  <c r="AY4" i="25"/>
  <c r="AX3" i="25"/>
  <c r="AZ4" i="24"/>
  <c r="AY3" i="24"/>
  <c r="AX4" i="23"/>
  <c r="AW3" i="23"/>
  <c r="AY4" i="22"/>
  <c r="AX3" i="22"/>
  <c r="AX10" i="22" l="1"/>
  <c r="AX10" i="23"/>
  <c r="AX7" i="21"/>
  <c r="AX9" i="21"/>
  <c r="AY4" i="21"/>
  <c r="AX3" i="21"/>
  <c r="AX8" i="21"/>
  <c r="AX6" i="21"/>
  <c r="AX10" i="21"/>
  <c r="AW40" i="22"/>
  <c r="AX7" i="23"/>
  <c r="AX7" i="22"/>
  <c r="AX10" i="24"/>
  <c r="AX40" i="24" s="1"/>
  <c r="AX9" i="22"/>
  <c r="AX9" i="23"/>
  <c r="AX6" i="23"/>
  <c r="AW40" i="21"/>
  <c r="AX6" i="22"/>
  <c r="AX8" i="23"/>
  <c r="AX8" i="22"/>
  <c r="AX7" i="25"/>
  <c r="AX6" i="25"/>
  <c r="AX8" i="25"/>
  <c r="AX9" i="25"/>
  <c r="AX10" i="25"/>
  <c r="AY6" i="24"/>
  <c r="AY8" i="24"/>
  <c r="AY9" i="24"/>
  <c r="AY7" i="24"/>
  <c r="AZ4" i="25"/>
  <c r="AY3" i="25"/>
  <c r="AW40" i="25"/>
  <c r="AZ3" i="24"/>
  <c r="BA4" i="24"/>
  <c r="AY4" i="23"/>
  <c r="AX3" i="23"/>
  <c r="AZ4" i="22"/>
  <c r="AY3" i="22"/>
  <c r="AY9" i="21" l="1"/>
  <c r="AY6" i="21"/>
  <c r="AY8" i="21"/>
  <c r="AZ4" i="21"/>
  <c r="AY3" i="21"/>
  <c r="AY7" i="21"/>
  <c r="AY10" i="21"/>
  <c r="AY9" i="23"/>
  <c r="AY9" i="22"/>
  <c r="AY7" i="22"/>
  <c r="AY7" i="23"/>
  <c r="AX40" i="22"/>
  <c r="AY10" i="22"/>
  <c r="AY10" i="23"/>
  <c r="AX42" i="23"/>
  <c r="AX40" i="23" s="1"/>
  <c r="AX40" i="21"/>
  <c r="AY6" i="23"/>
  <c r="AY6" i="22"/>
  <c r="AY8" i="23"/>
  <c r="AY8" i="22"/>
  <c r="AY10" i="24"/>
  <c r="AZ8" i="24"/>
  <c r="AY9" i="25"/>
  <c r="AY10" i="25"/>
  <c r="AY8" i="25"/>
  <c r="AY7" i="25"/>
  <c r="AY6" i="25"/>
  <c r="AZ9" i="24"/>
  <c r="AY40" i="24"/>
  <c r="AZ7" i="24"/>
  <c r="AZ6" i="24"/>
  <c r="AX40" i="25"/>
  <c r="BA4" i="25"/>
  <c r="AZ3" i="25"/>
  <c r="BA3" i="24"/>
  <c r="BB4" i="24"/>
  <c r="AY3" i="23"/>
  <c r="AZ4" i="23"/>
  <c r="BA4" i="22"/>
  <c r="AZ3" i="22"/>
  <c r="AZ10" i="23" l="1"/>
  <c r="AZ10" i="22"/>
  <c r="AZ7" i="23"/>
  <c r="AZ7" i="22"/>
  <c r="BA4" i="21"/>
  <c r="AZ7" i="21"/>
  <c r="AZ6" i="21"/>
  <c r="AZ10" i="21"/>
  <c r="AZ3" i="21"/>
  <c r="AZ8" i="21"/>
  <c r="AZ9" i="21"/>
  <c r="AZ10" i="24"/>
  <c r="AZ40" i="24" s="1"/>
  <c r="AZ8" i="22"/>
  <c r="AZ8" i="23"/>
  <c r="BA7" i="24"/>
  <c r="AY40" i="22"/>
  <c r="AZ6" i="22"/>
  <c r="AZ6" i="23"/>
  <c r="AY40" i="21"/>
  <c r="AY42" i="23"/>
  <c r="AY40" i="23" s="1"/>
  <c r="AZ9" i="23"/>
  <c r="AZ9" i="22"/>
  <c r="BA8" i="24"/>
  <c r="AZ6" i="25"/>
  <c r="AZ9" i="25"/>
  <c r="AZ10" i="25"/>
  <c r="AZ7" i="25"/>
  <c r="AZ8" i="25"/>
  <c r="BA6" i="24"/>
  <c r="BB4" i="25"/>
  <c r="BA3" i="25"/>
  <c r="AY40" i="25"/>
  <c r="BC4" i="24"/>
  <c r="BB3" i="24"/>
  <c r="BA4" i="23"/>
  <c r="AZ3" i="23"/>
  <c r="BB4" i="22"/>
  <c r="BA3" i="22"/>
  <c r="AZ40" i="21" l="1"/>
  <c r="BA6" i="22"/>
  <c r="BA6" i="23"/>
  <c r="BA7" i="23"/>
  <c r="BA7" i="22"/>
  <c r="BA8" i="21"/>
  <c r="BA7" i="21"/>
  <c r="BA10" i="21"/>
  <c r="BA6" i="21"/>
  <c r="BB4" i="21"/>
  <c r="BA9" i="21"/>
  <c r="BA3" i="21"/>
  <c r="BA10" i="22"/>
  <c r="BA10" i="23"/>
  <c r="BA10" i="24"/>
  <c r="BA40" i="24" s="1"/>
  <c r="AZ42" i="23"/>
  <c r="AZ40" i="23" s="1"/>
  <c r="BA9" i="23"/>
  <c r="BA9" i="22"/>
  <c r="BA9" i="24"/>
  <c r="AZ40" i="22"/>
  <c r="BA8" i="22"/>
  <c r="BA8" i="23"/>
  <c r="BB9" i="24"/>
  <c r="BB6" i="24"/>
  <c r="BA9" i="25"/>
  <c r="BA7" i="25"/>
  <c r="BA10" i="25"/>
  <c r="BA8" i="25"/>
  <c r="BA6" i="25"/>
  <c r="BB7" i="24"/>
  <c r="AZ40" i="25"/>
  <c r="BC4" i="25"/>
  <c r="BB3" i="25"/>
  <c r="BD4" i="24"/>
  <c r="BC3" i="24"/>
  <c r="BB4" i="23"/>
  <c r="BA3" i="23"/>
  <c r="BC4" i="22"/>
  <c r="BB3" i="22"/>
  <c r="BB7" i="23" l="1"/>
  <c r="BB7" i="22"/>
  <c r="BB8" i="24"/>
  <c r="BB8" i="22"/>
  <c r="BB8" i="23"/>
  <c r="BB10" i="22"/>
  <c r="BB10" i="23"/>
  <c r="BB10" i="24"/>
  <c r="BB40" i="24" s="1"/>
  <c r="BB9" i="22"/>
  <c r="BB9" i="23"/>
  <c r="BA42" i="23"/>
  <c r="BA40" i="23" s="1"/>
  <c r="BB8" i="21"/>
  <c r="BB9" i="21"/>
  <c r="BB6" i="21"/>
  <c r="BB7" i="21"/>
  <c r="BC4" i="21"/>
  <c r="BB3" i="21"/>
  <c r="BB10" i="21"/>
  <c r="BC10" i="24" s="1"/>
  <c r="BA40" i="22"/>
  <c r="BB6" i="22"/>
  <c r="BB40" i="22" s="1"/>
  <c r="BB6" i="23"/>
  <c r="BB42" i="23" s="1"/>
  <c r="BB40" i="23" s="1"/>
  <c r="BA40" i="21"/>
  <c r="BC8" i="24"/>
  <c r="BB10" i="25"/>
  <c r="BB9" i="25"/>
  <c r="BB7" i="25"/>
  <c r="BB6" i="25"/>
  <c r="BB8" i="25"/>
  <c r="BA40" i="25"/>
  <c r="BD4" i="25"/>
  <c r="BC3" i="25"/>
  <c r="BE4" i="24"/>
  <c r="BD3" i="24"/>
  <c r="BC4" i="23"/>
  <c r="BB3" i="23"/>
  <c r="BD4" i="22"/>
  <c r="BC3" i="22"/>
  <c r="BC7" i="22" l="1"/>
  <c r="BC7" i="23"/>
  <c r="BC9" i="24"/>
  <c r="BC9" i="23"/>
  <c r="BC9" i="22"/>
  <c r="BC7" i="24"/>
  <c r="BC40" i="24" s="1"/>
  <c r="BC8" i="23"/>
  <c r="BC8" i="22"/>
  <c r="BC6" i="23"/>
  <c r="BB40" i="21"/>
  <c r="BC6" i="22"/>
  <c r="BC6" i="24"/>
  <c r="BC10" i="23"/>
  <c r="BC10" i="22"/>
  <c r="BC6" i="21"/>
  <c r="BD6" i="24" s="1"/>
  <c r="BD4" i="21"/>
  <c r="BC10" i="21"/>
  <c r="BC8" i="21"/>
  <c r="BC9" i="21"/>
  <c r="BC7" i="21"/>
  <c r="BC3" i="21"/>
  <c r="BC6" i="25"/>
  <c r="BC9" i="25"/>
  <c r="BC7" i="25"/>
  <c r="BC10" i="25"/>
  <c r="BC8" i="25"/>
  <c r="BD8" i="24"/>
  <c r="BD10" i="24"/>
  <c r="BE4" i="25"/>
  <c r="BD3" i="25"/>
  <c r="BB40" i="25"/>
  <c r="BE3" i="24"/>
  <c r="BF4" i="24"/>
  <c r="BD4" i="23"/>
  <c r="BC3" i="23"/>
  <c r="BE4" i="22"/>
  <c r="BD3" i="22"/>
  <c r="BD6" i="22" l="1"/>
  <c r="BD6" i="23"/>
  <c r="BC40" i="21"/>
  <c r="BD7" i="24"/>
  <c r="BD7" i="23"/>
  <c r="BD7" i="22"/>
  <c r="BD9" i="22"/>
  <c r="BD9" i="23"/>
  <c r="BC40" i="22"/>
  <c r="BD8" i="23"/>
  <c r="BD8" i="22"/>
  <c r="BE6" i="24"/>
  <c r="BD10" i="23"/>
  <c r="BD10" i="22"/>
  <c r="BC42" i="23"/>
  <c r="BC40" i="23" s="1"/>
  <c r="BD10" i="21"/>
  <c r="BE10" i="24" s="1"/>
  <c r="BD6" i="21"/>
  <c r="BD7" i="21"/>
  <c r="BD8" i="21"/>
  <c r="BD3" i="21"/>
  <c r="BD9" i="21"/>
  <c r="BE4" i="21"/>
  <c r="BD9" i="24"/>
  <c r="BD40" i="24" s="1"/>
  <c r="BD9" i="25"/>
  <c r="BD10" i="25"/>
  <c r="BD7" i="25"/>
  <c r="BD6" i="25"/>
  <c r="BD8" i="25"/>
  <c r="BE8" i="24"/>
  <c r="BC40" i="25"/>
  <c r="BF4" i="25"/>
  <c r="BE3" i="25"/>
  <c r="BG4" i="24"/>
  <c r="BF3" i="24"/>
  <c r="BE4" i="23"/>
  <c r="BD3" i="23"/>
  <c r="BF4" i="22"/>
  <c r="BE3" i="22"/>
  <c r="BE8" i="21" l="1"/>
  <c r="BE7" i="21"/>
  <c r="BE6" i="21"/>
  <c r="BF4" i="21"/>
  <c r="BE10" i="21"/>
  <c r="BE3" i="21"/>
  <c r="BE9" i="21"/>
  <c r="BE9" i="24"/>
  <c r="BE9" i="22"/>
  <c r="BE9" i="23"/>
  <c r="BF6" i="24"/>
  <c r="BE8" i="23"/>
  <c r="BE8" i="22"/>
  <c r="BE10" i="23"/>
  <c r="BE10" i="22"/>
  <c r="BE7" i="24"/>
  <c r="BE40" i="24" s="1"/>
  <c r="BE7" i="23"/>
  <c r="BE7" i="22"/>
  <c r="BD42" i="23"/>
  <c r="BD40" i="23" s="1"/>
  <c r="BD40" i="21"/>
  <c r="BE6" i="23"/>
  <c r="BE42" i="23" s="1"/>
  <c r="BE40" i="23" s="1"/>
  <c r="BE6" i="22"/>
  <c r="BD40" i="22"/>
  <c r="BE6" i="25"/>
  <c r="BE8" i="25"/>
  <c r="BE10" i="25"/>
  <c r="BE7" i="25"/>
  <c r="BE9" i="25"/>
  <c r="BF10" i="24"/>
  <c r="BG4" i="25"/>
  <c r="BF3" i="25"/>
  <c r="BD40" i="25"/>
  <c r="BH4" i="24"/>
  <c r="BG3" i="24"/>
  <c r="BF4" i="23"/>
  <c r="BE3" i="23"/>
  <c r="BG4" i="22"/>
  <c r="BF3" i="22"/>
  <c r="BE40" i="22" l="1"/>
  <c r="BF9" i="23"/>
  <c r="BF9" i="22"/>
  <c r="BF10" i="23"/>
  <c r="BF10" i="22"/>
  <c r="BF10" i="21"/>
  <c r="BG4" i="21"/>
  <c r="BF8" i="21"/>
  <c r="BG8" i="24" s="1"/>
  <c r="BF6" i="21"/>
  <c r="BF9" i="21"/>
  <c r="BF7" i="21"/>
  <c r="BF3" i="21"/>
  <c r="BF6" i="23"/>
  <c r="BF6" i="22"/>
  <c r="BF40" i="22" s="1"/>
  <c r="BE40" i="21"/>
  <c r="BF7" i="24"/>
  <c r="BF7" i="22"/>
  <c r="BF7" i="23"/>
  <c r="BF8" i="22"/>
  <c r="BF8" i="23"/>
  <c r="BF8" i="24"/>
  <c r="BG10" i="24"/>
  <c r="BF9" i="24"/>
  <c r="BG7" i="24"/>
  <c r="BG6" i="24"/>
  <c r="BG9" i="24"/>
  <c r="BF9" i="25"/>
  <c r="BF7" i="25"/>
  <c r="BF6" i="25"/>
  <c r="BF10" i="25"/>
  <c r="BF8" i="25"/>
  <c r="BE40" i="25"/>
  <c r="BH4" i="25"/>
  <c r="BG3" i="25"/>
  <c r="BH3" i="24"/>
  <c r="BI4" i="24"/>
  <c r="BG4" i="23"/>
  <c r="BF3" i="23"/>
  <c r="BH4" i="22"/>
  <c r="BG3" i="22"/>
  <c r="BG10" i="23" l="1"/>
  <c r="BG10" i="22"/>
  <c r="BF42" i="23"/>
  <c r="BF40" i="23" s="1"/>
  <c r="BG7" i="23"/>
  <c r="BG7" i="22"/>
  <c r="BF40" i="24"/>
  <c r="BG6" i="21"/>
  <c r="BG10" i="21"/>
  <c r="BH4" i="21"/>
  <c r="BG3" i="21"/>
  <c r="BG7" i="21"/>
  <c r="BG8" i="21"/>
  <c r="BG9" i="21"/>
  <c r="BH9" i="24" s="1"/>
  <c r="BG9" i="22"/>
  <c r="BG9" i="23"/>
  <c r="BG8" i="23"/>
  <c r="BG8" i="22"/>
  <c r="BG6" i="23"/>
  <c r="BG6" i="22"/>
  <c r="BF40" i="21"/>
  <c r="BH8" i="24"/>
  <c r="BG7" i="25"/>
  <c r="BG9" i="25"/>
  <c r="BG10" i="25"/>
  <c r="BG8" i="25"/>
  <c r="BG6" i="25"/>
  <c r="BH7" i="24"/>
  <c r="BG40" i="24"/>
  <c r="BH6" i="24"/>
  <c r="BI4" i="25"/>
  <c r="BH3" i="25"/>
  <c r="BF40" i="25"/>
  <c r="BI3" i="24"/>
  <c r="BJ4" i="24"/>
  <c r="BH4" i="23"/>
  <c r="BG3" i="23"/>
  <c r="BH3" i="22"/>
  <c r="BI4" i="22"/>
  <c r="BH10" i="23" l="1"/>
  <c r="BH10" i="22"/>
  <c r="BG40" i="21"/>
  <c r="BH6" i="22"/>
  <c r="BH6" i="23"/>
  <c r="BH9" i="23"/>
  <c r="BH9" i="22"/>
  <c r="BG40" i="22"/>
  <c r="BH8" i="23"/>
  <c r="BH8" i="22"/>
  <c r="BG42" i="23"/>
  <c r="BG40" i="23" s="1"/>
  <c r="BH7" i="22"/>
  <c r="BH7" i="23"/>
  <c r="BH10" i="24"/>
  <c r="BH40" i="24" s="1"/>
  <c r="BH9" i="21"/>
  <c r="BI4" i="21"/>
  <c r="BH3" i="21"/>
  <c r="BH8" i="21"/>
  <c r="BH7" i="21"/>
  <c r="BH6" i="21"/>
  <c r="BI6" i="24" s="1"/>
  <c r="BH10" i="21"/>
  <c r="BI9" i="24"/>
  <c r="BI10" i="24"/>
  <c r="BH6" i="25"/>
  <c r="BH9" i="25"/>
  <c r="BH10" i="25"/>
  <c r="BH7" i="25"/>
  <c r="BH8" i="25"/>
  <c r="BG40" i="25"/>
  <c r="BJ4" i="25"/>
  <c r="BI3" i="25"/>
  <c r="BK4" i="24"/>
  <c r="BJ3" i="24"/>
  <c r="BI4" i="23"/>
  <c r="BH3" i="23"/>
  <c r="BJ4" i="22"/>
  <c r="BI3" i="22"/>
  <c r="BI10" i="22" l="1"/>
  <c r="BI10" i="23"/>
  <c r="BI6" i="23"/>
  <c r="BI6" i="22"/>
  <c r="BH40" i="21"/>
  <c r="BI7" i="23"/>
  <c r="BI7" i="24"/>
  <c r="BI7" i="22"/>
  <c r="BH42" i="23"/>
  <c r="BH40" i="23" s="1"/>
  <c r="BI8" i="22"/>
  <c r="BI8" i="23"/>
  <c r="BH40" i="22"/>
  <c r="BI8" i="24"/>
  <c r="BI40" i="24" s="1"/>
  <c r="BI7" i="21"/>
  <c r="BI6" i="21"/>
  <c r="BJ4" i="21"/>
  <c r="BI3" i="21"/>
  <c r="BI10" i="21"/>
  <c r="BI9" i="21"/>
  <c r="BI8" i="21"/>
  <c r="BJ9" i="24"/>
  <c r="BI9" i="23"/>
  <c r="BI9" i="22"/>
  <c r="BI9" i="25"/>
  <c r="BI10" i="25"/>
  <c r="BI6" i="25"/>
  <c r="BI7" i="25"/>
  <c r="BI8" i="25"/>
  <c r="BJ8" i="24"/>
  <c r="BK4" i="25"/>
  <c r="BJ3" i="25"/>
  <c r="BH40" i="25"/>
  <c r="BL4" i="24"/>
  <c r="BK3" i="24"/>
  <c r="BJ4" i="23"/>
  <c r="BI3" i="23"/>
  <c r="BK4" i="22"/>
  <c r="BJ3" i="22"/>
  <c r="BJ6" i="21" l="1"/>
  <c r="BJ7" i="21"/>
  <c r="BJ8" i="21"/>
  <c r="BJ9" i="21"/>
  <c r="BJ3" i="21"/>
  <c r="BK4" i="21"/>
  <c r="BJ10" i="21"/>
  <c r="BJ6" i="24"/>
  <c r="BJ40" i="24" s="1"/>
  <c r="BJ6" i="23"/>
  <c r="BJ6" i="22"/>
  <c r="BI40" i="21"/>
  <c r="BJ7" i="22"/>
  <c r="BJ7" i="24"/>
  <c r="BJ7" i="23"/>
  <c r="BJ8" i="23"/>
  <c r="BJ8" i="22"/>
  <c r="BI40" i="22"/>
  <c r="BJ9" i="22"/>
  <c r="BJ9" i="23"/>
  <c r="BI42" i="23"/>
  <c r="BI40" i="23" s="1"/>
  <c r="BK6" i="24"/>
  <c r="BJ10" i="24"/>
  <c r="BJ10" i="23"/>
  <c r="BJ10" i="22"/>
  <c r="BJ7" i="25"/>
  <c r="BJ6" i="25"/>
  <c r="BJ9" i="25"/>
  <c r="BJ10" i="25"/>
  <c r="BJ8" i="25"/>
  <c r="BK7" i="24"/>
  <c r="BK8" i="24"/>
  <c r="BK9" i="24"/>
  <c r="BI40" i="25"/>
  <c r="BL4" i="25"/>
  <c r="BK3" i="25"/>
  <c r="BM4" i="24"/>
  <c r="BL3" i="24"/>
  <c r="BK4" i="23"/>
  <c r="BJ3" i="23"/>
  <c r="BL4" i="22"/>
  <c r="BK3" i="22"/>
  <c r="BK10" i="23" l="1"/>
  <c r="BK10" i="22"/>
  <c r="BK8" i="21"/>
  <c r="BK3" i="21"/>
  <c r="BK9" i="21"/>
  <c r="BL4" i="21"/>
  <c r="BK6" i="21"/>
  <c r="BL6" i="24" s="1"/>
  <c r="BK7" i="21"/>
  <c r="BK10" i="21"/>
  <c r="BK9" i="23"/>
  <c r="BK9" i="22"/>
  <c r="BK8" i="22"/>
  <c r="BK8" i="23"/>
  <c r="BL10" i="24"/>
  <c r="BK10" i="24"/>
  <c r="BK40" i="24" s="1"/>
  <c r="BJ40" i="22"/>
  <c r="BK7" i="23"/>
  <c r="BK7" i="22"/>
  <c r="BJ42" i="23"/>
  <c r="BJ40" i="23" s="1"/>
  <c r="BK6" i="22"/>
  <c r="BK40" i="22" s="1"/>
  <c r="BJ40" i="21"/>
  <c r="BK6" i="23"/>
  <c r="BK42" i="23" s="1"/>
  <c r="BK40" i="23" s="1"/>
  <c r="BK6" i="25"/>
  <c r="BK7" i="25"/>
  <c r="BK9" i="25"/>
  <c r="BK10" i="25"/>
  <c r="BK8" i="25"/>
  <c r="BM4" i="25"/>
  <c r="BL3" i="25"/>
  <c r="BJ40" i="25"/>
  <c r="BN4" i="24"/>
  <c r="BM3" i="24"/>
  <c r="BL4" i="23"/>
  <c r="BK3" i="23"/>
  <c r="BL3" i="22"/>
  <c r="BM4" i="22"/>
  <c r="BL3" i="21" l="1"/>
  <c r="BL10" i="21"/>
  <c r="BL6" i="21"/>
  <c r="BL7" i="21"/>
  <c r="BL8" i="21"/>
  <c r="BL9" i="21"/>
  <c r="BM4" i="21"/>
  <c r="BL9" i="23"/>
  <c r="BL9" i="22"/>
  <c r="BL9" i="24"/>
  <c r="BL8" i="24"/>
  <c r="BL8" i="23"/>
  <c r="BL8" i="22"/>
  <c r="BK40" i="21"/>
  <c r="BL6" i="22"/>
  <c r="BL6" i="23"/>
  <c r="BL10" i="23"/>
  <c r="BL10" i="22"/>
  <c r="BL7" i="24"/>
  <c r="BL40" i="24" s="1"/>
  <c r="BL7" i="23"/>
  <c r="BL7" i="22"/>
  <c r="BL9" i="25"/>
  <c r="BL7" i="25"/>
  <c r="BL10" i="25"/>
  <c r="BL6" i="25"/>
  <c r="BL8" i="25"/>
  <c r="BM10" i="24"/>
  <c r="BM6" i="24"/>
  <c r="BK40" i="25"/>
  <c r="BN4" i="25"/>
  <c r="BM3" i="25"/>
  <c r="BO4" i="24"/>
  <c r="BN3" i="24"/>
  <c r="BM4" i="23"/>
  <c r="BL3" i="23"/>
  <c r="BN4" i="22"/>
  <c r="BM3" i="22"/>
  <c r="BM9" i="23" l="1"/>
  <c r="BM9" i="22"/>
  <c r="BM9" i="24"/>
  <c r="BM8" i="23"/>
  <c r="BM8" i="22"/>
  <c r="BM7" i="22"/>
  <c r="BM7" i="23"/>
  <c r="BM7" i="21"/>
  <c r="BN4" i="21"/>
  <c r="BM8" i="21"/>
  <c r="BM9" i="21"/>
  <c r="BM10" i="21"/>
  <c r="BM3" i="21"/>
  <c r="BM6" i="21"/>
  <c r="BN9" i="24"/>
  <c r="BM7" i="24"/>
  <c r="BL40" i="21"/>
  <c r="BM6" i="23"/>
  <c r="BM42" i="23" s="1"/>
  <c r="BM40" i="23" s="1"/>
  <c r="BM6" i="22"/>
  <c r="BM10" i="23"/>
  <c r="BM10" i="22"/>
  <c r="BM8" i="24"/>
  <c r="BL42" i="23"/>
  <c r="BL40" i="23" s="1"/>
  <c r="BM40" i="24"/>
  <c r="BL40" i="22"/>
  <c r="BN8" i="24"/>
  <c r="BN10" i="24"/>
  <c r="BM6" i="25"/>
  <c r="BM10" i="25"/>
  <c r="BM9" i="25"/>
  <c r="BM7" i="25"/>
  <c r="BM8" i="25"/>
  <c r="BO4" i="25"/>
  <c r="BN3" i="25"/>
  <c r="BL40" i="25"/>
  <c r="BP4" i="24"/>
  <c r="BO3" i="24"/>
  <c r="BN4" i="23"/>
  <c r="BM3" i="23"/>
  <c r="BO4" i="22"/>
  <c r="BN3" i="22"/>
  <c r="BN7" i="22" l="1"/>
  <c r="BN7" i="23"/>
  <c r="BN6" i="23"/>
  <c r="BN6" i="22"/>
  <c r="BM40" i="21"/>
  <c r="BN10" i="23"/>
  <c r="BN10" i="22"/>
  <c r="BN7" i="24"/>
  <c r="BN40" i="24" s="1"/>
  <c r="BM40" i="22"/>
  <c r="BN9" i="22"/>
  <c r="BN9" i="23"/>
  <c r="BN6" i="24"/>
  <c r="BN8" i="22"/>
  <c r="BN8" i="23"/>
  <c r="BN9" i="21"/>
  <c r="BO4" i="21"/>
  <c r="BN7" i="21"/>
  <c r="BN8" i="21"/>
  <c r="BN6" i="21"/>
  <c r="BO6" i="24" s="1"/>
  <c r="BN10" i="21"/>
  <c r="BN3" i="21"/>
  <c r="BO8" i="24"/>
  <c r="BO7" i="24"/>
  <c r="BN7" i="25"/>
  <c r="BN6" i="25"/>
  <c r="BN9" i="25"/>
  <c r="BN10" i="25"/>
  <c r="BN8" i="25"/>
  <c r="BO10" i="24"/>
  <c r="BP4" i="25"/>
  <c r="BO3" i="25"/>
  <c r="BM40" i="25"/>
  <c r="BP3" i="24"/>
  <c r="BQ4" i="24"/>
  <c r="BO4" i="23"/>
  <c r="BN3" i="23"/>
  <c r="BP4" i="22"/>
  <c r="BO3" i="22"/>
  <c r="BO9" i="22" l="1"/>
  <c r="BO9" i="24"/>
  <c r="BO40" i="24" s="1"/>
  <c r="BO9" i="23"/>
  <c r="BO10" i="23"/>
  <c r="BO10" i="22"/>
  <c r="BO6" i="23"/>
  <c r="BO6" i="22"/>
  <c r="BO40" i="22" s="1"/>
  <c r="BN40" i="21"/>
  <c r="BN40" i="22"/>
  <c r="BO8" i="23"/>
  <c r="BO8" i="22"/>
  <c r="BN42" i="23"/>
  <c r="BN40" i="23" s="1"/>
  <c r="BO7" i="23"/>
  <c r="BO7" i="22"/>
  <c r="BP4" i="21"/>
  <c r="BO10" i="21"/>
  <c r="BP10" i="24" s="1"/>
  <c r="BO6" i="21"/>
  <c r="BO9" i="21"/>
  <c r="BO8" i="21"/>
  <c r="BO7" i="21"/>
  <c r="BO3" i="21"/>
  <c r="BP8" i="24"/>
  <c r="BO7" i="25"/>
  <c r="BO9" i="25"/>
  <c r="BO10" i="25"/>
  <c r="BO6" i="25"/>
  <c r="BO8" i="25"/>
  <c r="BP7" i="24"/>
  <c r="BP6" i="24"/>
  <c r="BN40" i="25"/>
  <c r="BQ4" i="25"/>
  <c r="BP3" i="25"/>
  <c r="BQ3" i="24"/>
  <c r="BR4" i="24"/>
  <c r="BO3" i="23"/>
  <c r="BP4" i="23"/>
  <c r="BQ4" i="22"/>
  <c r="BP3" i="22"/>
  <c r="BO42" i="23" l="1"/>
  <c r="BO40" i="23" s="1"/>
  <c r="BP7" i="22"/>
  <c r="BP7" i="23"/>
  <c r="BP8" i="23"/>
  <c r="BP8" i="22"/>
  <c r="BP9" i="23"/>
  <c r="BP9" i="22"/>
  <c r="BP9" i="24"/>
  <c r="BO40" i="21"/>
  <c r="BP6" i="22"/>
  <c r="BP6" i="23"/>
  <c r="BP10" i="22"/>
  <c r="BP10" i="23"/>
  <c r="BP40" i="24"/>
  <c r="BP10" i="21"/>
  <c r="BP7" i="21"/>
  <c r="BP9" i="21"/>
  <c r="BP8" i="21"/>
  <c r="BP3" i="21"/>
  <c r="BQ4" i="21"/>
  <c r="BP6" i="21"/>
  <c r="BQ6" i="24" s="1"/>
  <c r="BP6" i="25"/>
  <c r="BP8" i="25"/>
  <c r="BP9" i="25"/>
  <c r="BP10" i="25"/>
  <c r="BP7" i="25"/>
  <c r="BQ7" i="24"/>
  <c r="BR4" i="25"/>
  <c r="BQ3" i="25"/>
  <c r="BO40" i="25"/>
  <c r="BS4" i="24"/>
  <c r="BR3" i="24"/>
  <c r="BQ4" i="23"/>
  <c r="BP3" i="23"/>
  <c r="BR4" i="22"/>
  <c r="BQ3" i="22"/>
  <c r="BQ10" i="23" l="1"/>
  <c r="BQ10" i="22"/>
  <c r="BQ6" i="23"/>
  <c r="BQ6" i="22"/>
  <c r="BP40" i="21"/>
  <c r="BQ10" i="24"/>
  <c r="BQ9" i="21"/>
  <c r="BQ8" i="21"/>
  <c r="BQ6" i="21"/>
  <c r="BQ10" i="21"/>
  <c r="BQ3" i="21"/>
  <c r="BR4" i="21"/>
  <c r="BQ7" i="21"/>
  <c r="BP42" i="23"/>
  <c r="BP40" i="23" s="1"/>
  <c r="BQ8" i="23"/>
  <c r="BQ8" i="22"/>
  <c r="BP40" i="22"/>
  <c r="BR6" i="24"/>
  <c r="BQ9" i="22"/>
  <c r="BQ9" i="23"/>
  <c r="BQ9" i="24"/>
  <c r="BQ8" i="24"/>
  <c r="BQ40" i="24" s="1"/>
  <c r="BQ7" i="23"/>
  <c r="BQ7" i="22"/>
  <c r="BQ7" i="25"/>
  <c r="BQ10" i="25"/>
  <c r="BQ9" i="25"/>
  <c r="BQ8" i="25"/>
  <c r="BQ6" i="25"/>
  <c r="BR9" i="24"/>
  <c r="BR10" i="24"/>
  <c r="BP40" i="25"/>
  <c r="BS4" i="25"/>
  <c r="BR3" i="25"/>
  <c r="BT4" i="24"/>
  <c r="BS3" i="24"/>
  <c r="BR4" i="23"/>
  <c r="BQ3" i="23"/>
  <c r="BS4" i="22"/>
  <c r="BR3" i="22"/>
  <c r="BR8" i="22" l="1"/>
  <c r="BR8" i="24"/>
  <c r="BR8" i="23"/>
  <c r="BR9" i="23"/>
  <c r="BR9" i="22"/>
  <c r="BR7" i="23"/>
  <c r="BR7" i="22"/>
  <c r="BR7" i="24"/>
  <c r="BR40" i="24" s="1"/>
  <c r="BR6" i="21"/>
  <c r="BR3" i="21"/>
  <c r="BS4" i="21"/>
  <c r="BR7" i="21"/>
  <c r="BR9" i="21"/>
  <c r="BR8" i="21"/>
  <c r="BR10" i="21"/>
  <c r="BQ40" i="22"/>
  <c r="BQ42" i="23"/>
  <c r="BQ40" i="23" s="1"/>
  <c r="BR10" i="23"/>
  <c r="BR10" i="22"/>
  <c r="BS10" i="24"/>
  <c r="BR6" i="22"/>
  <c r="BR40" i="22" s="1"/>
  <c r="BR6" i="23"/>
  <c r="BR42" i="23" s="1"/>
  <c r="BR40" i="23" s="1"/>
  <c r="BQ40" i="21"/>
  <c r="BR9" i="25"/>
  <c r="BR10" i="25"/>
  <c r="BR8" i="25"/>
  <c r="BR7" i="25"/>
  <c r="BR6" i="25"/>
  <c r="BS7" i="24"/>
  <c r="BS8" i="24"/>
  <c r="BT4" i="25"/>
  <c r="BS3" i="25"/>
  <c r="BQ40" i="25"/>
  <c r="BU4" i="24"/>
  <c r="BT3" i="24"/>
  <c r="BS4" i="23"/>
  <c r="BR3" i="23"/>
  <c r="BT4" i="22"/>
  <c r="BS3" i="22"/>
  <c r="BS10" i="23" l="1"/>
  <c r="BS10" i="22"/>
  <c r="BS8" i="22"/>
  <c r="BS8" i="23"/>
  <c r="BS9" i="23"/>
  <c r="BS9" i="22"/>
  <c r="BS9" i="24"/>
  <c r="BS7" i="23"/>
  <c r="BS7" i="22"/>
  <c r="BS10" i="21"/>
  <c r="BS7" i="21"/>
  <c r="BS8" i="21"/>
  <c r="BS9" i="21"/>
  <c r="BT4" i="21"/>
  <c r="BS3" i="21"/>
  <c r="BS6" i="21"/>
  <c r="BS6" i="22"/>
  <c r="BR40" i="21"/>
  <c r="BS6" i="23"/>
  <c r="BS42" i="23" s="1"/>
  <c r="BS40" i="23" s="1"/>
  <c r="BS6" i="24"/>
  <c r="BS40" i="24" s="1"/>
  <c r="BT6" i="24"/>
  <c r="BT10" i="24"/>
  <c r="BS6" i="25"/>
  <c r="BS9" i="25"/>
  <c r="BS10" i="25"/>
  <c r="BS7" i="25"/>
  <c r="BS8" i="25"/>
  <c r="BT7" i="24"/>
  <c r="BU4" i="25"/>
  <c r="BT3" i="25"/>
  <c r="BR40" i="25"/>
  <c r="BU3" i="24"/>
  <c r="BV4" i="24"/>
  <c r="BT4" i="23"/>
  <c r="BS3" i="23"/>
  <c r="BU4" i="22"/>
  <c r="BT3" i="22"/>
  <c r="BT6" i="21" l="1"/>
  <c r="BT7" i="21"/>
  <c r="BT10" i="21"/>
  <c r="BT8" i="21"/>
  <c r="BU4" i="21"/>
  <c r="BT9" i="21"/>
  <c r="BT3" i="21"/>
  <c r="BT9" i="23"/>
  <c r="BT9" i="22"/>
  <c r="BT8" i="23"/>
  <c r="BT8" i="22"/>
  <c r="BT7" i="22"/>
  <c r="BT7" i="23"/>
  <c r="BS40" i="22"/>
  <c r="BT10" i="22"/>
  <c r="BT10" i="23"/>
  <c r="BT9" i="24"/>
  <c r="BT8" i="24"/>
  <c r="BT6" i="22"/>
  <c r="BT6" i="23"/>
  <c r="BS40" i="21"/>
  <c r="BU6" i="24"/>
  <c r="BU10" i="24"/>
  <c r="BU9" i="24"/>
  <c r="BU7" i="24"/>
  <c r="BT9" i="25"/>
  <c r="BT10" i="25"/>
  <c r="BT6" i="25"/>
  <c r="BT7" i="25"/>
  <c r="BT8" i="25"/>
  <c r="BT40" i="24"/>
  <c r="BS40" i="25"/>
  <c r="BV4" i="25"/>
  <c r="BU3" i="25"/>
  <c r="BW4" i="24"/>
  <c r="BV3" i="24"/>
  <c r="BU4" i="23"/>
  <c r="BT3" i="23"/>
  <c r="BV4" i="22"/>
  <c r="BU3" i="22"/>
  <c r="BU9" i="23" l="1"/>
  <c r="BU9" i="22"/>
  <c r="BT42" i="23"/>
  <c r="BT40" i="23" s="1"/>
  <c r="BV4" i="21"/>
  <c r="BU3" i="21"/>
  <c r="BU9" i="21"/>
  <c r="BU8" i="21"/>
  <c r="BU7" i="21"/>
  <c r="BV7" i="24" s="1"/>
  <c r="BU6" i="21"/>
  <c r="BU10" i="21"/>
  <c r="BT40" i="22"/>
  <c r="BU8" i="23"/>
  <c r="BU8" i="22"/>
  <c r="BU10" i="22"/>
  <c r="BU10" i="23"/>
  <c r="BU8" i="24"/>
  <c r="BU40" i="24" s="1"/>
  <c r="BU7" i="23"/>
  <c r="BU7" i="22"/>
  <c r="BV6" i="24"/>
  <c r="BT40" i="21"/>
  <c r="BU6" i="23"/>
  <c r="BU6" i="22"/>
  <c r="BU40" i="22" s="1"/>
  <c r="BU6" i="25"/>
  <c r="BU9" i="25"/>
  <c r="BU8" i="25"/>
  <c r="BU10" i="25"/>
  <c r="BU7" i="25"/>
  <c r="BW4" i="25"/>
  <c r="BV3" i="25"/>
  <c r="BT40" i="25"/>
  <c r="BX4" i="24"/>
  <c r="BW3" i="24"/>
  <c r="BV4" i="23"/>
  <c r="BU3" i="23"/>
  <c r="BW4" i="22"/>
  <c r="BV3" i="22"/>
  <c r="BV8" i="23" l="1"/>
  <c r="BV8" i="22"/>
  <c r="BV9" i="22"/>
  <c r="BV9" i="23"/>
  <c r="BV9" i="24"/>
  <c r="BU42" i="23"/>
  <c r="BU40" i="23" s="1"/>
  <c r="BV8" i="24"/>
  <c r="BV40" i="24" s="1"/>
  <c r="BV6" i="21"/>
  <c r="BV3" i="21"/>
  <c r="BV7" i="21"/>
  <c r="BV8" i="21"/>
  <c r="BV9" i="21"/>
  <c r="BV10" i="21"/>
  <c r="BW4" i="21"/>
  <c r="BV10" i="23"/>
  <c r="BV10" i="24"/>
  <c r="BV10" i="22"/>
  <c r="BV7" i="23"/>
  <c r="BV7" i="22"/>
  <c r="BW7" i="24"/>
  <c r="BV6" i="22"/>
  <c r="BV40" i="22" s="1"/>
  <c r="BU40" i="21"/>
  <c r="BV6" i="23"/>
  <c r="BV42" i="23" s="1"/>
  <c r="BV40" i="23" s="1"/>
  <c r="BV9" i="25"/>
  <c r="BV7" i="25"/>
  <c r="BV6" i="25"/>
  <c r="BV10" i="25"/>
  <c r="BV8" i="25"/>
  <c r="BX4" i="25"/>
  <c r="BW3" i="25"/>
  <c r="BU40" i="25"/>
  <c r="BX3" i="24"/>
  <c r="BY4" i="24"/>
  <c r="BW4" i="23"/>
  <c r="BV3" i="23"/>
  <c r="BX4" i="22"/>
  <c r="BW3" i="22"/>
  <c r="BW7" i="21" l="1"/>
  <c r="BX4" i="21"/>
  <c r="BW8" i="21"/>
  <c r="BW9" i="21"/>
  <c r="BW3" i="21"/>
  <c r="BW6" i="21"/>
  <c r="BW10" i="21"/>
  <c r="BW10" i="22"/>
  <c r="BW10" i="23"/>
  <c r="BW10" i="24"/>
  <c r="BX7" i="24"/>
  <c r="BW9" i="22"/>
  <c r="BW9" i="23"/>
  <c r="BW9" i="24"/>
  <c r="BW8" i="23"/>
  <c r="BW8" i="24"/>
  <c r="BW8" i="22"/>
  <c r="BW7" i="23"/>
  <c r="BW7" i="22"/>
  <c r="BW6" i="24"/>
  <c r="BW6" i="23"/>
  <c r="BV40" i="21"/>
  <c r="BW6" i="22"/>
  <c r="BW40" i="22" s="1"/>
  <c r="BX10" i="24"/>
  <c r="BW9" i="25"/>
  <c r="BW7" i="25"/>
  <c r="BW10" i="25"/>
  <c r="BW8" i="25"/>
  <c r="BW6" i="25"/>
  <c r="BX9" i="24"/>
  <c r="BX6" i="24"/>
  <c r="BV40" i="25"/>
  <c r="BY4" i="25"/>
  <c r="BX3" i="25"/>
  <c r="BY3" i="24"/>
  <c r="BZ4" i="24"/>
  <c r="BX4" i="23"/>
  <c r="BW3" i="23"/>
  <c r="BX3" i="22"/>
  <c r="BY4" i="22"/>
  <c r="BX10" i="23" l="1"/>
  <c r="BX10" i="22"/>
  <c r="BX6" i="23"/>
  <c r="BX6" i="22"/>
  <c r="BW40" i="21"/>
  <c r="BY9" i="24"/>
  <c r="BW42" i="23"/>
  <c r="BW40" i="23" s="1"/>
  <c r="BW40" i="24"/>
  <c r="BX9" i="22"/>
  <c r="BX9" i="23"/>
  <c r="BX8" i="22"/>
  <c r="BX8" i="23"/>
  <c r="BX8" i="24"/>
  <c r="BX40" i="24" s="1"/>
  <c r="BY4" i="21"/>
  <c r="BX10" i="21"/>
  <c r="BY10" i="24" s="1"/>
  <c r="BX9" i="21"/>
  <c r="BX6" i="21"/>
  <c r="BX3" i="21"/>
  <c r="BX7" i="21"/>
  <c r="BX8" i="21"/>
  <c r="BX7" i="23"/>
  <c r="BX7" i="22"/>
  <c r="BY7" i="24"/>
  <c r="BX6" i="25"/>
  <c r="BX7" i="25"/>
  <c r="BX9" i="25"/>
  <c r="BX10" i="25"/>
  <c r="BX8" i="25"/>
  <c r="BY6" i="24"/>
  <c r="BY8" i="24"/>
  <c r="BZ4" i="25"/>
  <c r="BY3" i="25"/>
  <c r="BW40" i="25"/>
  <c r="CA4" i="24"/>
  <c r="BZ3" i="24"/>
  <c r="BY4" i="23"/>
  <c r="BX3" i="23"/>
  <c r="BZ4" i="22"/>
  <c r="BY3" i="22"/>
  <c r="BZ4" i="21" l="1"/>
  <c r="BY9" i="21"/>
  <c r="BY3" i="21"/>
  <c r="BY8" i="21"/>
  <c r="BY7" i="21"/>
  <c r="BY10" i="21"/>
  <c r="BY6" i="21"/>
  <c r="BZ6" i="24" s="1"/>
  <c r="BY8" i="23"/>
  <c r="BY8" i="22"/>
  <c r="BX40" i="22"/>
  <c r="BY7" i="22"/>
  <c r="BY7" i="23"/>
  <c r="BX42" i="23"/>
  <c r="BX40" i="23" s="1"/>
  <c r="BX40" i="21"/>
  <c r="BY6" i="22"/>
  <c r="BY40" i="22" s="1"/>
  <c r="BY6" i="23"/>
  <c r="BY10" i="23"/>
  <c r="BY10" i="22"/>
  <c r="BY9" i="23"/>
  <c r="BY9" i="22"/>
  <c r="BY40" i="24"/>
  <c r="BY9" i="25"/>
  <c r="BY10" i="25"/>
  <c r="BY7" i="25"/>
  <c r="BY6" i="25"/>
  <c r="BY8" i="25"/>
  <c r="BZ10" i="24"/>
  <c r="BZ9" i="24"/>
  <c r="BX40" i="25"/>
  <c r="CA4" i="25"/>
  <c r="BZ3" i="25"/>
  <c r="CB4" i="24"/>
  <c r="CA3" i="24"/>
  <c r="BZ4" i="23"/>
  <c r="BY3" i="23"/>
  <c r="CA4" i="22"/>
  <c r="BZ3" i="22"/>
  <c r="BZ10" i="22" l="1"/>
  <c r="BZ10" i="23"/>
  <c r="BZ7" i="22"/>
  <c r="BZ7" i="23"/>
  <c r="BZ8" i="23"/>
  <c r="BZ8" i="22"/>
  <c r="CA10" i="24"/>
  <c r="BZ9" i="22"/>
  <c r="BZ9" i="23"/>
  <c r="CA4" i="21"/>
  <c r="BZ6" i="21"/>
  <c r="BZ8" i="21"/>
  <c r="BZ7" i="21"/>
  <c r="BZ10" i="21"/>
  <c r="BZ3" i="21"/>
  <c r="BZ9" i="21"/>
  <c r="BZ6" i="22"/>
  <c r="BZ6" i="23"/>
  <c r="BY40" i="21"/>
  <c r="BZ7" i="24"/>
  <c r="BY42" i="23"/>
  <c r="BY40" i="23" s="1"/>
  <c r="BZ8" i="24"/>
  <c r="BZ8" i="25"/>
  <c r="BZ10" i="25"/>
  <c r="BZ7" i="25"/>
  <c r="BZ6" i="25"/>
  <c r="BZ9" i="25"/>
  <c r="CA7" i="24"/>
  <c r="CA8" i="24"/>
  <c r="BZ40" i="24"/>
  <c r="CA6" i="24"/>
  <c r="BY40" i="25"/>
  <c r="CB4" i="25"/>
  <c r="CA3" i="25"/>
  <c r="CC4" i="24"/>
  <c r="CB3" i="24"/>
  <c r="CA4" i="23"/>
  <c r="BZ3" i="23"/>
  <c r="CB4" i="22"/>
  <c r="CA3" i="22"/>
  <c r="CA9" i="22" l="1"/>
  <c r="CA9" i="23"/>
  <c r="CA9" i="24"/>
  <c r="CA10" i="23"/>
  <c r="CA10" i="22"/>
  <c r="CA7" i="23"/>
  <c r="CA7" i="22"/>
  <c r="CA8" i="22"/>
  <c r="CA8" i="23"/>
  <c r="BZ40" i="21"/>
  <c r="CA6" i="22"/>
  <c r="CA6" i="23"/>
  <c r="CA40" i="24"/>
  <c r="BZ42" i="23"/>
  <c r="BZ40" i="23" s="1"/>
  <c r="CB4" i="21"/>
  <c r="CA6" i="21"/>
  <c r="CA10" i="21"/>
  <c r="CA3" i="21"/>
  <c r="CA7" i="21"/>
  <c r="CB7" i="24" s="1"/>
  <c r="CA8" i="21"/>
  <c r="CA9" i="21"/>
  <c r="BZ40" i="22"/>
  <c r="CA6" i="25"/>
  <c r="CA9" i="25"/>
  <c r="CA7" i="25"/>
  <c r="CA10" i="25"/>
  <c r="CA8" i="25"/>
  <c r="CB6" i="24"/>
  <c r="CB10" i="24"/>
  <c r="CB8" i="24"/>
  <c r="CB9" i="24"/>
  <c r="BZ40" i="25"/>
  <c r="CC4" i="25"/>
  <c r="CB3" i="25"/>
  <c r="CC3" i="24"/>
  <c r="CD4" i="24"/>
  <c r="CB4" i="23"/>
  <c r="CA3" i="23"/>
  <c r="CB3" i="22"/>
  <c r="CC4" i="22"/>
  <c r="CB9" i="22" l="1"/>
  <c r="CB9" i="23"/>
  <c r="CB8" i="23"/>
  <c r="CB8" i="22"/>
  <c r="CA42" i="23"/>
  <c r="CA40" i="23" s="1"/>
  <c r="CB7" i="23"/>
  <c r="CB7" i="22"/>
  <c r="CA40" i="22"/>
  <c r="CB7" i="21"/>
  <c r="CB8" i="21"/>
  <c r="CB9" i="21"/>
  <c r="CB3" i="21"/>
  <c r="CC4" i="21"/>
  <c r="CB10" i="21"/>
  <c r="CB6" i="21"/>
  <c r="CC6" i="24"/>
  <c r="CB10" i="22"/>
  <c r="CB10" i="23"/>
  <c r="CB6" i="22"/>
  <c r="CB40" i="22" s="1"/>
  <c r="CB6" i="23"/>
  <c r="CA40" i="21"/>
  <c r="CB9" i="25"/>
  <c r="CB7" i="25"/>
  <c r="CB10" i="25"/>
  <c r="CB8" i="25"/>
  <c r="CB6" i="25"/>
  <c r="CB40" i="24"/>
  <c r="CC7" i="24"/>
  <c r="CC8" i="24"/>
  <c r="CC10" i="24"/>
  <c r="CC9" i="24"/>
  <c r="CA40" i="25"/>
  <c r="CD4" i="25"/>
  <c r="CC3" i="25"/>
  <c r="CE4" i="24"/>
  <c r="CD3" i="24"/>
  <c r="CC4" i="23"/>
  <c r="CB3" i="23"/>
  <c r="CD4" i="22"/>
  <c r="CC3" i="22"/>
  <c r="CB40" i="21" l="1"/>
  <c r="CC6" i="22"/>
  <c r="CC6" i="23"/>
  <c r="CD6" i="24"/>
  <c r="CC10" i="22"/>
  <c r="CC10" i="23"/>
  <c r="CC7" i="21"/>
  <c r="CC8" i="21"/>
  <c r="CC6" i="21"/>
  <c r="CC3" i="21"/>
  <c r="CC10" i="21"/>
  <c r="CD4" i="21"/>
  <c r="CC9" i="21"/>
  <c r="CB42" i="23"/>
  <c r="CB40" i="23" s="1"/>
  <c r="CC9" i="23"/>
  <c r="CC9" i="22"/>
  <c r="CC8" i="22"/>
  <c r="CC8" i="23"/>
  <c r="CC40" i="24"/>
  <c r="CC7" i="23"/>
  <c r="CC7" i="22"/>
  <c r="CD9" i="24"/>
  <c r="CD10" i="24"/>
  <c r="CD7" i="24"/>
  <c r="CD40" i="24" s="1"/>
  <c r="CD8" i="24"/>
  <c r="CC6" i="25"/>
  <c r="CC9" i="25"/>
  <c r="CC7" i="25"/>
  <c r="CC10" i="25"/>
  <c r="CC8" i="25"/>
  <c r="CE4" i="25"/>
  <c r="CD3" i="25"/>
  <c r="CB40" i="25"/>
  <c r="CF4" i="24"/>
  <c r="CE3" i="24"/>
  <c r="CD4" i="23"/>
  <c r="CC3" i="23"/>
  <c r="CE4" i="22"/>
  <c r="CD3" i="22"/>
  <c r="CD8" i="23" l="1"/>
  <c r="CD8" i="22"/>
  <c r="CD7" i="22"/>
  <c r="CD7" i="23"/>
  <c r="CD9" i="22"/>
  <c r="CD9" i="23"/>
  <c r="CE10" i="24"/>
  <c r="CD6" i="21"/>
  <c r="CE6" i="24" s="1"/>
  <c r="CE4" i="21"/>
  <c r="CD7" i="21"/>
  <c r="CD9" i="21"/>
  <c r="CD3" i="21"/>
  <c r="CD10" i="21"/>
  <c r="CD8" i="21"/>
  <c r="CD10" i="23"/>
  <c r="CD10" i="22"/>
  <c r="CC42" i="23"/>
  <c r="CC40" i="23" s="1"/>
  <c r="CC40" i="22"/>
  <c r="CC40" i="21"/>
  <c r="CD6" i="22"/>
  <c r="CD6" i="23"/>
  <c r="CE7" i="24"/>
  <c r="CD7" i="25"/>
  <c r="CD6" i="25"/>
  <c r="CD10" i="25"/>
  <c r="CD8" i="25"/>
  <c r="CD9" i="25"/>
  <c r="CE9" i="24"/>
  <c r="CC40" i="25"/>
  <c r="CF4" i="25"/>
  <c r="CE3" i="25"/>
  <c r="CF3" i="24"/>
  <c r="CG4" i="24"/>
  <c r="CE4" i="23"/>
  <c r="CD3" i="23"/>
  <c r="CF4" i="22"/>
  <c r="CE3" i="22"/>
  <c r="CE8" i="23" l="1"/>
  <c r="CE8" i="22"/>
  <c r="CD42" i="23"/>
  <c r="CD40" i="23" s="1"/>
  <c r="CE10" i="23"/>
  <c r="CE10" i="22"/>
  <c r="CD40" i="22"/>
  <c r="CE6" i="23"/>
  <c r="CE42" i="23" s="1"/>
  <c r="CE40" i="23" s="1"/>
  <c r="CD40" i="21"/>
  <c r="CE6" i="22"/>
  <c r="CE8" i="24"/>
  <c r="CE9" i="22"/>
  <c r="CE9" i="23"/>
  <c r="CE7" i="23"/>
  <c r="CE7" i="22"/>
  <c r="CE7" i="21"/>
  <c r="CF7" i="24" s="1"/>
  <c r="CF4" i="21"/>
  <c r="CE3" i="21"/>
  <c r="CE8" i="21"/>
  <c r="CF8" i="24" s="1"/>
  <c r="CE10" i="21"/>
  <c r="CE6" i="21"/>
  <c r="CE9" i="21"/>
  <c r="CE6" i="25"/>
  <c r="CE10" i="25"/>
  <c r="CE8" i="25"/>
  <c r="CE7" i="25"/>
  <c r="CE9" i="25"/>
  <c r="CF10" i="24"/>
  <c r="CE40" i="24"/>
  <c r="CD40" i="25"/>
  <c r="CG4" i="25"/>
  <c r="CF3" i="25"/>
  <c r="CG3" i="24"/>
  <c r="CH4" i="24"/>
  <c r="CE3" i="23"/>
  <c r="CF4" i="23"/>
  <c r="CG4" i="22"/>
  <c r="CF3" i="22"/>
  <c r="CF9" i="22" l="1"/>
  <c r="CF9" i="23"/>
  <c r="CF9" i="24"/>
  <c r="CF6" i="22"/>
  <c r="CF6" i="23"/>
  <c r="CE40" i="21"/>
  <c r="CF6" i="24"/>
  <c r="CF40" i="24" s="1"/>
  <c r="CF10" i="22"/>
  <c r="CF10" i="23"/>
  <c r="CF8" i="23"/>
  <c r="CF8" i="22"/>
  <c r="CF7" i="22"/>
  <c r="CF7" i="23"/>
  <c r="CF8" i="21"/>
  <c r="CF9" i="21"/>
  <c r="CF3" i="21"/>
  <c r="CG4" i="21"/>
  <c r="CF6" i="21"/>
  <c r="CF7" i="21"/>
  <c r="CF10" i="21"/>
  <c r="CE40" i="22"/>
  <c r="CF6" i="25"/>
  <c r="CF7" i="25"/>
  <c r="CF9" i="25"/>
  <c r="CF8" i="25"/>
  <c r="CF10" i="25"/>
  <c r="CG7" i="24"/>
  <c r="CH4" i="25"/>
  <c r="CG3" i="25"/>
  <c r="CE40" i="25"/>
  <c r="CI4" i="24"/>
  <c r="CH3" i="24"/>
  <c r="CG4" i="23"/>
  <c r="CF3" i="23"/>
  <c r="CH4" i="22"/>
  <c r="CG3" i="22"/>
  <c r="CG8" i="22" l="1"/>
  <c r="CG8" i="24"/>
  <c r="CG8" i="23"/>
  <c r="CF42" i="23"/>
  <c r="CF40" i="23" s="1"/>
  <c r="CG9" i="22"/>
  <c r="CG9" i="23"/>
  <c r="CG10" i="23"/>
  <c r="CG10" i="22"/>
  <c r="CF40" i="22"/>
  <c r="CG7" i="22"/>
  <c r="CG7" i="23"/>
  <c r="CF40" i="21"/>
  <c r="CG6" i="22"/>
  <c r="CG6" i="23"/>
  <c r="CG42" i="23" s="1"/>
  <c r="CG40" i="23" s="1"/>
  <c r="CG6" i="24"/>
  <c r="CG9" i="21"/>
  <c r="CG3" i="21"/>
  <c r="CG8" i="21"/>
  <c r="CH4" i="21"/>
  <c r="CG10" i="21"/>
  <c r="CG7" i="21"/>
  <c r="CG6" i="21"/>
  <c r="CG10" i="24"/>
  <c r="CG9" i="24"/>
  <c r="CG40" i="24" s="1"/>
  <c r="CG7" i="25"/>
  <c r="CG10" i="25"/>
  <c r="CG9" i="25"/>
  <c r="CG6" i="25"/>
  <c r="CG8" i="25"/>
  <c r="CH8" i="24"/>
  <c r="CF40" i="25"/>
  <c r="CI4" i="25"/>
  <c r="CH3" i="25"/>
  <c r="CJ4" i="24"/>
  <c r="CI3" i="24"/>
  <c r="CH4" i="23"/>
  <c r="CG3" i="23"/>
  <c r="CI4" i="22"/>
  <c r="CH3" i="22"/>
  <c r="CH7" i="22" l="1"/>
  <c r="CH7" i="23"/>
  <c r="CG40" i="22"/>
  <c r="CH10" i="23"/>
  <c r="CH10" i="22"/>
  <c r="CH8" i="21"/>
  <c r="CH7" i="21"/>
  <c r="CH9" i="21"/>
  <c r="CH10" i="21"/>
  <c r="CH3" i="21"/>
  <c r="CI4" i="21"/>
  <c r="CH6" i="21"/>
  <c r="CH8" i="22"/>
  <c r="CH8" i="23"/>
  <c r="CG40" i="21"/>
  <c r="CH6" i="23"/>
  <c r="CH6" i="22"/>
  <c r="CH9" i="22"/>
  <c r="CH9" i="23"/>
  <c r="CH7" i="24"/>
  <c r="CH6" i="24"/>
  <c r="CH40" i="24" s="1"/>
  <c r="CH9" i="24"/>
  <c r="CH10" i="24"/>
  <c r="CH9" i="25"/>
  <c r="CH7" i="25"/>
  <c r="CH6" i="25"/>
  <c r="CH10" i="25"/>
  <c r="CH8" i="25"/>
  <c r="CJ4" i="25"/>
  <c r="CI3" i="25"/>
  <c r="CG40" i="25"/>
  <c r="CK4" i="24"/>
  <c r="CJ3" i="24"/>
  <c r="CI4" i="23"/>
  <c r="CH3" i="23"/>
  <c r="CJ4" i="22"/>
  <c r="CI3" i="22"/>
  <c r="CI9" i="24" l="1"/>
  <c r="CI9" i="23"/>
  <c r="CI9" i="22"/>
  <c r="CI7" i="24"/>
  <c r="CI7" i="23"/>
  <c r="CI7" i="22"/>
  <c r="CI8" i="23"/>
  <c r="CI8" i="22"/>
  <c r="CI8" i="24"/>
  <c r="CI6" i="23"/>
  <c r="CI6" i="22"/>
  <c r="CI6" i="24"/>
  <c r="CH40" i="21"/>
  <c r="CI6" i="21"/>
  <c r="CJ4" i="21"/>
  <c r="CI3" i="21"/>
  <c r="CI10" i="21"/>
  <c r="CI8" i="21"/>
  <c r="CI9" i="21"/>
  <c r="CI7" i="21"/>
  <c r="CH40" i="22"/>
  <c r="CJ6" i="24"/>
  <c r="CH42" i="23"/>
  <c r="CH40" i="23" s="1"/>
  <c r="CI10" i="22"/>
  <c r="CI10" i="23"/>
  <c r="CI10" i="24"/>
  <c r="CJ10" i="24"/>
  <c r="CI6" i="25"/>
  <c r="CI9" i="25"/>
  <c r="CI10" i="25"/>
  <c r="CI7" i="25"/>
  <c r="CI8" i="25"/>
  <c r="CJ7" i="24"/>
  <c r="CJ8" i="24"/>
  <c r="CJ9" i="24"/>
  <c r="CK4" i="25"/>
  <c r="CJ3" i="25"/>
  <c r="CH40" i="25"/>
  <c r="CK3" i="24"/>
  <c r="CL4" i="24"/>
  <c r="CJ4" i="23"/>
  <c r="CI3" i="23"/>
  <c r="CK4" i="22"/>
  <c r="CJ3" i="22"/>
  <c r="CK4" i="21" l="1"/>
  <c r="CJ3" i="21"/>
  <c r="CJ10" i="21"/>
  <c r="CJ9" i="21"/>
  <c r="CJ6" i="21"/>
  <c r="CJ7" i="21"/>
  <c r="CK7" i="24" s="1"/>
  <c r="CJ8" i="21"/>
  <c r="CJ6" i="22"/>
  <c r="CI40" i="21"/>
  <c r="CJ6" i="23"/>
  <c r="CJ7" i="22"/>
  <c r="CJ7" i="23"/>
  <c r="CI40" i="24"/>
  <c r="CJ9" i="23"/>
  <c r="CJ9" i="22"/>
  <c r="CI40" i="22"/>
  <c r="CJ40" i="24"/>
  <c r="CJ8" i="22"/>
  <c r="CJ8" i="23"/>
  <c r="CI42" i="23"/>
  <c r="CI40" i="23" s="1"/>
  <c r="CJ10" i="23"/>
  <c r="CJ10" i="22"/>
  <c r="CK10" i="24"/>
  <c r="CJ7" i="25"/>
  <c r="CJ9" i="25"/>
  <c r="CJ6" i="25"/>
  <c r="CJ10" i="25"/>
  <c r="CJ8" i="25"/>
  <c r="CI40" i="25"/>
  <c r="CL4" i="25"/>
  <c r="CK3" i="25"/>
  <c r="CM4" i="24"/>
  <c r="CL3" i="24"/>
  <c r="CK4" i="23"/>
  <c r="CJ3" i="23"/>
  <c r="CL4" i="22"/>
  <c r="CK3" i="22"/>
  <c r="CK6" i="23" l="1"/>
  <c r="CK6" i="22"/>
  <c r="CJ40" i="21"/>
  <c r="CK9" i="22"/>
  <c r="CK9" i="23"/>
  <c r="CK10" i="23"/>
  <c r="CK10" i="22"/>
  <c r="CK6" i="24"/>
  <c r="CJ42" i="23"/>
  <c r="CJ40" i="23" s="1"/>
  <c r="CK8" i="21"/>
  <c r="CK10" i="21"/>
  <c r="CK6" i="21"/>
  <c r="CL4" i="21"/>
  <c r="CK3" i="21"/>
  <c r="CK7" i="21"/>
  <c r="CL7" i="24" s="1"/>
  <c r="CK9" i="21"/>
  <c r="CK8" i="23"/>
  <c r="CK8" i="22"/>
  <c r="CK7" i="23"/>
  <c r="CK7" i="22"/>
  <c r="CK8" i="24"/>
  <c r="CJ40" i="22"/>
  <c r="CK9" i="24"/>
  <c r="CL8" i="24"/>
  <c r="CK8" i="25"/>
  <c r="CK6" i="25"/>
  <c r="CK9" i="25"/>
  <c r="CK10" i="25"/>
  <c r="CK7" i="25"/>
  <c r="CL6" i="24"/>
  <c r="CL9" i="24"/>
  <c r="CM4" i="25"/>
  <c r="CL3" i="25"/>
  <c r="CJ40" i="25"/>
  <c r="CN4" i="24"/>
  <c r="CM3" i="24"/>
  <c r="CL4" i="23"/>
  <c r="CK3" i="23"/>
  <c r="CM4" i="22"/>
  <c r="CL3" i="22"/>
  <c r="CL9" i="21" l="1"/>
  <c r="CL10" i="21"/>
  <c r="CL6" i="21"/>
  <c r="CL7" i="21"/>
  <c r="CL3" i="21"/>
  <c r="CL8" i="21"/>
  <c r="CM4" i="21"/>
  <c r="CK40" i="24"/>
  <c r="CL6" i="23"/>
  <c r="CK40" i="21"/>
  <c r="CL6" i="22"/>
  <c r="CL10" i="23"/>
  <c r="CL10" i="22"/>
  <c r="CL7" i="22"/>
  <c r="CL7" i="23"/>
  <c r="CL8" i="23"/>
  <c r="CL8" i="22"/>
  <c r="CM7" i="24"/>
  <c r="CL10" i="24"/>
  <c r="CK40" i="22"/>
  <c r="CL9" i="22"/>
  <c r="CL9" i="23"/>
  <c r="CK42" i="23"/>
  <c r="CK40" i="23" s="1"/>
  <c r="CL10" i="25"/>
  <c r="CL9" i="25"/>
  <c r="CL7" i="25"/>
  <c r="CL6" i="25"/>
  <c r="CL8" i="25"/>
  <c r="CL40" i="24"/>
  <c r="CM10" i="24"/>
  <c r="CK40" i="25"/>
  <c r="CN4" i="25"/>
  <c r="CM3" i="25"/>
  <c r="CN3" i="24"/>
  <c r="CO4" i="24"/>
  <c r="CM4" i="23"/>
  <c r="CL3" i="23"/>
  <c r="CN4" i="22"/>
  <c r="CM3" i="22"/>
  <c r="CM8" i="24" l="1"/>
  <c r="CM8" i="22"/>
  <c r="CM8" i="23"/>
  <c r="CM7" i="22"/>
  <c r="CM7" i="23"/>
  <c r="CL40" i="22"/>
  <c r="CM6" i="24"/>
  <c r="CM40" i="24" s="1"/>
  <c r="CL40" i="21"/>
  <c r="CM6" i="23"/>
  <c r="CM6" i="22"/>
  <c r="CM10" i="22"/>
  <c r="CM10" i="23"/>
  <c r="CM10" i="21"/>
  <c r="CM3" i="21"/>
  <c r="CM7" i="21"/>
  <c r="CN7" i="24" s="1"/>
  <c r="CM8" i="21"/>
  <c r="CN4" i="21"/>
  <c r="CM9" i="21"/>
  <c r="CN9" i="24" s="1"/>
  <c r="CM6" i="21"/>
  <c r="CL42" i="23"/>
  <c r="CL40" i="23" s="1"/>
  <c r="CM9" i="22"/>
  <c r="CM9" i="24"/>
  <c r="CM9" i="23"/>
  <c r="CM7" i="25"/>
  <c r="CM9" i="25"/>
  <c r="CM10" i="25"/>
  <c r="CM8" i="25"/>
  <c r="CM6" i="25"/>
  <c r="CN10" i="24"/>
  <c r="CN6" i="24"/>
  <c r="CN8" i="24"/>
  <c r="CO4" i="25"/>
  <c r="CN3" i="25"/>
  <c r="CL40" i="25"/>
  <c r="CO3" i="24"/>
  <c r="CP4" i="24"/>
  <c r="CN4" i="23"/>
  <c r="CM3" i="23"/>
  <c r="CN3" i="22"/>
  <c r="CO4" i="22"/>
  <c r="CN10" i="22" l="1"/>
  <c r="CN10" i="23"/>
  <c r="CN7" i="23"/>
  <c r="CN7" i="22"/>
  <c r="CN6" i="22"/>
  <c r="CM40" i="21"/>
  <c r="CN6" i="23"/>
  <c r="CN42" i="23" s="1"/>
  <c r="CN40" i="23" s="1"/>
  <c r="CO9" i="24"/>
  <c r="CN9" i="22"/>
  <c r="CN9" i="23"/>
  <c r="CM40" i="22"/>
  <c r="CN7" i="21"/>
  <c r="CO4" i="21"/>
  <c r="CN8" i="21"/>
  <c r="CN9" i="21"/>
  <c r="CN3" i="21"/>
  <c r="CN6" i="21"/>
  <c r="CN10" i="21"/>
  <c r="CM42" i="23"/>
  <c r="CM40" i="23" s="1"/>
  <c r="CN8" i="23"/>
  <c r="CN8" i="22"/>
  <c r="CO6" i="24"/>
  <c r="CN40" i="24"/>
  <c r="CO10" i="24"/>
  <c r="CN6" i="25"/>
  <c r="CN9" i="25"/>
  <c r="CN10" i="25"/>
  <c r="CN7" i="25"/>
  <c r="CN8" i="25"/>
  <c r="CM40" i="25"/>
  <c r="CP4" i="25"/>
  <c r="CO3" i="25"/>
  <c r="CQ4" i="24"/>
  <c r="CP3" i="24"/>
  <c r="CO4" i="23"/>
  <c r="CN3" i="23"/>
  <c r="CP4" i="22"/>
  <c r="CO3" i="22"/>
  <c r="CO8" i="23" l="1"/>
  <c r="CO8" i="22"/>
  <c r="CO8" i="24"/>
  <c r="CO6" i="21"/>
  <c r="CO9" i="21"/>
  <c r="CO10" i="21"/>
  <c r="CO8" i="21"/>
  <c r="CP8" i="24" s="1"/>
  <c r="CO3" i="21"/>
  <c r="CO7" i="21"/>
  <c r="CP4" i="21"/>
  <c r="CN40" i="22"/>
  <c r="CO7" i="23"/>
  <c r="CO7" i="22"/>
  <c r="CO7" i="24"/>
  <c r="CO40" i="24" s="1"/>
  <c r="CP10" i="24"/>
  <c r="CO10" i="23"/>
  <c r="CO10" i="22"/>
  <c r="CO9" i="23"/>
  <c r="CO9" i="22"/>
  <c r="CO6" i="23"/>
  <c r="CN40" i="21"/>
  <c r="CO6" i="22"/>
  <c r="CO40" i="22" s="1"/>
  <c r="CP6" i="24"/>
  <c r="CP7" i="24"/>
  <c r="CO7" i="25"/>
  <c r="CO8" i="25"/>
  <c r="CO9" i="25"/>
  <c r="CO10" i="25"/>
  <c r="CO6" i="25"/>
  <c r="CP9" i="24"/>
  <c r="CN40" i="25"/>
  <c r="CP3" i="25"/>
  <c r="CQ4" i="25"/>
  <c r="CR4" i="24"/>
  <c r="CQ3" i="24"/>
  <c r="CP4" i="23"/>
  <c r="CO3" i="23"/>
  <c r="CQ4" i="22"/>
  <c r="CP3" i="22"/>
  <c r="CP10" i="22" l="1"/>
  <c r="CP10" i="23"/>
  <c r="CP9" i="23"/>
  <c r="CP9" i="22"/>
  <c r="CO42" i="23"/>
  <c r="CO40" i="23" s="1"/>
  <c r="CP6" i="22"/>
  <c r="CP40" i="22" s="1"/>
  <c r="CO40" i="21"/>
  <c r="CP6" i="23"/>
  <c r="CP8" i="23"/>
  <c r="CP8" i="22"/>
  <c r="CP7" i="21"/>
  <c r="CQ7" i="24" s="1"/>
  <c r="CP3" i="21"/>
  <c r="CP10" i="21"/>
  <c r="CP6" i="21"/>
  <c r="CP8" i="21"/>
  <c r="CQ8" i="24" s="1"/>
  <c r="CQ4" i="21"/>
  <c r="CP9" i="21"/>
  <c r="CP7" i="22"/>
  <c r="CP7" i="23"/>
  <c r="CQ9" i="24"/>
  <c r="CP9" i="25"/>
  <c r="CP7" i="25"/>
  <c r="CP6" i="25"/>
  <c r="CP10" i="25"/>
  <c r="CP8" i="25"/>
  <c r="CQ6" i="24"/>
  <c r="CP40" i="24"/>
  <c r="CR4" i="25"/>
  <c r="CQ3" i="25"/>
  <c r="CO40" i="25"/>
  <c r="CS4" i="24"/>
  <c r="CR3" i="24"/>
  <c r="CQ4" i="23"/>
  <c r="CP3" i="23"/>
  <c r="CR4" i="22"/>
  <c r="CQ3" i="22"/>
  <c r="CQ6" i="22" l="1"/>
  <c r="CQ6" i="23"/>
  <c r="CP40" i="21"/>
  <c r="CQ10" i="23"/>
  <c r="CQ10" i="22"/>
  <c r="CQ7" i="22"/>
  <c r="CQ7" i="23"/>
  <c r="CQ8" i="23"/>
  <c r="CQ8" i="22"/>
  <c r="CQ10" i="24"/>
  <c r="CQ40" i="24" s="1"/>
  <c r="CQ9" i="22"/>
  <c r="CQ9" i="23"/>
  <c r="CR9" i="24"/>
  <c r="CQ7" i="21"/>
  <c r="CR7" i="24" s="1"/>
  <c r="CQ10" i="21"/>
  <c r="CQ8" i="21"/>
  <c r="CR4" i="21"/>
  <c r="CQ3" i="21"/>
  <c r="CQ9" i="21"/>
  <c r="CQ6" i="21"/>
  <c r="CP42" i="23"/>
  <c r="CP40" i="23" s="1"/>
  <c r="CQ6" i="25"/>
  <c r="CQ9" i="25"/>
  <c r="CQ7" i="25"/>
  <c r="CQ10" i="25"/>
  <c r="CQ8" i="25"/>
  <c r="CR8" i="24"/>
  <c r="CP40" i="25"/>
  <c r="CS4" i="25"/>
  <c r="CR3" i="25"/>
  <c r="CS3" i="24"/>
  <c r="CT4" i="24"/>
  <c r="CR4" i="23"/>
  <c r="CQ3" i="23"/>
  <c r="CR3" i="22"/>
  <c r="CS4" i="22"/>
  <c r="CR10" i="23" l="1"/>
  <c r="CR10" i="22"/>
  <c r="CR6" i="22"/>
  <c r="CQ40" i="21"/>
  <c r="CR6" i="23"/>
  <c r="CR6" i="24"/>
  <c r="CR9" i="22"/>
  <c r="CR9" i="23"/>
  <c r="CQ42" i="23"/>
  <c r="CQ40" i="23" s="1"/>
  <c r="CR8" i="21"/>
  <c r="CR3" i="21"/>
  <c r="CR9" i="21"/>
  <c r="CS4" i="21"/>
  <c r="CR6" i="21"/>
  <c r="CS6" i="24" s="1"/>
  <c r="CR10" i="21"/>
  <c r="CR7" i="21"/>
  <c r="CQ40" i="22"/>
  <c r="CR7" i="23"/>
  <c r="CR7" i="22"/>
  <c r="CR10" i="24"/>
  <c r="CR8" i="23"/>
  <c r="CR8" i="22"/>
  <c r="CS9" i="24"/>
  <c r="CS7" i="24"/>
  <c r="CR9" i="25"/>
  <c r="CR7" i="25"/>
  <c r="CR10" i="25"/>
  <c r="CR8" i="25"/>
  <c r="CR6" i="25"/>
  <c r="CS8" i="24"/>
  <c r="CR40" i="24"/>
  <c r="CQ40" i="25"/>
  <c r="CT4" i="25"/>
  <c r="CS3" i="25"/>
  <c r="CU4" i="24"/>
  <c r="CT3" i="24"/>
  <c r="CS4" i="23"/>
  <c r="CR3" i="23"/>
  <c r="CT4" i="22"/>
  <c r="CS3" i="22"/>
  <c r="CS10" i="22" l="1"/>
  <c r="CS10" i="23"/>
  <c r="CS6" i="21"/>
  <c r="CS8" i="21"/>
  <c r="CS7" i="21"/>
  <c r="CT4" i="21"/>
  <c r="CS3" i="21"/>
  <c r="CS9" i="21"/>
  <c r="CS10" i="21"/>
  <c r="CS10" i="24"/>
  <c r="CS9" i="23"/>
  <c r="CS9" i="22"/>
  <c r="CR42" i="23"/>
  <c r="CR40" i="23" s="1"/>
  <c r="CT10" i="24"/>
  <c r="CS8" i="23"/>
  <c r="CS8" i="22"/>
  <c r="CR40" i="22"/>
  <c r="CS6" i="23"/>
  <c r="CS6" i="22"/>
  <c r="CR40" i="21"/>
  <c r="CS7" i="22"/>
  <c r="CS7" i="23"/>
  <c r="CT8" i="24"/>
  <c r="CT6" i="24"/>
  <c r="CT7" i="24"/>
  <c r="CS6" i="25"/>
  <c r="CS9" i="25"/>
  <c r="CS7" i="25"/>
  <c r="CS10" i="25"/>
  <c r="CS8" i="25"/>
  <c r="CS40" i="24"/>
  <c r="CR40" i="25"/>
  <c r="CU4" i="25"/>
  <c r="CT3" i="25"/>
  <c r="CV4" i="24"/>
  <c r="CU3" i="24"/>
  <c r="CT4" i="23"/>
  <c r="CS3" i="23"/>
  <c r="CU4" i="22"/>
  <c r="CT3" i="22"/>
  <c r="CT10" i="21" l="1"/>
  <c r="CT9" i="21"/>
  <c r="CT7" i="21"/>
  <c r="CT6" i="21"/>
  <c r="CU4" i="21"/>
  <c r="CT8" i="21"/>
  <c r="CT3" i="21"/>
  <c r="CT7" i="22"/>
  <c r="CT7" i="23"/>
  <c r="CT8" i="22"/>
  <c r="CT8" i="23"/>
  <c r="CT9" i="23"/>
  <c r="CT9" i="22"/>
  <c r="CS40" i="22"/>
  <c r="CT6" i="22"/>
  <c r="CT6" i="23"/>
  <c r="CT42" i="23" s="1"/>
  <c r="CT40" i="23" s="1"/>
  <c r="CS40" i="21"/>
  <c r="CT9" i="24"/>
  <c r="CS42" i="23"/>
  <c r="CS40" i="23" s="1"/>
  <c r="CU7" i="24"/>
  <c r="CT10" i="23"/>
  <c r="CT10" i="22"/>
  <c r="CT7" i="25"/>
  <c r="CT6" i="25"/>
  <c r="CT9" i="25"/>
  <c r="CT10" i="25"/>
  <c r="CT8" i="25"/>
  <c r="CU10" i="24"/>
  <c r="CT40" i="24"/>
  <c r="CU6" i="24"/>
  <c r="CV4" i="25"/>
  <c r="CU3" i="25"/>
  <c r="CS40" i="25"/>
  <c r="CV3" i="24"/>
  <c r="CW4" i="24"/>
  <c r="CU4" i="23"/>
  <c r="CT3" i="23"/>
  <c r="CV4" i="22"/>
  <c r="CU3" i="22"/>
  <c r="CT40" i="22" l="1"/>
  <c r="CU8" i="23"/>
  <c r="CU8" i="22"/>
  <c r="CU10" i="21"/>
  <c r="CV4" i="21"/>
  <c r="CU6" i="21"/>
  <c r="CV6" i="24" s="1"/>
  <c r="CV40" i="24" s="1"/>
  <c r="CU3" i="21"/>
  <c r="CU9" i="21"/>
  <c r="CU7" i="21"/>
  <c r="CU8" i="21"/>
  <c r="CV8" i="24" s="1"/>
  <c r="CU6" i="23"/>
  <c r="CU6" i="22"/>
  <c r="CT40" i="21"/>
  <c r="CU7" i="23"/>
  <c r="CU7" i="22"/>
  <c r="CU9" i="23"/>
  <c r="CU9" i="22"/>
  <c r="CU9" i="24"/>
  <c r="CU8" i="24"/>
  <c r="CU40" i="24" s="1"/>
  <c r="CU10" i="23"/>
  <c r="CU10" i="22"/>
  <c r="CV9" i="24"/>
  <c r="CU7" i="25"/>
  <c r="CU9" i="25"/>
  <c r="CU10" i="25"/>
  <c r="CU8" i="25"/>
  <c r="CU6" i="25"/>
  <c r="CV7" i="24"/>
  <c r="CV10" i="24"/>
  <c r="CT40" i="25"/>
  <c r="CW4" i="25"/>
  <c r="CV3" i="25"/>
  <c r="CW3" i="24"/>
  <c r="CX4" i="24"/>
  <c r="CU3" i="23"/>
  <c r="CV4" i="23"/>
  <c r="CW4" i="22"/>
  <c r="CV3" i="22"/>
  <c r="CU40" i="22" l="1"/>
  <c r="CV6" i="21"/>
  <c r="CV3" i="21"/>
  <c r="CW4" i="21"/>
  <c r="CV7" i="21"/>
  <c r="CV10" i="21"/>
  <c r="CV8" i="21"/>
  <c r="CV9" i="21"/>
  <c r="CU42" i="23"/>
  <c r="CU40" i="23" s="1"/>
  <c r="CV10" i="22"/>
  <c r="CV10" i="23"/>
  <c r="CU40" i="21"/>
  <c r="CV6" i="22"/>
  <c r="CV40" i="22" s="1"/>
  <c r="CV6" i="23"/>
  <c r="CV8" i="23"/>
  <c r="CV8" i="22"/>
  <c r="CV7" i="22"/>
  <c r="CV7" i="23"/>
  <c r="CV9" i="23"/>
  <c r="CV9" i="22"/>
  <c r="CV8" i="25"/>
  <c r="CV10" i="25"/>
  <c r="CV6" i="25"/>
  <c r="CV9" i="25"/>
  <c r="CV7" i="25"/>
  <c r="CW9" i="24"/>
  <c r="CW10" i="24"/>
  <c r="CW6" i="24"/>
  <c r="CW7" i="24"/>
  <c r="CU40" i="25"/>
  <c r="CX4" i="25"/>
  <c r="CW3" i="25"/>
  <c r="CY4" i="24"/>
  <c r="CX3" i="24"/>
  <c r="CW4" i="23"/>
  <c r="CV3" i="23"/>
  <c r="CX4" i="22"/>
  <c r="CW3" i="22"/>
  <c r="CV42" i="23" l="1"/>
  <c r="CV40" i="23" s="1"/>
  <c r="CW10" i="22"/>
  <c r="CW10" i="23"/>
  <c r="CW7" i="23"/>
  <c r="CW7" i="22"/>
  <c r="CW9" i="21"/>
  <c r="CW3" i="21"/>
  <c r="CX4" i="21"/>
  <c r="CW10" i="21"/>
  <c r="CW7" i="21"/>
  <c r="CW6" i="21"/>
  <c r="CW8" i="21"/>
  <c r="CV40" i="21"/>
  <c r="CW6" i="23"/>
  <c r="CW42" i="23" s="1"/>
  <c r="CW40" i="23" s="1"/>
  <c r="CW6" i="22"/>
  <c r="CW8" i="23"/>
  <c r="CW8" i="22"/>
  <c r="CX10" i="24"/>
  <c r="CW9" i="22"/>
  <c r="CW9" i="23"/>
  <c r="CW8" i="24"/>
  <c r="CW40" i="24" s="1"/>
  <c r="CX7" i="24"/>
  <c r="CX9" i="24"/>
  <c r="CW9" i="25"/>
  <c r="CW7" i="25"/>
  <c r="CW10" i="25"/>
  <c r="CW8" i="25"/>
  <c r="CW6" i="25"/>
  <c r="CX6" i="24"/>
  <c r="CX3" i="25"/>
  <c r="CY4" i="25"/>
  <c r="CV40" i="25"/>
  <c r="CZ4" i="24"/>
  <c r="CY3" i="24"/>
  <c r="CX4" i="23"/>
  <c r="CW3" i="23"/>
  <c r="CY4" i="22"/>
  <c r="CX3" i="22"/>
  <c r="CW40" i="22" l="1"/>
  <c r="CX9" i="23"/>
  <c r="CX9" i="22"/>
  <c r="CX8" i="22"/>
  <c r="CX8" i="23"/>
  <c r="CY10" i="24"/>
  <c r="CX6" i="22"/>
  <c r="CX40" i="22" s="1"/>
  <c r="CX6" i="23"/>
  <c r="CW40" i="21"/>
  <c r="CX7" i="22"/>
  <c r="CX7" i="23"/>
  <c r="CX10" i="22"/>
  <c r="CX10" i="23"/>
  <c r="CX8" i="24"/>
  <c r="CX40" i="24" s="1"/>
  <c r="CX7" i="21"/>
  <c r="CY7" i="24" s="1"/>
  <c r="CX3" i="21"/>
  <c r="CY4" i="21"/>
  <c r="CX8" i="21"/>
  <c r="CX9" i="21"/>
  <c r="CX10" i="21"/>
  <c r="CX6" i="21"/>
  <c r="CX9" i="25"/>
  <c r="CX7" i="25"/>
  <c r="CX6" i="25"/>
  <c r="CX8" i="25"/>
  <c r="CX10" i="25"/>
  <c r="CY8" i="24"/>
  <c r="CZ4" i="25"/>
  <c r="CY3" i="25"/>
  <c r="CW40" i="25"/>
  <c r="DA4" i="24"/>
  <c r="CZ3" i="24"/>
  <c r="CY4" i="23"/>
  <c r="CX3" i="23"/>
  <c r="CZ4" i="22"/>
  <c r="CY3" i="22"/>
  <c r="CX40" i="21" l="1"/>
  <c r="CY6" i="22"/>
  <c r="CY6" i="23"/>
  <c r="CY10" i="22"/>
  <c r="CY10" i="23"/>
  <c r="CY9" i="22"/>
  <c r="CY9" i="23"/>
  <c r="CY8" i="23"/>
  <c r="CY8" i="22"/>
  <c r="CY6" i="24"/>
  <c r="CY6" i="21"/>
  <c r="CZ4" i="21"/>
  <c r="CY10" i="21"/>
  <c r="CY3" i="21"/>
  <c r="CY8" i="21"/>
  <c r="CY9" i="21"/>
  <c r="CY7" i="21"/>
  <c r="CY7" i="22"/>
  <c r="CY7" i="23"/>
  <c r="CY9" i="24"/>
  <c r="CX42" i="23"/>
  <c r="CX40" i="23" s="1"/>
  <c r="CZ6" i="24"/>
  <c r="CY6" i="25"/>
  <c r="CY9" i="25"/>
  <c r="CY10" i="25"/>
  <c r="CY7" i="25"/>
  <c r="CY8" i="25"/>
  <c r="CZ10" i="24"/>
  <c r="CZ9" i="24"/>
  <c r="CY40" i="24"/>
  <c r="CX40" i="25"/>
  <c r="DA4" i="25"/>
  <c r="CZ3" i="25"/>
  <c r="DA3" i="24"/>
  <c r="DB4" i="24"/>
  <c r="CZ4" i="23"/>
  <c r="CY3" i="23"/>
  <c r="DA4" i="22"/>
  <c r="CZ3" i="22"/>
  <c r="CZ10" i="23" l="1"/>
  <c r="CZ10" i="22"/>
  <c r="CZ7" i="21"/>
  <c r="CZ3" i="21"/>
  <c r="CZ8" i="21"/>
  <c r="CZ10" i="21"/>
  <c r="CZ6" i="21"/>
  <c r="DA4" i="21"/>
  <c r="CZ9" i="21"/>
  <c r="CZ6" i="23"/>
  <c r="CZ6" i="22"/>
  <c r="CY40" i="21"/>
  <c r="CY42" i="23"/>
  <c r="CY40" i="23" s="1"/>
  <c r="CZ8" i="23"/>
  <c r="CZ8" i="22"/>
  <c r="CY40" i="22"/>
  <c r="CZ7" i="22"/>
  <c r="CZ7" i="23"/>
  <c r="DA9" i="24"/>
  <c r="CZ8" i="24"/>
  <c r="CZ9" i="23"/>
  <c r="CZ9" i="22"/>
  <c r="CZ7" i="24"/>
  <c r="CZ10" i="25"/>
  <c r="CZ6" i="25"/>
  <c r="CZ9" i="25"/>
  <c r="CZ8" i="25"/>
  <c r="CZ7" i="25"/>
  <c r="DA10" i="24"/>
  <c r="DA8" i="24"/>
  <c r="CZ40" i="24"/>
  <c r="CY40" i="25"/>
  <c r="DB4" i="25"/>
  <c r="DA3" i="25"/>
  <c r="DC4" i="24"/>
  <c r="DB3" i="24"/>
  <c r="DA4" i="23"/>
  <c r="CZ3" i="23"/>
  <c r="DB4" i="22"/>
  <c r="DA3" i="22"/>
  <c r="DA6" i="22" l="1"/>
  <c r="DA6" i="23"/>
  <c r="DA6" i="24"/>
  <c r="CZ40" i="21"/>
  <c r="DA10" i="22"/>
  <c r="DA10" i="23"/>
  <c r="DA8" i="23"/>
  <c r="DA8" i="22"/>
  <c r="DA6" i="21"/>
  <c r="DA10" i="21"/>
  <c r="DA8" i="21"/>
  <c r="DA9" i="21"/>
  <c r="DA3" i="21"/>
  <c r="DB4" i="21"/>
  <c r="DA7" i="21"/>
  <c r="DB7" i="24" s="1"/>
  <c r="DB8" i="24"/>
  <c r="CZ40" i="22"/>
  <c r="DA7" i="24"/>
  <c r="DA7" i="22"/>
  <c r="DA7" i="23"/>
  <c r="CZ42" i="23"/>
  <c r="CZ40" i="23" s="1"/>
  <c r="DA9" i="22"/>
  <c r="DA9" i="23"/>
  <c r="DB9" i="24"/>
  <c r="DB10" i="24"/>
  <c r="DB6" i="24"/>
  <c r="DA9" i="25"/>
  <c r="DA7" i="25"/>
  <c r="DA6" i="25"/>
  <c r="DA10" i="25"/>
  <c r="DA8" i="25"/>
  <c r="DC4" i="25"/>
  <c r="DB3" i="25"/>
  <c r="CZ40" i="25"/>
  <c r="DD4" i="24"/>
  <c r="DC3" i="24"/>
  <c r="DB4" i="23"/>
  <c r="DA3" i="23"/>
  <c r="DC4" i="22"/>
  <c r="DB3" i="22"/>
  <c r="DB40" i="24" l="1"/>
  <c r="DB7" i="21"/>
  <c r="DB8" i="21"/>
  <c r="DB3" i="21"/>
  <c r="DB9" i="21"/>
  <c r="DC4" i="21"/>
  <c r="DB10" i="21"/>
  <c r="DB6" i="21"/>
  <c r="DB7" i="23"/>
  <c r="DB7" i="22"/>
  <c r="DB9" i="22"/>
  <c r="DB9" i="23"/>
  <c r="DB8" i="23"/>
  <c r="DB8" i="22"/>
  <c r="DA40" i="24"/>
  <c r="DB10" i="23"/>
  <c r="DB10" i="22"/>
  <c r="DA42" i="23"/>
  <c r="DA40" i="23" s="1"/>
  <c r="DB6" i="22"/>
  <c r="DB6" i="23"/>
  <c r="DA40" i="21"/>
  <c r="DA40" i="22"/>
  <c r="DB9" i="25"/>
  <c r="DB10" i="25"/>
  <c r="DB7" i="25"/>
  <c r="DB6" i="25"/>
  <c r="DB8" i="25"/>
  <c r="DC7" i="24"/>
  <c r="DA40" i="25"/>
  <c r="DD4" i="25"/>
  <c r="DC3" i="25"/>
  <c r="DD3" i="24"/>
  <c r="DE4" i="24"/>
  <c r="DC4" i="23"/>
  <c r="DB3" i="23"/>
  <c r="DD4" i="22"/>
  <c r="DC3" i="22"/>
  <c r="D11" i="3"/>
  <c r="DC9" i="22" l="1"/>
  <c r="DC9" i="23"/>
  <c r="DC10" i="22"/>
  <c r="DC10" i="23"/>
  <c r="DB42" i="23"/>
  <c r="DB40" i="23" s="1"/>
  <c r="DC9" i="24"/>
  <c r="DC40" i="24" s="1"/>
  <c r="DC7" i="23"/>
  <c r="DC7" i="22"/>
  <c r="DC7" i="21"/>
  <c r="DD4" i="21"/>
  <c r="DC6" i="21"/>
  <c r="DC3" i="21"/>
  <c r="DC8" i="21"/>
  <c r="DC9" i="21"/>
  <c r="DD9" i="24" s="1"/>
  <c r="DC10" i="21"/>
  <c r="DD10" i="24" s="1"/>
  <c r="DC8" i="23"/>
  <c r="DC8" i="22"/>
  <c r="DC10" i="24"/>
  <c r="DC8" i="24"/>
  <c r="DB40" i="22"/>
  <c r="DC6" i="22"/>
  <c r="DC40" i="22" s="1"/>
  <c r="DB40" i="21"/>
  <c r="DC6" i="23"/>
  <c r="DC6" i="24"/>
  <c r="DD7" i="24"/>
  <c r="DD6" i="24"/>
  <c r="DC9" i="25"/>
  <c r="DC7" i="25"/>
  <c r="DC10" i="25"/>
  <c r="DC8" i="25"/>
  <c r="DC6" i="25"/>
  <c r="DE4" i="25"/>
  <c r="DD3" i="25"/>
  <c r="DB40" i="25"/>
  <c r="DE3" i="24"/>
  <c r="DF4" i="24"/>
  <c r="DD4" i="23"/>
  <c r="DC3" i="23"/>
  <c r="DD3" i="22"/>
  <c r="DE4" i="22"/>
  <c r="B6" i="3"/>
  <c r="DD6" i="22" l="1"/>
  <c r="DD6" i="23"/>
  <c r="DC40" i="21"/>
  <c r="DD7" i="21"/>
  <c r="DD9" i="21"/>
  <c r="DE4" i="21"/>
  <c r="DD3" i="21"/>
  <c r="DD8" i="21"/>
  <c r="DD10" i="21"/>
  <c r="DD6" i="21"/>
  <c r="DD7" i="23"/>
  <c r="DD7" i="22"/>
  <c r="DD9" i="22"/>
  <c r="DD9" i="23"/>
  <c r="DD8" i="22"/>
  <c r="DD8" i="23"/>
  <c r="DE7" i="24"/>
  <c r="DD8" i="24"/>
  <c r="DD40" i="24" s="1"/>
  <c r="DC42" i="23"/>
  <c r="DC40" i="23" s="1"/>
  <c r="DD10" i="22"/>
  <c r="DD10" i="23"/>
  <c r="DE8" i="24"/>
  <c r="DE10" i="24"/>
  <c r="DE9" i="24"/>
  <c r="DD6" i="25"/>
  <c r="DD9" i="25"/>
  <c r="DD7" i="25"/>
  <c r="DD10" i="25"/>
  <c r="DD8" i="25"/>
  <c r="DE6" i="24"/>
  <c r="DC40" i="25"/>
  <c r="DF4" i="25"/>
  <c r="DE3" i="25"/>
  <c r="DG4" i="24"/>
  <c r="DF3" i="24"/>
  <c r="DE4" i="23"/>
  <c r="DD3" i="23"/>
  <c r="DF4" i="22"/>
  <c r="DE3" i="22"/>
  <c r="E5" i="12"/>
  <c r="L5" i="1"/>
  <c r="P5" i="1"/>
  <c r="Q5" i="1"/>
  <c r="R5" i="1"/>
  <c r="U5" i="1"/>
  <c r="E5" i="1"/>
  <c r="D5" i="1"/>
  <c r="C5" i="1"/>
  <c r="C5" i="6" s="1"/>
  <c r="DE3" i="21" l="1"/>
  <c r="DE9" i="21"/>
  <c r="DE8" i="21"/>
  <c r="DE6" i="21"/>
  <c r="DF4" i="21"/>
  <c r="DE10" i="21"/>
  <c r="DE7" i="21"/>
  <c r="DE9" i="23"/>
  <c r="DE9" i="22"/>
  <c r="DE7" i="23"/>
  <c r="DE7" i="22"/>
  <c r="DE40" i="24"/>
  <c r="DD40" i="21"/>
  <c r="DE6" i="23"/>
  <c r="DE6" i="22"/>
  <c r="DE40" i="22" s="1"/>
  <c r="DD42" i="23"/>
  <c r="DD40" i="23" s="1"/>
  <c r="DE10" i="23"/>
  <c r="DE10" i="22"/>
  <c r="DD40" i="22"/>
  <c r="DE8" i="23"/>
  <c r="DE8" i="22"/>
  <c r="DE7" i="25"/>
  <c r="DE9" i="25"/>
  <c r="DE6" i="25"/>
  <c r="DE10" i="25"/>
  <c r="DE8" i="25"/>
  <c r="DF9" i="24"/>
  <c r="DF8" i="24"/>
  <c r="DF6" i="24"/>
  <c r="DD40" i="25"/>
  <c r="DF3" i="25"/>
  <c r="DG4" i="25"/>
  <c r="DH4" i="24"/>
  <c r="DG3" i="24"/>
  <c r="DF4" i="23"/>
  <c r="DE3" i="23"/>
  <c r="DG4" i="22"/>
  <c r="DF3" i="22"/>
  <c r="V26" i="10"/>
  <c r="H14" i="10"/>
  <c r="I14" i="10" s="1"/>
  <c r="J14" i="10" s="1"/>
  <c r="K14" i="10" s="1"/>
  <c r="L14" i="10" s="1"/>
  <c r="M14" i="10" s="1"/>
  <c r="N14" i="10" s="1"/>
  <c r="O14" i="10" s="1"/>
  <c r="P14" i="10" s="1"/>
  <c r="Q14" i="10" s="1"/>
  <c r="B82" i="10"/>
  <c r="B75" i="10"/>
  <c r="B69" i="10"/>
  <c r="B60" i="10"/>
  <c r="B45" i="10"/>
  <c r="B54" i="10"/>
  <c r="F50" i="10"/>
  <c r="E11" i="10"/>
  <c r="G12" i="10"/>
  <c r="O15" i="9" s="1"/>
  <c r="F36" i="10"/>
  <c r="F42" i="10" s="1"/>
  <c r="H29" i="10"/>
  <c r="I29" i="10" s="1"/>
  <c r="J29" i="10" s="1"/>
  <c r="K29" i="10" s="1"/>
  <c r="L29" i="10" s="1"/>
  <c r="M29" i="10" s="1"/>
  <c r="N29" i="10" s="1"/>
  <c r="O29" i="10" s="1"/>
  <c r="P29" i="10" s="1"/>
  <c r="Q29" i="10" s="1"/>
  <c r="R29" i="10" s="1"/>
  <c r="S29" i="10" s="1"/>
  <c r="T29" i="10" s="1"/>
  <c r="U29" i="10" s="1"/>
  <c r="V29" i="10" s="1"/>
  <c r="F30" i="10"/>
  <c r="B31" i="10"/>
  <c r="D4" i="3"/>
  <c r="E3" i="3"/>
  <c r="F5" i="20" s="1"/>
  <c r="G30" i="10"/>
  <c r="G10" i="10"/>
  <c r="O13" i="9" s="1"/>
  <c r="G11" i="10"/>
  <c r="O14" i="9" s="1"/>
  <c r="G9" i="10"/>
  <c r="O12" i="9" s="1"/>
  <c r="E10" i="10"/>
  <c r="E9" i="10"/>
  <c r="M12" i="9" s="1"/>
  <c r="C6" i="10"/>
  <c r="DF7" i="22" l="1"/>
  <c r="DF7" i="23"/>
  <c r="DE42" i="23"/>
  <c r="DE40" i="23" s="1"/>
  <c r="DF10" i="23"/>
  <c r="DF10" i="22"/>
  <c r="DF6" i="21"/>
  <c r="DF8" i="21"/>
  <c r="DF9" i="21"/>
  <c r="DF7" i="21"/>
  <c r="DF3" i="21"/>
  <c r="DG4" i="21"/>
  <c r="DF10" i="21"/>
  <c r="DF6" i="23"/>
  <c r="DF42" i="23" s="1"/>
  <c r="DF40" i="23" s="1"/>
  <c r="DF6" i="22"/>
  <c r="DF40" i="22" s="1"/>
  <c r="DE40" i="21"/>
  <c r="DF8" i="23"/>
  <c r="DF8" i="22"/>
  <c r="DF10" i="24"/>
  <c r="DF9" i="23"/>
  <c r="DF9" i="22"/>
  <c r="DF7" i="24"/>
  <c r="DF40" i="24" s="1"/>
  <c r="DG7" i="24"/>
  <c r="DG9" i="24"/>
  <c r="DF8" i="25"/>
  <c r="DF7" i="25"/>
  <c r="DF6" i="25"/>
  <c r="DF10" i="25"/>
  <c r="DF9" i="25"/>
  <c r="DG8" i="24"/>
  <c r="C49" i="10"/>
  <c r="B56" i="10" s="1"/>
  <c r="M13" i="9"/>
  <c r="C64" i="10"/>
  <c r="B71" i="10" s="1"/>
  <c r="M14" i="9"/>
  <c r="DH4" i="25"/>
  <c r="DG3" i="25"/>
  <c r="DE40" i="25"/>
  <c r="DI4" i="24"/>
  <c r="DH3" i="24"/>
  <c r="DG4" i="23"/>
  <c r="DF3" i="23"/>
  <c r="DH4" i="22"/>
  <c r="DG3" i="22"/>
  <c r="F6" i="20"/>
  <c r="F7" i="20"/>
  <c r="F5" i="12"/>
  <c r="F6" i="12" s="1"/>
  <c r="F14" i="20" s="1"/>
  <c r="E4" i="3"/>
  <c r="R14" i="10"/>
  <c r="I12" i="10"/>
  <c r="F57" i="10"/>
  <c r="I11" i="10"/>
  <c r="I9" i="10"/>
  <c r="I10" i="10"/>
  <c r="Q13" i="9" s="1"/>
  <c r="C35" i="10"/>
  <c r="B41" i="10" s="1"/>
  <c r="F37" i="10"/>
  <c r="F3" i="3"/>
  <c r="G5" i="20" s="1"/>
  <c r="I30" i="10"/>
  <c r="H30" i="10"/>
  <c r="DG10" i="22" l="1"/>
  <c r="DG10" i="23"/>
  <c r="DF40" i="21"/>
  <c r="DG6" i="22"/>
  <c r="DG6" i="23"/>
  <c r="DG9" i="21"/>
  <c r="DH4" i="21"/>
  <c r="DG10" i="21"/>
  <c r="DG3" i="21"/>
  <c r="DG8" i="21"/>
  <c r="DG7" i="21"/>
  <c r="DG6" i="21"/>
  <c r="DG6" i="24"/>
  <c r="DG40" i="24" s="1"/>
  <c r="DG7" i="23"/>
  <c r="DG7" i="22"/>
  <c r="DG10" i="24"/>
  <c r="DG9" i="22"/>
  <c r="DG9" i="23"/>
  <c r="DG8" i="23"/>
  <c r="DG8" i="22"/>
  <c r="DH6" i="24"/>
  <c r="DG9" i="25"/>
  <c r="DG10" i="25"/>
  <c r="DG6" i="25"/>
  <c r="DG8" i="25"/>
  <c r="DG7" i="25"/>
  <c r="DH7" i="24"/>
  <c r="DH8" i="24"/>
  <c r="F51" i="10"/>
  <c r="H12" i="10"/>
  <c r="P15" i="9" s="1"/>
  <c r="Q15" i="9"/>
  <c r="H9" i="10"/>
  <c r="P12" i="9" s="1"/>
  <c r="Q12" i="9"/>
  <c r="H11" i="10"/>
  <c r="P14" i="9" s="1"/>
  <c r="Q14" i="9"/>
  <c r="DF40" i="25"/>
  <c r="DI4" i="25"/>
  <c r="DH3" i="25"/>
  <c r="F8" i="20"/>
  <c r="DI3" i="24"/>
  <c r="DJ4" i="24"/>
  <c r="DH4" i="23"/>
  <c r="DG3" i="23"/>
  <c r="G6" i="20"/>
  <c r="G7" i="20"/>
  <c r="DH3" i="22"/>
  <c r="DI4" i="22"/>
  <c r="F7" i="12"/>
  <c r="F15" i="20" s="1"/>
  <c r="G5" i="12"/>
  <c r="F8" i="12"/>
  <c r="F16" i="20" s="1"/>
  <c r="F9" i="12"/>
  <c r="F17" i="20" s="1"/>
  <c r="F10" i="12"/>
  <c r="F18" i="20" s="1"/>
  <c r="F13" i="12"/>
  <c r="F21" i="20" s="1"/>
  <c r="F12" i="12"/>
  <c r="F20" i="20" s="1"/>
  <c r="S14" i="10"/>
  <c r="H10" i="10"/>
  <c r="P13" i="9" s="1"/>
  <c r="G3" i="3"/>
  <c r="H5" i="20" s="1"/>
  <c r="F4" i="3"/>
  <c r="J30" i="10"/>
  <c r="DI4" i="21" l="1"/>
  <c r="DH3" i="21"/>
  <c r="DH8" i="21"/>
  <c r="DH9" i="21"/>
  <c r="DH10" i="21"/>
  <c r="DH6" i="21"/>
  <c r="DH7" i="21"/>
  <c r="DH9" i="22"/>
  <c r="DH9" i="23"/>
  <c r="DG42" i="23"/>
  <c r="DG40" i="23" s="1"/>
  <c r="DH6" i="22"/>
  <c r="DG40" i="21"/>
  <c r="DH6" i="23"/>
  <c r="DG40" i="22"/>
  <c r="DH9" i="24"/>
  <c r="DH40" i="24" s="1"/>
  <c r="DH7" i="23"/>
  <c r="DH7" i="22"/>
  <c r="DH10" i="22"/>
  <c r="DH10" i="23"/>
  <c r="DH10" i="24"/>
  <c r="DH8" i="23"/>
  <c r="DH8" i="22"/>
  <c r="DI8" i="24"/>
  <c r="DI10" i="24"/>
  <c r="DI6" i="24"/>
  <c r="DH7" i="25"/>
  <c r="DH10" i="25"/>
  <c r="DH9" i="25"/>
  <c r="DH8" i="25"/>
  <c r="DH6" i="25"/>
  <c r="DI7" i="24"/>
  <c r="G8" i="20"/>
  <c r="DJ4" i="25"/>
  <c r="DI3" i="25"/>
  <c r="DG40" i="25"/>
  <c r="DK4" i="24"/>
  <c r="DJ3" i="24"/>
  <c r="DI4" i="23"/>
  <c r="DH3" i="23"/>
  <c r="H6" i="20"/>
  <c r="H7" i="20"/>
  <c r="DJ4" i="22"/>
  <c r="DI3" i="22"/>
  <c r="G10" i="12"/>
  <c r="G18" i="20" s="1"/>
  <c r="G7" i="12"/>
  <c r="G15" i="20" s="1"/>
  <c r="G9" i="12"/>
  <c r="G17" i="20" s="1"/>
  <c r="H5" i="12"/>
  <c r="G8" i="12"/>
  <c r="G16" i="20" s="1"/>
  <c r="G6" i="12"/>
  <c r="G14" i="20" s="1"/>
  <c r="G12" i="12"/>
  <c r="G20" i="20" s="1"/>
  <c r="G13" i="12"/>
  <c r="G21" i="20" s="1"/>
  <c r="T14" i="10"/>
  <c r="H3" i="3"/>
  <c r="I5" i="20" s="1"/>
  <c r="G4" i="3"/>
  <c r="K30" i="10"/>
  <c r="DI7" i="23" l="1"/>
  <c r="DI7" i="22"/>
  <c r="DH42" i="23"/>
  <c r="DH40" i="23" s="1"/>
  <c r="DH40" i="21"/>
  <c r="DI6" i="23"/>
  <c r="DI6" i="22"/>
  <c r="DI10" i="23"/>
  <c r="DI10" i="22"/>
  <c r="DH40" i="22"/>
  <c r="DI9" i="23"/>
  <c r="DI9" i="22"/>
  <c r="DI8" i="23"/>
  <c r="DI8" i="22"/>
  <c r="DI9" i="24"/>
  <c r="DJ8" i="24"/>
  <c r="DI9" i="21"/>
  <c r="DI7" i="21"/>
  <c r="DI10" i="21"/>
  <c r="DJ4" i="21"/>
  <c r="DI6" i="21"/>
  <c r="DI8" i="21"/>
  <c r="DI3" i="21"/>
  <c r="DI6" i="25"/>
  <c r="DI9" i="25"/>
  <c r="DI7" i="25"/>
  <c r="DI8" i="25"/>
  <c r="DI10" i="25"/>
  <c r="DJ6" i="24"/>
  <c r="DJ7" i="24"/>
  <c r="DI40" i="24"/>
  <c r="DJ10" i="24"/>
  <c r="H8" i="20"/>
  <c r="DK4" i="25"/>
  <c r="DJ3" i="25"/>
  <c r="DH40" i="25"/>
  <c r="DL4" i="24"/>
  <c r="DK3" i="24"/>
  <c r="DJ4" i="23"/>
  <c r="DI3" i="23"/>
  <c r="I6" i="20"/>
  <c r="I7" i="20"/>
  <c r="DK4" i="22"/>
  <c r="DJ3" i="22"/>
  <c r="H10" i="12"/>
  <c r="H18" i="20" s="1"/>
  <c r="H7" i="12"/>
  <c r="H15" i="20" s="1"/>
  <c r="H13" i="12"/>
  <c r="H21" i="20" s="1"/>
  <c r="H12" i="12"/>
  <c r="H20" i="20" s="1"/>
  <c r="H8" i="12"/>
  <c r="H16" i="20" s="1"/>
  <c r="H6" i="12"/>
  <c r="H14" i="20" s="1"/>
  <c r="H9" i="12"/>
  <c r="H17" i="20" s="1"/>
  <c r="I5" i="12"/>
  <c r="U14" i="10"/>
  <c r="I3" i="3"/>
  <c r="J5" i="20" s="1"/>
  <c r="H4" i="3"/>
  <c r="L30" i="10"/>
  <c r="DJ9" i="23" l="1"/>
  <c r="DJ9" i="22"/>
  <c r="DI40" i="22"/>
  <c r="DJ8" i="23"/>
  <c r="DJ8" i="22"/>
  <c r="DI42" i="23"/>
  <c r="DI40" i="23" s="1"/>
  <c r="DJ6" i="23"/>
  <c r="DI40" i="21"/>
  <c r="DJ6" i="22"/>
  <c r="DJ3" i="21"/>
  <c r="DJ6" i="21"/>
  <c r="DJ7" i="21"/>
  <c r="DK7" i="24" s="1"/>
  <c r="DJ9" i="21"/>
  <c r="DJ8" i="21"/>
  <c r="DK4" i="21"/>
  <c r="DJ10" i="21"/>
  <c r="DJ9" i="24"/>
  <c r="DJ10" i="23"/>
  <c r="DJ10" i="22"/>
  <c r="DK8" i="24"/>
  <c r="DJ7" i="23"/>
  <c r="DJ7" i="22"/>
  <c r="DJ40" i="24"/>
  <c r="DJ7" i="25"/>
  <c r="DJ6" i="25"/>
  <c r="DJ10" i="25"/>
  <c r="DJ9" i="25"/>
  <c r="DJ8" i="25"/>
  <c r="I8" i="20"/>
  <c r="DI40" i="25"/>
  <c r="DL4" i="25"/>
  <c r="DK3" i="25"/>
  <c r="DL3" i="24"/>
  <c r="DM4" i="24"/>
  <c r="DK4" i="23"/>
  <c r="DJ3" i="23"/>
  <c r="J6" i="20"/>
  <c r="J7" i="20"/>
  <c r="DL4" i="22"/>
  <c r="DK3" i="22"/>
  <c r="I9" i="12"/>
  <c r="I17" i="20" s="1"/>
  <c r="I8" i="12"/>
  <c r="I16" i="20" s="1"/>
  <c r="I10" i="12"/>
  <c r="I18" i="20" s="1"/>
  <c r="I6" i="12"/>
  <c r="I14" i="20" s="1"/>
  <c r="I12" i="12"/>
  <c r="I20" i="20" s="1"/>
  <c r="J5" i="12"/>
  <c r="I13" i="12"/>
  <c r="I21" i="20" s="1"/>
  <c r="I7" i="12"/>
  <c r="I15" i="20" s="1"/>
  <c r="V14" i="10"/>
  <c r="J3" i="3"/>
  <c r="K5" i="20" s="1"/>
  <c r="I4" i="3"/>
  <c r="M30" i="10"/>
  <c r="B69" i="3"/>
  <c r="DK10" i="23" l="1"/>
  <c r="DK10" i="22"/>
  <c r="DK9" i="21"/>
  <c r="DK3" i="21"/>
  <c r="DK7" i="21"/>
  <c r="DK8" i="21"/>
  <c r="DL4" i="21"/>
  <c r="DK10" i="21"/>
  <c r="DK6" i="21"/>
  <c r="DK10" i="24"/>
  <c r="DK8" i="23"/>
  <c r="DK8" i="22"/>
  <c r="DJ42" i="23"/>
  <c r="DJ40" i="23" s="1"/>
  <c r="DK9" i="22"/>
  <c r="DK9" i="24"/>
  <c r="DK9" i="23"/>
  <c r="DK7" i="22"/>
  <c r="DK7" i="23"/>
  <c r="DJ40" i="21"/>
  <c r="DK6" i="23"/>
  <c r="DK6" i="22"/>
  <c r="DK40" i="22" s="1"/>
  <c r="DK6" i="24"/>
  <c r="DK40" i="24" s="1"/>
  <c r="DJ40" i="22"/>
  <c r="DL8" i="24"/>
  <c r="DL9" i="24"/>
  <c r="DK7" i="25"/>
  <c r="DK10" i="25"/>
  <c r="DK8" i="25"/>
  <c r="DK6" i="25"/>
  <c r="DK9" i="25"/>
  <c r="DL6" i="24"/>
  <c r="J8" i="20"/>
  <c r="DJ40" i="25"/>
  <c r="DM4" i="25"/>
  <c r="DL3" i="25"/>
  <c r="DM3" i="24"/>
  <c r="DN4" i="24"/>
  <c r="DK3" i="23"/>
  <c r="DL4" i="23"/>
  <c r="K6" i="20"/>
  <c r="K7" i="20"/>
  <c r="J6" i="12"/>
  <c r="J14" i="20" s="1"/>
  <c r="DM4" i="22"/>
  <c r="DL3" i="22"/>
  <c r="J9" i="12"/>
  <c r="J17" i="20" s="1"/>
  <c r="J7" i="12"/>
  <c r="J15" i="20" s="1"/>
  <c r="J13" i="12"/>
  <c r="J21" i="20" s="1"/>
  <c r="J10" i="12"/>
  <c r="J18" i="20" s="1"/>
  <c r="J12" i="12"/>
  <c r="J20" i="20" s="1"/>
  <c r="J8" i="12"/>
  <c r="J16" i="20" s="1"/>
  <c r="K5" i="12"/>
  <c r="V16" i="10"/>
  <c r="V19" i="10"/>
  <c r="K3" i="3"/>
  <c r="L5" i="20" s="1"/>
  <c r="J4" i="3"/>
  <c r="N30" i="10"/>
  <c r="B70" i="3"/>
  <c r="B49" i="3"/>
  <c r="B50" i="3" s="1"/>
  <c r="B51" i="3" s="1"/>
  <c r="E3" i="6"/>
  <c r="D4" i="6"/>
  <c r="DL10" i="23" l="1"/>
  <c r="DL10" i="22"/>
  <c r="DL8" i="21"/>
  <c r="DL9" i="21"/>
  <c r="DL6" i="21"/>
  <c r="DL3" i="21"/>
  <c r="DM4" i="21"/>
  <c r="DL10" i="21"/>
  <c r="DL7" i="21"/>
  <c r="DL8" i="23"/>
  <c r="DL8" i="22"/>
  <c r="DL7" i="23"/>
  <c r="DL7" i="22"/>
  <c r="DL7" i="24"/>
  <c r="DL40" i="24"/>
  <c r="DK42" i="23"/>
  <c r="DK40" i="23" s="1"/>
  <c r="DL9" i="22"/>
  <c r="DL9" i="23"/>
  <c r="DL10" i="24"/>
  <c r="DL6" i="23"/>
  <c r="DL42" i="23" s="1"/>
  <c r="DL40" i="23" s="1"/>
  <c r="DL6" i="22"/>
  <c r="DL40" i="22" s="1"/>
  <c r="DK40" i="21"/>
  <c r="DM10" i="24"/>
  <c r="DM8" i="24"/>
  <c r="DL9" i="25"/>
  <c r="DL8" i="25"/>
  <c r="DL10" i="25"/>
  <c r="DL7" i="25"/>
  <c r="DL6" i="25"/>
  <c r="DM7" i="24"/>
  <c r="K8" i="20"/>
  <c r="DN4" i="25"/>
  <c r="DM3" i="25"/>
  <c r="DK40" i="25"/>
  <c r="DO4" i="24"/>
  <c r="DN3" i="24"/>
  <c r="DM4" i="23"/>
  <c r="DL3" i="23"/>
  <c r="DN4" i="22"/>
  <c r="DM3" i="22"/>
  <c r="L6" i="20"/>
  <c r="L7" i="20"/>
  <c r="K9" i="12"/>
  <c r="K17" i="20" s="1"/>
  <c r="K10" i="12"/>
  <c r="K18" i="20" s="1"/>
  <c r="K8" i="12"/>
  <c r="K16" i="20" s="1"/>
  <c r="K6" i="12"/>
  <c r="K14" i="20" s="1"/>
  <c r="K7" i="12"/>
  <c r="K15" i="20" s="1"/>
  <c r="K12" i="12"/>
  <c r="K20" i="20" s="1"/>
  <c r="K13" i="12"/>
  <c r="K21" i="20" s="1"/>
  <c r="L5" i="12"/>
  <c r="F3" i="6"/>
  <c r="L3" i="3"/>
  <c r="M5" i="20" s="1"/>
  <c r="K4" i="3"/>
  <c r="O30" i="10"/>
  <c r="B52" i="3"/>
  <c r="B71" i="3"/>
  <c r="E4" i="6"/>
  <c r="R25" i="3"/>
  <c r="Q25" i="3"/>
  <c r="P25" i="3"/>
  <c r="O25" i="3"/>
  <c r="DN4" i="21" l="1"/>
  <c r="DM9" i="21"/>
  <c r="DM8" i="21"/>
  <c r="DM3" i="21"/>
  <c r="DM7" i="21"/>
  <c r="DM6" i="21"/>
  <c r="DM10" i="21"/>
  <c r="DM6" i="22"/>
  <c r="DM40" i="22" s="1"/>
  <c r="DM6" i="23"/>
  <c r="DL40" i="21"/>
  <c r="DM9" i="22"/>
  <c r="DM9" i="23"/>
  <c r="DM8" i="22"/>
  <c r="DM8" i="23"/>
  <c r="DM10" i="23"/>
  <c r="DM10" i="22"/>
  <c r="DM9" i="24"/>
  <c r="DM6" i="24"/>
  <c r="DM7" i="23"/>
  <c r="DM7" i="22"/>
  <c r="DN7" i="24"/>
  <c r="DM40" i="24"/>
  <c r="DM9" i="25"/>
  <c r="DM7" i="25"/>
  <c r="DM10" i="25"/>
  <c r="DM8" i="25"/>
  <c r="DM6" i="25"/>
  <c r="DN9" i="24"/>
  <c r="DN8" i="24"/>
  <c r="L8" i="20"/>
  <c r="DL40" i="25"/>
  <c r="DO4" i="25"/>
  <c r="DN3" i="25"/>
  <c r="DP4" i="24"/>
  <c r="DO3" i="24"/>
  <c r="DN4" i="23"/>
  <c r="DM3" i="23"/>
  <c r="DO4" i="22"/>
  <c r="DN3" i="22"/>
  <c r="M6" i="20"/>
  <c r="M7" i="20"/>
  <c r="L9" i="12"/>
  <c r="L17" i="20" s="1"/>
  <c r="L8" i="12"/>
  <c r="L16" i="20" s="1"/>
  <c r="L7" i="12"/>
  <c r="L15" i="20" s="1"/>
  <c r="L13" i="12"/>
  <c r="L21" i="20" s="1"/>
  <c r="L12" i="12"/>
  <c r="L20" i="20" s="1"/>
  <c r="L6" i="12"/>
  <c r="L14" i="20" s="1"/>
  <c r="L10" i="12"/>
  <c r="L18" i="20" s="1"/>
  <c r="M5" i="12"/>
  <c r="G3" i="6"/>
  <c r="M3" i="3"/>
  <c r="N5" i="20" s="1"/>
  <c r="L4" i="3"/>
  <c r="P30" i="10"/>
  <c r="B53" i="3"/>
  <c r="B72" i="3"/>
  <c r="F4" i="6"/>
  <c r="DN10" i="22" l="1"/>
  <c r="DN10" i="23"/>
  <c r="DN6" i="23"/>
  <c r="DN6" i="22"/>
  <c r="DM40" i="21"/>
  <c r="DN7" i="23"/>
  <c r="DN7" i="22"/>
  <c r="DN8" i="22"/>
  <c r="DN8" i="23"/>
  <c r="DN9" i="23"/>
  <c r="DN9" i="22"/>
  <c r="DN6" i="24"/>
  <c r="DN10" i="24"/>
  <c r="DM42" i="23"/>
  <c r="DM40" i="23" s="1"/>
  <c r="DN8" i="21"/>
  <c r="DO8" i="24" s="1"/>
  <c r="DN6" i="21"/>
  <c r="DN3" i="21"/>
  <c r="DN9" i="21"/>
  <c r="DN7" i="21"/>
  <c r="DO4" i="21"/>
  <c r="DN10" i="21"/>
  <c r="DN10" i="25"/>
  <c r="DN9" i="25"/>
  <c r="DN7" i="25"/>
  <c r="DN6" i="25"/>
  <c r="DN8" i="25"/>
  <c r="DN40" i="24"/>
  <c r="DO9" i="24"/>
  <c r="DO7" i="24"/>
  <c r="M8" i="20"/>
  <c r="DP4" i="25"/>
  <c r="DO3" i="25"/>
  <c r="DM40" i="25"/>
  <c r="DQ4" i="24"/>
  <c r="DP3" i="24"/>
  <c r="DO4" i="23"/>
  <c r="DN3" i="23"/>
  <c r="DP4" i="22"/>
  <c r="DO3" i="22"/>
  <c r="N6" i="20"/>
  <c r="N7" i="20"/>
  <c r="M8" i="12"/>
  <c r="M16" i="20" s="1"/>
  <c r="M10" i="12"/>
  <c r="M18" i="20" s="1"/>
  <c r="M9" i="12"/>
  <c r="M17" i="20" s="1"/>
  <c r="M12" i="12"/>
  <c r="M20" i="20" s="1"/>
  <c r="M6" i="12"/>
  <c r="M14" i="20" s="1"/>
  <c r="M7" i="12"/>
  <c r="M15" i="20" s="1"/>
  <c r="M13" i="12"/>
  <c r="M21" i="20" s="1"/>
  <c r="N5" i="12"/>
  <c r="H3" i="6"/>
  <c r="M4" i="3"/>
  <c r="N3" i="3"/>
  <c r="O5" i="20" s="1"/>
  <c r="Q30" i="10"/>
  <c r="B54" i="3"/>
  <c r="B73" i="3"/>
  <c r="G4" i="6"/>
  <c r="DO10" i="23" l="1"/>
  <c r="DO10" i="22"/>
  <c r="DO6" i="23"/>
  <c r="DO6" i="22"/>
  <c r="DN40" i="21"/>
  <c r="DO6" i="21"/>
  <c r="DO10" i="21"/>
  <c r="DO8" i="21"/>
  <c r="DP8" i="24" s="1"/>
  <c r="DO9" i="21"/>
  <c r="DO7" i="21"/>
  <c r="DP4" i="21"/>
  <c r="DO3" i="21"/>
  <c r="DN40" i="22"/>
  <c r="DO10" i="24"/>
  <c r="DO7" i="22"/>
  <c r="DO7" i="23"/>
  <c r="DN42" i="23"/>
  <c r="DN40" i="23" s="1"/>
  <c r="DO9" i="22"/>
  <c r="DO9" i="23"/>
  <c r="DO8" i="23"/>
  <c r="DO8" i="22"/>
  <c r="DO6" i="24"/>
  <c r="DO40" i="24" s="1"/>
  <c r="DP6" i="24"/>
  <c r="DP7" i="24"/>
  <c r="DP10" i="24"/>
  <c r="DO6" i="25"/>
  <c r="DO9" i="25"/>
  <c r="DO7" i="25"/>
  <c r="DO10" i="25"/>
  <c r="DO8" i="25"/>
  <c r="N8" i="20"/>
  <c r="DQ4" i="25"/>
  <c r="DP3" i="25"/>
  <c r="DN40" i="25"/>
  <c r="DQ3" i="24"/>
  <c r="DR4" i="24"/>
  <c r="DP4" i="23"/>
  <c r="DO3" i="23"/>
  <c r="DQ4" i="22"/>
  <c r="DP3" i="22"/>
  <c r="O6" i="20"/>
  <c r="O7" i="20"/>
  <c r="N8" i="12"/>
  <c r="N16" i="20" s="1"/>
  <c r="N12" i="12"/>
  <c r="N20" i="20" s="1"/>
  <c r="N13" i="12"/>
  <c r="N21" i="20" s="1"/>
  <c r="N9" i="12"/>
  <c r="N17" i="20" s="1"/>
  <c r="N10" i="12"/>
  <c r="N18" i="20" s="1"/>
  <c r="N7" i="12"/>
  <c r="N15" i="20" s="1"/>
  <c r="O5" i="12"/>
  <c r="N6" i="12"/>
  <c r="N14" i="20" s="1"/>
  <c r="I3" i="6"/>
  <c r="O3" i="3"/>
  <c r="P5" i="20" s="1"/>
  <c r="N4" i="3"/>
  <c r="R30" i="10"/>
  <c r="B55" i="3"/>
  <c r="B74" i="3"/>
  <c r="H4" i="6"/>
  <c r="DP10" i="23" l="1"/>
  <c r="DP10" i="22"/>
  <c r="DO40" i="21"/>
  <c r="DP6" i="22"/>
  <c r="DP6" i="23"/>
  <c r="DO40" i="22"/>
  <c r="DP8" i="22"/>
  <c r="DP8" i="23"/>
  <c r="DP8" i="21"/>
  <c r="DP3" i="21"/>
  <c r="DP9" i="21"/>
  <c r="DP7" i="21"/>
  <c r="DP6" i="21"/>
  <c r="DQ4" i="21"/>
  <c r="DP10" i="21"/>
  <c r="DO42" i="23"/>
  <c r="DO40" i="23" s="1"/>
  <c r="DP7" i="22"/>
  <c r="DP7" i="23"/>
  <c r="DP9" i="23"/>
  <c r="DP9" i="22"/>
  <c r="DP9" i="24"/>
  <c r="DQ6" i="24"/>
  <c r="DQ8" i="24"/>
  <c r="DP9" i="25"/>
  <c r="DP7" i="25"/>
  <c r="DP10" i="25"/>
  <c r="DP6" i="25"/>
  <c r="DP8" i="25"/>
  <c r="DQ9" i="24"/>
  <c r="DP40" i="24"/>
  <c r="O8" i="20"/>
  <c r="P26" i="20"/>
  <c r="P27" i="20"/>
  <c r="DO40" i="25"/>
  <c r="DR4" i="25"/>
  <c r="DQ3" i="25"/>
  <c r="P10" i="20"/>
  <c r="P11" i="20"/>
  <c r="DS4" i="24"/>
  <c r="DR3" i="24"/>
  <c r="DQ4" i="23"/>
  <c r="DP3" i="23"/>
  <c r="P6" i="20"/>
  <c r="P8" i="20" s="1"/>
  <c r="P7" i="20"/>
  <c r="DR4" i="22"/>
  <c r="DQ3" i="22"/>
  <c r="O10" i="12"/>
  <c r="O18" i="20" s="1"/>
  <c r="O6" i="12"/>
  <c r="O14" i="20" s="1"/>
  <c r="O12" i="12"/>
  <c r="O20" i="20" s="1"/>
  <c r="O9" i="12"/>
  <c r="O17" i="20" s="1"/>
  <c r="O13" i="12"/>
  <c r="O21" i="20" s="1"/>
  <c r="O8" i="12"/>
  <c r="O16" i="20" s="1"/>
  <c r="P5" i="12"/>
  <c r="O7" i="12"/>
  <c r="O15" i="20" s="1"/>
  <c r="J3" i="6"/>
  <c r="P3" i="3"/>
  <c r="Q5" i="20" s="1"/>
  <c r="O4" i="3"/>
  <c r="S30" i="10"/>
  <c r="B56" i="3"/>
  <c r="B75" i="3"/>
  <c r="I4" i="6"/>
  <c r="DQ7" i="21" l="1"/>
  <c r="DQ6" i="21"/>
  <c r="DQ8" i="21"/>
  <c r="DR4" i="21"/>
  <c r="DQ10" i="21"/>
  <c r="DQ9" i="21"/>
  <c r="DQ3" i="21"/>
  <c r="DQ10" i="22"/>
  <c r="DQ10" i="23"/>
  <c r="DQ10" i="24"/>
  <c r="DQ6" i="22"/>
  <c r="DQ6" i="23"/>
  <c r="DP40" i="21"/>
  <c r="DP42" i="23"/>
  <c r="DP40" i="23" s="1"/>
  <c r="DQ7" i="22"/>
  <c r="DQ7" i="23"/>
  <c r="DP40" i="22"/>
  <c r="DQ9" i="23"/>
  <c r="DQ9" i="22"/>
  <c r="DQ7" i="24"/>
  <c r="DQ8" i="22"/>
  <c r="DQ8" i="23"/>
  <c r="DR6" i="24"/>
  <c r="DR8" i="24"/>
  <c r="DQ40" i="24"/>
  <c r="DR7" i="24"/>
  <c r="DQ8" i="25"/>
  <c r="DQ9" i="25"/>
  <c r="DQ10" i="25"/>
  <c r="DQ6" i="25"/>
  <c r="DQ7" i="25"/>
  <c r="DR9" i="24"/>
  <c r="P12" i="20"/>
  <c r="O5" i="3" s="1"/>
  <c r="P28" i="20"/>
  <c r="O8" i="3" s="1"/>
  <c r="P11" i="12"/>
  <c r="P19" i="20" s="1"/>
  <c r="Q26" i="20"/>
  <c r="Q27" i="20"/>
  <c r="DS4" i="25"/>
  <c r="DR3" i="25"/>
  <c r="DP40" i="25"/>
  <c r="Q10" i="20"/>
  <c r="Q11" i="20"/>
  <c r="DT4" i="24"/>
  <c r="DS3" i="24"/>
  <c r="DR4" i="23"/>
  <c r="DQ3" i="23"/>
  <c r="Q6" i="20"/>
  <c r="Q8" i="20" s="1"/>
  <c r="Q12" i="20" s="1"/>
  <c r="P5" i="3" s="1"/>
  <c r="Q7" i="20"/>
  <c r="DS4" i="22"/>
  <c r="DR3" i="22"/>
  <c r="P9" i="12"/>
  <c r="P17" i="20" s="1"/>
  <c r="P12" i="12"/>
  <c r="P20" i="20" s="1"/>
  <c r="P10" i="12"/>
  <c r="P18" i="20" s="1"/>
  <c r="P7" i="12"/>
  <c r="P15" i="20" s="1"/>
  <c r="P6" i="12"/>
  <c r="P14" i="20" s="1"/>
  <c r="P13" i="12"/>
  <c r="P21" i="20" s="1"/>
  <c r="P8" i="12"/>
  <c r="P16" i="20" s="1"/>
  <c r="Q5" i="12"/>
  <c r="K3" i="6"/>
  <c r="Q3" i="3"/>
  <c r="R5" i="20" s="1"/>
  <c r="P4" i="3"/>
  <c r="T30" i="10"/>
  <c r="B57" i="3"/>
  <c r="B76" i="3"/>
  <c r="J4" i="6"/>
  <c r="DR9" i="22" l="1"/>
  <c r="DR9" i="23"/>
  <c r="DR10" i="23"/>
  <c r="DR10" i="22"/>
  <c r="DR10" i="24"/>
  <c r="DQ42" i="23"/>
  <c r="DQ40" i="23" s="1"/>
  <c r="DR6" i="21"/>
  <c r="DR3" i="21"/>
  <c r="DR7" i="21"/>
  <c r="DS4" i="21"/>
  <c r="DR8" i="21"/>
  <c r="DR9" i="21"/>
  <c r="DR10" i="21"/>
  <c r="DQ40" i="22"/>
  <c r="DR8" i="23"/>
  <c r="DR8" i="22"/>
  <c r="DR6" i="23"/>
  <c r="DR6" i="22"/>
  <c r="DQ40" i="21"/>
  <c r="DR7" i="22"/>
  <c r="DR7" i="23"/>
  <c r="DS10" i="24"/>
  <c r="DR9" i="25"/>
  <c r="DR7" i="25"/>
  <c r="DR6" i="25"/>
  <c r="DR10" i="25"/>
  <c r="DR8" i="25"/>
  <c r="DS7" i="24"/>
  <c r="DS8" i="24"/>
  <c r="DR40" i="24"/>
  <c r="Q28" i="20"/>
  <c r="P8" i="3" s="1"/>
  <c r="Q11" i="12"/>
  <c r="Q19" i="20" s="1"/>
  <c r="R26" i="20"/>
  <c r="R27" i="20"/>
  <c r="DQ40" i="25"/>
  <c r="DT4" i="25"/>
  <c r="DS3" i="25"/>
  <c r="R10" i="20"/>
  <c r="R11" i="20"/>
  <c r="DT3" i="24"/>
  <c r="DU4" i="24"/>
  <c r="DS4" i="23"/>
  <c r="DR3" i="23"/>
  <c r="DT4" i="22"/>
  <c r="DS3" i="22"/>
  <c r="R6" i="20"/>
  <c r="R7" i="20"/>
  <c r="Q12" i="12"/>
  <c r="Q20" i="20" s="1"/>
  <c r="Q10" i="12"/>
  <c r="Q18" i="20" s="1"/>
  <c r="Q9" i="12"/>
  <c r="Q17" i="20" s="1"/>
  <c r="Q7" i="12"/>
  <c r="Q15" i="20" s="1"/>
  <c r="Q13" i="12"/>
  <c r="Q21" i="20" s="1"/>
  <c r="Q8" i="12"/>
  <c r="Q16" i="20" s="1"/>
  <c r="Q6" i="12"/>
  <c r="Q14" i="20" s="1"/>
  <c r="R5" i="12"/>
  <c r="L3" i="6"/>
  <c r="Q4" i="3"/>
  <c r="R3" i="3"/>
  <c r="S5" i="20" s="1"/>
  <c r="U30" i="10"/>
  <c r="B58" i="3"/>
  <c r="B77" i="3"/>
  <c r="K4" i="6"/>
  <c r="DR40" i="21" l="1"/>
  <c r="DS6" i="22"/>
  <c r="DS6" i="24"/>
  <c r="DS6" i="23"/>
  <c r="DS10" i="23"/>
  <c r="DS10" i="22"/>
  <c r="DS9" i="23"/>
  <c r="DS9" i="22"/>
  <c r="DS8" i="23"/>
  <c r="DS8" i="22"/>
  <c r="DT9" i="24"/>
  <c r="DR40" i="22"/>
  <c r="DS7" i="21"/>
  <c r="DS3" i="21"/>
  <c r="DS8" i="21"/>
  <c r="DS9" i="21"/>
  <c r="DS6" i="21"/>
  <c r="DT4" i="21"/>
  <c r="DS10" i="21"/>
  <c r="DR42" i="23"/>
  <c r="DR40" i="23" s="1"/>
  <c r="DS7" i="23"/>
  <c r="DS7" i="22"/>
  <c r="DS9" i="24"/>
  <c r="DS40" i="24" s="1"/>
  <c r="DT6" i="24"/>
  <c r="DS9" i="25"/>
  <c r="DS7" i="25"/>
  <c r="DS10" i="25"/>
  <c r="DS8" i="25"/>
  <c r="DS6" i="25"/>
  <c r="DT7" i="24"/>
  <c r="R28" i="20"/>
  <c r="Q8" i="3" s="1"/>
  <c r="R8" i="20"/>
  <c r="R12" i="20" s="1"/>
  <c r="Q5" i="3" s="1"/>
  <c r="S26" i="20"/>
  <c r="S28" i="20" s="1"/>
  <c r="S27" i="20"/>
  <c r="DU4" i="25"/>
  <c r="DT3" i="25"/>
  <c r="DR40" i="25"/>
  <c r="S11" i="20"/>
  <c r="S10" i="20"/>
  <c r="DU3" i="24"/>
  <c r="DV4" i="24"/>
  <c r="DT4" i="23"/>
  <c r="DS3" i="23"/>
  <c r="S6" i="20"/>
  <c r="S7" i="20"/>
  <c r="DT3" i="22"/>
  <c r="DU4" i="22"/>
  <c r="Q14" i="12"/>
  <c r="Q22" i="20" s="1"/>
  <c r="Q24" i="20" s="1"/>
  <c r="R9" i="12"/>
  <c r="R17" i="20" s="1"/>
  <c r="R10" i="12"/>
  <c r="R18" i="20" s="1"/>
  <c r="R13" i="12"/>
  <c r="R21" i="20" s="1"/>
  <c r="R6" i="12"/>
  <c r="R14" i="20" s="1"/>
  <c r="R7" i="12"/>
  <c r="R15" i="20" s="1"/>
  <c r="R8" i="12"/>
  <c r="R16" i="20" s="1"/>
  <c r="R12" i="12"/>
  <c r="R20" i="20" s="1"/>
  <c r="S5" i="12"/>
  <c r="M3" i="6"/>
  <c r="R4" i="3"/>
  <c r="S3" i="3"/>
  <c r="T5" i="20" s="1"/>
  <c r="B59" i="3"/>
  <c r="B78" i="3"/>
  <c r="L4" i="6"/>
  <c r="DT7" i="23" l="1"/>
  <c r="DT7" i="22"/>
  <c r="DT8" i="23"/>
  <c r="DT8" i="22"/>
  <c r="DT10" i="22"/>
  <c r="DT10" i="23"/>
  <c r="DS42" i="23"/>
  <c r="DS40" i="23" s="1"/>
  <c r="DT8" i="24"/>
  <c r="DT10" i="21"/>
  <c r="DU4" i="21"/>
  <c r="DT6" i="21"/>
  <c r="DT3" i="21"/>
  <c r="DT7" i="21"/>
  <c r="DT9" i="21"/>
  <c r="DT8" i="21"/>
  <c r="DT6" i="23"/>
  <c r="DS40" i="21"/>
  <c r="DT6" i="22"/>
  <c r="DS40" i="22"/>
  <c r="DT10" i="24"/>
  <c r="DT9" i="23"/>
  <c r="DT9" i="22"/>
  <c r="DT40" i="24"/>
  <c r="DU10" i="24"/>
  <c r="DU8" i="24"/>
  <c r="DT6" i="25"/>
  <c r="DT10" i="25"/>
  <c r="DT9" i="25"/>
  <c r="DT7" i="25"/>
  <c r="DT8" i="25"/>
  <c r="DU9" i="24"/>
  <c r="DU6" i="24"/>
  <c r="R11" i="12"/>
  <c r="R19" i="20" s="1"/>
  <c r="S8" i="20"/>
  <c r="S12" i="20" s="1"/>
  <c r="R5" i="3" s="1"/>
  <c r="R8" i="3"/>
  <c r="P7" i="3"/>
  <c r="Q30" i="20"/>
  <c r="P9" i="3" s="1"/>
  <c r="T26" i="20"/>
  <c r="T27" i="20"/>
  <c r="DS40" i="25"/>
  <c r="DV4" i="25"/>
  <c r="DU3" i="25"/>
  <c r="T10" i="20"/>
  <c r="T11" i="20"/>
  <c r="DW4" i="24"/>
  <c r="DV3" i="24"/>
  <c r="DU4" i="23"/>
  <c r="DT3" i="23"/>
  <c r="DV4" i="22"/>
  <c r="DU3" i="22"/>
  <c r="T6" i="20"/>
  <c r="T7" i="20"/>
  <c r="O11" i="3"/>
  <c r="P14" i="12"/>
  <c r="P6" i="3"/>
  <c r="S6" i="12"/>
  <c r="S14" i="20" s="1"/>
  <c r="S10" i="12"/>
  <c r="S18" i="20" s="1"/>
  <c r="S9" i="12"/>
  <c r="S17" i="20" s="1"/>
  <c r="S8" i="12"/>
  <c r="S16" i="20" s="1"/>
  <c r="S7" i="12"/>
  <c r="S15" i="20" s="1"/>
  <c r="S13" i="12"/>
  <c r="S21" i="20" s="1"/>
  <c r="S12" i="12"/>
  <c r="S20" i="20" s="1"/>
  <c r="T3" i="3"/>
  <c r="T5" i="12"/>
  <c r="N3" i="6"/>
  <c r="B60" i="3"/>
  <c r="B79" i="3"/>
  <c r="M4" i="6"/>
  <c r="DU7" i="22" l="1"/>
  <c r="DU7" i="23"/>
  <c r="DU9" i="22"/>
  <c r="DU9" i="23"/>
  <c r="DT40" i="21"/>
  <c r="DU6" i="22"/>
  <c r="DU40" i="22" s="1"/>
  <c r="DU6" i="23"/>
  <c r="DU42" i="23" s="1"/>
  <c r="DU40" i="23" s="1"/>
  <c r="DT40" i="22"/>
  <c r="DU9" i="21"/>
  <c r="DV4" i="21"/>
  <c r="DU8" i="21"/>
  <c r="DU7" i="21"/>
  <c r="DU10" i="21"/>
  <c r="DU6" i="21"/>
  <c r="DU3" i="21"/>
  <c r="DU7" i="24"/>
  <c r="DU40" i="24" s="1"/>
  <c r="DU8" i="22"/>
  <c r="DU8" i="23"/>
  <c r="DU10" i="22"/>
  <c r="DU10" i="23"/>
  <c r="DV8" i="24"/>
  <c r="DT42" i="23"/>
  <c r="DT40" i="23" s="1"/>
  <c r="DU7" i="25"/>
  <c r="DU10" i="25"/>
  <c r="DU6" i="25"/>
  <c r="DU8" i="25"/>
  <c r="DU9" i="25"/>
  <c r="DV9" i="24"/>
  <c r="DV10" i="24"/>
  <c r="S11" i="12"/>
  <c r="S19" i="20" s="1"/>
  <c r="T28" i="20"/>
  <c r="T8" i="20"/>
  <c r="T12" i="20" s="1"/>
  <c r="T11" i="12"/>
  <c r="T19" i="20" s="1"/>
  <c r="DW4" i="25"/>
  <c r="DV3" i="25"/>
  <c r="DT40" i="25"/>
  <c r="O6" i="3"/>
  <c r="P22" i="20"/>
  <c r="P24" i="20" s="1"/>
  <c r="DX4" i="24"/>
  <c r="DW3" i="24"/>
  <c r="DV4" i="23"/>
  <c r="DU3" i="23"/>
  <c r="DW4" i="22"/>
  <c r="DV3" i="22"/>
  <c r="P11" i="3"/>
  <c r="Q11" i="3" s="1"/>
  <c r="R14" i="12"/>
  <c r="R22" i="20" s="1"/>
  <c r="R24" i="20" s="1"/>
  <c r="T7" i="12"/>
  <c r="T15" i="20" s="1"/>
  <c r="T10" i="12"/>
  <c r="T18" i="20" s="1"/>
  <c r="T6" i="12"/>
  <c r="T14" i="20" s="1"/>
  <c r="T8" i="12"/>
  <c r="T16" i="20" s="1"/>
  <c r="T13" i="12"/>
  <c r="T21" i="20" s="1"/>
  <c r="T9" i="12"/>
  <c r="T17" i="20" s="1"/>
  <c r="T12" i="12"/>
  <c r="T20" i="20" s="1"/>
  <c r="O3" i="6"/>
  <c r="B61" i="3"/>
  <c r="B80" i="3"/>
  <c r="N4" i="6"/>
  <c r="DV6" i="23" l="1"/>
  <c r="DV6" i="22"/>
  <c r="DU40" i="21"/>
  <c r="DV10" i="23"/>
  <c r="DV10" i="22"/>
  <c r="DV6" i="24"/>
  <c r="DV40" i="24" s="1"/>
  <c r="DV7" i="22"/>
  <c r="DV7" i="23"/>
  <c r="DV8" i="22"/>
  <c r="DV8" i="23"/>
  <c r="DV7" i="24"/>
  <c r="DV7" i="21"/>
  <c r="DW4" i="21"/>
  <c r="DV8" i="21"/>
  <c r="DV10" i="21"/>
  <c r="DW10" i="24" s="1"/>
  <c r="DV9" i="21"/>
  <c r="DV6" i="21"/>
  <c r="DV3" i="21"/>
  <c r="DV9" i="23"/>
  <c r="DV9" i="22"/>
  <c r="DW9" i="24"/>
  <c r="DV9" i="25"/>
  <c r="DV7" i="25"/>
  <c r="DV6" i="25"/>
  <c r="DV8" i="25"/>
  <c r="DV10" i="25"/>
  <c r="DW8" i="24"/>
  <c r="DW6" i="24"/>
  <c r="D7" i="20"/>
  <c r="O7" i="3"/>
  <c r="P30" i="20"/>
  <c r="O9" i="3" s="1"/>
  <c r="Q7" i="3"/>
  <c r="R30" i="20"/>
  <c r="Q9" i="3" s="1"/>
  <c r="DU40" i="25"/>
  <c r="DX4" i="25"/>
  <c r="DW3" i="25"/>
  <c r="DY4" i="24"/>
  <c r="DX3" i="24"/>
  <c r="DW4" i="23"/>
  <c r="DV3" i="23"/>
  <c r="DX4" i="22"/>
  <c r="DW3" i="22"/>
  <c r="O15" i="3"/>
  <c r="P15" i="3"/>
  <c r="T14" i="12"/>
  <c r="T22" i="20" s="1"/>
  <c r="R11" i="3"/>
  <c r="S14" i="12"/>
  <c r="Q6" i="3"/>
  <c r="P3" i="6"/>
  <c r="B62" i="3"/>
  <c r="B81" i="3"/>
  <c r="O4" i="6"/>
  <c r="DW8" i="23" l="1"/>
  <c r="DW8" i="22"/>
  <c r="DW10" i="23"/>
  <c r="DW10" i="22"/>
  <c r="DW6" i="21"/>
  <c r="DW7" i="21"/>
  <c r="DX4" i="21"/>
  <c r="DW8" i="21"/>
  <c r="DW3" i="21"/>
  <c r="DW9" i="21"/>
  <c r="DW10" i="21"/>
  <c r="DW7" i="22"/>
  <c r="DW7" i="23"/>
  <c r="DX6" i="24"/>
  <c r="DW6" i="22"/>
  <c r="DW40" i="22" s="1"/>
  <c r="DV40" i="21"/>
  <c r="DW6" i="23"/>
  <c r="DW42" i="23" s="1"/>
  <c r="DW40" i="23" s="1"/>
  <c r="DV40" i="22"/>
  <c r="DW9" i="22"/>
  <c r="DW9" i="23"/>
  <c r="DW7" i="24"/>
  <c r="DW40" i="24" s="1"/>
  <c r="DV42" i="23"/>
  <c r="DV40" i="23" s="1"/>
  <c r="DW9" i="25"/>
  <c r="DW7" i="25"/>
  <c r="DW6" i="25"/>
  <c r="DW10" i="25"/>
  <c r="DW8" i="25"/>
  <c r="DX10" i="24"/>
  <c r="DX9" i="24"/>
  <c r="T24" i="20"/>
  <c r="DV40" i="25"/>
  <c r="DY4" i="25"/>
  <c r="DX3" i="25"/>
  <c r="S22" i="20"/>
  <c r="S24" i="20" s="1"/>
  <c r="DY3" i="24"/>
  <c r="DZ4" i="24"/>
  <c r="DX4" i="23"/>
  <c r="DW3" i="23"/>
  <c r="DX3" i="22"/>
  <c r="DY4" i="22"/>
  <c r="R6" i="3"/>
  <c r="Q3" i="6"/>
  <c r="B63" i="3"/>
  <c r="B82" i="3"/>
  <c r="P4" i="6"/>
  <c r="DX8" i="21" l="1"/>
  <c r="DX9" i="21"/>
  <c r="DX7" i="21"/>
  <c r="DX3" i="21"/>
  <c r="DX10" i="21"/>
  <c r="DX6" i="21"/>
  <c r="DY4" i="21"/>
  <c r="DY9" i="24"/>
  <c r="DX8" i="23"/>
  <c r="DX8" i="22"/>
  <c r="DX7" i="22"/>
  <c r="DX7" i="23"/>
  <c r="DX6" i="23"/>
  <c r="DX42" i="23" s="1"/>
  <c r="DX40" i="23" s="1"/>
  <c r="DW40" i="21"/>
  <c r="DX6" i="22"/>
  <c r="DX40" i="22" s="1"/>
  <c r="DX8" i="24"/>
  <c r="DX10" i="22"/>
  <c r="DX10" i="23"/>
  <c r="DX9" i="23"/>
  <c r="DX9" i="22"/>
  <c r="DX7" i="24"/>
  <c r="DY6" i="24"/>
  <c r="DY8" i="24"/>
  <c r="DY7" i="24"/>
  <c r="DX7" i="25"/>
  <c r="DX10" i="25"/>
  <c r="DX9" i="25"/>
  <c r="DX6" i="25"/>
  <c r="DX8" i="25"/>
  <c r="R7" i="3"/>
  <c r="S30" i="20"/>
  <c r="R9" i="3" s="1"/>
  <c r="T30" i="20"/>
  <c r="DW40" i="25"/>
  <c r="DZ4" i="25"/>
  <c r="DY3" i="25"/>
  <c r="EA4" i="24"/>
  <c r="DZ3" i="24"/>
  <c r="DY4" i="23"/>
  <c r="DX3" i="23"/>
  <c r="DZ4" i="22"/>
  <c r="DY3" i="22"/>
  <c r="Q15" i="3"/>
  <c r="R3" i="6"/>
  <c r="B83" i="3"/>
  <c r="Q4" i="6"/>
  <c r="DY6" i="22" l="1"/>
  <c r="DY6" i="23"/>
  <c r="DX40" i="21"/>
  <c r="DX40" i="24"/>
  <c r="DY10" i="23"/>
  <c r="DY10" i="22"/>
  <c r="DY6" i="21"/>
  <c r="DY10" i="21"/>
  <c r="DZ10" i="24" s="1"/>
  <c r="DY7" i="21"/>
  <c r="DZ4" i="21"/>
  <c r="DY3" i="21"/>
  <c r="DY9" i="21"/>
  <c r="DY8" i="21"/>
  <c r="DY7" i="23"/>
  <c r="DY7" i="22"/>
  <c r="DY10" i="24"/>
  <c r="DY9" i="22"/>
  <c r="DY9" i="23"/>
  <c r="DY8" i="23"/>
  <c r="DY8" i="22"/>
  <c r="DZ7" i="24"/>
  <c r="DY6" i="25"/>
  <c r="DY9" i="25"/>
  <c r="DY10" i="25"/>
  <c r="DY7" i="25"/>
  <c r="DY8" i="25"/>
  <c r="DZ8" i="24"/>
  <c r="DY40" i="24"/>
  <c r="EA4" i="25"/>
  <c r="DZ3" i="25"/>
  <c r="DX40" i="25"/>
  <c r="EB4" i="24"/>
  <c r="EA3" i="24"/>
  <c r="DZ4" i="23"/>
  <c r="DY3" i="23"/>
  <c r="EA4" i="22"/>
  <c r="DZ3" i="22"/>
  <c r="S3" i="6"/>
  <c r="T3" i="6" s="1"/>
  <c r="R4" i="6"/>
  <c r="DZ6" i="22" l="1"/>
  <c r="DZ6" i="23"/>
  <c r="DY40" i="21"/>
  <c r="DZ8" i="22"/>
  <c r="DZ8" i="23"/>
  <c r="DZ9" i="22"/>
  <c r="DZ9" i="23"/>
  <c r="DZ6" i="24"/>
  <c r="DZ9" i="24"/>
  <c r="DZ8" i="21"/>
  <c r="EA4" i="21"/>
  <c r="DZ3" i="21"/>
  <c r="DZ10" i="21"/>
  <c r="DZ6" i="21"/>
  <c r="DZ7" i="21"/>
  <c r="DZ9" i="21"/>
  <c r="DY42" i="23"/>
  <c r="DY40" i="23" s="1"/>
  <c r="DZ10" i="22"/>
  <c r="DZ10" i="23"/>
  <c r="DZ7" i="23"/>
  <c r="DZ7" i="22"/>
  <c r="DY40" i="22"/>
  <c r="DZ7" i="25"/>
  <c r="DZ6" i="25"/>
  <c r="DZ9" i="25"/>
  <c r="DZ10" i="25"/>
  <c r="DZ8" i="25"/>
  <c r="EA8" i="24"/>
  <c r="EA9" i="24"/>
  <c r="DY40" i="25"/>
  <c r="EB4" i="25"/>
  <c r="EA3" i="25"/>
  <c r="EB3" i="24"/>
  <c r="EC4" i="24"/>
  <c r="EA4" i="23"/>
  <c r="DZ3" i="23"/>
  <c r="EB4" i="22"/>
  <c r="EA3" i="22"/>
  <c r="R15" i="3"/>
  <c r="EA6" i="22" l="1"/>
  <c r="DZ40" i="21"/>
  <c r="EA6" i="23"/>
  <c r="EA10" i="23"/>
  <c r="EA10" i="22"/>
  <c r="EA7" i="22"/>
  <c r="EA7" i="23"/>
  <c r="EA7" i="24"/>
  <c r="EA6" i="24"/>
  <c r="EA6" i="21"/>
  <c r="EA9" i="21"/>
  <c r="EB4" i="21"/>
  <c r="EA3" i="21"/>
  <c r="EA8" i="21"/>
  <c r="EA7" i="21"/>
  <c r="EB7" i="24" s="1"/>
  <c r="EA10" i="21"/>
  <c r="EA10" i="24"/>
  <c r="EA8" i="22"/>
  <c r="EA8" i="23"/>
  <c r="DZ42" i="23"/>
  <c r="DZ40" i="23" s="1"/>
  <c r="EA9" i="22"/>
  <c r="EA9" i="23"/>
  <c r="DZ40" i="24"/>
  <c r="DZ40" i="22"/>
  <c r="EB6" i="24"/>
  <c r="EB10" i="24"/>
  <c r="EA7" i="25"/>
  <c r="EA9" i="25"/>
  <c r="EA10" i="25"/>
  <c r="EA6" i="25"/>
  <c r="EA8" i="25"/>
  <c r="EB8" i="24"/>
  <c r="EA40" i="24"/>
  <c r="EB9" i="24"/>
  <c r="DZ40" i="25"/>
  <c r="EC4" i="25"/>
  <c r="EB3" i="25"/>
  <c r="EC3" i="24"/>
  <c r="ED4" i="24"/>
  <c r="EA3" i="23"/>
  <c r="EB4" i="23"/>
  <c r="EC4" i="22"/>
  <c r="EB3" i="22"/>
  <c r="Q46" i="3"/>
  <c r="P46" i="3"/>
  <c r="O46" i="3"/>
  <c r="R46" i="3"/>
  <c r="EB8" i="22" l="1"/>
  <c r="EB8" i="23"/>
  <c r="EB8" i="21"/>
  <c r="EB7" i="21"/>
  <c r="EB9" i="21"/>
  <c r="EB6" i="21"/>
  <c r="EB3" i="21"/>
  <c r="EC4" i="21"/>
  <c r="EB10" i="21"/>
  <c r="EB9" i="23"/>
  <c r="EB9" i="22"/>
  <c r="EB7" i="22"/>
  <c r="EB7" i="23"/>
  <c r="EA40" i="21"/>
  <c r="EB6" i="22"/>
  <c r="EB40" i="22" s="1"/>
  <c r="EB6" i="23"/>
  <c r="EA42" i="23"/>
  <c r="EA40" i="23" s="1"/>
  <c r="EB10" i="23"/>
  <c r="EB10" i="22"/>
  <c r="EA40" i="22"/>
  <c r="EC10" i="24"/>
  <c r="EC6" i="24"/>
  <c r="EC8" i="24"/>
  <c r="EB8" i="25"/>
  <c r="EB9" i="25"/>
  <c r="EB10" i="25"/>
  <c r="EB6" i="25"/>
  <c r="EB7" i="25"/>
  <c r="EB40" i="24"/>
  <c r="ED4" i="25"/>
  <c r="EC3" i="25"/>
  <c r="EA40" i="25"/>
  <c r="EE4" i="24"/>
  <c r="ED3" i="24"/>
  <c r="EC4" i="23"/>
  <c r="EB3" i="23"/>
  <c r="ED4" i="22"/>
  <c r="EC3" i="22"/>
  <c r="P83" i="3"/>
  <c r="P49" i="3"/>
  <c r="Q60" i="3"/>
  <c r="Q66" i="3"/>
  <c r="Q83" i="3"/>
  <c r="Q49" i="3"/>
  <c r="Q63" i="3"/>
  <c r="Q61" i="3"/>
  <c r="P82" i="3"/>
  <c r="P66" i="3"/>
  <c r="P62" i="3"/>
  <c r="P63" i="3"/>
  <c r="P60" i="3"/>
  <c r="O83" i="3"/>
  <c r="O49" i="3"/>
  <c r="O66" i="3"/>
  <c r="O62" i="3"/>
  <c r="O81" i="3"/>
  <c r="O82" i="3"/>
  <c r="O63" i="3"/>
  <c r="O61" i="3"/>
  <c r="R60" i="3"/>
  <c r="R62" i="3"/>
  <c r="R61" i="3"/>
  <c r="R49" i="3"/>
  <c r="R66" i="3"/>
  <c r="EB40" i="21" l="1"/>
  <c r="EC6" i="22"/>
  <c r="EC6" i="23"/>
  <c r="EC9" i="22"/>
  <c r="EC9" i="23"/>
  <c r="EC7" i="22"/>
  <c r="EC7" i="23"/>
  <c r="EC8" i="23"/>
  <c r="EC8" i="22"/>
  <c r="EC9" i="24"/>
  <c r="EC10" i="23"/>
  <c r="EC10" i="22"/>
  <c r="EB42" i="23"/>
  <c r="EB40" i="23" s="1"/>
  <c r="EC8" i="21"/>
  <c r="EC9" i="21"/>
  <c r="EC10" i="21"/>
  <c r="ED4" i="21"/>
  <c r="EC3" i="21"/>
  <c r="EC7" i="21"/>
  <c r="ED7" i="24" s="1"/>
  <c r="EC6" i="21"/>
  <c r="EC7" i="24"/>
  <c r="ED6" i="24"/>
  <c r="EC9" i="25"/>
  <c r="EC7" i="25"/>
  <c r="EC10" i="25"/>
  <c r="EC8" i="25"/>
  <c r="EC6" i="25"/>
  <c r="ED10" i="24"/>
  <c r="EC40" i="24"/>
  <c r="EB40" i="25"/>
  <c r="EE4" i="25"/>
  <c r="ED3" i="25"/>
  <c r="EF4" i="24"/>
  <c r="EE3" i="24"/>
  <c r="ED4" i="23"/>
  <c r="EC3" i="23"/>
  <c r="EE4" i="22"/>
  <c r="ED3" i="22"/>
  <c r="ED9" i="22" l="1"/>
  <c r="ED9" i="23"/>
  <c r="ED8" i="23"/>
  <c r="ED8" i="22"/>
  <c r="ED6" i="23"/>
  <c r="ED6" i="22"/>
  <c r="EC40" i="21"/>
  <c r="ED9" i="24"/>
  <c r="ED7" i="22"/>
  <c r="ED7" i="23"/>
  <c r="EC42" i="23"/>
  <c r="EC40" i="23" s="1"/>
  <c r="ED8" i="24"/>
  <c r="ED9" i="21"/>
  <c r="ED6" i="21"/>
  <c r="ED3" i="21"/>
  <c r="ED10" i="21"/>
  <c r="EE4" i="21"/>
  <c r="ED7" i="21"/>
  <c r="ED8" i="21"/>
  <c r="EC40" i="22"/>
  <c r="ED10" i="23"/>
  <c r="ED10" i="22"/>
  <c r="EE7" i="24"/>
  <c r="ED9" i="25"/>
  <c r="ED8" i="25"/>
  <c r="ED10" i="25"/>
  <c r="ED7" i="25"/>
  <c r="ED6" i="25"/>
  <c r="ED40" i="24"/>
  <c r="EF4" i="25"/>
  <c r="EE3" i="25"/>
  <c r="EC40" i="25"/>
  <c r="EG4" i="24"/>
  <c r="EF3" i="24"/>
  <c r="EE4" i="23"/>
  <c r="ED3" i="23"/>
  <c r="EF4" i="22"/>
  <c r="EE3" i="22"/>
  <c r="EE10" i="23" l="1"/>
  <c r="EE10" i="22"/>
  <c r="EE6" i="22"/>
  <c r="ED40" i="21"/>
  <c r="EE6" i="23"/>
  <c r="ED40" i="22"/>
  <c r="EF7" i="24"/>
  <c r="EE10" i="24"/>
  <c r="EE9" i="23"/>
  <c r="EE9" i="22"/>
  <c r="EE9" i="24"/>
  <c r="ED42" i="23"/>
  <c r="ED40" i="23" s="1"/>
  <c r="EE7" i="22"/>
  <c r="EE7" i="23"/>
  <c r="EE8" i="22"/>
  <c r="EE8" i="23"/>
  <c r="EE8" i="24"/>
  <c r="EE6" i="24"/>
  <c r="EE7" i="21"/>
  <c r="EF4" i="21"/>
  <c r="EE6" i="21"/>
  <c r="EE3" i="21"/>
  <c r="EE10" i="21"/>
  <c r="EE8" i="21"/>
  <c r="EE9" i="21"/>
  <c r="EF9" i="24"/>
  <c r="EF10" i="24"/>
  <c r="EE6" i="25"/>
  <c r="EE9" i="25"/>
  <c r="EE10" i="25"/>
  <c r="EE8" i="25"/>
  <c r="EE7" i="25"/>
  <c r="ED40" i="25"/>
  <c r="EG4" i="25"/>
  <c r="EF3" i="25"/>
  <c r="EG3" i="24"/>
  <c r="EH4" i="24"/>
  <c r="EF4" i="23"/>
  <c r="EE3" i="23"/>
  <c r="EG4" i="22"/>
  <c r="EF3" i="22"/>
  <c r="EF10" i="22" l="1"/>
  <c r="EF10" i="23"/>
  <c r="EF8" i="23"/>
  <c r="EF8" i="22"/>
  <c r="EF6" i="22"/>
  <c r="EF6" i="23"/>
  <c r="EE40" i="21"/>
  <c r="EE42" i="23"/>
  <c r="EE40" i="23" s="1"/>
  <c r="EF9" i="21"/>
  <c r="EG4" i="21"/>
  <c r="EF3" i="21"/>
  <c r="EF10" i="21"/>
  <c r="EF6" i="21"/>
  <c r="EF7" i="21"/>
  <c r="EF8" i="21"/>
  <c r="EF7" i="23"/>
  <c r="EF7" i="22"/>
  <c r="EE40" i="22"/>
  <c r="EF8" i="24"/>
  <c r="EF6" i="24"/>
  <c r="EE40" i="24"/>
  <c r="EF9" i="23"/>
  <c r="EF9" i="22"/>
  <c r="EG9" i="24"/>
  <c r="EF8" i="25"/>
  <c r="EF9" i="25"/>
  <c r="EF7" i="25"/>
  <c r="EF10" i="25"/>
  <c r="EF6" i="25"/>
  <c r="EG6" i="24"/>
  <c r="EG7" i="24"/>
  <c r="EF40" i="24"/>
  <c r="EE40" i="25"/>
  <c r="EH4" i="25"/>
  <c r="EG3" i="25"/>
  <c r="EI4" i="24"/>
  <c r="EH3" i="24"/>
  <c r="EG4" i="23"/>
  <c r="EF3" i="23"/>
  <c r="EH4" i="22"/>
  <c r="EG3" i="22"/>
  <c r="EG8" i="22" l="1"/>
  <c r="EG8" i="23"/>
  <c r="EG7" i="22"/>
  <c r="EG7" i="23"/>
  <c r="EF42" i="23"/>
  <c r="EF40" i="23" s="1"/>
  <c r="EG6" i="23"/>
  <c r="EG6" i="22"/>
  <c r="EG40" i="22" s="1"/>
  <c r="EF40" i="21"/>
  <c r="EF40" i="22"/>
  <c r="EG10" i="23"/>
  <c r="EG10" i="22"/>
  <c r="EG10" i="24"/>
  <c r="EG7" i="21"/>
  <c r="EG9" i="21"/>
  <c r="EG10" i="21"/>
  <c r="EH10" i="24" s="1"/>
  <c r="EH4" i="21"/>
  <c r="EG8" i="21"/>
  <c r="EG3" i="21"/>
  <c r="EG6" i="21"/>
  <c r="EG9" i="23"/>
  <c r="EG9" i="22"/>
  <c r="EG8" i="24"/>
  <c r="EH7" i="24"/>
  <c r="EH9" i="24"/>
  <c r="EG9" i="25"/>
  <c r="EG10" i="25"/>
  <c r="EG7" i="25"/>
  <c r="EG8" i="25"/>
  <c r="EG6" i="25"/>
  <c r="EG40" i="24"/>
  <c r="EH8" i="24"/>
  <c r="EH3" i="25"/>
  <c r="EI4" i="25"/>
  <c r="EF40" i="25"/>
  <c r="EJ4" i="24"/>
  <c r="EI3" i="24"/>
  <c r="EH4" i="23"/>
  <c r="EG3" i="23"/>
  <c r="EI4" i="22"/>
  <c r="EH3" i="22"/>
  <c r="O12" i="3"/>
  <c r="O18" i="3" s="1"/>
  <c r="EH9" i="23" l="1"/>
  <c r="EH9" i="22"/>
  <c r="EG42" i="23"/>
  <c r="EG40" i="23" s="1"/>
  <c r="EH7" i="23"/>
  <c r="EH7" i="22"/>
  <c r="EH6" i="22"/>
  <c r="EH40" i="22" s="1"/>
  <c r="EH6" i="23"/>
  <c r="EH42" i="23" s="1"/>
  <c r="EH40" i="23" s="1"/>
  <c r="EG40" i="21"/>
  <c r="EH6" i="24"/>
  <c r="EH40" i="24" s="1"/>
  <c r="EH10" i="23"/>
  <c r="EH10" i="22"/>
  <c r="EH8" i="23"/>
  <c r="EH8" i="22"/>
  <c r="EH8" i="21"/>
  <c r="EH9" i="21"/>
  <c r="EH3" i="21"/>
  <c r="EH10" i="21"/>
  <c r="EH7" i="21"/>
  <c r="EI4" i="21"/>
  <c r="EH6" i="21"/>
  <c r="EH9" i="25"/>
  <c r="EH7" i="25"/>
  <c r="EH6" i="25"/>
  <c r="EH10" i="25"/>
  <c r="EH8" i="25"/>
  <c r="EI10" i="24"/>
  <c r="EI7" i="24"/>
  <c r="EI6" i="24"/>
  <c r="EJ4" i="25"/>
  <c r="EI3" i="25"/>
  <c r="EG40" i="25"/>
  <c r="EJ3" i="24"/>
  <c r="EK4" i="24"/>
  <c r="EI4" i="23"/>
  <c r="EH3" i="23"/>
  <c r="EJ4" i="22"/>
  <c r="EI3" i="22"/>
  <c r="P12" i="3"/>
  <c r="P18" i="3" s="1"/>
  <c r="O60" i="3"/>
  <c r="EI8" i="23" l="1"/>
  <c r="EI8" i="22"/>
  <c r="EI8" i="24"/>
  <c r="EI40" i="24" s="1"/>
  <c r="EH40" i="21"/>
  <c r="EI6" i="23"/>
  <c r="EI6" i="22"/>
  <c r="EI40" i="22" s="1"/>
  <c r="EI7" i="21"/>
  <c r="EI6" i="21"/>
  <c r="EI8" i="21"/>
  <c r="EI9" i="21"/>
  <c r="EI10" i="21"/>
  <c r="EJ4" i="21"/>
  <c r="EI3" i="21"/>
  <c r="EI7" i="23"/>
  <c r="EI7" i="22"/>
  <c r="EI10" i="23"/>
  <c r="EI10" i="22"/>
  <c r="EI9" i="23"/>
  <c r="EI9" i="22"/>
  <c r="EI9" i="24"/>
  <c r="EJ8" i="24"/>
  <c r="EJ10" i="24"/>
  <c r="EJ6" i="24"/>
  <c r="EJ9" i="24"/>
  <c r="EI9" i="25"/>
  <c r="EI7" i="25"/>
  <c r="EI10" i="25"/>
  <c r="EI8" i="25"/>
  <c r="EI6" i="25"/>
  <c r="EH40" i="25"/>
  <c r="EK4" i="25"/>
  <c r="EJ3" i="25"/>
  <c r="EK3" i="24"/>
  <c r="EL4" i="24"/>
  <c r="EJ4" i="23"/>
  <c r="EI3" i="23"/>
  <c r="EJ3" i="22"/>
  <c r="EK4" i="22"/>
  <c r="Q12" i="3"/>
  <c r="Q18" i="3" s="1"/>
  <c r="R12" i="3"/>
  <c r="P61" i="3"/>
  <c r="EJ7" i="23" l="1"/>
  <c r="EJ7" i="22"/>
  <c r="EI42" i="23"/>
  <c r="EI40" i="23" s="1"/>
  <c r="EJ7" i="24"/>
  <c r="EK4" i="21"/>
  <c r="EJ3" i="21"/>
  <c r="EJ10" i="21"/>
  <c r="EJ6" i="21"/>
  <c r="EK6" i="24" s="1"/>
  <c r="EJ7" i="21"/>
  <c r="EJ8" i="21"/>
  <c r="EJ9" i="21"/>
  <c r="EK9" i="24" s="1"/>
  <c r="EJ10" i="23"/>
  <c r="EJ10" i="22"/>
  <c r="EJ9" i="23"/>
  <c r="EJ9" i="22"/>
  <c r="EJ8" i="23"/>
  <c r="EJ8" i="22"/>
  <c r="EK8" i="24"/>
  <c r="EJ6" i="23"/>
  <c r="EJ6" i="22"/>
  <c r="EI40" i="21"/>
  <c r="EK10" i="24"/>
  <c r="EJ40" i="24"/>
  <c r="EJ6" i="25"/>
  <c r="EJ7" i="25"/>
  <c r="EJ10" i="25"/>
  <c r="EJ9" i="25"/>
  <c r="EJ8" i="25"/>
  <c r="EI40" i="25"/>
  <c r="EL4" i="25"/>
  <c r="EK3" i="25"/>
  <c r="EM4" i="24"/>
  <c r="EL3" i="24"/>
  <c r="EK4" i="23"/>
  <c r="EJ3" i="23"/>
  <c r="EL4" i="22"/>
  <c r="EK3" i="22"/>
  <c r="Q62" i="3"/>
  <c r="R18" i="3"/>
  <c r="R63" i="3"/>
  <c r="EK6" i="21" l="1"/>
  <c r="EK9" i="21"/>
  <c r="EK10" i="21"/>
  <c r="EK7" i="21"/>
  <c r="EL4" i="21"/>
  <c r="EK3" i="21"/>
  <c r="EK8" i="21"/>
  <c r="EL8" i="24"/>
  <c r="EJ40" i="22"/>
  <c r="EK9" i="22"/>
  <c r="EK9" i="23"/>
  <c r="EJ40" i="21"/>
  <c r="EK6" i="22"/>
  <c r="EK6" i="23"/>
  <c r="EK42" i="23" s="1"/>
  <c r="EK40" i="23" s="1"/>
  <c r="EK10" i="23"/>
  <c r="EK10" i="22"/>
  <c r="EJ42" i="23"/>
  <c r="EJ40" i="23" s="1"/>
  <c r="EK8" i="23"/>
  <c r="EK8" i="22"/>
  <c r="EK7" i="22"/>
  <c r="EK7" i="23"/>
  <c r="EK7" i="24"/>
  <c r="EK40" i="24" s="1"/>
  <c r="EL10" i="24"/>
  <c r="EK9" i="25"/>
  <c r="EK10" i="25"/>
  <c r="EK7" i="25"/>
  <c r="EK6" i="25"/>
  <c r="EK8" i="25"/>
  <c r="EL6" i="24"/>
  <c r="EL7" i="24"/>
  <c r="EL9" i="24"/>
  <c r="EM4" i="25"/>
  <c r="EL3" i="25"/>
  <c r="EJ40" i="25"/>
  <c r="EN4" i="24"/>
  <c r="EM3" i="24"/>
  <c r="EL4" i="23"/>
  <c r="EK3" i="23"/>
  <c r="EM4" i="22"/>
  <c r="EL3" i="22"/>
  <c r="EL8" i="23" l="1"/>
  <c r="EL8" i="22"/>
  <c r="EK40" i="22"/>
  <c r="EL9" i="21"/>
  <c r="EM4" i="21"/>
  <c r="EL8" i="21"/>
  <c r="EL7" i="21"/>
  <c r="EM7" i="24" s="1"/>
  <c r="EL3" i="21"/>
  <c r="EL10" i="21"/>
  <c r="EL6" i="21"/>
  <c r="EL7" i="22"/>
  <c r="EL7" i="23"/>
  <c r="EL10" i="23"/>
  <c r="EL10" i="22"/>
  <c r="EL40" i="24"/>
  <c r="EL9" i="23"/>
  <c r="EL9" i="22"/>
  <c r="EK40" i="21"/>
  <c r="EL6" i="22"/>
  <c r="EL6" i="23"/>
  <c r="EL42" i="23" s="1"/>
  <c r="EL40" i="23" s="1"/>
  <c r="EM10" i="24"/>
  <c r="EL8" i="25"/>
  <c r="EL10" i="25"/>
  <c r="EL7" i="25"/>
  <c r="EL6" i="25"/>
  <c r="EL9" i="25"/>
  <c r="EM9" i="24"/>
  <c r="EM6" i="24"/>
  <c r="EK40" i="25"/>
  <c r="EN4" i="25"/>
  <c r="EM3" i="25"/>
  <c r="EO4" i="24"/>
  <c r="EN3" i="24"/>
  <c r="EM4" i="23"/>
  <c r="EL3" i="23"/>
  <c r="EN4" i="22"/>
  <c r="EM3" i="22"/>
  <c r="I5" i="1"/>
  <c r="EM8" i="23" l="1"/>
  <c r="EM8" i="22"/>
  <c r="EM9" i="21"/>
  <c r="EN4" i="21"/>
  <c r="EM10" i="21"/>
  <c r="EM3" i="21"/>
  <c r="EM6" i="21"/>
  <c r="EM7" i="21"/>
  <c r="EM8" i="21"/>
  <c r="EM9" i="23"/>
  <c r="EM9" i="22"/>
  <c r="EL40" i="22"/>
  <c r="EM6" i="23"/>
  <c r="EM42" i="23" s="1"/>
  <c r="EM40" i="23" s="1"/>
  <c r="EL40" i="21"/>
  <c r="EM6" i="22"/>
  <c r="EM40" i="22" s="1"/>
  <c r="EM10" i="22"/>
  <c r="EM10" i="23"/>
  <c r="EM7" i="22"/>
  <c r="EM7" i="23"/>
  <c r="EN10" i="24"/>
  <c r="EM8" i="24"/>
  <c r="EM40" i="24" s="1"/>
  <c r="EN9" i="24"/>
  <c r="EM9" i="25"/>
  <c r="EM6" i="25"/>
  <c r="EM7" i="25"/>
  <c r="EM10" i="25"/>
  <c r="EM8" i="25"/>
  <c r="EN6" i="24"/>
  <c r="EN8" i="24"/>
  <c r="EO4" i="25"/>
  <c r="EN3" i="25"/>
  <c r="EL40" i="25"/>
  <c r="EO3" i="24"/>
  <c r="EP4" i="24"/>
  <c r="EN4" i="23"/>
  <c r="EM3" i="23"/>
  <c r="EN3" i="22"/>
  <c r="EO4" i="22"/>
  <c r="O13" i="3"/>
  <c r="R13" i="3"/>
  <c r="D20" i="9"/>
  <c r="Q13" i="3"/>
  <c r="P13" i="3"/>
  <c r="K5" i="1"/>
  <c r="T5" i="1" s="1"/>
  <c r="EM40" i="21" l="1"/>
  <c r="EN6" i="22"/>
  <c r="EN6" i="23"/>
  <c r="EN7" i="22"/>
  <c r="EN7" i="23"/>
  <c r="EN7" i="24"/>
  <c r="EN10" i="23"/>
  <c r="EN10" i="22"/>
  <c r="EN10" i="21"/>
  <c r="EN7" i="21"/>
  <c r="EN6" i="21"/>
  <c r="EO4" i="21"/>
  <c r="EN9" i="21"/>
  <c r="EN3" i="21"/>
  <c r="EN8" i="21"/>
  <c r="EN40" i="24"/>
  <c r="EN9" i="23"/>
  <c r="EN9" i="22"/>
  <c r="EO9" i="24"/>
  <c r="EN8" i="22"/>
  <c r="EN8" i="23"/>
  <c r="EN9" i="25"/>
  <c r="EN7" i="25"/>
  <c r="EN10" i="25"/>
  <c r="EN8" i="25"/>
  <c r="EN6" i="25"/>
  <c r="EO10" i="24"/>
  <c r="EO6" i="24"/>
  <c r="EO7" i="24"/>
  <c r="EM40" i="25"/>
  <c r="EP4" i="25"/>
  <c r="EO3" i="25"/>
  <c r="EQ4" i="24"/>
  <c r="EP3" i="24"/>
  <c r="EO4" i="23"/>
  <c r="EN3" i="23"/>
  <c r="EP4" i="22"/>
  <c r="EO3" i="22"/>
  <c r="W5" i="1"/>
  <c r="S5" i="1"/>
  <c r="EO8" i="22" l="1"/>
  <c r="EO8" i="23"/>
  <c r="EO9" i="22"/>
  <c r="EO9" i="23"/>
  <c r="EP4" i="21"/>
  <c r="EO3" i="21"/>
  <c r="EO6" i="21"/>
  <c r="EO9" i="21"/>
  <c r="EO7" i="21"/>
  <c r="EO10" i="21"/>
  <c r="EO8" i="21"/>
  <c r="EO6" i="22"/>
  <c r="EO6" i="23"/>
  <c r="EN40" i="21"/>
  <c r="EN42" i="23"/>
  <c r="EN40" i="23" s="1"/>
  <c r="EO8" i="24"/>
  <c r="EO40" i="24" s="1"/>
  <c r="EO7" i="22"/>
  <c r="EO7" i="23"/>
  <c r="EN40" i="22"/>
  <c r="EP8" i="24"/>
  <c r="EO10" i="23"/>
  <c r="EO10" i="22"/>
  <c r="EP6" i="24"/>
  <c r="EP7" i="24"/>
  <c r="EO6" i="25"/>
  <c r="EO9" i="25"/>
  <c r="EO7" i="25"/>
  <c r="EO10" i="25"/>
  <c r="EO8" i="25"/>
  <c r="EP9" i="24"/>
  <c r="EP10" i="24"/>
  <c r="EQ4" i="25"/>
  <c r="EP3" i="25"/>
  <c r="EN40" i="25"/>
  <c r="ER4" i="24"/>
  <c r="EQ3" i="24"/>
  <c r="EP4" i="23"/>
  <c r="EO3" i="23"/>
  <c r="EQ4" i="22"/>
  <c r="EP3" i="22"/>
  <c r="EP6" i="23" l="1"/>
  <c r="EO40" i="21"/>
  <c r="EP6" i="22"/>
  <c r="EO42" i="23"/>
  <c r="EO40" i="23" s="1"/>
  <c r="EP10" i="21"/>
  <c r="EQ4" i="21"/>
  <c r="EP3" i="21"/>
  <c r="EP8" i="21"/>
  <c r="EP6" i="21"/>
  <c r="EP7" i="21"/>
  <c r="EP9" i="21"/>
  <c r="EO40" i="22"/>
  <c r="EP8" i="22"/>
  <c r="EP8" i="23"/>
  <c r="EQ6" i="24"/>
  <c r="EP10" i="23"/>
  <c r="EP10" i="22"/>
  <c r="EP7" i="23"/>
  <c r="EP7" i="22"/>
  <c r="EP9" i="23"/>
  <c r="EP9" i="22"/>
  <c r="EP7" i="25"/>
  <c r="EP6" i="25"/>
  <c r="EP10" i="25"/>
  <c r="EP8" i="25"/>
  <c r="EP9" i="25"/>
  <c r="EQ7" i="24"/>
  <c r="EQ10" i="24"/>
  <c r="EP40" i="24"/>
  <c r="EO40" i="25"/>
  <c r="ER4" i="25"/>
  <c r="EQ3" i="25"/>
  <c r="ER3" i="24"/>
  <c r="ES4" i="24"/>
  <c r="EQ4" i="23"/>
  <c r="EP3" i="23"/>
  <c r="ER4" i="22"/>
  <c r="EQ3" i="22"/>
  <c r="EQ8" i="22" l="1"/>
  <c r="EQ8" i="23"/>
  <c r="EQ8" i="24"/>
  <c r="EQ7" i="21"/>
  <c r="EQ9" i="21"/>
  <c r="EQ8" i="21"/>
  <c r="ER4" i="21"/>
  <c r="EQ3" i="21"/>
  <c r="EQ10" i="21"/>
  <c r="EQ6" i="21"/>
  <c r="EQ10" i="22"/>
  <c r="EQ10" i="23"/>
  <c r="ER9" i="24"/>
  <c r="EQ9" i="22"/>
  <c r="EQ9" i="23"/>
  <c r="EP40" i="22"/>
  <c r="EQ7" i="22"/>
  <c r="EQ7" i="23"/>
  <c r="EQ9" i="24"/>
  <c r="EQ40" i="24" s="1"/>
  <c r="EQ6" i="22"/>
  <c r="EQ40" i="22" s="1"/>
  <c r="EP40" i="21"/>
  <c r="EQ6" i="23"/>
  <c r="EQ42" i="23" s="1"/>
  <c r="EQ40" i="23" s="1"/>
  <c r="EP42" i="23"/>
  <c r="EP40" i="23" s="1"/>
  <c r="ER10" i="24"/>
  <c r="ER6" i="24"/>
  <c r="ER8" i="24"/>
  <c r="EQ6" i="25"/>
  <c r="EQ7" i="25"/>
  <c r="EQ10" i="25"/>
  <c r="EQ8" i="25"/>
  <c r="EQ9" i="25"/>
  <c r="ER7" i="24"/>
  <c r="EP40" i="25"/>
  <c r="ES4" i="25"/>
  <c r="ER3" i="25"/>
  <c r="ES3" i="24"/>
  <c r="ET4" i="24"/>
  <c r="EQ3" i="23"/>
  <c r="ER4" i="23"/>
  <c r="ES4" i="22"/>
  <c r="ER3" i="22"/>
  <c r="ER6" i="21" l="1"/>
  <c r="ER3" i="21"/>
  <c r="ES4" i="21"/>
  <c r="ER10" i="21"/>
  <c r="ER7" i="21"/>
  <c r="ER8" i="21"/>
  <c r="ER9" i="21"/>
  <c r="ES7" i="24"/>
  <c r="ER8" i="23"/>
  <c r="ER8" i="22"/>
  <c r="ER9" i="23"/>
  <c r="ER9" i="22"/>
  <c r="ER7" i="22"/>
  <c r="ER7" i="23"/>
  <c r="ER6" i="22"/>
  <c r="ER40" i="22" s="1"/>
  <c r="EQ40" i="21"/>
  <c r="ER6" i="23"/>
  <c r="ER10" i="23"/>
  <c r="ER10" i="22"/>
  <c r="ER7" i="25"/>
  <c r="ER6" i="25"/>
  <c r="ER9" i="25"/>
  <c r="ER10" i="25"/>
  <c r="ER8" i="25"/>
  <c r="ES10" i="24"/>
  <c r="ES6" i="24"/>
  <c r="ES8" i="24"/>
  <c r="ES9" i="24"/>
  <c r="ER40" i="24"/>
  <c r="ET4" i="25"/>
  <c r="ES3" i="25"/>
  <c r="EQ40" i="25"/>
  <c r="EU4" i="24"/>
  <c r="ET3" i="24"/>
  <c r="ES4" i="23"/>
  <c r="ER3" i="23"/>
  <c r="ET4" i="22"/>
  <c r="ES3" i="22"/>
  <c r="ES9" i="23" l="1"/>
  <c r="ES9" i="22"/>
  <c r="ES8" i="22"/>
  <c r="ES8" i="23"/>
  <c r="ES7" i="23"/>
  <c r="ES7" i="22"/>
  <c r="ET6" i="24"/>
  <c r="ES10" i="23"/>
  <c r="ES10" i="22"/>
  <c r="ES10" i="21"/>
  <c r="ES8" i="21"/>
  <c r="ES3" i="21"/>
  <c r="ES7" i="21"/>
  <c r="ET7" i="24" s="1"/>
  <c r="ET40" i="24" s="1"/>
  <c r="ES6" i="21"/>
  <c r="ES9" i="21"/>
  <c r="ET4" i="21"/>
  <c r="ER42" i="23"/>
  <c r="ER40" i="23" s="1"/>
  <c r="ES6" i="23"/>
  <c r="ES6" i="22"/>
  <c r="ER40" i="21"/>
  <c r="ES40" i="24"/>
  <c r="ES9" i="25"/>
  <c r="ES7" i="25"/>
  <c r="ES10" i="25"/>
  <c r="ES6" i="25"/>
  <c r="ES8" i="25"/>
  <c r="ET10" i="24"/>
  <c r="ET9" i="24"/>
  <c r="ET8" i="24"/>
  <c r="ER40" i="25"/>
  <c r="EU4" i="25"/>
  <c r="ET3" i="25"/>
  <c r="EV4" i="24"/>
  <c r="EU3" i="24"/>
  <c r="ET4" i="23"/>
  <c r="ES3" i="23"/>
  <c r="EU4" i="22"/>
  <c r="ET3" i="22"/>
  <c r="ET6" i="21" l="1"/>
  <c r="ET3" i="21"/>
  <c r="ET9" i="21"/>
  <c r="EU4" i="21"/>
  <c r="ET10" i="21"/>
  <c r="ET7" i="21"/>
  <c r="ET8" i="21"/>
  <c r="ET9" i="23"/>
  <c r="ET9" i="22"/>
  <c r="ES40" i="21"/>
  <c r="ET6" i="22"/>
  <c r="ET6" i="23"/>
  <c r="ET7" i="22"/>
  <c r="ET7" i="23"/>
  <c r="EU9" i="24"/>
  <c r="ES40" i="22"/>
  <c r="ET8" i="23"/>
  <c r="ET8" i="22"/>
  <c r="ES42" i="23"/>
  <c r="ES40" i="23" s="1"/>
  <c r="ET10" i="22"/>
  <c r="ET10" i="23"/>
  <c r="EU10" i="24"/>
  <c r="ET10" i="25"/>
  <c r="ET9" i="25"/>
  <c r="ET8" i="25"/>
  <c r="ET7" i="25"/>
  <c r="ET6" i="25"/>
  <c r="EU7" i="24"/>
  <c r="EU6" i="24"/>
  <c r="EU8" i="24"/>
  <c r="EV4" i="25"/>
  <c r="EU3" i="25"/>
  <c r="ES40" i="25"/>
  <c r="EW4" i="24"/>
  <c r="EV3" i="24"/>
  <c r="EU4" i="23"/>
  <c r="ET3" i="23"/>
  <c r="EV4" i="22"/>
  <c r="EU3" i="22"/>
  <c r="EU8" i="23" l="1"/>
  <c r="EU8" i="22"/>
  <c r="EU7" i="22"/>
  <c r="EU7" i="23"/>
  <c r="EU10" i="22"/>
  <c r="EU10" i="23"/>
  <c r="ET42" i="23"/>
  <c r="ET40" i="23" s="1"/>
  <c r="EU7" i="21"/>
  <c r="EV7" i="24" s="1"/>
  <c r="EV4" i="21"/>
  <c r="EU3" i="21"/>
  <c r="EU6" i="21"/>
  <c r="EU10" i="21"/>
  <c r="EU9" i="21"/>
  <c r="EU8" i="21"/>
  <c r="EU40" i="24"/>
  <c r="ET40" i="22"/>
  <c r="EU9" i="22"/>
  <c r="EU9" i="23"/>
  <c r="EV6" i="24"/>
  <c r="EU6" i="23"/>
  <c r="EU42" i="23" s="1"/>
  <c r="EU40" i="23" s="1"/>
  <c r="ET40" i="21"/>
  <c r="EU6" i="22"/>
  <c r="EU40" i="22" s="1"/>
  <c r="EU6" i="25"/>
  <c r="EU9" i="25"/>
  <c r="EU10" i="25"/>
  <c r="EU8" i="25"/>
  <c r="EU7" i="25"/>
  <c r="EV10" i="24"/>
  <c r="ET40" i="25"/>
  <c r="EW4" i="25"/>
  <c r="EV3" i="25"/>
  <c r="EW3" i="24"/>
  <c r="EX4" i="24"/>
  <c r="EV4" i="23"/>
  <c r="EU3" i="23"/>
  <c r="EW4" i="22"/>
  <c r="EV3" i="22"/>
  <c r="EV8" i="23" l="1"/>
  <c r="EV8" i="22"/>
  <c r="EV8" i="24"/>
  <c r="EV40" i="24" s="1"/>
  <c r="EV9" i="22"/>
  <c r="EV9" i="23"/>
  <c r="EV9" i="24"/>
  <c r="EV10" i="22"/>
  <c r="EV10" i="23"/>
  <c r="EV6" i="23"/>
  <c r="EU40" i="21"/>
  <c r="EV6" i="22"/>
  <c r="EV7" i="22"/>
  <c r="EV7" i="23"/>
  <c r="EV9" i="21"/>
  <c r="EV10" i="21"/>
  <c r="EV6" i="21"/>
  <c r="EV8" i="21"/>
  <c r="EV3" i="21"/>
  <c r="EV7" i="21"/>
  <c r="EW4" i="21"/>
  <c r="EW8" i="24"/>
  <c r="EV7" i="25"/>
  <c r="EV9" i="25"/>
  <c r="EV6" i="25"/>
  <c r="EV10" i="25"/>
  <c r="EV8" i="25"/>
  <c r="EW10" i="24"/>
  <c r="EW6" i="24"/>
  <c r="EW7" i="24"/>
  <c r="EU40" i="25"/>
  <c r="EX4" i="25"/>
  <c r="EW3" i="25"/>
  <c r="EY4" i="24"/>
  <c r="EX3" i="24"/>
  <c r="EW4" i="23"/>
  <c r="EV3" i="23"/>
  <c r="EX4" i="22"/>
  <c r="EW3" i="22"/>
  <c r="EW9" i="23" l="1"/>
  <c r="EW9" i="22"/>
  <c r="EW9" i="24"/>
  <c r="EW8" i="21"/>
  <c r="EW3" i="21"/>
  <c r="EW6" i="21"/>
  <c r="EW10" i="21"/>
  <c r="EX4" i="21"/>
  <c r="EW9" i="21"/>
  <c r="EW7" i="21"/>
  <c r="EX9" i="24"/>
  <c r="EW7" i="23"/>
  <c r="EW7" i="22"/>
  <c r="EV40" i="22"/>
  <c r="EW8" i="23"/>
  <c r="EW8" i="22"/>
  <c r="EV40" i="21"/>
  <c r="EW6" i="23"/>
  <c r="EW6" i="22"/>
  <c r="EV42" i="23"/>
  <c r="EV40" i="23" s="1"/>
  <c r="EW10" i="23"/>
  <c r="EW10" i="22"/>
  <c r="EW40" i="24"/>
  <c r="EX8" i="24"/>
  <c r="EX10" i="24"/>
  <c r="EW8" i="25"/>
  <c r="EW9" i="25"/>
  <c r="EW10" i="25"/>
  <c r="EW6" i="25"/>
  <c r="EW7" i="25"/>
  <c r="EX7" i="24"/>
  <c r="EX6" i="24"/>
  <c r="EY4" i="25"/>
  <c r="EX3" i="25"/>
  <c r="EV40" i="25"/>
  <c r="EZ4" i="24"/>
  <c r="EY3" i="24"/>
  <c r="EX4" i="23"/>
  <c r="EW3" i="23"/>
  <c r="EY4" i="22"/>
  <c r="EX3" i="22"/>
  <c r="EX9" i="21" l="1"/>
  <c r="EX10" i="21"/>
  <c r="EX3" i="21"/>
  <c r="EY4" i="21"/>
  <c r="EX6" i="21"/>
  <c r="EX7" i="21"/>
  <c r="EX8" i="21"/>
  <c r="EX10" i="23"/>
  <c r="EX10" i="22"/>
  <c r="EY6" i="24"/>
  <c r="EW40" i="21"/>
  <c r="EX6" i="23"/>
  <c r="EX6" i="22"/>
  <c r="EX8" i="23"/>
  <c r="EX8" i="22"/>
  <c r="EW40" i="22"/>
  <c r="EW42" i="23"/>
  <c r="EW40" i="23" s="1"/>
  <c r="EX7" i="23"/>
  <c r="EX7" i="22"/>
  <c r="EX9" i="22"/>
  <c r="EX9" i="23"/>
  <c r="EY9" i="24"/>
  <c r="EY7" i="24"/>
  <c r="EX10" i="25"/>
  <c r="EX9" i="25"/>
  <c r="EX7" i="25"/>
  <c r="EX6" i="25"/>
  <c r="EX8" i="25"/>
  <c r="EY10" i="24"/>
  <c r="EY8" i="24"/>
  <c r="EX40" i="24"/>
  <c r="EW40" i="25"/>
  <c r="EZ4" i="25"/>
  <c r="EY3" i="25"/>
  <c r="EZ3" i="24"/>
  <c r="FA4" i="24"/>
  <c r="EY4" i="23"/>
  <c r="EX3" i="23"/>
  <c r="EZ4" i="22"/>
  <c r="EY3" i="22"/>
  <c r="EY8" i="23" l="1"/>
  <c r="EY8" i="22"/>
  <c r="EY7" i="23"/>
  <c r="EY7" i="22"/>
  <c r="EZ9" i="24"/>
  <c r="EX40" i="22"/>
  <c r="EY6" i="22"/>
  <c r="EY40" i="22" s="1"/>
  <c r="EY6" i="23"/>
  <c r="EX40" i="21"/>
  <c r="EX42" i="23"/>
  <c r="EX40" i="23" s="1"/>
  <c r="EY8" i="21"/>
  <c r="EY9" i="21"/>
  <c r="EY6" i="21"/>
  <c r="EZ4" i="21"/>
  <c r="EY3" i="21"/>
  <c r="EY10" i="21"/>
  <c r="EY7" i="21"/>
  <c r="EY40" i="24"/>
  <c r="EY10" i="22"/>
  <c r="EY10" i="23"/>
  <c r="EY9" i="22"/>
  <c r="EY9" i="23"/>
  <c r="EZ6" i="24"/>
  <c r="EZ7" i="24"/>
  <c r="EY7" i="25"/>
  <c r="EY9" i="25"/>
  <c r="EY10" i="25"/>
  <c r="EY8" i="25"/>
  <c r="EY6" i="25"/>
  <c r="EZ8" i="24"/>
  <c r="FA4" i="25"/>
  <c r="EZ3" i="25"/>
  <c r="EX40" i="25"/>
  <c r="FA3" i="24"/>
  <c r="FB4" i="24"/>
  <c r="EZ4" i="23"/>
  <c r="EY3" i="23"/>
  <c r="EZ3" i="22"/>
  <c r="FA4" i="22"/>
  <c r="EZ10" i="23" l="1"/>
  <c r="EZ10" i="22"/>
  <c r="EY42" i="23"/>
  <c r="EY40" i="23" s="1"/>
  <c r="EY40" i="21"/>
  <c r="EZ6" i="23"/>
  <c r="EZ6" i="22"/>
  <c r="EZ40" i="22" s="1"/>
  <c r="FA8" i="24"/>
  <c r="EZ10" i="24"/>
  <c r="EZ40" i="24" s="1"/>
  <c r="EZ9" i="23"/>
  <c r="EZ9" i="22"/>
  <c r="EZ8" i="22"/>
  <c r="EZ8" i="23"/>
  <c r="EZ10" i="21"/>
  <c r="FA4" i="21"/>
  <c r="EZ3" i="21"/>
  <c r="EZ6" i="21"/>
  <c r="EZ7" i="21"/>
  <c r="EZ8" i="21"/>
  <c r="EZ9" i="21"/>
  <c r="EZ7" i="22"/>
  <c r="EZ7" i="23"/>
  <c r="FA7" i="24"/>
  <c r="FA10" i="24"/>
  <c r="EZ9" i="25"/>
  <c r="EZ6" i="25"/>
  <c r="EZ7" i="25"/>
  <c r="EZ10" i="25"/>
  <c r="EZ8" i="25"/>
  <c r="FB4" i="25"/>
  <c r="FA3" i="25"/>
  <c r="EY40" i="25"/>
  <c r="FC4" i="24"/>
  <c r="FB3" i="24"/>
  <c r="FA4" i="23"/>
  <c r="EZ3" i="23"/>
  <c r="FB4" i="22"/>
  <c r="FA3" i="22"/>
  <c r="FA6" i="23" l="1"/>
  <c r="EZ40" i="21"/>
  <c r="FA6" i="22"/>
  <c r="FA7" i="21"/>
  <c r="FB4" i="21"/>
  <c r="FA6" i="21"/>
  <c r="FA10" i="21"/>
  <c r="FA3" i="21"/>
  <c r="FA9" i="21"/>
  <c r="FA8" i="21"/>
  <c r="FA10" i="22"/>
  <c r="FA10" i="23"/>
  <c r="EZ42" i="23"/>
  <c r="EZ40" i="23" s="1"/>
  <c r="FB7" i="24"/>
  <c r="FA8" i="23"/>
  <c r="FA8" i="22"/>
  <c r="FA6" i="24"/>
  <c r="FA9" i="22"/>
  <c r="FA9" i="23"/>
  <c r="FA9" i="24"/>
  <c r="FA7" i="23"/>
  <c r="FA7" i="22"/>
  <c r="FB8" i="24"/>
  <c r="FB9" i="24"/>
  <c r="FB10" i="24"/>
  <c r="FB6" i="24"/>
  <c r="FA9" i="25"/>
  <c r="FA10" i="25"/>
  <c r="FA6" i="25"/>
  <c r="FA7" i="25"/>
  <c r="FA8" i="25"/>
  <c r="FA40" i="24"/>
  <c r="EZ40" i="25"/>
  <c r="FC4" i="25"/>
  <c r="FB3" i="25"/>
  <c r="FD4" i="24"/>
  <c r="FC3" i="24"/>
  <c r="FB4" i="23"/>
  <c r="FA3" i="23"/>
  <c r="FC4" i="22"/>
  <c r="FB3" i="22"/>
  <c r="FB10" i="23" l="1"/>
  <c r="FB10" i="22"/>
  <c r="FA40" i="21"/>
  <c r="FB6" i="23"/>
  <c r="FB6" i="22"/>
  <c r="FC10" i="24"/>
  <c r="FB8" i="21"/>
  <c r="FB3" i="21"/>
  <c r="FC4" i="21"/>
  <c r="FB10" i="21"/>
  <c r="FB9" i="21"/>
  <c r="FB7" i="21"/>
  <c r="FB6" i="21"/>
  <c r="FB7" i="22"/>
  <c r="FB7" i="23"/>
  <c r="FA40" i="22"/>
  <c r="FB40" i="24"/>
  <c r="FB8" i="22"/>
  <c r="FB8" i="23"/>
  <c r="FB9" i="23"/>
  <c r="FB9" i="22"/>
  <c r="FA42" i="23"/>
  <c r="FA40" i="23" s="1"/>
  <c r="FB8" i="25"/>
  <c r="FB9" i="25"/>
  <c r="FB7" i="25"/>
  <c r="FB6" i="25"/>
  <c r="FB10" i="25"/>
  <c r="FC6" i="24"/>
  <c r="FC7" i="24"/>
  <c r="FC8" i="24"/>
  <c r="FC9" i="24"/>
  <c r="FD4" i="25"/>
  <c r="FC3" i="25"/>
  <c r="FA40" i="25"/>
  <c r="FE4" i="24"/>
  <c r="FD3" i="24"/>
  <c r="FC4" i="23"/>
  <c r="FB3" i="23"/>
  <c r="FD4" i="22"/>
  <c r="FC3" i="22"/>
  <c r="FC8" i="23" l="1"/>
  <c r="FC8" i="22"/>
  <c r="FC6" i="22"/>
  <c r="FC6" i="23"/>
  <c r="FB40" i="21"/>
  <c r="FB40" i="22"/>
  <c r="FC7" i="22"/>
  <c r="FC7" i="23"/>
  <c r="FB42" i="23"/>
  <c r="FB40" i="23" s="1"/>
  <c r="FC9" i="22"/>
  <c r="FC9" i="23"/>
  <c r="FC10" i="22"/>
  <c r="FC10" i="23"/>
  <c r="FC10" i="21"/>
  <c r="FC6" i="21"/>
  <c r="FC9" i="21"/>
  <c r="FC7" i="21"/>
  <c r="FD4" i="21"/>
  <c r="FC8" i="21"/>
  <c r="FC3" i="21"/>
  <c r="FD10" i="24"/>
  <c r="FC9" i="25"/>
  <c r="FC7" i="25"/>
  <c r="FC10" i="25"/>
  <c r="FC8" i="25"/>
  <c r="FC6" i="25"/>
  <c r="FD7" i="24"/>
  <c r="FD9" i="24"/>
  <c r="FC40" i="24"/>
  <c r="FB40" i="25"/>
  <c r="FE4" i="25"/>
  <c r="FD3" i="25"/>
  <c r="FE3" i="24"/>
  <c r="FF4" i="24"/>
  <c r="FD4" i="23"/>
  <c r="FC3" i="23"/>
  <c r="FD3" i="22"/>
  <c r="FE4" i="22"/>
  <c r="FD6" i="23" l="1"/>
  <c r="FD6" i="22"/>
  <c r="FC40" i="21"/>
  <c r="FD10" i="22"/>
  <c r="FD10" i="23"/>
  <c r="FC42" i="23"/>
  <c r="FC40" i="23" s="1"/>
  <c r="FD8" i="23"/>
  <c r="FD8" i="22"/>
  <c r="FC40" i="22"/>
  <c r="FD8" i="24"/>
  <c r="FD6" i="21"/>
  <c r="FD8" i="21"/>
  <c r="FD7" i="21"/>
  <c r="FE4" i="21"/>
  <c r="FD3" i="21"/>
  <c r="FD9" i="21"/>
  <c r="FD10" i="21"/>
  <c r="FD6" i="24"/>
  <c r="FD40" i="24" s="1"/>
  <c r="FE10" i="24"/>
  <c r="FD7" i="23"/>
  <c r="FD7" i="22"/>
  <c r="FD9" i="23"/>
  <c r="FD9" i="22"/>
  <c r="FE7" i="24"/>
  <c r="FE8" i="24"/>
  <c r="FE9" i="24"/>
  <c r="FE6" i="24"/>
  <c r="FD7" i="25"/>
  <c r="FD9" i="25"/>
  <c r="FD10" i="25"/>
  <c r="FD8" i="25"/>
  <c r="FD6" i="25"/>
  <c r="FC40" i="25"/>
  <c r="FF4" i="25"/>
  <c r="FE3" i="25"/>
  <c r="FG4" i="24"/>
  <c r="FF3" i="24"/>
  <c r="FE4" i="23"/>
  <c r="FD3" i="23"/>
  <c r="FF4" i="22"/>
  <c r="FE3" i="22"/>
  <c r="FE7" i="23" l="1"/>
  <c r="FE7" i="22"/>
  <c r="FE8" i="23"/>
  <c r="FE8" i="22"/>
  <c r="FE6" i="23"/>
  <c r="FE6" i="22"/>
  <c r="FE40" i="22" s="1"/>
  <c r="FD40" i="21"/>
  <c r="FF7" i="24"/>
  <c r="FE6" i="21"/>
  <c r="FE10" i="21"/>
  <c r="FF4" i="21"/>
  <c r="FE3" i="21"/>
  <c r="FE9" i="21"/>
  <c r="FF9" i="24" s="1"/>
  <c r="FE7" i="21"/>
  <c r="FE8" i="21"/>
  <c r="FE10" i="23"/>
  <c r="FE10" i="22"/>
  <c r="FD40" i="22"/>
  <c r="FE9" i="22"/>
  <c r="FE9" i="23"/>
  <c r="FD42" i="23"/>
  <c r="FD40" i="23" s="1"/>
  <c r="FE6" i="25"/>
  <c r="FE9" i="25"/>
  <c r="FE7" i="25"/>
  <c r="FE10" i="25"/>
  <c r="FE8" i="25"/>
  <c r="FF6" i="24"/>
  <c r="FF10" i="24"/>
  <c r="FE40" i="24"/>
  <c r="FG4" i="25"/>
  <c r="FF3" i="25"/>
  <c r="FD40" i="25"/>
  <c r="FH4" i="24"/>
  <c r="FG3" i="24"/>
  <c r="FF4" i="23"/>
  <c r="FE3" i="23"/>
  <c r="FG4" i="22"/>
  <c r="FF3" i="22"/>
  <c r="FF8" i="23" l="1"/>
  <c r="FF8" i="22"/>
  <c r="FF8" i="24"/>
  <c r="FF40" i="24" s="1"/>
  <c r="FF7" i="22"/>
  <c r="FF7" i="23"/>
  <c r="FE42" i="23"/>
  <c r="FE40" i="23" s="1"/>
  <c r="FF9" i="22"/>
  <c r="FF9" i="23"/>
  <c r="FF9" i="21"/>
  <c r="FG4" i="21"/>
  <c r="FF10" i="21"/>
  <c r="FF3" i="21"/>
  <c r="FF6" i="21"/>
  <c r="FG6" i="24" s="1"/>
  <c r="FF7" i="21"/>
  <c r="FF8" i="21"/>
  <c r="FF10" i="22"/>
  <c r="FF10" i="23"/>
  <c r="FF6" i="23"/>
  <c r="FF42" i="23" s="1"/>
  <c r="FF40" i="23" s="1"/>
  <c r="FE40" i="21"/>
  <c r="FF6" i="22"/>
  <c r="FG8" i="24"/>
  <c r="FG10" i="24"/>
  <c r="FG9" i="24"/>
  <c r="FF7" i="25"/>
  <c r="FF6" i="25"/>
  <c r="FF9" i="25"/>
  <c r="FF10" i="25"/>
  <c r="FF8" i="25"/>
  <c r="FE40" i="25"/>
  <c r="FH4" i="25"/>
  <c r="FG3" i="25"/>
  <c r="FH3" i="24"/>
  <c r="FI4" i="24"/>
  <c r="FG4" i="23"/>
  <c r="FF3" i="23"/>
  <c r="FH4" i="22"/>
  <c r="FG3" i="22"/>
  <c r="FG8" i="22" l="1"/>
  <c r="FG8" i="23"/>
  <c r="FG7" i="22"/>
  <c r="FG7" i="23"/>
  <c r="FG6" i="23"/>
  <c r="FG42" i="23" s="1"/>
  <c r="FG40" i="23" s="1"/>
  <c r="FG6" i="22"/>
  <c r="FF40" i="21"/>
  <c r="FH6" i="24"/>
  <c r="FF40" i="22"/>
  <c r="FG10" i="22"/>
  <c r="FG10" i="23"/>
  <c r="FG9" i="23"/>
  <c r="FG9" i="22"/>
  <c r="FG10" i="21"/>
  <c r="FH4" i="21"/>
  <c r="FG3" i="21"/>
  <c r="FG6" i="21"/>
  <c r="FG8" i="21"/>
  <c r="FG9" i="21"/>
  <c r="FG7" i="21"/>
  <c r="FG7" i="24"/>
  <c r="FG40" i="24" s="1"/>
  <c r="FH7" i="24"/>
  <c r="FH10" i="24"/>
  <c r="FH8" i="24"/>
  <c r="FG9" i="25"/>
  <c r="FG7" i="25"/>
  <c r="FG10" i="25"/>
  <c r="FG8" i="25"/>
  <c r="FG6" i="25"/>
  <c r="FI4" i="25"/>
  <c r="FH3" i="25"/>
  <c r="FF40" i="25"/>
  <c r="FI3" i="24"/>
  <c r="FJ4" i="24"/>
  <c r="FG3" i="23"/>
  <c r="FH4" i="23"/>
  <c r="FI4" i="22"/>
  <c r="FH3" i="22"/>
  <c r="FH9" i="21" l="1"/>
  <c r="FH6" i="21"/>
  <c r="FH3" i="21"/>
  <c r="FI4" i="21"/>
  <c r="FH10" i="21"/>
  <c r="FH7" i="21"/>
  <c r="FH8" i="21"/>
  <c r="FH40" i="24"/>
  <c r="FH10" i="23"/>
  <c r="FH10" i="22"/>
  <c r="FG40" i="22"/>
  <c r="FI6" i="24"/>
  <c r="FH7" i="22"/>
  <c r="FH7" i="23"/>
  <c r="FH9" i="22"/>
  <c r="FH9" i="23"/>
  <c r="FH9" i="24"/>
  <c r="FH8" i="22"/>
  <c r="FH8" i="23"/>
  <c r="FH6" i="22"/>
  <c r="FH40" i="22" s="1"/>
  <c r="FH6" i="23"/>
  <c r="FG40" i="21"/>
  <c r="FI7" i="24"/>
  <c r="FI40" i="24" s="1"/>
  <c r="FH8" i="25"/>
  <c r="FH7" i="25"/>
  <c r="FH10" i="25"/>
  <c r="FH6" i="25"/>
  <c r="FH9" i="25"/>
  <c r="FI8" i="24"/>
  <c r="FI9" i="24"/>
  <c r="FI10" i="24"/>
  <c r="FG40" i="25"/>
  <c r="FJ4" i="25"/>
  <c r="FI3" i="25"/>
  <c r="FK4" i="24"/>
  <c r="FJ3" i="24"/>
  <c r="FI4" i="23"/>
  <c r="FH3" i="23"/>
  <c r="FJ4" i="22"/>
  <c r="FI3" i="22"/>
  <c r="FI8" i="22" l="1"/>
  <c r="FI8" i="23"/>
  <c r="FI7" i="23"/>
  <c r="FI7" i="22"/>
  <c r="FH42" i="23"/>
  <c r="FH40" i="23" s="1"/>
  <c r="FI10" i="22"/>
  <c r="FI10" i="23"/>
  <c r="FI6" i="21"/>
  <c r="FI3" i="21"/>
  <c r="FJ4" i="21"/>
  <c r="FI8" i="21"/>
  <c r="FI7" i="21"/>
  <c r="FI9" i="21"/>
  <c r="FI10" i="21"/>
  <c r="FH40" i="21"/>
  <c r="FI6" i="22"/>
  <c r="FI6" i="23"/>
  <c r="FI9" i="22"/>
  <c r="FI9" i="23"/>
  <c r="FJ7" i="24"/>
  <c r="FI9" i="25"/>
  <c r="FI10" i="25"/>
  <c r="FI7" i="25"/>
  <c r="FI8" i="25"/>
  <c r="FI6" i="25"/>
  <c r="FJ6" i="24"/>
  <c r="FK4" i="25"/>
  <c r="FJ3" i="25"/>
  <c r="FH40" i="25"/>
  <c r="FL4" i="24"/>
  <c r="FK3" i="24"/>
  <c r="FJ4" i="23"/>
  <c r="FI3" i="23"/>
  <c r="FK4" i="22"/>
  <c r="FJ3" i="22"/>
  <c r="FJ10" i="23" l="1"/>
  <c r="FJ10" i="22"/>
  <c r="FJ10" i="24"/>
  <c r="FJ9" i="23"/>
  <c r="FJ9" i="22"/>
  <c r="FJ7" i="22"/>
  <c r="FJ7" i="23"/>
  <c r="FJ8" i="24"/>
  <c r="FJ40" i="24" s="1"/>
  <c r="FJ8" i="22"/>
  <c r="FJ8" i="23"/>
  <c r="FJ9" i="21"/>
  <c r="FJ3" i="21"/>
  <c r="FJ6" i="21"/>
  <c r="FJ10" i="21"/>
  <c r="FK4" i="21"/>
  <c r="FJ7" i="21"/>
  <c r="FJ8" i="21"/>
  <c r="FI42" i="23"/>
  <c r="FI40" i="23" s="1"/>
  <c r="FI40" i="22"/>
  <c r="FJ6" i="22"/>
  <c r="FJ40" i="22" s="1"/>
  <c r="FJ6" i="23"/>
  <c r="FI40" i="21"/>
  <c r="FJ9" i="24"/>
  <c r="FK7" i="24"/>
  <c r="FK8" i="24"/>
  <c r="FK9" i="24"/>
  <c r="FJ9" i="25"/>
  <c r="FJ10" i="25"/>
  <c r="FJ7" i="25"/>
  <c r="FJ6" i="25"/>
  <c r="FJ8" i="25"/>
  <c r="FI40" i="25"/>
  <c r="FL4" i="25"/>
  <c r="FK3" i="25"/>
  <c r="FM4" i="24"/>
  <c r="FL3" i="24"/>
  <c r="FK4" i="23"/>
  <c r="FJ3" i="23"/>
  <c r="FL4" i="22"/>
  <c r="FK3" i="22"/>
  <c r="FJ42" i="23" l="1"/>
  <c r="FJ40" i="23" s="1"/>
  <c r="FK10" i="22"/>
  <c r="FK10" i="23"/>
  <c r="FK6" i="23"/>
  <c r="FJ40" i="21"/>
  <c r="FK6" i="22"/>
  <c r="FK7" i="21"/>
  <c r="FK3" i="21"/>
  <c r="FL4" i="21"/>
  <c r="FK9" i="21"/>
  <c r="FK6" i="21"/>
  <c r="FK10" i="21"/>
  <c r="FK8" i="21"/>
  <c r="FK6" i="24"/>
  <c r="FK10" i="24"/>
  <c r="FK9" i="23"/>
  <c r="FK9" i="22"/>
  <c r="FK8" i="22"/>
  <c r="FK8" i="23"/>
  <c r="FK7" i="23"/>
  <c r="FK7" i="22"/>
  <c r="FL6" i="24"/>
  <c r="FL8" i="24"/>
  <c r="FL9" i="24"/>
  <c r="FK6" i="25"/>
  <c r="FK9" i="25"/>
  <c r="FK7" i="25"/>
  <c r="FK10" i="25"/>
  <c r="FK8" i="25"/>
  <c r="FM4" i="25"/>
  <c r="FL3" i="25"/>
  <c r="FJ40" i="25"/>
  <c r="FM3" i="24"/>
  <c r="FN4" i="24"/>
  <c r="FL4" i="23"/>
  <c r="FK3" i="23"/>
  <c r="FM4" i="22"/>
  <c r="FL3" i="22"/>
  <c r="FK40" i="24" l="1"/>
  <c r="FK40" i="22"/>
  <c r="FL8" i="23"/>
  <c r="FL8" i="22"/>
  <c r="FL7" i="23"/>
  <c r="FL7" i="22"/>
  <c r="FL7" i="24"/>
  <c r="FL10" i="22"/>
  <c r="FL10" i="23"/>
  <c r="FK42" i="23"/>
  <c r="FK40" i="23" s="1"/>
  <c r="FL6" i="22"/>
  <c r="FL6" i="23"/>
  <c r="FK40" i="21"/>
  <c r="FL10" i="24"/>
  <c r="FL9" i="23"/>
  <c r="FL9" i="22"/>
  <c r="FL7" i="21"/>
  <c r="FL9" i="21"/>
  <c r="FL6" i="21"/>
  <c r="FL8" i="21"/>
  <c r="FM4" i="21"/>
  <c r="FL3" i="21"/>
  <c r="FL10" i="21"/>
  <c r="FM8" i="24"/>
  <c r="FM7" i="24"/>
  <c r="FL40" i="24"/>
  <c r="FL10" i="25"/>
  <c r="FL6" i="25"/>
  <c r="FL8" i="25"/>
  <c r="FL7" i="25"/>
  <c r="FL9" i="25"/>
  <c r="FK40" i="25"/>
  <c r="FN4" i="25"/>
  <c r="FM3" i="25"/>
  <c r="FO4" i="24"/>
  <c r="FN3" i="24"/>
  <c r="FM4" i="23"/>
  <c r="FL3" i="23"/>
  <c r="FN4" i="22"/>
  <c r="FM3" i="22"/>
  <c r="FM10" i="23" l="1"/>
  <c r="FM10" i="22"/>
  <c r="FM10" i="24"/>
  <c r="FM9" i="21"/>
  <c r="FN4" i="21"/>
  <c r="FM6" i="21"/>
  <c r="FM3" i="21"/>
  <c r="FM10" i="21"/>
  <c r="FM7" i="21"/>
  <c r="FM8" i="21"/>
  <c r="FM8" i="22"/>
  <c r="FM8" i="23"/>
  <c r="FM6" i="23"/>
  <c r="FM6" i="22"/>
  <c r="FM40" i="22" s="1"/>
  <c r="FL40" i="21"/>
  <c r="FL42" i="23"/>
  <c r="FL40" i="23" s="1"/>
  <c r="FM9" i="23"/>
  <c r="FM9" i="22"/>
  <c r="FL40" i="22"/>
  <c r="FM7" i="23"/>
  <c r="FM7" i="22"/>
  <c r="FN8" i="24"/>
  <c r="FM6" i="24"/>
  <c r="FM9" i="24"/>
  <c r="FM9" i="25"/>
  <c r="FM6" i="25"/>
  <c r="FM8" i="25"/>
  <c r="FM7" i="25"/>
  <c r="FM10" i="25"/>
  <c r="FN10" i="24"/>
  <c r="FN7" i="24"/>
  <c r="FN9" i="24"/>
  <c r="FN6" i="24"/>
  <c r="FO4" i="25"/>
  <c r="FN3" i="25"/>
  <c r="FL40" i="25"/>
  <c r="FP4" i="24"/>
  <c r="FO3" i="24"/>
  <c r="FN4" i="23"/>
  <c r="FM3" i="23"/>
  <c r="FO4" i="22"/>
  <c r="FN3" i="22"/>
  <c r="FN10" i="23" l="1"/>
  <c r="FN10" i="22"/>
  <c r="FM40" i="24"/>
  <c r="FN6" i="22"/>
  <c r="FN6" i="23"/>
  <c r="FM40" i="21"/>
  <c r="FM42" i="23"/>
  <c r="FM40" i="23" s="1"/>
  <c r="FN6" i="21"/>
  <c r="FO4" i="21"/>
  <c r="FN7" i="21"/>
  <c r="FN3" i="21"/>
  <c r="FN8" i="21"/>
  <c r="FN9" i="21"/>
  <c r="FN10" i="21"/>
  <c r="FN9" i="23"/>
  <c r="FN9" i="22"/>
  <c r="FN8" i="23"/>
  <c r="FN8" i="22"/>
  <c r="FN40" i="24"/>
  <c r="FN7" i="23"/>
  <c r="FN7" i="22"/>
  <c r="FO10" i="24"/>
  <c r="FO7" i="24"/>
  <c r="FO8" i="24"/>
  <c r="FO9" i="24"/>
  <c r="FN9" i="25"/>
  <c r="FN10" i="25"/>
  <c r="FN7" i="25"/>
  <c r="FN6" i="25"/>
  <c r="FN8" i="25"/>
  <c r="FM40" i="25"/>
  <c r="FP4" i="25"/>
  <c r="FO3" i="25"/>
  <c r="FP3" i="24"/>
  <c r="FQ4" i="24"/>
  <c r="FO4" i="23"/>
  <c r="FN3" i="23"/>
  <c r="FP4" i="22"/>
  <c r="FO3" i="22"/>
  <c r="FO6" i="23" l="1"/>
  <c r="FO6" i="22"/>
  <c r="FN40" i="21"/>
  <c r="FO10" i="23"/>
  <c r="FO10" i="22"/>
  <c r="FO9" i="23"/>
  <c r="FO9" i="22"/>
  <c r="FN42" i="23"/>
  <c r="FN40" i="23" s="1"/>
  <c r="FO8" i="22"/>
  <c r="FO8" i="23"/>
  <c r="FN40" i="22"/>
  <c r="FO6" i="24"/>
  <c r="FO40" i="24" s="1"/>
  <c r="FO7" i="23"/>
  <c r="FO7" i="22"/>
  <c r="FO8" i="21"/>
  <c r="FO9" i="21"/>
  <c r="FO6" i="21"/>
  <c r="FP4" i="21"/>
  <c r="FO10" i="21"/>
  <c r="FP10" i="24" s="1"/>
  <c r="FO3" i="21"/>
  <c r="FO7" i="21"/>
  <c r="FO9" i="25"/>
  <c r="FO7" i="25"/>
  <c r="FO10" i="25"/>
  <c r="FO8" i="25"/>
  <c r="FO6" i="25"/>
  <c r="FP8" i="24"/>
  <c r="FP9" i="24"/>
  <c r="FQ4" i="25"/>
  <c r="FP3" i="25"/>
  <c r="FN40" i="25"/>
  <c r="FQ3" i="24"/>
  <c r="FR4" i="24"/>
  <c r="FP4" i="23"/>
  <c r="FO3" i="23"/>
  <c r="FP3" i="22"/>
  <c r="FQ4" i="22"/>
  <c r="FP7" i="22" l="1"/>
  <c r="FP7" i="23"/>
  <c r="FP7" i="24"/>
  <c r="FP10" i="23"/>
  <c r="FP10" i="22"/>
  <c r="FP3" i="21"/>
  <c r="FP9" i="21"/>
  <c r="FP6" i="21"/>
  <c r="FP10" i="21"/>
  <c r="FP7" i="21"/>
  <c r="FQ4" i="21"/>
  <c r="FP8" i="21"/>
  <c r="FQ8" i="24" s="1"/>
  <c r="FP6" i="24"/>
  <c r="FP40" i="24" s="1"/>
  <c r="FO40" i="21"/>
  <c r="FP6" i="23"/>
  <c r="FP42" i="23" s="1"/>
  <c r="FP40" i="23" s="1"/>
  <c r="FP6" i="22"/>
  <c r="FP9" i="23"/>
  <c r="FP9" i="22"/>
  <c r="FO40" i="22"/>
  <c r="FP8" i="22"/>
  <c r="FP8" i="23"/>
  <c r="FO42" i="23"/>
  <c r="FO40" i="23" s="1"/>
  <c r="FP6" i="25"/>
  <c r="FP9" i="25"/>
  <c r="FP8" i="25"/>
  <c r="FP7" i="25"/>
  <c r="FP10" i="25"/>
  <c r="FQ10" i="24"/>
  <c r="FQ6" i="24"/>
  <c r="FQ7" i="24"/>
  <c r="FO40" i="25"/>
  <c r="FR4" i="25"/>
  <c r="FQ3" i="25"/>
  <c r="FS4" i="24"/>
  <c r="FR3" i="24"/>
  <c r="FQ4" i="23"/>
  <c r="FP3" i="23"/>
  <c r="FR4" i="22"/>
  <c r="FQ3" i="22"/>
  <c r="FQ8" i="23" l="1"/>
  <c r="FQ8" i="22"/>
  <c r="FQ10" i="21"/>
  <c r="FQ6" i="21"/>
  <c r="FQ3" i="21"/>
  <c r="FQ9" i="21"/>
  <c r="FR4" i="21"/>
  <c r="FQ8" i="21"/>
  <c r="FQ7" i="21"/>
  <c r="FQ7" i="22"/>
  <c r="FQ7" i="23"/>
  <c r="FQ9" i="22"/>
  <c r="FQ9" i="23"/>
  <c r="FR7" i="24"/>
  <c r="FQ10" i="22"/>
  <c r="FQ10" i="23"/>
  <c r="FQ9" i="24"/>
  <c r="FP40" i="22"/>
  <c r="FP40" i="21"/>
  <c r="FQ6" i="23"/>
  <c r="FQ42" i="23" s="1"/>
  <c r="FQ40" i="23" s="1"/>
  <c r="FQ6" i="22"/>
  <c r="FR10" i="24"/>
  <c r="FQ40" i="24"/>
  <c r="FR6" i="24"/>
  <c r="FR9" i="24"/>
  <c r="FQ9" i="25"/>
  <c r="FQ6" i="25"/>
  <c r="FQ7" i="25"/>
  <c r="FQ10" i="25"/>
  <c r="FQ8" i="25"/>
  <c r="FR8" i="24"/>
  <c r="FP40" i="25"/>
  <c r="FS4" i="25"/>
  <c r="FR3" i="25"/>
  <c r="FT4" i="24"/>
  <c r="FS3" i="24"/>
  <c r="FR4" i="23"/>
  <c r="FQ3" i="23"/>
  <c r="FS4" i="22"/>
  <c r="FR3" i="22"/>
  <c r="FR8" i="23" l="1"/>
  <c r="FR8" i="22"/>
  <c r="FR6" i="21"/>
  <c r="FR8" i="21"/>
  <c r="FR7" i="21"/>
  <c r="FR3" i="21"/>
  <c r="FR9" i="21"/>
  <c r="FS4" i="21"/>
  <c r="FR10" i="21"/>
  <c r="FR9" i="23"/>
  <c r="FR9" i="22"/>
  <c r="FS6" i="24"/>
  <c r="FQ40" i="22"/>
  <c r="FR6" i="23"/>
  <c r="FR42" i="23" s="1"/>
  <c r="FR40" i="23" s="1"/>
  <c r="FR6" i="22"/>
  <c r="FR40" i="22" s="1"/>
  <c r="FQ40" i="21"/>
  <c r="FR10" i="22"/>
  <c r="FR10" i="23"/>
  <c r="FR7" i="23"/>
  <c r="FR7" i="22"/>
  <c r="FR7" i="25"/>
  <c r="FR6" i="25"/>
  <c r="FR10" i="25"/>
  <c r="FR9" i="25"/>
  <c r="FR8" i="25"/>
  <c r="FS7" i="24"/>
  <c r="FS10" i="24"/>
  <c r="FR40" i="24"/>
  <c r="FS8" i="24"/>
  <c r="FS9" i="24"/>
  <c r="FT4" i="25"/>
  <c r="FS3" i="25"/>
  <c r="FQ40" i="25"/>
  <c r="FU4" i="24"/>
  <c r="FT3" i="24"/>
  <c r="FS4" i="23"/>
  <c r="FR3" i="23"/>
  <c r="FT4" i="22"/>
  <c r="FS3" i="22"/>
  <c r="FS8" i="21" l="1"/>
  <c r="FT4" i="21"/>
  <c r="FS3" i="21"/>
  <c r="FS9" i="21"/>
  <c r="FS10" i="21"/>
  <c r="FS7" i="21"/>
  <c r="FS6" i="21"/>
  <c r="FS9" i="22"/>
  <c r="FS9" i="23"/>
  <c r="FS7" i="22"/>
  <c r="FS7" i="23"/>
  <c r="FS40" i="24"/>
  <c r="FS8" i="23"/>
  <c r="FS8" i="22"/>
  <c r="FS6" i="22"/>
  <c r="FS40" i="22" s="1"/>
  <c r="FS6" i="23"/>
  <c r="FS42" i="23" s="1"/>
  <c r="FS40" i="23" s="1"/>
  <c r="FR40" i="21"/>
  <c r="FS10" i="22"/>
  <c r="FS10" i="23"/>
  <c r="FS9" i="25"/>
  <c r="FS7" i="25"/>
  <c r="FS10" i="25"/>
  <c r="FS6" i="25"/>
  <c r="FS8" i="25"/>
  <c r="FT8" i="24"/>
  <c r="FT7" i="24"/>
  <c r="FT6" i="24"/>
  <c r="FT10" i="24"/>
  <c r="FR40" i="25"/>
  <c r="FU4" i="25"/>
  <c r="FT3" i="25"/>
  <c r="FU3" i="24"/>
  <c r="FV4" i="24"/>
  <c r="FT4" i="23"/>
  <c r="FS3" i="23"/>
  <c r="FT3" i="22"/>
  <c r="FU4" i="22"/>
  <c r="FT6" i="23" l="1"/>
  <c r="FT6" i="22"/>
  <c r="FS40" i="21"/>
  <c r="FT7" i="22"/>
  <c r="FT7" i="23"/>
  <c r="FT10" i="22"/>
  <c r="FT10" i="23"/>
  <c r="FT9" i="23"/>
  <c r="FT9" i="22"/>
  <c r="FT9" i="24"/>
  <c r="FT8" i="21"/>
  <c r="FU4" i="21"/>
  <c r="FT3" i="21"/>
  <c r="FT9" i="21"/>
  <c r="FT10" i="21"/>
  <c r="FT6" i="21"/>
  <c r="FT7" i="21"/>
  <c r="FU8" i="24"/>
  <c r="FT8" i="22"/>
  <c r="FT8" i="23"/>
  <c r="FU7" i="24"/>
  <c r="FU9" i="24"/>
  <c r="FT40" i="24"/>
  <c r="FT7" i="25"/>
  <c r="FT10" i="25"/>
  <c r="FT9" i="25"/>
  <c r="FT8" i="25"/>
  <c r="FT6" i="25"/>
  <c r="FS40" i="25"/>
  <c r="FV4" i="25"/>
  <c r="FU3" i="25"/>
  <c r="FW4" i="24"/>
  <c r="FV3" i="24"/>
  <c r="FU4" i="23"/>
  <c r="FT3" i="23"/>
  <c r="FV4" i="22"/>
  <c r="FU3" i="22"/>
  <c r="FU10" i="22" l="1"/>
  <c r="FU10" i="23"/>
  <c r="FU10" i="24"/>
  <c r="FU9" i="23"/>
  <c r="FU9" i="22"/>
  <c r="FU6" i="21"/>
  <c r="FU3" i="21"/>
  <c r="FU10" i="21"/>
  <c r="FV10" i="24" s="1"/>
  <c r="FU8" i="21"/>
  <c r="FU7" i="21"/>
  <c r="FU9" i="21"/>
  <c r="FV4" i="21"/>
  <c r="FV9" i="24"/>
  <c r="FU8" i="22"/>
  <c r="FU8" i="23"/>
  <c r="FU6" i="22"/>
  <c r="FU40" i="22" s="1"/>
  <c r="FU6" i="23"/>
  <c r="FT40" i="21"/>
  <c r="FT40" i="22"/>
  <c r="FU6" i="24"/>
  <c r="FU40" i="24" s="1"/>
  <c r="FU7" i="22"/>
  <c r="FU7" i="23"/>
  <c r="FT42" i="23"/>
  <c r="FT40" i="23" s="1"/>
  <c r="FV8" i="24"/>
  <c r="FV7" i="24"/>
  <c r="FU6" i="25"/>
  <c r="FU9" i="25"/>
  <c r="FU10" i="25"/>
  <c r="FU7" i="25"/>
  <c r="FU8" i="25"/>
  <c r="FV6" i="24"/>
  <c r="FT40" i="25"/>
  <c r="FW4" i="25"/>
  <c r="FV3" i="25"/>
  <c r="FX4" i="24"/>
  <c r="FW3" i="24"/>
  <c r="FV4" i="23"/>
  <c r="FU3" i="23"/>
  <c r="FW4" i="22"/>
  <c r="FV3" i="22"/>
  <c r="FU40" i="21" l="1"/>
  <c r="FV6" i="22"/>
  <c r="FV6" i="23"/>
  <c r="FV10" i="23"/>
  <c r="FV10" i="22"/>
  <c r="FV40" i="24"/>
  <c r="FV8" i="21"/>
  <c r="FW4" i="21"/>
  <c r="FV3" i="21"/>
  <c r="FV9" i="21"/>
  <c r="FV6" i="21"/>
  <c r="FV10" i="21"/>
  <c r="FV7" i="21"/>
  <c r="FV9" i="22"/>
  <c r="FV9" i="23"/>
  <c r="FV7" i="23"/>
  <c r="FV7" i="22"/>
  <c r="FU42" i="23"/>
  <c r="FU40" i="23" s="1"/>
  <c r="FV8" i="22"/>
  <c r="FV8" i="23"/>
  <c r="FW6" i="24"/>
  <c r="FV7" i="25"/>
  <c r="FV6" i="25"/>
  <c r="FV10" i="25"/>
  <c r="FV9" i="25"/>
  <c r="FV8" i="25"/>
  <c r="FW7" i="24"/>
  <c r="FW10" i="24"/>
  <c r="FW9" i="24"/>
  <c r="FU40" i="25"/>
  <c r="FX4" i="25"/>
  <c r="FW3" i="25"/>
  <c r="FX3" i="24"/>
  <c r="FY4" i="24"/>
  <c r="FW4" i="23"/>
  <c r="FV3" i="23"/>
  <c r="FX4" i="22"/>
  <c r="FW3" i="22"/>
  <c r="FW8" i="23" l="1"/>
  <c r="FW8" i="22"/>
  <c r="FW7" i="23"/>
  <c r="FW7" i="22"/>
  <c r="FX10" i="24"/>
  <c r="FW10" i="23"/>
  <c r="FW10" i="22"/>
  <c r="FW6" i="23"/>
  <c r="FW6" i="22"/>
  <c r="FV40" i="21"/>
  <c r="FV42" i="23"/>
  <c r="FV40" i="23" s="1"/>
  <c r="FW6" i="21"/>
  <c r="FW7" i="21"/>
  <c r="FX4" i="21"/>
  <c r="FW3" i="21"/>
  <c r="FW8" i="21"/>
  <c r="FW9" i="21"/>
  <c r="FW10" i="21"/>
  <c r="FW8" i="24"/>
  <c r="FW40" i="24" s="1"/>
  <c r="FW9" i="22"/>
  <c r="FW9" i="23"/>
  <c r="FV40" i="22"/>
  <c r="FW7" i="25"/>
  <c r="FW10" i="25"/>
  <c r="FW8" i="25"/>
  <c r="FW6" i="25"/>
  <c r="FW9" i="25"/>
  <c r="FX6" i="24"/>
  <c r="FX8" i="24"/>
  <c r="FX9" i="24"/>
  <c r="FY4" i="25"/>
  <c r="FX3" i="25"/>
  <c r="FV40" i="25"/>
  <c r="FY3" i="24"/>
  <c r="FZ4" i="24"/>
  <c r="FW3" i="23"/>
  <c r="FX4" i="23"/>
  <c r="FY4" i="22"/>
  <c r="FX3" i="22"/>
  <c r="FX8" i="23" l="1"/>
  <c r="FX8" i="22"/>
  <c r="FW42" i="23"/>
  <c r="FW40" i="23" s="1"/>
  <c r="FX8" i="21"/>
  <c r="FX6" i="21"/>
  <c r="FY4" i="21"/>
  <c r="FX3" i="21"/>
  <c r="FX9" i="21"/>
  <c r="FX10" i="21"/>
  <c r="FX7" i="21"/>
  <c r="FY7" i="24"/>
  <c r="FX7" i="23"/>
  <c r="FX7" i="22"/>
  <c r="FX6" i="23"/>
  <c r="FX42" i="23" s="1"/>
  <c r="FX40" i="23" s="1"/>
  <c r="FX6" i="22"/>
  <c r="FX40" i="22" s="1"/>
  <c r="FW40" i="21"/>
  <c r="FX10" i="23"/>
  <c r="FX10" i="22"/>
  <c r="FX7" i="24"/>
  <c r="FX40" i="24" s="1"/>
  <c r="FX9" i="22"/>
  <c r="FX9" i="23"/>
  <c r="FW40" i="22"/>
  <c r="FX8" i="25"/>
  <c r="FX10" i="25"/>
  <c r="FX9" i="25"/>
  <c r="FX7" i="25"/>
  <c r="FX6" i="25"/>
  <c r="FY8" i="24"/>
  <c r="FY9" i="24"/>
  <c r="FY10" i="24"/>
  <c r="FW40" i="25"/>
  <c r="FZ4" i="25"/>
  <c r="FY3" i="25"/>
  <c r="GA4" i="24"/>
  <c r="FZ3" i="24"/>
  <c r="FY4" i="23"/>
  <c r="FX3" i="23"/>
  <c r="FZ4" i="22"/>
  <c r="FY3" i="22"/>
  <c r="FY9" i="22" l="1"/>
  <c r="FY9" i="23"/>
  <c r="FY10" i="21"/>
  <c r="FY3" i="21"/>
  <c r="FY9" i="21"/>
  <c r="FY8" i="21"/>
  <c r="FY7" i="21"/>
  <c r="FZ4" i="21"/>
  <c r="FY6" i="21"/>
  <c r="FY6" i="24"/>
  <c r="FY40" i="24" s="1"/>
  <c r="FY6" i="23"/>
  <c r="FY6" i="22"/>
  <c r="FX40" i="21"/>
  <c r="FY8" i="23"/>
  <c r="FY8" i="22"/>
  <c r="FZ8" i="24"/>
  <c r="FY7" i="23"/>
  <c r="FY7" i="22"/>
  <c r="FY10" i="23"/>
  <c r="FY10" i="22"/>
  <c r="FZ6" i="24"/>
  <c r="FZ10" i="24"/>
  <c r="FY7" i="25"/>
  <c r="FY9" i="25"/>
  <c r="FY10" i="25"/>
  <c r="FY8" i="25"/>
  <c r="FY6" i="25"/>
  <c r="FX40" i="25"/>
  <c r="GA4" i="25"/>
  <c r="FZ3" i="25"/>
  <c r="GB4" i="24"/>
  <c r="GA3" i="24"/>
  <c r="FZ4" i="23"/>
  <c r="FY3" i="23"/>
  <c r="GA4" i="22"/>
  <c r="FZ3" i="22"/>
  <c r="FZ9" i="21" l="1"/>
  <c r="FZ10" i="21"/>
  <c r="FZ7" i="21"/>
  <c r="FZ8" i="21"/>
  <c r="GA4" i="21"/>
  <c r="FZ3" i="21"/>
  <c r="FZ6" i="21"/>
  <c r="FZ7" i="24"/>
  <c r="FZ7" i="22"/>
  <c r="FZ7" i="23"/>
  <c r="FZ8" i="22"/>
  <c r="FZ8" i="23"/>
  <c r="FZ9" i="24"/>
  <c r="FZ9" i="23"/>
  <c r="FZ9" i="22"/>
  <c r="FY40" i="22"/>
  <c r="FY42" i="23"/>
  <c r="FY40" i="23" s="1"/>
  <c r="FZ10" i="23"/>
  <c r="FZ10" i="22"/>
  <c r="GA8" i="24"/>
  <c r="FZ6" i="23"/>
  <c r="FZ6" i="22"/>
  <c r="FZ40" i="22" s="1"/>
  <c r="FY40" i="21"/>
  <c r="GA7" i="24"/>
  <c r="GA6" i="24"/>
  <c r="FZ9" i="25"/>
  <c r="FZ10" i="25"/>
  <c r="FZ7" i="25"/>
  <c r="FZ6" i="25"/>
  <c r="FZ8" i="25"/>
  <c r="FZ40" i="24"/>
  <c r="GB4" i="25"/>
  <c r="GA3" i="25"/>
  <c r="FY40" i="25"/>
  <c r="GC4" i="24"/>
  <c r="GB3" i="24"/>
  <c r="GA4" i="23"/>
  <c r="FZ3" i="23"/>
  <c r="GB4" i="22"/>
  <c r="GA3" i="22"/>
  <c r="GA6" i="22" l="1"/>
  <c r="GA6" i="23"/>
  <c r="FZ40" i="21"/>
  <c r="FZ42" i="23"/>
  <c r="FZ40" i="23" s="1"/>
  <c r="GA10" i="21"/>
  <c r="GA7" i="21"/>
  <c r="GB7" i="24" s="1"/>
  <c r="GA3" i="21"/>
  <c r="GA8" i="21"/>
  <c r="GB4" i="21"/>
  <c r="GA9" i="21"/>
  <c r="GA6" i="21"/>
  <c r="GA8" i="22"/>
  <c r="GA8" i="23"/>
  <c r="GA7" i="22"/>
  <c r="GA7" i="23"/>
  <c r="GA10" i="24"/>
  <c r="GA10" i="23"/>
  <c r="GA10" i="22"/>
  <c r="GA9" i="23"/>
  <c r="GA9" i="22"/>
  <c r="GA9" i="24"/>
  <c r="GA40" i="24" s="1"/>
  <c r="GB9" i="24"/>
  <c r="GB6" i="24"/>
  <c r="GA6" i="25"/>
  <c r="GA9" i="25"/>
  <c r="GA7" i="25"/>
  <c r="GA10" i="25"/>
  <c r="GA8" i="25"/>
  <c r="GB8" i="24"/>
  <c r="GC4" i="25"/>
  <c r="GB3" i="25"/>
  <c r="FZ40" i="25"/>
  <c r="GC3" i="24"/>
  <c r="GD4" i="24"/>
  <c r="GB4" i="23"/>
  <c r="GA3" i="23"/>
  <c r="GC4" i="22"/>
  <c r="GB3" i="22"/>
  <c r="GB10" i="22" l="1"/>
  <c r="GB10" i="23"/>
  <c r="GB6" i="23"/>
  <c r="GB6" i="22"/>
  <c r="GA40" i="21"/>
  <c r="GB10" i="24"/>
  <c r="GB9" i="23"/>
  <c r="GB9" i="22"/>
  <c r="GB10" i="21"/>
  <c r="GB6" i="21"/>
  <c r="GC4" i="21"/>
  <c r="GB3" i="21"/>
  <c r="GB9" i="21"/>
  <c r="GB7" i="21"/>
  <c r="GB8" i="21"/>
  <c r="GA42" i="23"/>
  <c r="GA40" i="23" s="1"/>
  <c r="GB8" i="23"/>
  <c r="GB8" i="22"/>
  <c r="GA40" i="22"/>
  <c r="GB7" i="23"/>
  <c r="GB7" i="22"/>
  <c r="GB40" i="24"/>
  <c r="GB9" i="25"/>
  <c r="GB10" i="25"/>
  <c r="GB8" i="25"/>
  <c r="GB7" i="25"/>
  <c r="GB6" i="25"/>
  <c r="GC10" i="24"/>
  <c r="GC6" i="24"/>
  <c r="GA40" i="25"/>
  <c r="GD4" i="25"/>
  <c r="GC3" i="25"/>
  <c r="GE4" i="24"/>
  <c r="GD3" i="24"/>
  <c r="GC4" i="23"/>
  <c r="GB3" i="23"/>
  <c r="GD4" i="22"/>
  <c r="GC3" i="22"/>
  <c r="GC8" i="23" l="1"/>
  <c r="GC8" i="22"/>
  <c r="GC7" i="22"/>
  <c r="GC7" i="23"/>
  <c r="GC9" i="23"/>
  <c r="GC9" i="22"/>
  <c r="GB40" i="22"/>
  <c r="GC7" i="24"/>
  <c r="GC40" i="24" s="1"/>
  <c r="GC8" i="21"/>
  <c r="GD4" i="21"/>
  <c r="GC3" i="21"/>
  <c r="GC6" i="21"/>
  <c r="GC7" i="21"/>
  <c r="GC9" i="21"/>
  <c r="GC10" i="21"/>
  <c r="GB42" i="23"/>
  <c r="GB40" i="23" s="1"/>
  <c r="GC6" i="22"/>
  <c r="GC6" i="23"/>
  <c r="GB40" i="21"/>
  <c r="GC9" i="24"/>
  <c r="GD9" i="24"/>
  <c r="GC10" i="23"/>
  <c r="GC10" i="22"/>
  <c r="GC8" i="24"/>
  <c r="GC9" i="25"/>
  <c r="GC7" i="25"/>
  <c r="GC10" i="25"/>
  <c r="GC6" i="25"/>
  <c r="GC8" i="25"/>
  <c r="GD10" i="24"/>
  <c r="GD6" i="24"/>
  <c r="GB40" i="25"/>
  <c r="GE4" i="25"/>
  <c r="GD3" i="25"/>
  <c r="GF4" i="24"/>
  <c r="GE3" i="24"/>
  <c r="GD4" i="23"/>
  <c r="GC3" i="23"/>
  <c r="GE4" i="22"/>
  <c r="GD3" i="22"/>
  <c r="GD10" i="23" l="1"/>
  <c r="GD10" i="22"/>
  <c r="GD9" i="22"/>
  <c r="GD9" i="23"/>
  <c r="GD7" i="23"/>
  <c r="GD7" i="24"/>
  <c r="GD40" i="24" s="1"/>
  <c r="GD7" i="22"/>
  <c r="GD6" i="22"/>
  <c r="GD6" i="23"/>
  <c r="GC40" i="21"/>
  <c r="GC42" i="23"/>
  <c r="GC40" i="23" s="1"/>
  <c r="GD8" i="21"/>
  <c r="GD3" i="21"/>
  <c r="GD9" i="21"/>
  <c r="GD10" i="21"/>
  <c r="GE4" i="21"/>
  <c r="GD6" i="21"/>
  <c r="GD7" i="21"/>
  <c r="GC40" i="22"/>
  <c r="GD8" i="22"/>
  <c r="GD8" i="23"/>
  <c r="GD8" i="24"/>
  <c r="GD9" i="25"/>
  <c r="GD7" i="25"/>
  <c r="GD6" i="25"/>
  <c r="GD10" i="25"/>
  <c r="GD8" i="25"/>
  <c r="GE8" i="24"/>
  <c r="GF4" i="25"/>
  <c r="GE3" i="25"/>
  <c r="GC40" i="25"/>
  <c r="GF3" i="24"/>
  <c r="GG4" i="24"/>
  <c r="GE4" i="23"/>
  <c r="GD3" i="23"/>
  <c r="GF4" i="22"/>
  <c r="GE3" i="22"/>
  <c r="GE9" i="22" l="1"/>
  <c r="GE9" i="23"/>
  <c r="GE8" i="23"/>
  <c r="GE8" i="22"/>
  <c r="GE7" i="23"/>
  <c r="GE7" i="22"/>
  <c r="GE6" i="23"/>
  <c r="GE6" i="24"/>
  <c r="GD40" i="21"/>
  <c r="GE6" i="22"/>
  <c r="GD42" i="23"/>
  <c r="GD40" i="23" s="1"/>
  <c r="GE9" i="24"/>
  <c r="GE7" i="24"/>
  <c r="GE40" i="24" s="1"/>
  <c r="GE9" i="21"/>
  <c r="GE10" i="21"/>
  <c r="GE7" i="21"/>
  <c r="GF4" i="21"/>
  <c r="GE8" i="21"/>
  <c r="GE3" i="21"/>
  <c r="GE6" i="21"/>
  <c r="GD40" i="22"/>
  <c r="GE10" i="22"/>
  <c r="GE10" i="23"/>
  <c r="GE10" i="24"/>
  <c r="GF6" i="24"/>
  <c r="GF7" i="24"/>
  <c r="GE9" i="25"/>
  <c r="GE7" i="25"/>
  <c r="GE10" i="25"/>
  <c r="GE8" i="25"/>
  <c r="GE6" i="25"/>
  <c r="GD40" i="25"/>
  <c r="GG4" i="25"/>
  <c r="GF3" i="25"/>
  <c r="GG3" i="24"/>
  <c r="GH4" i="24"/>
  <c r="GF4" i="23"/>
  <c r="GE3" i="23"/>
  <c r="GF3" i="22"/>
  <c r="GG4" i="22"/>
  <c r="F5" i="1"/>
  <c r="GF10" i="22" l="1"/>
  <c r="GF10" i="23"/>
  <c r="GE42" i="23"/>
  <c r="GE40" i="23" s="1"/>
  <c r="GF9" i="22"/>
  <c r="GF9" i="23"/>
  <c r="GF6" i="22"/>
  <c r="GF6" i="23"/>
  <c r="GE40" i="21"/>
  <c r="GF9" i="24"/>
  <c r="GF8" i="23"/>
  <c r="GF8" i="22"/>
  <c r="GE40" i="22"/>
  <c r="GF10" i="24"/>
  <c r="GF8" i="24"/>
  <c r="GF9" i="21"/>
  <c r="GF10" i="21"/>
  <c r="GF3" i="21"/>
  <c r="GF6" i="21"/>
  <c r="GG4" i="21"/>
  <c r="GF7" i="21"/>
  <c r="GF8" i="21"/>
  <c r="GG6" i="24"/>
  <c r="GF7" i="23"/>
  <c r="GF7" i="22"/>
  <c r="GF40" i="24"/>
  <c r="GF6" i="25"/>
  <c r="GF9" i="25"/>
  <c r="GF10" i="25"/>
  <c r="GF7" i="25"/>
  <c r="GF8" i="25"/>
  <c r="GG9" i="24"/>
  <c r="GE40" i="25"/>
  <c r="GH4" i="25"/>
  <c r="GG3" i="25"/>
  <c r="GI4" i="24"/>
  <c r="GH3" i="24"/>
  <c r="GG4" i="23"/>
  <c r="GF3" i="23"/>
  <c r="GH4" i="22"/>
  <c r="GG3" i="22"/>
  <c r="GG10" i="22" l="1"/>
  <c r="GG10" i="23"/>
  <c r="GG9" i="23"/>
  <c r="GG9" i="22"/>
  <c r="GF42" i="23"/>
  <c r="GF40" i="23" s="1"/>
  <c r="GF40" i="22"/>
  <c r="GG8" i="23"/>
  <c r="GG8" i="22"/>
  <c r="GG8" i="24"/>
  <c r="GG10" i="24"/>
  <c r="GG7" i="23"/>
  <c r="GG7" i="22"/>
  <c r="GG7" i="24"/>
  <c r="GG40" i="24" s="1"/>
  <c r="GG3" i="21"/>
  <c r="GG6" i="21"/>
  <c r="GG8" i="21"/>
  <c r="GG7" i="21"/>
  <c r="GH4" i="21"/>
  <c r="GG9" i="21"/>
  <c r="GG10" i="21"/>
  <c r="GG6" i="22"/>
  <c r="GG40" i="22" s="1"/>
  <c r="GG6" i="23"/>
  <c r="GF40" i="21"/>
  <c r="GH9" i="24"/>
  <c r="GH8" i="24"/>
  <c r="GG7" i="25"/>
  <c r="GG9" i="25"/>
  <c r="GG6" i="25"/>
  <c r="GG8" i="25"/>
  <c r="GG10" i="25"/>
  <c r="GH7" i="24"/>
  <c r="GF40" i="25"/>
  <c r="GI4" i="25"/>
  <c r="GH3" i="25"/>
  <c r="GJ4" i="24"/>
  <c r="GI3" i="24"/>
  <c r="GH4" i="23"/>
  <c r="GG3" i="23"/>
  <c r="GI4" i="22"/>
  <c r="GH3" i="22"/>
  <c r="GG42" i="23" l="1"/>
  <c r="GG40" i="23" s="1"/>
  <c r="GH10" i="23"/>
  <c r="GH10" i="22"/>
  <c r="GH9" i="23"/>
  <c r="GH9" i="22"/>
  <c r="GH6" i="21"/>
  <c r="GH7" i="21"/>
  <c r="GI4" i="21"/>
  <c r="GH8" i="21"/>
  <c r="GH10" i="21"/>
  <c r="GH3" i="21"/>
  <c r="GH9" i="21"/>
  <c r="GH7" i="22"/>
  <c r="GH7" i="23"/>
  <c r="GH6" i="23"/>
  <c r="GG40" i="21"/>
  <c r="GH6" i="22"/>
  <c r="GH6" i="24"/>
  <c r="GH10" i="24"/>
  <c r="GH8" i="23"/>
  <c r="GH8" i="22"/>
  <c r="GI10" i="24"/>
  <c r="GI7" i="24"/>
  <c r="GI8" i="24"/>
  <c r="GH8" i="25"/>
  <c r="GH10" i="25"/>
  <c r="GH9" i="25"/>
  <c r="GH7" i="25"/>
  <c r="GH6" i="25"/>
  <c r="GG40" i="25"/>
  <c r="GJ4" i="25"/>
  <c r="GI3" i="25"/>
  <c r="GK4" i="24"/>
  <c r="GJ3" i="24"/>
  <c r="GI4" i="23"/>
  <c r="GH3" i="23"/>
  <c r="GJ4" i="22"/>
  <c r="GI3" i="22"/>
  <c r="GI9" i="21" l="1"/>
  <c r="GI10" i="21"/>
  <c r="GJ4" i="21"/>
  <c r="GI6" i="21"/>
  <c r="GI7" i="21"/>
  <c r="GI8" i="21"/>
  <c r="GI3" i="21"/>
  <c r="GI40" i="24"/>
  <c r="GH42" i="23"/>
  <c r="GH40" i="23" s="1"/>
  <c r="GI7" i="23"/>
  <c r="GI7" i="22"/>
  <c r="GI6" i="24"/>
  <c r="GI6" i="22"/>
  <c r="GI6" i="23"/>
  <c r="GH40" i="21"/>
  <c r="GI9" i="23"/>
  <c r="GI9" i="22"/>
  <c r="GJ10" i="24"/>
  <c r="GI9" i="24"/>
  <c r="GH40" i="24"/>
  <c r="GI10" i="23"/>
  <c r="GI10" i="22"/>
  <c r="GH40" i="22"/>
  <c r="GI8" i="22"/>
  <c r="GI8" i="23"/>
  <c r="GJ9" i="24"/>
  <c r="GI9" i="25"/>
  <c r="GI6" i="25"/>
  <c r="GI7" i="25"/>
  <c r="GI10" i="25"/>
  <c r="GI8" i="25"/>
  <c r="GJ8" i="24"/>
  <c r="GJ6" i="24"/>
  <c r="GK4" i="25"/>
  <c r="GJ3" i="25"/>
  <c r="GH40" i="25"/>
  <c r="GK3" i="24"/>
  <c r="GL4" i="24"/>
  <c r="GJ4" i="23"/>
  <c r="GI3" i="23"/>
  <c r="GJ3" i="22"/>
  <c r="GK4" i="22"/>
  <c r="GI42" i="23" l="1"/>
  <c r="GI40" i="23" s="1"/>
  <c r="GJ8" i="22"/>
  <c r="GJ8" i="23"/>
  <c r="GI40" i="22"/>
  <c r="GJ7" i="23"/>
  <c r="GJ7" i="22"/>
  <c r="GJ7" i="24"/>
  <c r="GJ40" i="24" s="1"/>
  <c r="GI40" i="21"/>
  <c r="GJ6" i="23"/>
  <c r="GJ6" i="22"/>
  <c r="GJ7" i="21"/>
  <c r="GJ8" i="21"/>
  <c r="GK4" i="21"/>
  <c r="GJ3" i="21"/>
  <c r="GJ9" i="21"/>
  <c r="GJ10" i="21"/>
  <c r="GJ6" i="21"/>
  <c r="GJ10" i="22"/>
  <c r="GJ10" i="23"/>
  <c r="GK8" i="24"/>
  <c r="GJ9" i="23"/>
  <c r="GJ9" i="22"/>
  <c r="GJ7" i="25"/>
  <c r="GJ9" i="25"/>
  <c r="GJ10" i="25"/>
  <c r="GJ6" i="25"/>
  <c r="GJ8" i="25"/>
  <c r="GK6" i="24"/>
  <c r="GK9" i="24"/>
  <c r="GI40" i="25"/>
  <c r="GL4" i="25"/>
  <c r="GK3" i="25"/>
  <c r="GM4" i="24"/>
  <c r="GL3" i="24"/>
  <c r="GK4" i="23"/>
  <c r="GJ3" i="23"/>
  <c r="GL4" i="22"/>
  <c r="GK3" i="22"/>
  <c r="GK10" i="24" l="1"/>
  <c r="GK10" i="23"/>
  <c r="GK10" i="22"/>
  <c r="GK9" i="23"/>
  <c r="GK9" i="22"/>
  <c r="GK7" i="21"/>
  <c r="GK6" i="21"/>
  <c r="GL4" i="21"/>
  <c r="GK10" i="21"/>
  <c r="GK3" i="21"/>
  <c r="GK8" i="21"/>
  <c r="GK9" i="21"/>
  <c r="GK8" i="23"/>
  <c r="GK8" i="22"/>
  <c r="GK7" i="24"/>
  <c r="GK7" i="23"/>
  <c r="GK7" i="22"/>
  <c r="GJ42" i="23"/>
  <c r="GJ40" i="23" s="1"/>
  <c r="GL6" i="24"/>
  <c r="GJ40" i="22"/>
  <c r="GK6" i="23"/>
  <c r="GK6" i="22"/>
  <c r="GK40" i="22" s="1"/>
  <c r="GJ40" i="21"/>
  <c r="GL10" i="24"/>
  <c r="GL9" i="24"/>
  <c r="GK40" i="24"/>
  <c r="GK6" i="25"/>
  <c r="GK9" i="25"/>
  <c r="GK8" i="25"/>
  <c r="GK7" i="25"/>
  <c r="GK10" i="25"/>
  <c r="GM4" i="25"/>
  <c r="GL3" i="25"/>
  <c r="GJ40" i="25"/>
  <c r="GN4" i="24"/>
  <c r="GM3" i="24"/>
  <c r="GL4" i="23"/>
  <c r="GK3" i="23"/>
  <c r="GM4" i="22"/>
  <c r="GL3" i="22"/>
  <c r="GK40" i="21" l="1"/>
  <c r="GL6" i="22"/>
  <c r="GL6" i="23"/>
  <c r="GL9" i="21"/>
  <c r="GL3" i="21"/>
  <c r="GL6" i="21"/>
  <c r="GL7" i="21"/>
  <c r="GM4" i="21"/>
  <c r="GL8" i="21"/>
  <c r="GL10" i="21"/>
  <c r="GL7" i="22"/>
  <c r="GL7" i="24"/>
  <c r="GL7" i="23"/>
  <c r="GK42" i="23"/>
  <c r="GK40" i="23" s="1"/>
  <c r="GL9" i="22"/>
  <c r="GL9" i="23"/>
  <c r="GL8" i="23"/>
  <c r="GL8" i="22"/>
  <c r="GL8" i="24"/>
  <c r="GL10" i="23"/>
  <c r="GL10" i="22"/>
  <c r="GL7" i="25"/>
  <c r="GL6" i="25"/>
  <c r="GL9" i="25"/>
  <c r="GL10" i="25"/>
  <c r="GL8" i="25"/>
  <c r="GM8" i="24"/>
  <c r="GM9" i="24"/>
  <c r="GN4" i="25"/>
  <c r="GM3" i="25"/>
  <c r="GK40" i="25"/>
  <c r="GN3" i="24"/>
  <c r="GO4" i="24"/>
  <c r="GM4" i="23"/>
  <c r="GL3" i="23"/>
  <c r="GN4" i="22"/>
  <c r="GM3" i="22"/>
  <c r="GM6" i="23" l="1"/>
  <c r="GL40" i="21"/>
  <c r="GM6" i="22"/>
  <c r="GM9" i="22"/>
  <c r="GM9" i="23"/>
  <c r="GM7" i="23"/>
  <c r="GM7" i="22"/>
  <c r="GM7" i="24"/>
  <c r="GL40" i="24"/>
  <c r="GM6" i="24"/>
  <c r="GM40" i="24" s="1"/>
  <c r="GM10" i="24"/>
  <c r="GM10" i="23"/>
  <c r="GM10" i="22"/>
  <c r="GL42" i="23"/>
  <c r="GL40" i="23" s="1"/>
  <c r="GM8" i="23"/>
  <c r="GM8" i="22"/>
  <c r="GL40" i="22"/>
  <c r="GM7" i="21"/>
  <c r="GM6" i="21"/>
  <c r="GM8" i="21"/>
  <c r="GN4" i="21"/>
  <c r="GM9" i="21"/>
  <c r="GM3" i="21"/>
  <c r="GM10" i="21"/>
  <c r="GM9" i="25"/>
  <c r="GM7" i="25"/>
  <c r="GM10" i="25"/>
  <c r="GM6" i="25"/>
  <c r="GM8" i="25"/>
  <c r="GL40" i="25"/>
  <c r="GO4" i="25"/>
  <c r="GN3" i="25"/>
  <c r="GO3" i="24"/>
  <c r="GP4" i="24"/>
  <c r="GP3" i="24" s="1"/>
  <c r="GM3" i="23"/>
  <c r="GN4" i="23"/>
  <c r="GO4" i="22"/>
  <c r="GN3" i="22"/>
  <c r="GN9" i="22" l="1"/>
  <c r="GN9" i="23"/>
  <c r="GN9" i="21"/>
  <c r="GN3" i="21"/>
  <c r="GN8" i="21"/>
  <c r="GN10" i="21"/>
  <c r="GN6" i="21"/>
  <c r="GO4" i="21"/>
  <c r="GN7" i="21"/>
  <c r="GN8" i="22"/>
  <c r="GN8" i="23"/>
  <c r="GN8" i="24"/>
  <c r="GN6" i="22"/>
  <c r="GM40" i="21"/>
  <c r="GN6" i="23"/>
  <c r="GN42" i="23" s="1"/>
  <c r="GN40" i="23" s="1"/>
  <c r="GN7" i="22"/>
  <c r="GN7" i="24"/>
  <c r="GN7" i="23"/>
  <c r="GN6" i="24"/>
  <c r="GN9" i="24"/>
  <c r="GM40" i="22"/>
  <c r="GN10" i="23"/>
  <c r="GN10" i="22"/>
  <c r="GN10" i="24"/>
  <c r="GM42" i="23"/>
  <c r="GM40" i="23" s="1"/>
  <c r="GN7" i="25"/>
  <c r="GN9" i="25"/>
  <c r="GN10" i="25"/>
  <c r="GN6" i="25"/>
  <c r="GN8" i="25"/>
  <c r="GO8" i="24"/>
  <c r="GO6" i="24"/>
  <c r="F26" i="20"/>
  <c r="G26" i="20"/>
  <c r="K26" i="20"/>
  <c r="I26" i="20"/>
  <c r="H26" i="20"/>
  <c r="J26" i="20"/>
  <c r="L26" i="20"/>
  <c r="N26" i="20"/>
  <c r="O26" i="20"/>
  <c r="GM40" i="25"/>
  <c r="GP4" i="25"/>
  <c r="GP3" i="25" s="1"/>
  <c r="GO3" i="25"/>
  <c r="GO4" i="23"/>
  <c r="GN3" i="23"/>
  <c r="GP4" i="22"/>
  <c r="GO3" i="22"/>
  <c r="GO6" i="21" l="1"/>
  <c r="GO10" i="21"/>
  <c r="GO3" i="21"/>
  <c r="GP4" i="21"/>
  <c r="GO7" i="21"/>
  <c r="GO9" i="21"/>
  <c r="GO8" i="21"/>
  <c r="GO6" i="23"/>
  <c r="GN40" i="21"/>
  <c r="GO6" i="22"/>
  <c r="GN40" i="22"/>
  <c r="GO10" i="23"/>
  <c r="GO10" i="22"/>
  <c r="GN40" i="24"/>
  <c r="GO10" i="24"/>
  <c r="GO8" i="23"/>
  <c r="GO8" i="22"/>
  <c r="GO9" i="22"/>
  <c r="GO9" i="23"/>
  <c r="GO9" i="24"/>
  <c r="GO7" i="22"/>
  <c r="GO7" i="23"/>
  <c r="GO7" i="24"/>
  <c r="GO40" i="24" s="1"/>
  <c r="GO9" i="25"/>
  <c r="GO7" i="25"/>
  <c r="GO10" i="25"/>
  <c r="GO8" i="25"/>
  <c r="GO6" i="25"/>
  <c r="GP9" i="25"/>
  <c r="GP8" i="25"/>
  <c r="GP7" i="25"/>
  <c r="GP6" i="25"/>
  <c r="GP10" i="25"/>
  <c r="GN40" i="25"/>
  <c r="GP4" i="23"/>
  <c r="GP3" i="23" s="1"/>
  <c r="GO3" i="23"/>
  <c r="GP3" i="22"/>
  <c r="GP9" i="22" l="1"/>
  <c r="GP9" i="23"/>
  <c r="GP9" i="24"/>
  <c r="GP7" i="23"/>
  <c r="GP7" i="24"/>
  <c r="GP7" i="22"/>
  <c r="GP3" i="21"/>
  <c r="GP8" i="21"/>
  <c r="GP9" i="21"/>
  <c r="GP6" i="21"/>
  <c r="GP7" i="21"/>
  <c r="GP10" i="21"/>
  <c r="GO40" i="22"/>
  <c r="GP10" i="23"/>
  <c r="GP10" i="22"/>
  <c r="GP10" i="24"/>
  <c r="GP8" i="23"/>
  <c r="GP8" i="22"/>
  <c r="GP8" i="24"/>
  <c r="GP6" i="24"/>
  <c r="GP40" i="24" s="1"/>
  <c r="GP6" i="22"/>
  <c r="GP40" i="22" s="1"/>
  <c r="GP6" i="23"/>
  <c r="GP42" i="23" s="1"/>
  <c r="GP40" i="23" s="1"/>
  <c r="GO40" i="21"/>
  <c r="GO42" i="23"/>
  <c r="GO40" i="23" s="1"/>
  <c r="E11" i="20"/>
  <c r="F11" i="20"/>
  <c r="G11" i="20"/>
  <c r="K11" i="20"/>
  <c r="H11" i="20"/>
  <c r="I11" i="20"/>
  <c r="L11" i="20"/>
  <c r="J11" i="20"/>
  <c r="O11" i="20"/>
  <c r="N11" i="20"/>
  <c r="M11" i="20"/>
  <c r="E10" i="20"/>
  <c r="F10" i="20"/>
  <c r="F12" i="20" s="1"/>
  <c r="G10" i="20"/>
  <c r="G12" i="20" s="1"/>
  <c r="H10" i="20"/>
  <c r="H12" i="20" s="1"/>
  <c r="I10" i="20"/>
  <c r="I12" i="20" s="1"/>
  <c r="J10" i="20"/>
  <c r="K10" i="20"/>
  <c r="M10" i="20"/>
  <c r="M12" i="20" s="1"/>
  <c r="L10" i="20"/>
  <c r="L12" i="20" s="1"/>
  <c r="O10" i="20"/>
  <c r="O12" i="20" s="1"/>
  <c r="N10" i="20"/>
  <c r="N12" i="20" s="1"/>
  <c r="E26" i="20"/>
  <c r="M26" i="20"/>
  <c r="GP40" i="25"/>
  <c r="GO40" i="25"/>
  <c r="GP40" i="21" l="1"/>
  <c r="M11" i="12"/>
  <c r="L5" i="3"/>
  <c r="H11" i="12"/>
  <c r="G5" i="3"/>
  <c r="L11" i="12"/>
  <c r="K5" i="3"/>
  <c r="E12" i="20"/>
  <c r="D10" i="20"/>
  <c r="N11" i="12"/>
  <c r="M5" i="3"/>
  <c r="K12" i="20"/>
  <c r="G11" i="12"/>
  <c r="F5" i="3"/>
  <c r="H5" i="3"/>
  <c r="H46" i="3" s="1"/>
  <c r="I11" i="12"/>
  <c r="N5" i="3"/>
  <c r="O11" i="12"/>
  <c r="J12" i="20"/>
  <c r="E5" i="3"/>
  <c r="F11" i="12"/>
  <c r="D11" i="20"/>
  <c r="E27" i="20"/>
  <c r="E28" i="20" s="1"/>
  <c r="F27" i="20"/>
  <c r="F28" i="20" s="1"/>
  <c r="G27" i="20"/>
  <c r="G28" i="20" s="1"/>
  <c r="H27" i="20"/>
  <c r="H28" i="20" s="1"/>
  <c r="I27" i="20"/>
  <c r="I28" i="20" s="1"/>
  <c r="J27" i="20"/>
  <c r="J28" i="20" s="1"/>
  <c r="K27" i="20"/>
  <c r="K28" i="20" s="1"/>
  <c r="L27" i="20"/>
  <c r="L28" i="20" s="1"/>
  <c r="M27" i="20"/>
  <c r="M28" i="20" s="1"/>
  <c r="N27" i="20"/>
  <c r="N28" i="20" s="1"/>
  <c r="O27" i="20"/>
  <c r="O28" i="20" s="1"/>
  <c r="F19" i="20" l="1"/>
  <c r="F14" i="12"/>
  <c r="N11" i="3"/>
  <c r="N12" i="3" s="1"/>
  <c r="N13" i="3" s="1"/>
  <c r="N46" i="3"/>
  <c r="G19" i="20"/>
  <c r="G14" i="12"/>
  <c r="G46" i="3"/>
  <c r="E11" i="3"/>
  <c r="F11" i="3" s="1"/>
  <c r="E46" i="3"/>
  <c r="I19" i="20"/>
  <c r="I14" i="12"/>
  <c r="K11" i="12"/>
  <c r="J5" i="3"/>
  <c r="E11" i="12"/>
  <c r="D5" i="3"/>
  <c r="D46" i="3" s="1"/>
  <c r="D12" i="20"/>
  <c r="H19" i="20"/>
  <c r="H14" i="12"/>
  <c r="J11" i="12"/>
  <c r="I5" i="3"/>
  <c r="H58" i="3"/>
  <c r="H74" i="3"/>
  <c r="H81" i="3"/>
  <c r="H61" i="3"/>
  <c r="H56" i="3"/>
  <c r="H80" i="3"/>
  <c r="H54" i="3"/>
  <c r="H55" i="3"/>
  <c r="H82" i="3"/>
  <c r="H66" i="3"/>
  <c r="H75" i="3"/>
  <c r="H63" i="3"/>
  <c r="H62" i="3"/>
  <c r="H78" i="3"/>
  <c r="H79" i="3"/>
  <c r="H60" i="3"/>
  <c r="H76" i="3"/>
  <c r="H83" i="3"/>
  <c r="H77" i="3"/>
  <c r="H59" i="3"/>
  <c r="H57" i="3"/>
  <c r="M46" i="3"/>
  <c r="K46" i="3"/>
  <c r="L46" i="3"/>
  <c r="O19" i="20"/>
  <c r="O14" i="12"/>
  <c r="F46" i="3"/>
  <c r="N19" i="20"/>
  <c r="N14" i="12"/>
  <c r="L19" i="20"/>
  <c r="L14" i="12"/>
  <c r="M19" i="20"/>
  <c r="M14" i="12"/>
  <c r="D28" i="20"/>
  <c r="N8" i="3"/>
  <c r="J8" i="3"/>
  <c r="F8" i="3"/>
  <c r="M8" i="3"/>
  <c r="I8" i="3"/>
  <c r="E8" i="3"/>
  <c r="L8" i="3"/>
  <c r="H8" i="3"/>
  <c r="D8" i="3"/>
  <c r="K8" i="3"/>
  <c r="G8" i="3"/>
  <c r="K6" i="3" l="1"/>
  <c r="L22" i="20"/>
  <c r="L24" i="20" s="1"/>
  <c r="F52" i="3"/>
  <c r="F56" i="3"/>
  <c r="F59" i="3"/>
  <c r="F58" i="3"/>
  <c r="F62" i="3"/>
  <c r="F75" i="3"/>
  <c r="F57" i="3"/>
  <c r="F61" i="3"/>
  <c r="F55" i="3"/>
  <c r="F63" i="3"/>
  <c r="F78" i="3"/>
  <c r="F60" i="3"/>
  <c r="F73" i="3"/>
  <c r="F74" i="3"/>
  <c r="F83" i="3"/>
  <c r="F76" i="3"/>
  <c r="F80" i="3"/>
  <c r="F66" i="3"/>
  <c r="F77" i="3"/>
  <c r="F54" i="3"/>
  <c r="F72" i="3"/>
  <c r="F81" i="3"/>
  <c r="F82" i="3"/>
  <c r="F79" i="3"/>
  <c r="F53" i="3"/>
  <c r="L60" i="3"/>
  <c r="L59" i="3"/>
  <c r="L62" i="3"/>
  <c r="L61" i="3"/>
  <c r="L83" i="3"/>
  <c r="L58" i="3"/>
  <c r="L79" i="3"/>
  <c r="L80" i="3"/>
  <c r="L82" i="3"/>
  <c r="L63" i="3"/>
  <c r="L66" i="3"/>
  <c r="L78" i="3"/>
  <c r="L81" i="3"/>
  <c r="M79" i="3"/>
  <c r="M66" i="3"/>
  <c r="M80" i="3"/>
  <c r="M63" i="3"/>
  <c r="M83" i="3"/>
  <c r="M62" i="3"/>
  <c r="M59" i="3"/>
  <c r="M60" i="3"/>
  <c r="M82" i="3"/>
  <c r="M61" i="3"/>
  <c r="M81" i="3"/>
  <c r="J19" i="20"/>
  <c r="J14" i="12"/>
  <c r="D50" i="3"/>
  <c r="D79" i="3"/>
  <c r="D52" i="3"/>
  <c r="D81" i="3"/>
  <c r="D54" i="3"/>
  <c r="D62" i="3"/>
  <c r="D51" i="3"/>
  <c r="D76" i="3"/>
  <c r="D57" i="3"/>
  <c r="D75" i="3"/>
  <c r="D61" i="3"/>
  <c r="D78" i="3"/>
  <c r="D83" i="3"/>
  <c r="D58" i="3"/>
  <c r="D55" i="3"/>
  <c r="D60" i="3"/>
  <c r="D59" i="3"/>
  <c r="D63" i="3"/>
  <c r="D74" i="3"/>
  <c r="D77" i="3"/>
  <c r="D53" i="3"/>
  <c r="D72" i="3"/>
  <c r="D82" i="3"/>
  <c r="D73" i="3"/>
  <c r="D66" i="3"/>
  <c r="D70" i="3"/>
  <c r="D80" i="3"/>
  <c r="D56" i="3"/>
  <c r="D71" i="3"/>
  <c r="I22" i="20"/>
  <c r="I24" i="20" s="1"/>
  <c r="H6" i="3"/>
  <c r="G53" i="3"/>
  <c r="G74" i="3"/>
  <c r="G76" i="3"/>
  <c r="G80" i="3"/>
  <c r="G63" i="3"/>
  <c r="G58" i="3"/>
  <c r="G55" i="3"/>
  <c r="G60" i="3"/>
  <c r="G83" i="3"/>
  <c r="G78" i="3"/>
  <c r="G56" i="3"/>
  <c r="G82" i="3"/>
  <c r="G61" i="3"/>
  <c r="G79" i="3"/>
  <c r="G57" i="3"/>
  <c r="G77" i="3"/>
  <c r="G81" i="3"/>
  <c r="G73" i="3"/>
  <c r="G54" i="3"/>
  <c r="G59" i="3"/>
  <c r="G75" i="3"/>
  <c r="G62" i="3"/>
  <c r="G66" i="3"/>
  <c r="N61" i="3"/>
  <c r="N82" i="3"/>
  <c r="N60" i="3"/>
  <c r="N80" i="3"/>
  <c r="N83" i="3"/>
  <c r="N63" i="3"/>
  <c r="N62" i="3"/>
  <c r="N81" i="3"/>
  <c r="N66" i="3"/>
  <c r="H22" i="20"/>
  <c r="H24" i="20" s="1"/>
  <c r="G6" i="3"/>
  <c r="E19" i="20"/>
  <c r="E14" i="12"/>
  <c r="G11" i="3"/>
  <c r="M22" i="20"/>
  <c r="M24" i="20" s="1"/>
  <c r="L6" i="3"/>
  <c r="N22" i="20"/>
  <c r="N24" i="20" s="1"/>
  <c r="M6" i="3"/>
  <c r="O22" i="20"/>
  <c r="O24" i="20" s="1"/>
  <c r="N6" i="3"/>
  <c r="K80" i="3"/>
  <c r="K63" i="3"/>
  <c r="K60" i="3"/>
  <c r="K58" i="3"/>
  <c r="K61" i="3"/>
  <c r="K83" i="3"/>
  <c r="K66" i="3"/>
  <c r="K79" i="3"/>
  <c r="K62" i="3"/>
  <c r="K59" i="3"/>
  <c r="K57" i="3"/>
  <c r="K78" i="3"/>
  <c r="K82" i="3"/>
  <c r="K77" i="3"/>
  <c r="K81" i="3"/>
  <c r="J46" i="3"/>
  <c r="E58" i="3"/>
  <c r="E59" i="3"/>
  <c r="E79" i="3"/>
  <c r="E81" i="3"/>
  <c r="E66" i="3"/>
  <c r="E77" i="3"/>
  <c r="E52" i="3"/>
  <c r="E55" i="3"/>
  <c r="E56" i="3"/>
  <c r="E71" i="3"/>
  <c r="E51" i="3"/>
  <c r="E72" i="3"/>
  <c r="E78" i="3"/>
  <c r="E63" i="3"/>
  <c r="E80" i="3"/>
  <c r="E73" i="3"/>
  <c r="E53" i="3"/>
  <c r="E62" i="3"/>
  <c r="E57" i="3"/>
  <c r="E61" i="3"/>
  <c r="E74" i="3"/>
  <c r="E75" i="3"/>
  <c r="E60" i="3"/>
  <c r="E82" i="3"/>
  <c r="E83" i="3"/>
  <c r="E54" i="3"/>
  <c r="E76" i="3"/>
  <c r="G22" i="20"/>
  <c r="G24" i="20" s="1"/>
  <c r="F6" i="3"/>
  <c r="E6" i="3"/>
  <c r="F22" i="20"/>
  <c r="F24" i="20" s="1"/>
  <c r="I46" i="3"/>
  <c r="K19" i="20"/>
  <c r="K14" i="12"/>
  <c r="N15" i="3"/>
  <c r="J6" i="3" l="1"/>
  <c r="K22" i="20"/>
  <c r="K24" i="20" s="1"/>
  <c r="H7" i="3"/>
  <c r="I30" i="20"/>
  <c r="H9" i="3" s="1"/>
  <c r="H15" i="3" s="1"/>
  <c r="N7" i="3"/>
  <c r="O30" i="20"/>
  <c r="N9" i="3" s="1"/>
  <c r="L7" i="3"/>
  <c r="M30" i="20"/>
  <c r="L9" i="3" s="1"/>
  <c r="L15" i="3" s="1"/>
  <c r="K7" i="3"/>
  <c r="L30" i="20"/>
  <c r="K9" i="3" s="1"/>
  <c r="K15" i="3" s="1"/>
  <c r="E7" i="3"/>
  <c r="D12" i="3" s="1"/>
  <c r="D13" i="3" s="1"/>
  <c r="F30" i="20"/>
  <c r="E9" i="3" s="1"/>
  <c r="E15" i="3" s="1"/>
  <c r="I57" i="3"/>
  <c r="I78" i="3"/>
  <c r="I56" i="3"/>
  <c r="I60" i="3"/>
  <c r="I63" i="3"/>
  <c r="I58" i="3"/>
  <c r="I82" i="3"/>
  <c r="I76" i="3"/>
  <c r="I59" i="3"/>
  <c r="I61" i="3"/>
  <c r="I55" i="3"/>
  <c r="I77" i="3"/>
  <c r="I79" i="3"/>
  <c r="I81" i="3"/>
  <c r="I62" i="3"/>
  <c r="I80" i="3"/>
  <c r="I75" i="3"/>
  <c r="I83" i="3"/>
  <c r="I66" i="3"/>
  <c r="H11" i="3"/>
  <c r="G12" i="3"/>
  <c r="G13" i="3" s="1"/>
  <c r="G7" i="3"/>
  <c r="F12" i="3" s="1"/>
  <c r="F13" i="3" s="1"/>
  <c r="H30" i="20"/>
  <c r="G9" i="3" s="1"/>
  <c r="G15" i="3" s="1"/>
  <c r="J22" i="20"/>
  <c r="J24" i="20" s="1"/>
  <c r="I6" i="3"/>
  <c r="F7" i="3"/>
  <c r="G30" i="20"/>
  <c r="F9" i="3" s="1"/>
  <c r="F15" i="3" s="1"/>
  <c r="J60" i="3"/>
  <c r="J80" i="3"/>
  <c r="J82" i="3"/>
  <c r="J76" i="3"/>
  <c r="J59" i="3"/>
  <c r="J79" i="3"/>
  <c r="J81" i="3"/>
  <c r="J61" i="3"/>
  <c r="J63" i="3"/>
  <c r="J56" i="3"/>
  <c r="J57" i="3"/>
  <c r="J83" i="3"/>
  <c r="J58" i="3"/>
  <c r="J77" i="3"/>
  <c r="J78" i="3"/>
  <c r="J62" i="3"/>
  <c r="J66" i="3"/>
  <c r="M7" i="3"/>
  <c r="N30" i="20"/>
  <c r="M9" i="3" s="1"/>
  <c r="M15" i="3" s="1"/>
  <c r="E22" i="20"/>
  <c r="B14" i="12"/>
  <c r="Q54" i="3"/>
  <c r="P54" i="3"/>
  <c r="O54" i="3"/>
  <c r="R54" i="3"/>
  <c r="O55" i="3"/>
  <c r="P55" i="3"/>
  <c r="R55" i="3"/>
  <c r="Q55" i="3"/>
  <c r="P59" i="3"/>
  <c r="R59" i="3"/>
  <c r="Q59" i="3"/>
  <c r="O59" i="3"/>
  <c r="N18" i="3"/>
  <c r="N59" i="3"/>
  <c r="P56" i="3"/>
  <c r="R56" i="3"/>
  <c r="Q56" i="3"/>
  <c r="O56" i="3"/>
  <c r="R58" i="3"/>
  <c r="P58" i="3"/>
  <c r="Q58" i="3"/>
  <c r="O58" i="3"/>
  <c r="O51" i="3"/>
  <c r="P51" i="3"/>
  <c r="Q51" i="3"/>
  <c r="R51" i="3"/>
  <c r="O52" i="3"/>
  <c r="P52" i="3"/>
  <c r="Q52" i="3"/>
  <c r="R52" i="3"/>
  <c r="Q50" i="3"/>
  <c r="P50" i="3"/>
  <c r="O50" i="3"/>
  <c r="R50" i="3"/>
  <c r="P57" i="3"/>
  <c r="Q57" i="3"/>
  <c r="R57" i="3"/>
  <c r="O57" i="3"/>
  <c r="Q53" i="3"/>
  <c r="P53" i="3"/>
  <c r="O53" i="3"/>
  <c r="R53" i="3"/>
  <c r="F18" i="3"/>
  <c r="K51" i="3"/>
  <c r="M51" i="3"/>
  <c r="L51" i="3"/>
  <c r="H51" i="3"/>
  <c r="J51" i="3"/>
  <c r="I51" i="3"/>
  <c r="N51" i="3"/>
  <c r="G51" i="3"/>
  <c r="F51" i="3"/>
  <c r="G18" i="3"/>
  <c r="K52" i="3"/>
  <c r="H52" i="3"/>
  <c r="M52" i="3"/>
  <c r="J52" i="3"/>
  <c r="L52" i="3"/>
  <c r="I52" i="3"/>
  <c r="N52" i="3"/>
  <c r="G52" i="3"/>
  <c r="E18" i="3"/>
  <c r="J50" i="3"/>
  <c r="H50" i="3"/>
  <c r="M50" i="3"/>
  <c r="L50" i="3"/>
  <c r="K50" i="3"/>
  <c r="I50" i="3"/>
  <c r="F50" i="3"/>
  <c r="G50" i="3"/>
  <c r="N50" i="3"/>
  <c r="L18" i="3"/>
  <c r="M57" i="3"/>
  <c r="N57" i="3"/>
  <c r="N58" i="3"/>
  <c r="K18" i="3"/>
  <c r="M56" i="3"/>
  <c r="L56" i="3"/>
  <c r="N56" i="3"/>
  <c r="H18" i="3"/>
  <c r="K53" i="3"/>
  <c r="L53" i="3"/>
  <c r="M53" i="3"/>
  <c r="J53" i="3"/>
  <c r="I53" i="3"/>
  <c r="N53" i="3"/>
  <c r="I7" i="3" l="1"/>
  <c r="J30" i="20"/>
  <c r="I9" i="3" s="1"/>
  <c r="I15" i="3" s="1"/>
  <c r="H12" i="3"/>
  <c r="I11" i="3"/>
  <c r="E24" i="20"/>
  <c r="D6" i="3"/>
  <c r="D22" i="20"/>
  <c r="H10" i="9"/>
  <c r="E12" i="3"/>
  <c r="J7" i="3"/>
  <c r="K30" i="20"/>
  <c r="J9" i="3" s="1"/>
  <c r="J15" i="3" s="1"/>
  <c r="I12" i="3" l="1"/>
  <c r="I13" i="3" s="1"/>
  <c r="J11" i="3"/>
  <c r="K55" i="3"/>
  <c r="L55" i="3"/>
  <c r="M55" i="3"/>
  <c r="J18" i="3"/>
  <c r="N55" i="3"/>
  <c r="H13" i="3"/>
  <c r="H53" i="3"/>
  <c r="M54" i="3"/>
  <c r="I54" i="3"/>
  <c r="K54" i="3"/>
  <c r="L54" i="3"/>
  <c r="N54" i="3"/>
  <c r="I18" i="3"/>
  <c r="J54" i="3"/>
  <c r="E13" i="3"/>
  <c r="E50" i="3"/>
  <c r="D7" i="3"/>
  <c r="H9" i="9" s="1"/>
  <c r="D24" i="20"/>
  <c r="E30" i="20"/>
  <c r="D9" i="3" l="1"/>
  <c r="D15" i="3" s="1"/>
  <c r="D30" i="20"/>
  <c r="J12" i="3"/>
  <c r="K11" i="3"/>
  <c r="N7" i="6"/>
  <c r="N29" i="3" s="1"/>
  <c r="O7" i="6"/>
  <c r="O29" i="3" s="1"/>
  <c r="P7" i="6"/>
  <c r="P29" i="3" s="1"/>
  <c r="Q7" i="6"/>
  <c r="Q29" i="3" s="1"/>
  <c r="J13" i="3" l="1"/>
  <c r="J55" i="3"/>
  <c r="E49" i="3"/>
  <c r="H49" i="3"/>
  <c r="N49" i="3"/>
  <c r="D49" i="3"/>
  <c r="I49" i="3"/>
  <c r="M49" i="3"/>
  <c r="G49" i="3"/>
  <c r="F49" i="3"/>
  <c r="L49" i="3"/>
  <c r="D18" i="3"/>
  <c r="J49" i="3"/>
  <c r="K49" i="3"/>
  <c r="K12" i="3"/>
  <c r="L11" i="3"/>
  <c r="R48" i="3"/>
  <c r="O48" i="3"/>
  <c r="P48" i="3"/>
  <c r="Q48" i="3"/>
  <c r="Q28" i="3"/>
  <c r="Q31" i="3"/>
  <c r="P28" i="3"/>
  <c r="P31" i="3"/>
  <c r="O28" i="3"/>
  <c r="O31" i="3"/>
  <c r="N28" i="3"/>
  <c r="N31" i="3"/>
  <c r="L12" i="3" l="1"/>
  <c r="M11" i="3"/>
  <c r="M12" i="3" s="1"/>
  <c r="K13" i="3"/>
  <c r="K56" i="3"/>
  <c r="O16" i="3"/>
  <c r="O47" i="3"/>
  <c r="O20" i="3" s="1"/>
  <c r="O21" i="3"/>
  <c r="R16" i="3"/>
  <c r="R17" i="3" s="1"/>
  <c r="R47" i="3"/>
  <c r="R20" i="3" s="1"/>
  <c r="R21" i="3"/>
  <c r="Q16" i="3"/>
  <c r="Q47" i="3"/>
  <c r="Q20" i="3" s="1"/>
  <c r="Q21" i="3"/>
  <c r="P47" i="3"/>
  <c r="P20" i="3" s="1"/>
  <c r="P16" i="3"/>
  <c r="P21" i="3"/>
  <c r="M13" i="3" l="1"/>
  <c r="M18" i="3"/>
  <c r="D19" i="9" s="1"/>
  <c r="D18" i="9" s="1"/>
  <c r="M58" i="3"/>
  <c r="L13" i="3"/>
  <c r="L57" i="3"/>
  <c r="Q17" i="3"/>
  <c r="Q23" i="3" s="1"/>
  <c r="Q24" i="3" s="1"/>
  <c r="R23" i="3"/>
  <c r="R24" i="3" s="1"/>
  <c r="O17" i="3"/>
  <c r="O23" i="3" s="1"/>
  <c r="O24" i="3" s="1"/>
  <c r="P17" i="3"/>
  <c r="P23" i="3" s="1"/>
  <c r="P24" i="3" s="1"/>
  <c r="H8" i="9" l="1"/>
  <c r="H18" i="9"/>
  <c r="H5" i="1"/>
  <c r="H7" i="9"/>
  <c r="H11" i="9" s="1"/>
  <c r="R7" i="6" l="1"/>
  <c r="R29" i="3" s="1"/>
  <c r="M7" i="6"/>
  <c r="M29" i="3" s="1"/>
  <c r="D7" i="6"/>
  <c r="D29" i="3" s="1"/>
  <c r="F7" i="6"/>
  <c r="F29" i="3" s="1"/>
  <c r="K7" i="6"/>
  <c r="K29" i="3" s="1"/>
  <c r="H7" i="6"/>
  <c r="H29" i="3" s="1"/>
  <c r="J7" i="6"/>
  <c r="J29" i="3" s="1"/>
  <c r="E7" i="6"/>
  <c r="E29" i="3" s="1"/>
  <c r="H19" i="9"/>
  <c r="I7" i="6"/>
  <c r="I29" i="3" s="1"/>
  <c r="L7" i="6"/>
  <c r="L29" i="3" s="1"/>
  <c r="O5" i="1"/>
  <c r="G7" i="6"/>
  <c r="G29" i="3" s="1"/>
  <c r="H6" i="9"/>
  <c r="N6" i="6"/>
  <c r="N26" i="3" s="1"/>
  <c r="O6" i="6"/>
  <c r="O26" i="3" s="1"/>
  <c r="P6" i="6"/>
  <c r="P26" i="3" s="1"/>
  <c r="Q6" i="6"/>
  <c r="Q26" i="3" s="1"/>
  <c r="J5" i="1" l="1"/>
  <c r="M5" i="1"/>
  <c r="N5" i="1"/>
  <c r="E31" i="3"/>
  <c r="E28" i="3"/>
  <c r="F31" i="3"/>
  <c r="F28" i="3"/>
  <c r="L28" i="3"/>
  <c r="L31" i="3"/>
  <c r="J31" i="3"/>
  <c r="J28" i="3"/>
  <c r="D28" i="3"/>
  <c r="D31" i="3"/>
  <c r="G48" i="3"/>
  <c r="E48" i="3"/>
  <c r="L48" i="3"/>
  <c r="I48" i="3"/>
  <c r="D48" i="3"/>
  <c r="N48" i="3"/>
  <c r="H20" i="9"/>
  <c r="F48" i="3"/>
  <c r="M48" i="3"/>
  <c r="H48" i="3"/>
  <c r="K48" i="3"/>
  <c r="J48" i="3"/>
  <c r="I28" i="3"/>
  <c r="I31" i="3"/>
  <c r="H31" i="3"/>
  <c r="H28" i="3"/>
  <c r="M28" i="3"/>
  <c r="M31" i="3"/>
  <c r="G28" i="3"/>
  <c r="G31" i="3"/>
  <c r="K28" i="3"/>
  <c r="K31" i="3"/>
  <c r="R28" i="3"/>
  <c r="R31" i="3"/>
  <c r="R83" i="3"/>
  <c r="Q27" i="3"/>
  <c r="Q34" i="3"/>
  <c r="P34" i="3"/>
  <c r="P27" i="3"/>
  <c r="O34" i="3"/>
  <c r="O27" i="3"/>
  <c r="N27" i="3"/>
  <c r="N34" i="3"/>
  <c r="K16" i="3" l="1"/>
  <c r="K47" i="3"/>
  <c r="K20" i="3" s="1"/>
  <c r="K21" i="3"/>
  <c r="D5" i="10"/>
  <c r="D6" i="10"/>
  <c r="L4" i="9"/>
  <c r="L5" i="9"/>
  <c r="L16" i="3"/>
  <c r="L47" i="3"/>
  <c r="L20" i="3" s="1"/>
  <c r="L21" i="3"/>
  <c r="D31" i="9"/>
  <c r="D11" i="11" s="1"/>
  <c r="H47" i="3"/>
  <c r="H20" i="3" s="1"/>
  <c r="H16" i="3"/>
  <c r="H21" i="3"/>
  <c r="N16" i="3"/>
  <c r="N17" i="3" s="1"/>
  <c r="N47" i="3"/>
  <c r="N20" i="3" s="1"/>
  <c r="N21" i="3"/>
  <c r="E47" i="3"/>
  <c r="E20" i="3" s="1"/>
  <c r="E16" i="3"/>
  <c r="E21" i="3"/>
  <c r="M16" i="3"/>
  <c r="M47" i="3"/>
  <c r="M20" i="3" s="1"/>
  <c r="D22" i="9" s="1"/>
  <c r="D5" i="11" s="1"/>
  <c r="M21" i="3"/>
  <c r="D23" i="9" s="1"/>
  <c r="D47" i="3"/>
  <c r="D20" i="3" s="1"/>
  <c r="D21" i="3"/>
  <c r="D16" i="3"/>
  <c r="D17" i="3" s="1"/>
  <c r="G21" i="3"/>
  <c r="G47" i="3"/>
  <c r="G20" i="3" s="1"/>
  <c r="G16" i="3"/>
  <c r="R6" i="6"/>
  <c r="R26" i="3" s="1"/>
  <c r="M6" i="6"/>
  <c r="M26" i="3" s="1"/>
  <c r="J6" i="6"/>
  <c r="J26" i="3" s="1"/>
  <c r="E6" i="6"/>
  <c r="E26" i="3" s="1"/>
  <c r="K6" i="6"/>
  <c r="K26" i="3" s="1"/>
  <c r="G6" i="6"/>
  <c r="G26" i="3" s="1"/>
  <c r="I6" i="6"/>
  <c r="I26" i="3" s="1"/>
  <c r="L6" i="6"/>
  <c r="L26" i="3" s="1"/>
  <c r="D6" i="6"/>
  <c r="D26" i="3" s="1"/>
  <c r="F6" i="6"/>
  <c r="F26" i="3" s="1"/>
  <c r="H6" i="6"/>
  <c r="H26" i="3" s="1"/>
  <c r="J21" i="3"/>
  <c r="J16" i="3"/>
  <c r="J47" i="3"/>
  <c r="J20" i="3" s="1"/>
  <c r="F47" i="3"/>
  <c r="F20" i="3" s="1"/>
  <c r="F21" i="3"/>
  <c r="F16" i="3"/>
  <c r="F17" i="3" s="1"/>
  <c r="I21" i="3"/>
  <c r="I16" i="3"/>
  <c r="I17" i="3" s="1"/>
  <c r="I23" i="3" s="1"/>
  <c r="I24" i="3" s="1"/>
  <c r="I47" i="3"/>
  <c r="I20" i="3" s="1"/>
  <c r="R71" i="3"/>
  <c r="P71" i="3"/>
  <c r="O71" i="3"/>
  <c r="Q71" i="3"/>
  <c r="Q75" i="3"/>
  <c r="R75" i="3"/>
  <c r="P75" i="3"/>
  <c r="O75" i="3"/>
  <c r="Q74" i="3"/>
  <c r="R74" i="3"/>
  <c r="O74" i="3"/>
  <c r="P74" i="3"/>
  <c r="P78" i="3"/>
  <c r="O78" i="3"/>
  <c r="R78" i="3"/>
  <c r="Q78" i="3"/>
  <c r="P76" i="3"/>
  <c r="O76" i="3"/>
  <c r="Q76" i="3"/>
  <c r="R76" i="3"/>
  <c r="P77" i="3"/>
  <c r="O77" i="3"/>
  <c r="Q77" i="3"/>
  <c r="R77" i="3"/>
  <c r="R70" i="3"/>
  <c r="O70" i="3"/>
  <c r="P70" i="3"/>
  <c r="Q70" i="3"/>
  <c r="Q73" i="3"/>
  <c r="O73" i="3"/>
  <c r="P73" i="3"/>
  <c r="R73" i="3"/>
  <c r="P79" i="3"/>
  <c r="R79" i="3"/>
  <c r="Q79" i="3"/>
  <c r="O79" i="3"/>
  <c r="N41" i="3"/>
  <c r="Q31" i="10" s="1"/>
  <c r="N79" i="3"/>
  <c r="R82" i="3"/>
  <c r="Q82" i="3"/>
  <c r="Q41" i="3"/>
  <c r="T31" i="10" s="1"/>
  <c r="P72" i="3"/>
  <c r="R72" i="3"/>
  <c r="Q72" i="3"/>
  <c r="O72" i="3"/>
  <c r="Q69" i="3"/>
  <c r="R69" i="3"/>
  <c r="P69" i="3"/>
  <c r="O69" i="3"/>
  <c r="O68" i="3"/>
  <c r="O35" i="3" s="1"/>
  <c r="Q68" i="3"/>
  <c r="P68" i="3"/>
  <c r="R68" i="3"/>
  <c r="O41" i="3"/>
  <c r="R31" i="10" s="1"/>
  <c r="Q80" i="3"/>
  <c r="R80" i="3"/>
  <c r="P80" i="3"/>
  <c r="O80" i="3"/>
  <c r="P41" i="3"/>
  <c r="Q81" i="3"/>
  <c r="R81" i="3"/>
  <c r="P81" i="3"/>
  <c r="P35" i="3"/>
  <c r="F23" i="3" l="1"/>
  <c r="F24" i="3" s="1"/>
  <c r="D23" i="3"/>
  <c r="D24" i="3" s="1"/>
  <c r="H34" i="3"/>
  <c r="H27" i="3"/>
  <c r="I27" i="3"/>
  <c r="I34" i="3"/>
  <c r="J34" i="3"/>
  <c r="J27" i="3"/>
  <c r="L17" i="3"/>
  <c r="L23" i="3" s="1"/>
  <c r="L24" i="3" s="1"/>
  <c r="F34" i="3"/>
  <c r="F27" i="3"/>
  <c r="G34" i="3"/>
  <c r="G27" i="3"/>
  <c r="M27" i="3"/>
  <c r="M34" i="3"/>
  <c r="E17" i="3"/>
  <c r="E23" i="3" s="1"/>
  <c r="E24" i="3" s="1"/>
  <c r="N23" i="3"/>
  <c r="N24" i="3" s="1"/>
  <c r="J17" i="3"/>
  <c r="J23" i="3" s="1"/>
  <c r="J24" i="3" s="1"/>
  <c r="D34" i="3"/>
  <c r="D27" i="3"/>
  <c r="K27" i="3"/>
  <c r="K34" i="3"/>
  <c r="R27" i="3"/>
  <c r="R34" i="3"/>
  <c r="L27" i="3"/>
  <c r="L34" i="3"/>
  <c r="E27" i="3"/>
  <c r="E34" i="3"/>
  <c r="O39" i="3" s="1"/>
  <c r="O37" i="3" s="1"/>
  <c r="G17" i="3"/>
  <c r="G23" i="3" s="1"/>
  <c r="G24" i="3" s="1"/>
  <c r="M17" i="3"/>
  <c r="H17" i="3"/>
  <c r="H23" i="3" s="1"/>
  <c r="H24" i="3" s="1"/>
  <c r="K17" i="3"/>
  <c r="K23" i="3" s="1"/>
  <c r="K24" i="3" s="1"/>
  <c r="O33" i="3"/>
  <c r="Q67" i="3"/>
  <c r="Q38" i="3" s="1"/>
  <c r="Q32" i="3"/>
  <c r="Q35" i="3"/>
  <c r="O67" i="3"/>
  <c r="O38" i="3" s="1"/>
  <c r="O32" i="3"/>
  <c r="R32" i="3"/>
  <c r="H12" i="9" s="1"/>
  <c r="R67" i="3"/>
  <c r="R38" i="3" s="1"/>
  <c r="P33" i="3"/>
  <c r="P67" i="3"/>
  <c r="P38" i="3" s="1"/>
  <c r="P32" i="3"/>
  <c r="S31" i="10" s="1"/>
  <c r="N35" i="3"/>
  <c r="D30" i="9" l="1"/>
  <c r="D10" i="11" s="1"/>
  <c r="N69" i="3"/>
  <c r="F69" i="3"/>
  <c r="G69" i="3"/>
  <c r="D69" i="3"/>
  <c r="I68" i="3"/>
  <c r="L68" i="3"/>
  <c r="J69" i="3"/>
  <c r="K69" i="3"/>
  <c r="H69" i="3"/>
  <c r="E69" i="3"/>
  <c r="M69" i="3"/>
  <c r="N68" i="3"/>
  <c r="F68" i="3"/>
  <c r="G68" i="3"/>
  <c r="D68" i="3"/>
  <c r="D41" i="3"/>
  <c r="G31" i="10" s="1"/>
  <c r="I69" i="3"/>
  <c r="H68" i="3"/>
  <c r="L69" i="3"/>
  <c r="M68" i="3"/>
  <c r="J68" i="3"/>
  <c r="K68" i="3"/>
  <c r="E68" i="3"/>
  <c r="N72" i="3"/>
  <c r="G41" i="3"/>
  <c r="J31" i="10" s="1"/>
  <c r="G72" i="3"/>
  <c r="L72" i="3"/>
  <c r="H72" i="3"/>
  <c r="K72" i="3"/>
  <c r="I72" i="3"/>
  <c r="M72" i="3"/>
  <c r="J72" i="3"/>
  <c r="M23" i="3"/>
  <c r="M24" i="3" s="1"/>
  <c r="D24" i="9"/>
  <c r="M77" i="3"/>
  <c r="L41" i="3"/>
  <c r="O31" i="10" s="1"/>
  <c r="N77" i="3"/>
  <c r="L77" i="3"/>
  <c r="M76" i="3"/>
  <c r="K76" i="3"/>
  <c r="K41" i="3"/>
  <c r="N31" i="10" s="1"/>
  <c r="L76" i="3"/>
  <c r="N76" i="3"/>
  <c r="M78" i="3"/>
  <c r="N78" i="3"/>
  <c r="M41" i="3"/>
  <c r="P31" i="10" s="1"/>
  <c r="Q39" i="3"/>
  <c r="Q37" i="3" s="1"/>
  <c r="M71" i="3"/>
  <c r="I71" i="3"/>
  <c r="K71" i="3"/>
  <c r="N71" i="3"/>
  <c r="F71" i="3"/>
  <c r="H71" i="3"/>
  <c r="J71" i="3"/>
  <c r="F41" i="3"/>
  <c r="I31" i="10" s="1"/>
  <c r="L71" i="3"/>
  <c r="G71" i="3"/>
  <c r="M75" i="3"/>
  <c r="K75" i="3"/>
  <c r="J75" i="3"/>
  <c r="L75" i="3"/>
  <c r="J41" i="3"/>
  <c r="M31" i="10" s="1"/>
  <c r="J35" i="3"/>
  <c r="N75" i="3"/>
  <c r="N73" i="3"/>
  <c r="I73" i="3"/>
  <c r="M73" i="3"/>
  <c r="J73" i="3"/>
  <c r="H41" i="3"/>
  <c r="K31" i="10" s="1"/>
  <c r="K73" i="3"/>
  <c r="L73" i="3"/>
  <c r="H73" i="3"/>
  <c r="N70" i="3"/>
  <c r="M70" i="3"/>
  <c r="H70" i="3"/>
  <c r="J70" i="3"/>
  <c r="L70" i="3"/>
  <c r="E41" i="3"/>
  <c r="H31" i="10" s="1"/>
  <c r="E70" i="3"/>
  <c r="G70" i="3"/>
  <c r="K70" i="3"/>
  <c r="I70" i="3"/>
  <c r="F70" i="3"/>
  <c r="R35" i="3"/>
  <c r="R41" i="3"/>
  <c r="U31" i="10" s="1"/>
  <c r="P39" i="3"/>
  <c r="P37" i="3" s="1"/>
  <c r="J74" i="3"/>
  <c r="L74" i="3"/>
  <c r="K74" i="3"/>
  <c r="M74" i="3"/>
  <c r="I74" i="3"/>
  <c r="I41" i="3"/>
  <c r="L31" i="10" s="1"/>
  <c r="N74" i="3"/>
  <c r="R39" i="3"/>
  <c r="R37" i="3" s="1"/>
  <c r="Q36" i="3"/>
  <c r="Q33" i="3"/>
  <c r="P36" i="3"/>
  <c r="N36" i="3"/>
  <c r="O36" i="3"/>
  <c r="R36" i="3" l="1"/>
  <c r="R33" i="3"/>
  <c r="M35" i="3"/>
  <c r="M39" i="3"/>
  <c r="M67" i="3"/>
  <c r="M38" i="3" s="1"/>
  <c r="D26" i="9" s="1"/>
  <c r="D6" i="11" s="1"/>
  <c r="M32" i="3"/>
  <c r="N39" i="3"/>
  <c r="N67" i="3"/>
  <c r="N38" i="3" s="1"/>
  <c r="N32" i="3"/>
  <c r="E35" i="3"/>
  <c r="E32" i="3"/>
  <c r="E67" i="3"/>
  <c r="E38" i="3" s="1"/>
  <c r="E39" i="3"/>
  <c r="D67" i="3"/>
  <c r="D38" i="3" s="1"/>
  <c r="D39" i="3"/>
  <c r="F31" i="10"/>
  <c r="D35" i="3"/>
  <c r="D32" i="3"/>
  <c r="K39" i="3"/>
  <c r="K32" i="3"/>
  <c r="K67" i="3"/>
  <c r="K38" i="3" s="1"/>
  <c r="K35" i="3"/>
  <c r="H39" i="3"/>
  <c r="D27" i="9" s="1"/>
  <c r="D7" i="11" s="1"/>
  <c r="H67" i="3"/>
  <c r="H38" i="3" s="1"/>
  <c r="H32" i="3"/>
  <c r="H35" i="3"/>
  <c r="G35" i="3"/>
  <c r="G39" i="3"/>
  <c r="G32" i="3"/>
  <c r="G67" i="3"/>
  <c r="G38" i="3" s="1"/>
  <c r="L39" i="3"/>
  <c r="L32" i="3"/>
  <c r="L67" i="3"/>
  <c r="L38" i="3" s="1"/>
  <c r="L35" i="3"/>
  <c r="J39" i="3"/>
  <c r="J32" i="3"/>
  <c r="J67" i="3"/>
  <c r="J38" i="3" s="1"/>
  <c r="F39" i="3"/>
  <c r="F67" i="3"/>
  <c r="F38" i="3" s="1"/>
  <c r="F35" i="3"/>
  <c r="F36" i="3" s="1"/>
  <c r="F32" i="3"/>
  <c r="I39" i="3"/>
  <c r="I32" i="3"/>
  <c r="I67" i="3"/>
  <c r="I38" i="3" s="1"/>
  <c r="I35" i="3"/>
  <c r="I36" i="3" l="1"/>
  <c r="F38" i="10"/>
  <c r="F39" i="10"/>
  <c r="F43" i="10" s="1"/>
  <c r="F52" i="10"/>
  <c r="F32" i="10"/>
  <c r="G36" i="3"/>
  <c r="M36" i="3"/>
  <c r="D28" i="9" s="1"/>
  <c r="L36" i="3"/>
  <c r="H36" i="3"/>
  <c r="K36" i="3"/>
  <c r="E36" i="3"/>
  <c r="D36" i="3"/>
  <c r="J36" i="3"/>
  <c r="F53" i="10" l="1"/>
  <c r="F44" i="10"/>
  <c r="F17" i="10"/>
  <c r="F41" i="10"/>
  <c r="F24" i="10"/>
  <c r="F40" i="10"/>
  <c r="G36" i="10" s="1"/>
  <c r="G42" i="10" l="1"/>
  <c r="G37" i="10"/>
  <c r="G39" i="10" s="1"/>
  <c r="G43" i="10" s="1"/>
  <c r="G44" i="10" s="1"/>
  <c r="G38" i="10"/>
  <c r="F45" i="10"/>
  <c r="F46" i="10" s="1"/>
  <c r="F54" i="10" s="1"/>
  <c r="F65" i="10"/>
  <c r="G53" i="10" l="1"/>
  <c r="F72" i="10"/>
  <c r="F66" i="10"/>
  <c r="F67" i="10"/>
  <c r="F58" i="10"/>
  <c r="F56" i="10"/>
  <c r="F55" i="10"/>
  <c r="G50" i="10" s="1"/>
  <c r="G40" i="10"/>
  <c r="H36" i="10" s="1"/>
  <c r="G17" i="10"/>
  <c r="G24" i="10"/>
  <c r="G41" i="10"/>
  <c r="G45" i="10"/>
  <c r="F59" i="10" l="1"/>
  <c r="F60" i="10" s="1"/>
  <c r="F61" i="10" s="1"/>
  <c r="F69" i="10" s="1"/>
  <c r="F68" i="10"/>
  <c r="H38" i="10"/>
  <c r="H42" i="10"/>
  <c r="H37" i="10"/>
  <c r="H39" i="10" s="1"/>
  <c r="H43" i="10" s="1"/>
  <c r="G52" i="10"/>
  <c r="G57" i="10"/>
  <c r="G51" i="10"/>
  <c r="G46" i="10"/>
  <c r="G54" i="10" s="1"/>
  <c r="H41" i="10" l="1"/>
  <c r="H24" i="10"/>
  <c r="H17" i="10"/>
  <c r="H40" i="10"/>
  <c r="I36" i="10" s="1"/>
  <c r="H53" i="10"/>
  <c r="H44" i="10"/>
  <c r="H45" i="10" s="1"/>
  <c r="H46" i="10" s="1"/>
  <c r="G58" i="10"/>
  <c r="G56" i="10"/>
  <c r="G55" i="10"/>
  <c r="H50" i="10" s="1"/>
  <c r="F71" i="10"/>
  <c r="F73" i="10"/>
  <c r="F70" i="10"/>
  <c r="G65" i="10" s="1"/>
  <c r="I37" i="10" l="1"/>
  <c r="I38" i="10"/>
  <c r="I42" i="10"/>
  <c r="G59" i="10"/>
  <c r="G66" i="10"/>
  <c r="G67" i="10"/>
  <c r="G68" i="10"/>
  <c r="G72" i="10"/>
  <c r="F74" i="10"/>
  <c r="H51" i="10"/>
  <c r="H54" i="10" s="1"/>
  <c r="H58" i="10" s="1"/>
  <c r="H52" i="10"/>
  <c r="H57" i="10"/>
  <c r="I24" i="10" l="1"/>
  <c r="I17" i="10"/>
  <c r="I39" i="10"/>
  <c r="I43" i="10" s="1"/>
  <c r="H55" i="10"/>
  <c r="I50" i="10" s="1"/>
  <c r="I52" i="10" s="1"/>
  <c r="H59" i="10"/>
  <c r="H56" i="10"/>
  <c r="F75" i="10"/>
  <c r="F76" i="10" s="1"/>
  <c r="F80" i="10" s="1"/>
  <c r="G60" i="10"/>
  <c r="I44" i="10" l="1"/>
  <c r="I45" i="10" s="1"/>
  <c r="I46" i="10" s="1"/>
  <c r="I53" i="10"/>
  <c r="I41" i="10"/>
  <c r="I40" i="10"/>
  <c r="J36" i="10" s="1"/>
  <c r="I51" i="10"/>
  <c r="I54" i="10" s="1"/>
  <c r="I58" i="10" s="1"/>
  <c r="I57" i="10"/>
  <c r="G61" i="10"/>
  <c r="G69" i="10" s="1"/>
  <c r="F81" i="10"/>
  <c r="F23" i="10" s="1"/>
  <c r="F16" i="10"/>
  <c r="H60" i="10"/>
  <c r="H61" i="10" s="1"/>
  <c r="J38" i="10" l="1"/>
  <c r="J42" i="10"/>
  <c r="J37" i="10"/>
  <c r="J39" i="10" s="1"/>
  <c r="J43" i="10" s="1"/>
  <c r="F82" i="10"/>
  <c r="F83" i="10" s="1"/>
  <c r="F19" i="10"/>
  <c r="G71" i="10"/>
  <c r="G73" i="10"/>
  <c r="G70" i="10"/>
  <c r="H65" i="10" s="1"/>
  <c r="I59" i="10"/>
  <c r="I60" i="10" s="1"/>
  <c r="I61" i="10" s="1"/>
  <c r="I55" i="10"/>
  <c r="J50" i="10" s="1"/>
  <c r="F26" i="10"/>
  <c r="I56" i="10"/>
  <c r="J41" i="10" l="1"/>
  <c r="J53" i="10"/>
  <c r="J44" i="10"/>
  <c r="J45" i="10" s="1"/>
  <c r="J46" i="10" s="1"/>
  <c r="J40" i="10"/>
  <c r="K36" i="10" s="1"/>
  <c r="J17" i="10"/>
  <c r="J24" i="10"/>
  <c r="J51" i="10"/>
  <c r="J52" i="10"/>
  <c r="J57" i="10"/>
  <c r="H66" i="10"/>
  <c r="H67" i="10"/>
  <c r="H68" i="10"/>
  <c r="H72" i="10"/>
  <c r="G74" i="10"/>
  <c r="G75" i="10" s="1"/>
  <c r="G76" i="10" s="1"/>
  <c r="G80" i="10" s="1"/>
  <c r="K42" i="10" l="1"/>
  <c r="K38" i="10"/>
  <c r="K37" i="10"/>
  <c r="K39" i="10" s="1"/>
  <c r="K43" i="10" s="1"/>
  <c r="K53" i="10" s="1"/>
  <c r="J54" i="10"/>
  <c r="J55" i="10" s="1"/>
  <c r="K50" i="10" s="1"/>
  <c r="K57" i="10" s="1"/>
  <c r="H69" i="10"/>
  <c r="H71" i="10" s="1"/>
  <c r="G81" i="10"/>
  <c r="G82" i="10" s="1"/>
  <c r="G83" i="10" s="1"/>
  <c r="G16" i="10"/>
  <c r="J58" i="10"/>
  <c r="K44" i="10" l="1"/>
  <c r="K45" i="10" s="1"/>
  <c r="K46" i="10" s="1"/>
  <c r="K40" i="10"/>
  <c r="L36" i="10" s="1"/>
  <c r="K24" i="10"/>
  <c r="K17" i="10"/>
  <c r="J56" i="10"/>
  <c r="K41" i="10"/>
  <c r="G23" i="10"/>
  <c r="G26" i="10" s="1"/>
  <c r="H70" i="10"/>
  <c r="I65" i="10" s="1"/>
  <c r="I68" i="10" s="1"/>
  <c r="H73" i="10"/>
  <c r="H74" i="10" s="1"/>
  <c r="H75" i="10" s="1"/>
  <c r="H76" i="10" s="1"/>
  <c r="H80" i="10" s="1"/>
  <c r="H16" i="10" s="1"/>
  <c r="H19" i="10" s="1"/>
  <c r="K52" i="10"/>
  <c r="K51" i="10"/>
  <c r="J59" i="10"/>
  <c r="J60" i="10" s="1"/>
  <c r="J61" i="10" s="1"/>
  <c r="G19" i="10"/>
  <c r="L42" i="10" l="1"/>
  <c r="L38" i="10"/>
  <c r="L37" i="10"/>
  <c r="L39" i="10" s="1"/>
  <c r="L43" i="10" s="1"/>
  <c r="L53" i="10" s="1"/>
  <c r="K54" i="10"/>
  <c r="K58" i="10" s="1"/>
  <c r="K59" i="10" s="1"/>
  <c r="I72" i="10"/>
  <c r="I66" i="10"/>
  <c r="I69" i="10" s="1"/>
  <c r="I73" i="10" s="1"/>
  <c r="I74" i="10" s="1"/>
  <c r="I75" i="10" s="1"/>
  <c r="I76" i="10" s="1"/>
  <c r="I80" i="10" s="1"/>
  <c r="I81" i="10" s="1"/>
  <c r="I82" i="10" s="1"/>
  <c r="I83" i="10" s="1"/>
  <c r="H81" i="10"/>
  <c r="H82" i="10" s="1"/>
  <c r="H83" i="10" s="1"/>
  <c r="I67" i="10"/>
  <c r="L40" i="10" l="1"/>
  <c r="M36" i="10" s="1"/>
  <c r="K55" i="10"/>
  <c r="L50" i="10" s="1"/>
  <c r="L57" i="10" s="1"/>
  <c r="K56" i="10"/>
  <c r="L41" i="10"/>
  <c r="M37" i="10"/>
  <c r="M39" i="10" s="1"/>
  <c r="M43" i="10" s="1"/>
  <c r="M53" i="10" s="1"/>
  <c r="M38" i="10"/>
  <c r="M42" i="10"/>
  <c r="M40" i="10"/>
  <c r="N36" i="10" s="1"/>
  <c r="L17" i="10"/>
  <c r="L24" i="10"/>
  <c r="L44" i="10"/>
  <c r="L45" i="10" s="1"/>
  <c r="L46" i="10" s="1"/>
  <c r="I71" i="10"/>
  <c r="I70" i="10"/>
  <c r="J65" i="10" s="1"/>
  <c r="J67" i="10" s="1"/>
  <c r="H23" i="10"/>
  <c r="H26" i="10" s="1"/>
  <c r="I16" i="10"/>
  <c r="I19" i="10" s="1"/>
  <c r="I23" i="10"/>
  <c r="I26" i="10" s="1"/>
  <c r="L51" i="10"/>
  <c r="L52" i="10"/>
  <c r="K60" i="10"/>
  <c r="K61" i="10" s="1"/>
  <c r="J68" i="10" l="1"/>
  <c r="J72" i="10"/>
  <c r="M44" i="10"/>
  <c r="M45" i="10" s="1"/>
  <c r="M46" i="10" s="1"/>
  <c r="L54" i="10"/>
  <c r="L58" i="10" s="1"/>
  <c r="L59" i="10" s="1"/>
  <c r="M41" i="10"/>
  <c r="M17" i="10"/>
  <c r="M24" i="10"/>
  <c r="N42" i="10"/>
  <c r="N38" i="10"/>
  <c r="N37" i="10"/>
  <c r="J66" i="10"/>
  <c r="J69" i="10"/>
  <c r="J71" i="10" s="1"/>
  <c r="L56" i="10"/>
  <c r="L55" i="10" l="1"/>
  <c r="M50" i="10" s="1"/>
  <c r="M57" i="10" s="1"/>
  <c r="N17" i="10"/>
  <c r="N24" i="10"/>
  <c r="N39" i="10"/>
  <c r="N43" i="10" s="1"/>
  <c r="J73" i="10"/>
  <c r="J74" i="10" s="1"/>
  <c r="J75" i="10" s="1"/>
  <c r="J76" i="10" s="1"/>
  <c r="J80" i="10" s="1"/>
  <c r="J81" i="10" s="1"/>
  <c r="J70" i="10"/>
  <c r="K65" i="10" s="1"/>
  <c r="K72" i="10" s="1"/>
  <c r="M52" i="10"/>
  <c r="M51" i="10"/>
  <c r="M54" i="10" s="1"/>
  <c r="M58" i="10" s="1"/>
  <c r="M59" i="10" s="1"/>
  <c r="M60" i="10" s="1"/>
  <c r="M61" i="10" s="1"/>
  <c r="L60" i="10"/>
  <c r="L61" i="10" s="1"/>
  <c r="N53" i="10" l="1"/>
  <c r="N44" i="10"/>
  <c r="N45" i="10" s="1"/>
  <c r="N46" i="10" s="1"/>
  <c r="N41" i="10"/>
  <c r="N40" i="10"/>
  <c r="O36" i="10" s="1"/>
  <c r="K68" i="10"/>
  <c r="K66" i="10"/>
  <c r="K69" i="10" s="1"/>
  <c r="J16" i="10"/>
  <c r="J19" i="10" s="1"/>
  <c r="J23" i="10"/>
  <c r="J26" i="10" s="1"/>
  <c r="J82" i="10"/>
  <c r="J83" i="10" s="1"/>
  <c r="K67" i="10"/>
  <c r="M55" i="10"/>
  <c r="N50" i="10" s="1"/>
  <c r="M56" i="10"/>
  <c r="O37" i="10" l="1"/>
  <c r="O39" i="10" s="1"/>
  <c r="O43" i="10" s="1"/>
  <c r="O53" i="10" s="1"/>
  <c r="O38" i="10"/>
  <c r="O42" i="10"/>
  <c r="O44" i="10"/>
  <c r="O45" i="10" s="1"/>
  <c r="O46" i="10" s="1"/>
  <c r="O41" i="10"/>
  <c r="O40" i="10"/>
  <c r="P36" i="10" s="1"/>
  <c r="N52" i="10"/>
  <c r="N51" i="10"/>
  <c r="N54" i="10" s="1"/>
  <c r="N58" i="10" s="1"/>
  <c r="N57" i="10"/>
  <c r="K73" i="10"/>
  <c r="K70" i="10"/>
  <c r="L65" i="10" s="1"/>
  <c r="K71" i="10"/>
  <c r="P42" i="10" l="1"/>
  <c r="P37" i="10"/>
  <c r="P38" i="10"/>
  <c r="O24" i="10"/>
  <c r="O17" i="10"/>
  <c r="N56" i="10"/>
  <c r="N59" i="10"/>
  <c r="N55" i="10"/>
  <c r="O50" i="10" s="1"/>
  <c r="L68" i="10"/>
  <c r="L72" i="10"/>
  <c r="L66" i="10"/>
  <c r="L67" i="10"/>
  <c r="K74" i="10"/>
  <c r="K75" i="10" s="1"/>
  <c r="K76" i="10" s="1"/>
  <c r="K80" i="10" s="1"/>
  <c r="P17" i="10" l="1"/>
  <c r="P24" i="10"/>
  <c r="P39" i="10"/>
  <c r="P43" i="10" s="1"/>
  <c r="L69" i="10"/>
  <c r="L73" i="10" s="1"/>
  <c r="N60" i="10"/>
  <c r="N61" i="10" s="1"/>
  <c r="Q24" i="10"/>
  <c r="O57" i="10"/>
  <c r="O52" i="10"/>
  <c r="O51" i="10"/>
  <c r="K81" i="10"/>
  <c r="K23" i="10" s="1"/>
  <c r="K26" i="10" s="1"/>
  <c r="K16" i="10"/>
  <c r="K19" i="10" s="1"/>
  <c r="P44" i="10" l="1"/>
  <c r="P45" i="10" s="1"/>
  <c r="P46" i="10" s="1"/>
  <c r="P53" i="10"/>
  <c r="P40" i="10"/>
  <c r="Q36" i="10" s="1"/>
  <c r="P41" i="10"/>
  <c r="L70" i="10"/>
  <c r="M65" i="10" s="1"/>
  <c r="M72" i="10" s="1"/>
  <c r="L71" i="10"/>
  <c r="O54" i="10"/>
  <c r="Q41" i="10"/>
  <c r="K82" i="10"/>
  <c r="K83" i="10" s="1"/>
  <c r="L74" i="10"/>
  <c r="L75" i="10" s="1"/>
  <c r="L76" i="10" s="1"/>
  <c r="L80" i="10" s="1"/>
  <c r="M68" i="10" l="1"/>
  <c r="Q38" i="10"/>
  <c r="Q17" i="10" s="1"/>
  <c r="Q37" i="10"/>
  <c r="Q42" i="10"/>
  <c r="Q39" i="10"/>
  <c r="Q43" i="10" s="1"/>
  <c r="Q53" i="10" s="1"/>
  <c r="Q40" i="10"/>
  <c r="R36" i="10" s="1"/>
  <c r="R42" i="10" s="1"/>
  <c r="Q44" i="10"/>
  <c r="Q45" i="10" s="1"/>
  <c r="Q46" i="10" s="1"/>
  <c r="M67" i="10"/>
  <c r="M66" i="10"/>
  <c r="M69" i="10" s="1"/>
  <c r="M73" i="10" s="1"/>
  <c r="O58" i="10"/>
  <c r="O56" i="10"/>
  <c r="O55" i="10"/>
  <c r="P50" i="10" s="1"/>
  <c r="L16" i="10"/>
  <c r="L19" i="10" s="1"/>
  <c r="L81" i="10"/>
  <c r="L23" i="10" s="1"/>
  <c r="L26" i="10" s="1"/>
  <c r="R38" i="10" l="1"/>
  <c r="R37" i="10"/>
  <c r="R39" i="10" s="1"/>
  <c r="R43" i="10" s="1"/>
  <c r="R53" i="10" s="1"/>
  <c r="R41" i="10"/>
  <c r="R40" i="10"/>
  <c r="S36" i="10" s="1"/>
  <c r="S38" i="10" s="1"/>
  <c r="P52" i="10"/>
  <c r="P51" i="10"/>
  <c r="P54" i="10" s="1"/>
  <c r="P57" i="10"/>
  <c r="O59" i="10"/>
  <c r="O60" i="10" s="1"/>
  <c r="O61" i="10" s="1"/>
  <c r="R17" i="10"/>
  <c r="R24" i="10"/>
  <c r="R44" i="10"/>
  <c r="R45" i="10" s="1"/>
  <c r="R46" i="10" s="1"/>
  <c r="M74" i="10"/>
  <c r="M75" i="10" s="1"/>
  <c r="M76" i="10" s="1"/>
  <c r="M80" i="10" s="1"/>
  <c r="M71" i="10"/>
  <c r="L82" i="10"/>
  <c r="L83" i="10" s="1"/>
  <c r="M70" i="10"/>
  <c r="N65" i="10" s="1"/>
  <c r="S42" i="10" l="1"/>
  <c r="S37" i="10"/>
  <c r="S39" i="10" s="1"/>
  <c r="S43" i="10" s="1"/>
  <c r="S53" i="10" s="1"/>
  <c r="P56" i="10"/>
  <c r="P58" i="10"/>
  <c r="P55" i="10"/>
  <c r="Q50" i="10" s="1"/>
  <c r="N68" i="10"/>
  <c r="N66" i="10"/>
  <c r="N67" i="10"/>
  <c r="N72" i="10"/>
  <c r="S17" i="10"/>
  <c r="S24" i="10"/>
  <c r="M81" i="10"/>
  <c r="M23" i="10" s="1"/>
  <c r="M16" i="10"/>
  <c r="S44" i="10" l="1"/>
  <c r="S45" i="10" s="1"/>
  <c r="S46" i="10" s="1"/>
  <c r="S41" i="10"/>
  <c r="S40" i="10"/>
  <c r="T36" i="10" s="1"/>
  <c r="T37" i="10" s="1"/>
  <c r="M82" i="10"/>
  <c r="M83" i="10" s="1"/>
  <c r="N69" i="10"/>
  <c r="N73" i="10" s="1"/>
  <c r="Q51" i="10"/>
  <c r="Q54" i="10"/>
  <c r="Q58" i="10" s="1"/>
  <c r="Q57" i="10"/>
  <c r="Q52" i="10"/>
  <c r="P59" i="10"/>
  <c r="M19" i="10"/>
  <c r="M26" i="10"/>
  <c r="T38" i="10" l="1"/>
  <c r="Q56" i="10"/>
  <c r="T42" i="10"/>
  <c r="Q55" i="10"/>
  <c r="R50" i="10" s="1"/>
  <c r="R57" i="10" s="1"/>
  <c r="Q59" i="10"/>
  <c r="T17" i="10"/>
  <c r="T24" i="10"/>
  <c r="T39" i="10"/>
  <c r="T43" i="10" s="1"/>
  <c r="P60" i="10"/>
  <c r="P61" i="10" s="1"/>
  <c r="N70" i="10"/>
  <c r="O65" i="10" s="1"/>
  <c r="N74" i="10"/>
  <c r="N71" i="10"/>
  <c r="R51" i="10" l="1"/>
  <c r="R54" i="10" s="1"/>
  <c r="R58" i="10" s="1"/>
  <c r="R59" i="10" s="1"/>
  <c r="R60" i="10" s="1"/>
  <c r="R61" i="10" s="1"/>
  <c r="R52" i="10"/>
  <c r="R56" i="10" s="1"/>
  <c r="T41" i="10"/>
  <c r="O66" i="10"/>
  <c r="O67" i="10"/>
  <c r="O68" i="10"/>
  <c r="O72" i="10"/>
  <c r="T53" i="10"/>
  <c r="T44" i="10"/>
  <c r="T45" i="10" s="1"/>
  <c r="T46" i="10" s="1"/>
  <c r="T40" i="10"/>
  <c r="U36" i="10" s="1"/>
  <c r="Q60" i="10"/>
  <c r="Q61" i="10" s="1"/>
  <c r="N75" i="10"/>
  <c r="N76" i="10" s="1"/>
  <c r="N80" i="10" s="1"/>
  <c r="R55" i="10" l="1"/>
  <c r="S50" i="10" s="1"/>
  <c r="S52" i="10" s="1"/>
  <c r="O69" i="10"/>
  <c r="O73" i="10" s="1"/>
  <c r="U44" i="10"/>
  <c r="U37" i="10"/>
  <c r="U46" i="10"/>
  <c r="U40" i="10"/>
  <c r="U38" i="10"/>
  <c r="U41" i="10"/>
  <c r="E41" i="10" s="1"/>
  <c r="U39" i="10"/>
  <c r="U43" i="10" s="1"/>
  <c r="U42" i="10"/>
  <c r="U45" i="10"/>
  <c r="O74" i="10"/>
  <c r="N81" i="10"/>
  <c r="N23" i="10" s="1"/>
  <c r="N16" i="10"/>
  <c r="S51" i="10"/>
  <c r="S54" i="10" s="1"/>
  <c r="S58" i="10" s="1"/>
  <c r="S57" i="10"/>
  <c r="O70" i="10" l="1"/>
  <c r="P65" i="10" s="1"/>
  <c r="O71" i="10"/>
  <c r="S56" i="10"/>
  <c r="S55" i="10"/>
  <c r="T50" i="10" s="1"/>
  <c r="T51" i="10" s="1"/>
  <c r="U53" i="10"/>
  <c r="U17" i="10"/>
  <c r="D17" i="10" s="1"/>
  <c r="F36" i="9" s="1"/>
  <c r="U24" i="10"/>
  <c r="D24" i="10" s="1"/>
  <c r="D36" i="9" s="1"/>
  <c r="U65" i="10"/>
  <c r="S59" i="10"/>
  <c r="N19" i="10"/>
  <c r="O75" i="10"/>
  <c r="O76" i="10" s="1"/>
  <c r="O80" i="10" s="1"/>
  <c r="N82" i="10"/>
  <c r="N83" i="10" s="1"/>
  <c r="N26" i="10"/>
  <c r="T52" i="10" l="1"/>
  <c r="T57" i="10"/>
  <c r="P68" i="10"/>
  <c r="P72" i="10"/>
  <c r="P66" i="10"/>
  <c r="P67" i="10"/>
  <c r="T54" i="10"/>
  <c r="T58" i="10" s="1"/>
  <c r="T59" i="10" s="1"/>
  <c r="T60" i="10" s="1"/>
  <c r="T61" i="10" s="1"/>
  <c r="U70" i="10"/>
  <c r="U71" i="10"/>
  <c r="U73" i="10"/>
  <c r="U74" i="10"/>
  <c r="U69" i="10"/>
  <c r="U80" i="10"/>
  <c r="U67" i="10"/>
  <c r="U68" i="10"/>
  <c r="U76" i="10"/>
  <c r="U72" i="10"/>
  <c r="U75" i="10"/>
  <c r="U66" i="10"/>
  <c r="O81" i="10"/>
  <c r="O23" i="10" s="1"/>
  <c r="O16" i="10"/>
  <c r="S60" i="10"/>
  <c r="S61" i="10" s="1"/>
  <c r="P69" i="10" l="1"/>
  <c r="P73" i="10" s="1"/>
  <c r="P74" i="10" s="1"/>
  <c r="P75" i="10" s="1"/>
  <c r="P76" i="10" s="1"/>
  <c r="P80" i="10" s="1"/>
  <c r="P16" i="10" s="1"/>
  <c r="P19" i="10" s="1"/>
  <c r="T56" i="10"/>
  <c r="T55" i="10"/>
  <c r="U50" i="10" s="1"/>
  <c r="U83" i="10"/>
  <c r="U81" i="10"/>
  <c r="U23" i="10" s="1"/>
  <c r="U26" i="10" s="1"/>
  <c r="U82" i="10"/>
  <c r="O82" i="10"/>
  <c r="O83" i="10" s="1"/>
  <c r="O26" i="10"/>
  <c r="O19" i="10"/>
  <c r="P70" i="10" l="1"/>
  <c r="Q65" i="10" s="1"/>
  <c r="Q66" i="10" s="1"/>
  <c r="P81" i="10"/>
  <c r="P23" i="10" s="1"/>
  <c r="P26" i="10" s="1"/>
  <c r="P71" i="10"/>
  <c r="U61" i="10"/>
  <c r="U58" i="10"/>
  <c r="U16" i="10" s="1"/>
  <c r="U19" i="10" s="1"/>
  <c r="U57" i="10"/>
  <c r="U55" i="10"/>
  <c r="U60" i="10"/>
  <c r="U54" i="10"/>
  <c r="U51" i="10"/>
  <c r="U56" i="10"/>
  <c r="E56" i="10" s="1"/>
  <c r="U52" i="10"/>
  <c r="U59" i="10"/>
  <c r="P82" i="10"/>
  <c r="P83" i="10" s="1"/>
  <c r="Q69" i="10" l="1"/>
  <c r="Q73" i="10" s="1"/>
  <c r="Q74" i="10" s="1"/>
  <c r="Q75" i="10" s="1"/>
  <c r="Q76" i="10" s="1"/>
  <c r="Q80" i="10" s="1"/>
  <c r="Q81" i="10" s="1"/>
  <c r="Q68" i="10"/>
  <c r="Q72" i="10"/>
  <c r="Q67" i="10"/>
  <c r="Q71" i="10"/>
  <c r="Q16" i="10"/>
  <c r="Q19" i="10" s="1"/>
  <c r="Q23" i="10"/>
  <c r="Q26" i="10" s="1"/>
  <c r="Q70" i="10"/>
  <c r="R65" i="10" s="1"/>
  <c r="Q82" i="10" l="1"/>
  <c r="Q83" i="10" s="1"/>
  <c r="R72" i="10"/>
  <c r="R66" i="10"/>
  <c r="R68" i="10"/>
  <c r="R67" i="10"/>
  <c r="R69" i="10" l="1"/>
  <c r="R73" i="10" s="1"/>
  <c r="R70" i="10"/>
  <c r="S65" i="10" s="1"/>
  <c r="S68" i="10" s="1"/>
  <c r="R71" i="10" l="1"/>
  <c r="S72" i="10"/>
  <c r="S66" i="10"/>
  <c r="S69" i="10" s="1"/>
  <c r="S67" i="10"/>
  <c r="R74" i="10"/>
  <c r="R75" i="10" s="1"/>
  <c r="R76" i="10" s="1"/>
  <c r="R80" i="10" s="1"/>
  <c r="R81" i="10" l="1"/>
  <c r="R23" i="10" s="1"/>
  <c r="R26" i="10" s="1"/>
  <c r="R16" i="10"/>
  <c r="R19" i="10" s="1"/>
  <c r="R82" i="10"/>
  <c r="R83" i="10" s="1"/>
  <c r="S71" i="10"/>
  <c r="S73" i="10"/>
  <c r="S74" i="10" s="1"/>
  <c r="S75" i="10" s="1"/>
  <c r="S76" i="10" s="1"/>
  <c r="S80" i="10" s="1"/>
  <c r="S70" i="10"/>
  <c r="T65" i="10" s="1"/>
  <c r="T68" i="10" s="1"/>
  <c r="T72" i="10" l="1"/>
  <c r="T67" i="10"/>
  <c r="T66" i="10"/>
  <c r="S81" i="10"/>
  <c r="S23" i="10" s="1"/>
  <c r="S26" i="10" s="1"/>
  <c r="S16" i="10"/>
  <c r="S19" i="10" s="1"/>
  <c r="T69" i="10"/>
  <c r="T73" i="10" s="1"/>
  <c r="T74" i="10" s="1"/>
  <c r="T75" i="10" s="1"/>
  <c r="T76" i="10" s="1"/>
  <c r="T80" i="10" s="1"/>
  <c r="T81" i="10" s="1"/>
  <c r="T23" i="10" s="1"/>
  <c r="T71" i="10" l="1"/>
  <c r="E71" i="10" s="1"/>
  <c r="T70" i="10"/>
  <c r="S82" i="10"/>
  <c r="S83" i="10" s="1"/>
  <c r="T16" i="10"/>
  <c r="D16" i="10" s="1"/>
  <c r="T19" i="10"/>
  <c r="D19" i="10" s="1"/>
  <c r="F34" i="9" s="1"/>
  <c r="T26" i="10"/>
  <c r="D26" i="10" s="1"/>
  <c r="D34" i="9" s="1"/>
  <c r="D23" i="10"/>
  <c r="T82" i="10"/>
  <c r="T83" i="10" s="1"/>
  <c r="D27" i="10" l="1"/>
  <c r="D38" i="9" s="1"/>
  <c r="D25" i="10"/>
  <c r="D37" i="9" s="1"/>
  <c r="D35" i="9"/>
  <c r="D18" i="10"/>
  <c r="F37" i="9" s="1"/>
  <c r="F35" i="9"/>
  <c r="D20" i="10"/>
  <c r="F38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burton</author>
  </authors>
  <commentList>
    <comment ref="H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burton:</t>
        </r>
        <r>
          <rPr>
            <sz val="9"/>
            <color indexed="81"/>
            <rFont val="Tahoma"/>
            <family val="2"/>
          </rPr>
          <t xml:space="preserve">
Exclusing Lease-up and ARGUS included year one CapEx.</t>
        </r>
      </text>
    </comment>
    <comment ref="D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burton:</t>
        </r>
        <r>
          <rPr>
            <sz val="9"/>
            <color indexed="81"/>
            <rFont val="Tahoma"/>
            <family val="2"/>
          </rPr>
          <t xml:space="preserve">
Must start on first day of month.</t>
        </r>
      </text>
    </comment>
    <comment ref="D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burton:</t>
        </r>
        <r>
          <rPr>
            <sz val="9"/>
            <color indexed="81"/>
            <rFont val="Tahoma"/>
            <family val="2"/>
          </rPr>
          <t xml:space="preserve">
Minimum 1 year
Maximum 15 years</t>
        </r>
      </text>
    </comment>
    <comment ref="H1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burton:</t>
        </r>
        <r>
          <rPr>
            <sz val="9"/>
            <color indexed="81"/>
            <rFont val="Tahoma"/>
            <family val="2"/>
          </rPr>
          <t xml:space="preserve">
Exclusing Lease-up and ARGUS included year one CapEx.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burton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burton:</t>
        </r>
        <r>
          <rPr>
            <sz val="9"/>
            <color indexed="81"/>
            <rFont val="Tahoma"/>
            <family val="2"/>
          </rPr>
          <t xml:space="preserve">
Use formula Year 1 NOI ÷ Cap Rate UNLESS using broker guidance price.</t>
        </r>
      </text>
    </comment>
    <comment ref="S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burton:</t>
        </r>
        <r>
          <rPr>
            <sz val="9"/>
            <color indexed="81"/>
            <rFont val="Tahoma"/>
            <family val="2"/>
          </rPr>
          <t xml:space="preserve">
As a % of price.</t>
        </r>
      </text>
    </comment>
    <comment ref="W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burton:</t>
        </r>
        <r>
          <rPr>
            <sz val="9"/>
            <color indexed="81"/>
            <rFont val="Tahoma"/>
            <family val="2"/>
          </rPr>
          <t xml:space="preserve">
% of Loan Amount</t>
        </r>
      </text>
    </comment>
  </commentList>
</comments>
</file>

<file path=xl/sharedStrings.xml><?xml version="1.0" encoding="utf-8"?>
<sst xmlns="http://schemas.openxmlformats.org/spreadsheetml/2006/main" count="427" uniqueCount="220">
  <si>
    <t>#</t>
  </si>
  <si>
    <t>Property Name</t>
  </si>
  <si>
    <t>NRA</t>
  </si>
  <si>
    <t>City, State</t>
  </si>
  <si>
    <t>Occ. %</t>
  </si>
  <si>
    <t>Property Assumptions</t>
  </si>
  <si>
    <t>Price</t>
  </si>
  <si>
    <t>Cap Rate</t>
  </si>
  <si>
    <t>PSF</t>
  </si>
  <si>
    <t>Property Valuation</t>
  </si>
  <si>
    <t>Interest Rate</t>
  </si>
  <si>
    <t>Years I/O</t>
  </si>
  <si>
    <t>Amo Period</t>
  </si>
  <si>
    <t>Term</t>
  </si>
  <si>
    <t>LTV</t>
  </si>
  <si>
    <t>Financing Assumptions</t>
  </si>
  <si>
    <t>Analysis Start</t>
  </si>
  <si>
    <t>Analysis Period</t>
  </si>
  <si>
    <t>Year Ending</t>
  </si>
  <si>
    <t>-</t>
  </si>
  <si>
    <t>.</t>
  </si>
  <si>
    <t>Operating Expenses</t>
  </si>
  <si>
    <t>Net Operating Income</t>
  </si>
  <si>
    <t>Cap Rate at Sale</t>
  </si>
  <si>
    <t>Net Sales Price</t>
  </si>
  <si>
    <t>Net Sales Price PSF</t>
  </si>
  <si>
    <t>Free and Clear Return</t>
  </si>
  <si>
    <t>Avg. Free and Clear Return</t>
  </si>
  <si>
    <t>Loan Amount</t>
  </si>
  <si>
    <t>Unlevered Cash Flow</t>
  </si>
  <si>
    <t>Unlevered Internal Rate of Return</t>
  </si>
  <si>
    <t>Portion of IRR from Income</t>
  </si>
  <si>
    <t>Portion of IRR from Sale</t>
  </si>
  <si>
    <t>Debt Service</t>
  </si>
  <si>
    <t>Levered Cash Flow</t>
  </si>
  <si>
    <t>Avg. Cash-on-Cash Return</t>
  </si>
  <si>
    <t>Cash-on-Cash Return</t>
  </si>
  <si>
    <t>Levered Internal Rate of Return</t>
  </si>
  <si>
    <t>Unlevered Equity Multiple</t>
  </si>
  <si>
    <t>Levered Equity Multiple</t>
  </si>
  <si>
    <t>Loan Balance</t>
  </si>
  <si>
    <t>Permanent Financing</t>
  </si>
  <si>
    <t>Amo Payment</t>
  </si>
  <si>
    <t>I/O Payment</t>
  </si>
  <si>
    <t>Initial Loan Balance</t>
  </si>
  <si>
    <t>Upfront CapEx</t>
  </si>
  <si>
    <t>Net Cash on Sale</t>
  </si>
  <si>
    <t>Unlevered</t>
  </si>
  <si>
    <t>Year</t>
  </si>
  <si>
    <t>IRR</t>
  </si>
  <si>
    <t>Levered</t>
  </si>
  <si>
    <t>Internal Rate of Return Calculation (Hide/Unhide)</t>
  </si>
  <si>
    <t>Property Level Returns</t>
  </si>
  <si>
    <t>Unlevered All-In Basis</t>
  </si>
  <si>
    <t>Net Gain</t>
  </si>
  <si>
    <t>Discount Rate</t>
  </si>
  <si>
    <t>Unlevered CF w/Residual</t>
  </si>
  <si>
    <t>Unlevered IRR</t>
  </si>
  <si>
    <t>Levered IRR</t>
  </si>
  <si>
    <t>Min. DSCR</t>
  </si>
  <si>
    <t>Min. Debt Yield</t>
  </si>
  <si>
    <t>Purchase Price</t>
  </si>
  <si>
    <t>Replacement Cost</t>
  </si>
  <si>
    <t>Market Cap Rate Yr. 1</t>
  </si>
  <si>
    <t>Exit Cap Rate Growth/Yr</t>
  </si>
  <si>
    <t>Exit Cap Year</t>
  </si>
  <si>
    <t>All-in-Basis</t>
  </si>
  <si>
    <t>Year 1 NOI</t>
  </si>
  <si>
    <t>Year 3 NOI</t>
  </si>
  <si>
    <t>Purchase Price Method</t>
  </si>
  <si>
    <t>DCF Value</t>
  </si>
  <si>
    <t>Set Purchase Price</t>
  </si>
  <si>
    <t>Going-In Cap Rate</t>
  </si>
  <si>
    <t>Equity Required</t>
  </si>
  <si>
    <t>Acquisition Cost</t>
  </si>
  <si>
    <t>Amo. Period</t>
  </si>
  <si>
    <t>Lender Fees (%)</t>
  </si>
  <si>
    <t>Lender Fees ($)</t>
  </si>
  <si>
    <t>Equity Req'd</t>
  </si>
  <si>
    <t>Acquisition Cost %</t>
  </si>
  <si>
    <t>Lender Fees %</t>
  </si>
  <si>
    <t>Property Metrics</t>
  </si>
  <si>
    <t>Investor Level Returns - Promote Waterfall</t>
  </si>
  <si>
    <t>Capitalization</t>
  </si>
  <si>
    <t>LP Investors</t>
  </si>
  <si>
    <t>Sponsor</t>
  </si>
  <si>
    <t>Investor Returns</t>
  </si>
  <si>
    <t>Total Distributions</t>
  </si>
  <si>
    <t>Total Contributions</t>
  </si>
  <si>
    <t>Total Profit</t>
  </si>
  <si>
    <t>Equity Multiple</t>
  </si>
  <si>
    <t>Promote Structure</t>
  </si>
  <si>
    <t>Hurdle 1</t>
  </si>
  <si>
    <t>Hurdle 2</t>
  </si>
  <si>
    <t>Hurdle 3</t>
  </si>
  <si>
    <t>Hurdle 4</t>
  </si>
  <si>
    <t>LP Share</t>
  </si>
  <si>
    <t>Sponsor Promote</t>
  </si>
  <si>
    <t>Sponsor %</t>
  </si>
  <si>
    <t>LP %</t>
  </si>
  <si>
    <t>%</t>
  </si>
  <si>
    <t>Amount</t>
  </si>
  <si>
    <t>Levered Before Tax Cash Flow</t>
  </si>
  <si>
    <t>Year 0</t>
  </si>
  <si>
    <t>LP Req'd Return</t>
  </si>
  <si>
    <t>Hurdle 1 (Preferred Return)</t>
  </si>
  <si>
    <t>Beginning Balance (LP Capital Account)</t>
  </si>
  <si>
    <t>Req'd Return by LP (Pref)</t>
  </si>
  <si>
    <t>Ending Balance (LP Capital Account)</t>
  </si>
  <si>
    <t>Contributions from LP</t>
  </si>
  <si>
    <t>Distribution to Sponsor</t>
  </si>
  <si>
    <t>Distribution to LP</t>
  </si>
  <si>
    <t>Cash Flow Remaining</t>
  </si>
  <si>
    <t>Distributions to LP (Hurdle 1)</t>
  </si>
  <si>
    <t>Prior Distributions</t>
  </si>
  <si>
    <t>Net Cash Flow For Distribution</t>
  </si>
  <si>
    <t>Summary of Investor Level Returns</t>
  </si>
  <si>
    <t>Total LP Distributions</t>
  </si>
  <si>
    <t>Total Sponsor Distributions</t>
  </si>
  <si>
    <t>LP IRR</t>
  </si>
  <si>
    <t>Total LP Contributions</t>
  </si>
  <si>
    <t>Total LP Profit</t>
  </si>
  <si>
    <t>LP Equity Multiple</t>
  </si>
  <si>
    <t>Sponsor Returns</t>
  </si>
  <si>
    <t>Limited Partner (LP) Returns</t>
  </si>
  <si>
    <t>Total Sponsor Contributions</t>
  </si>
  <si>
    <t>Total Sponsor Profit</t>
  </si>
  <si>
    <t>Sponsor IRR</t>
  </si>
  <si>
    <t>Sponsor Equity Multiple</t>
  </si>
  <si>
    <t>N/A</t>
  </si>
  <si>
    <t>Limited Partner(s)</t>
  </si>
  <si>
    <t>Floating Summary Box</t>
  </si>
  <si>
    <t>Property Return Metrics</t>
  </si>
  <si>
    <t>Property Risk Metrics</t>
  </si>
  <si>
    <t>Property Summary</t>
  </si>
  <si>
    <t>Terminal Cap Rate</t>
  </si>
  <si>
    <t>Terminal Value</t>
  </si>
  <si>
    <t>Occupancy</t>
  </si>
  <si>
    <t>Growth Rate</t>
  </si>
  <si>
    <t>Stabilized</t>
  </si>
  <si>
    <t>+ Other Income</t>
  </si>
  <si>
    <t>Potential Gross Income</t>
  </si>
  <si>
    <t>- Rent Abatement</t>
  </si>
  <si>
    <t>- Vacancy</t>
  </si>
  <si>
    <t>+ Base Rent</t>
  </si>
  <si>
    <t>Effective Gross Revenue</t>
  </si>
  <si>
    <t>- Marketing</t>
  </si>
  <si>
    <t>- Administrative</t>
  </si>
  <si>
    <t>- Utilities</t>
  </si>
  <si>
    <t>- Payroll</t>
  </si>
  <si>
    <t xml:space="preserve"> -Repair and maintenance</t>
  </si>
  <si>
    <t xml:space="preserve"> -Insurance</t>
  </si>
  <si>
    <t xml:space="preserve"> -Taxes</t>
  </si>
  <si>
    <t>- Mgmt (% of EGR)</t>
  </si>
  <si>
    <t>- Misc. CapEx</t>
  </si>
  <si>
    <t>Capital Expenditures</t>
  </si>
  <si>
    <t>Cash Flow From Operations</t>
  </si>
  <si>
    <t>The Overly Simplified DCF</t>
  </si>
  <si>
    <t>Author: Spencer Burton</t>
  </si>
  <si>
    <t>For more information vist:</t>
  </si>
  <si>
    <t>www.spencerburton.org</t>
  </si>
  <si>
    <t>www.adventuresincre.com</t>
  </si>
  <si>
    <t>Real Estate Acquisition Model</t>
  </si>
  <si>
    <t>Property Types:</t>
  </si>
  <si>
    <t>Min. DSCR (NOI)</t>
  </si>
  <si>
    <t>Min. Debt Yield (NOI)</t>
  </si>
  <si>
    <t>Debt Coverage Ratio (NOI)</t>
  </si>
  <si>
    <t>Debt Yield (NOI)</t>
  </si>
  <si>
    <t>Apartment Units</t>
  </si>
  <si>
    <t>Replacement Cost (per unit)</t>
  </si>
  <si>
    <t>Apartment</t>
  </si>
  <si>
    <t>Senior Living</t>
  </si>
  <si>
    <t>Price/Unit</t>
  </si>
  <si>
    <t>Multifamily Rent Roll</t>
  </si>
  <si>
    <t>Unit Name</t>
  </si>
  <si>
    <t>Beds</t>
  </si>
  <si>
    <t>Baths</t>
  </si>
  <si>
    <t>Sq. Ft.</t>
  </si>
  <si>
    <t>Rent/Mo.</t>
  </si>
  <si>
    <t># of Units</t>
  </si>
  <si>
    <t>Lease Term</t>
  </si>
  <si>
    <t>Renewal Probability</t>
  </si>
  <si>
    <t>Releasing Cost per Unit</t>
  </si>
  <si>
    <t>Free Rent Per Lease</t>
  </si>
  <si>
    <t>Days Vacant Between Leases</t>
  </si>
  <si>
    <t>Free Rent</t>
  </si>
  <si>
    <t>Days Vacant</t>
  </si>
  <si>
    <t>Releasing Cost</t>
  </si>
  <si>
    <t>Blended</t>
  </si>
  <si>
    <t>CapEx /Unit/Mo.</t>
  </si>
  <si>
    <t>Residential Units</t>
  </si>
  <si>
    <t>Units Remaining</t>
  </si>
  <si>
    <t>Month Ending</t>
  </si>
  <si>
    <t>Month</t>
  </si>
  <si>
    <t>Multifamily Rents</t>
  </si>
  <si>
    <t>Multifamily Annual Cash Flow</t>
  </si>
  <si>
    <t>Inflation</t>
  </si>
  <si>
    <t>Releasing Costs</t>
  </si>
  <si>
    <t>Other Income/Year</t>
  </si>
  <si>
    <t/>
  </si>
  <si>
    <t>Total</t>
  </si>
  <si>
    <t>Rent</t>
  </si>
  <si>
    <t>Other Income</t>
  </si>
  <si>
    <t>Multifamily Lease Expiration Tracking</t>
  </si>
  <si>
    <t>Multifamily Vacancy</t>
  </si>
  <si>
    <t>Multifamily Free Rent</t>
  </si>
  <si>
    <t>Multifamily Releasing Costs</t>
  </si>
  <si>
    <t>General Vacancy</t>
  </si>
  <si>
    <t>Property Vacancy</t>
  </si>
  <si>
    <t>- Releasing Costs</t>
  </si>
  <si>
    <t>Multifamily Capital Expenditures</t>
  </si>
  <si>
    <t>Phoenix, AZ</t>
  </si>
  <si>
    <t>Ratios</t>
  </si>
  <si>
    <t>Serrano Village</t>
  </si>
  <si>
    <t>Studio</t>
  </si>
  <si>
    <t>1bd/1ba</t>
  </si>
  <si>
    <t>2bd/2ba</t>
  </si>
  <si>
    <t>2bd/1.5ba</t>
  </si>
  <si>
    <t>3bd/2ba</t>
  </si>
  <si>
    <t>Version 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</si>
</sst>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0.0%"/>
    <numFmt numFmtId="165" formatCode="0\ &quot;years&quot;"/>
    <numFmt numFmtId="166" formatCode="[$-409]d\-mmm\-yy;@"/>
    <numFmt numFmtId="167" formatCode="&quot;Year&quot;\ 0"/>
    <numFmt numFmtId="168" formatCode="0\ &quot;bps&quot;"/>
    <numFmt numFmtId="169" formatCode="0.00&quot;x&quot;"/>
    <numFmt numFmtId="170" formatCode="0.0\ &quot;years&quot;"/>
    <numFmt numFmtId="171" formatCode="0.00\ &quot;years&quot;"/>
    <numFmt numFmtId="172" formatCode="&quot;&gt;&quot;\ 0.0%\ \I\R\R&quot; to LP&quot;"/>
    <numFmt numFmtId="173" formatCode="&quot; up to &quot;0.0%\ \I\R\R&quot; to LP&quot;"/>
    <numFmt numFmtId="174" formatCode="&quot; Up to &quot;0.0%\ \I\R\R&quot; to LP&quot;"/>
    <numFmt numFmtId="175" formatCode="&quot;LP Check -&quot;\ 0.0%\ &quot;IRR&quot;"/>
    <numFmt numFmtId="176" formatCode="0.00&quot;X&quot;"/>
    <numFmt numFmtId="177" formatCode="#,##0\ &quot;SF&quot;"/>
    <numFmt numFmtId="178" formatCode="&quot;$&quot;#,##0.0_);[Red]\(&quot;$&quot;#,##0.0\)"/>
    <numFmt numFmtId="179" formatCode="0\ &quot;days&quot;"/>
    <numFmt numFmtId="180" formatCode="0\ &quot;month(s)&quot;"/>
    <numFmt numFmtId="181" formatCode="0\ &quot;months&quot;"/>
    <numFmt numFmtId="182" formatCode="0.0"/>
    <numFmt numFmtId="183" formatCode="0\ &quot;units&quot;"/>
    <numFmt numFmtId="184" formatCode="0.0\ &quot;days&quot;"/>
    <numFmt numFmtId="185" formatCode="0.00\ &quot;month(s)&quot;"/>
    <numFmt numFmtId="186" formatCode="#,##0\ &quot;units&quot;"/>
    <numFmt numFmtId="187" formatCode="0.0%&quot; of PGI&quot;"/>
    <numFmt numFmtId="188" formatCode="0.0%&quot; of EGI&quot;"/>
    <numFmt numFmtId="189" formatCode="0.0%&quot; of NOI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2"/>
      <color theme="1"/>
      <name val="Cambria"/>
      <family val="1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0" fontId="17" fillId="0" borderId="0" applyNumberFormat="0" applyFill="0" applyBorder="0" applyAlignment="0" applyProtection="0"/>
  </cellStyleXfs>
  <cellXfs count="250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Border="1"/>
    <xf numFmtId="0" fontId="0" fillId="2" borderId="0" xfId="0" applyFill="1" applyBorder="1"/>
    <xf numFmtId="0" fontId="0" fillId="2" borderId="0" xfId="0" applyFill="1"/>
    <xf numFmtId="0" fontId="3" fillId="2" borderId="0" xfId="0" applyFont="1" applyFill="1" applyBorder="1"/>
    <xf numFmtId="0" fontId="8" fillId="0" borderId="0" xfId="0" applyFont="1"/>
    <xf numFmtId="6" fontId="0" fillId="0" borderId="0" xfId="0" applyNumberFormat="1"/>
    <xf numFmtId="0" fontId="1" fillId="3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 applyAlignment="1">
      <alignment horizontal="left" indent="1"/>
    </xf>
    <xf numFmtId="0" fontId="0" fillId="3" borderId="0" xfId="0" applyFill="1" applyBorder="1"/>
    <xf numFmtId="10" fontId="0" fillId="3" borderId="8" xfId="0" applyNumberFormat="1" applyFill="1" applyBorder="1"/>
    <xf numFmtId="176" fontId="0" fillId="3" borderId="8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7" xfId="0" applyFont="1" applyFill="1" applyBorder="1"/>
    <xf numFmtId="0" fontId="0" fillId="3" borderId="9" xfId="0" applyFill="1" applyBorder="1" applyAlignment="1">
      <alignment horizontal="left" indent="1"/>
    </xf>
    <xf numFmtId="0" fontId="0" fillId="3" borderId="10" xfId="0" applyFill="1" applyBorder="1"/>
    <xf numFmtId="164" fontId="0" fillId="3" borderId="11" xfId="0" applyNumberFormat="1" applyFill="1" applyBorder="1"/>
    <xf numFmtId="0" fontId="0" fillId="0" borderId="1" xfId="0" applyBorder="1"/>
    <xf numFmtId="0" fontId="1" fillId="2" borderId="0" xfId="0" applyFont="1" applyFill="1" applyBorder="1" applyAlignment="1">
      <alignment horizontal="center" wrapText="1"/>
    </xf>
    <xf numFmtId="0" fontId="0" fillId="2" borderId="2" xfId="0" applyFill="1" applyBorder="1"/>
    <xf numFmtId="6" fontId="2" fillId="2" borderId="2" xfId="0" applyNumberFormat="1" applyFont="1" applyFill="1" applyBorder="1"/>
    <xf numFmtId="10" fontId="8" fillId="2" borderId="0" xfId="0" applyNumberFormat="1" applyFont="1" applyFill="1" applyBorder="1"/>
    <xf numFmtId="8" fontId="0" fillId="2" borderId="0" xfId="0" applyNumberFormat="1" applyFill="1" applyBorder="1"/>
    <xf numFmtId="6" fontId="0" fillId="2" borderId="0" xfId="0" applyNumberFormat="1" applyFill="1" applyBorder="1"/>
    <xf numFmtId="8" fontId="8" fillId="2" borderId="0" xfId="0" applyNumberFormat="1" applyFont="1" applyFill="1" applyBorder="1"/>
    <xf numFmtId="6" fontId="8" fillId="2" borderId="0" xfId="0" applyNumberFormat="1" applyFont="1" applyFill="1" applyBorder="1"/>
    <xf numFmtId="0" fontId="8" fillId="2" borderId="0" xfId="0" applyFont="1" applyFill="1" applyBorder="1"/>
    <xf numFmtId="177" fontId="0" fillId="2" borderId="0" xfId="0" applyNumberFormat="1" applyFill="1"/>
    <xf numFmtId="0" fontId="1" fillId="2" borderId="3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center" wrapText="1"/>
    </xf>
    <xf numFmtId="164" fontId="8" fillId="2" borderId="1" xfId="0" applyNumberFormat="1" applyFont="1" applyFill="1" applyBorder="1"/>
    <xf numFmtId="10" fontId="8" fillId="2" borderId="1" xfId="0" applyNumberFormat="1" applyFont="1" applyFill="1" applyBorder="1"/>
    <xf numFmtId="165" fontId="8" fillId="2" borderId="0" xfId="0" applyNumberFormat="1" applyFont="1" applyFill="1" applyBorder="1"/>
    <xf numFmtId="10" fontId="8" fillId="2" borderId="2" xfId="0" applyNumberFormat="1" applyFont="1" applyFill="1" applyBorder="1"/>
    <xf numFmtId="0" fontId="3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167" fontId="0" fillId="2" borderId="0" xfId="0" applyNumberFormat="1" applyFill="1" applyAlignment="1" applyProtection="1">
      <alignment horizontal="center"/>
      <protection locked="0"/>
    </xf>
    <xf numFmtId="167" fontId="0" fillId="0" borderId="0" xfId="0" applyNumberForma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left"/>
      <protection locked="0"/>
    </xf>
    <xf numFmtId="166" fontId="0" fillId="2" borderId="0" xfId="0" applyNumberFormat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right" indent="1"/>
      <protection locked="0"/>
    </xf>
    <xf numFmtId="0" fontId="1" fillId="2" borderId="0" xfId="0" applyFont="1" applyFill="1" applyAlignment="1" applyProtection="1">
      <alignment horizontal="left" indent="1"/>
      <protection locked="0"/>
    </xf>
    <xf numFmtId="38" fontId="0" fillId="2" borderId="0" xfId="0" applyNumberFormat="1" applyFill="1" applyAlignment="1" applyProtection="1">
      <alignment horizontal="left" indent="1"/>
      <protection locked="0"/>
    </xf>
    <xf numFmtId="0" fontId="0" fillId="2" borderId="0" xfId="0" applyFill="1" applyAlignment="1" applyProtection="1">
      <alignment horizontal="left" indent="1"/>
      <protection locked="0"/>
    </xf>
    <xf numFmtId="0" fontId="8" fillId="2" borderId="0" xfId="0" applyFont="1" applyFill="1" applyAlignment="1" applyProtection="1">
      <alignment horizontal="left" indent="1"/>
      <protection locked="0"/>
    </xf>
    <xf numFmtId="38" fontId="0" fillId="2" borderId="0" xfId="0" applyNumberFormat="1" applyFill="1" applyProtection="1">
      <protection locked="0"/>
    </xf>
    <xf numFmtId="0" fontId="0" fillId="0" borderId="0" xfId="0" applyProtection="1"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left"/>
      <protection locked="0"/>
    </xf>
    <xf numFmtId="0" fontId="0" fillId="2" borderId="0" xfId="0" applyFill="1" applyAlignment="1" applyProtection="1">
      <protection locked="0"/>
    </xf>
    <xf numFmtId="38" fontId="0" fillId="2" borderId="0" xfId="0" applyNumberFormat="1" applyFill="1" applyAlignment="1" applyProtection="1">
      <alignment horizontal="center"/>
      <protection locked="0"/>
    </xf>
    <xf numFmtId="37" fontId="0" fillId="2" borderId="0" xfId="0" applyNumberFormat="1" applyFill="1" applyAlignment="1" applyProtection="1">
      <alignment horizontal="center"/>
      <protection locked="0"/>
    </xf>
    <xf numFmtId="0" fontId="8" fillId="2" borderId="0" xfId="0" applyFont="1" applyFill="1" applyProtection="1">
      <protection locked="0"/>
    </xf>
    <xf numFmtId="38" fontId="2" fillId="2" borderId="0" xfId="0" applyNumberFormat="1" applyFont="1" applyFill="1" applyAlignment="1" applyProtection="1">
      <alignment horizontal="center"/>
      <protection locked="0"/>
    </xf>
    <xf numFmtId="10" fontId="8" fillId="2" borderId="0" xfId="0" applyNumberFormat="1" applyFont="1" applyFill="1" applyAlignment="1" applyProtection="1">
      <alignment horizontal="center"/>
      <protection locked="0"/>
    </xf>
    <xf numFmtId="38" fontId="8" fillId="2" borderId="0" xfId="0" applyNumberFormat="1" applyFont="1" applyFill="1" applyAlignment="1" applyProtection="1">
      <alignment horizontal="center"/>
      <protection locked="0"/>
    </xf>
    <xf numFmtId="38" fontId="8" fillId="0" borderId="0" xfId="0" applyNumberFormat="1" applyFont="1" applyFill="1" applyAlignment="1" applyProtection="1">
      <alignment horizontal="center"/>
      <protection locked="0"/>
    </xf>
    <xf numFmtId="8" fontId="8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11" fillId="2" borderId="0" xfId="0" applyFont="1" applyFill="1" applyAlignment="1" applyProtection="1">
      <alignment horizontal="left" indent="1"/>
      <protection locked="0"/>
    </xf>
    <xf numFmtId="3" fontId="11" fillId="2" borderId="0" xfId="0" applyNumberFormat="1" applyFont="1" applyFill="1" applyAlignment="1" applyProtection="1">
      <alignment horizontal="center"/>
      <protection locked="0"/>
    </xf>
    <xf numFmtId="3" fontId="11" fillId="0" borderId="0" xfId="0" applyNumberFormat="1" applyFont="1" applyFill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169" fontId="8" fillId="2" borderId="0" xfId="0" applyNumberFormat="1" applyFont="1" applyFill="1" applyAlignment="1" applyProtection="1">
      <alignment horizontal="center"/>
      <protection locked="0"/>
    </xf>
    <xf numFmtId="38" fontId="9" fillId="2" borderId="0" xfId="0" applyNumberFormat="1" applyFont="1" applyFill="1" applyAlignment="1" applyProtection="1">
      <alignment horizontal="center"/>
      <protection locked="0"/>
    </xf>
    <xf numFmtId="3" fontId="0" fillId="2" borderId="0" xfId="0" applyNumberFormat="1" applyFill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10" fontId="0" fillId="0" borderId="0" xfId="0" applyNumberFormat="1" applyAlignment="1" applyProtection="1">
      <alignment horizontal="center"/>
      <protection locked="0"/>
    </xf>
    <xf numFmtId="38" fontId="0" fillId="0" borderId="0" xfId="0" applyNumberFormat="1" applyAlignment="1" applyProtection="1">
      <alignment horizontal="center"/>
      <protection locked="0"/>
    </xf>
    <xf numFmtId="0" fontId="1" fillId="2" borderId="0" xfId="0" applyFont="1" applyFill="1" applyProtection="1"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0" xfId="0" quotePrefix="1" applyFill="1" applyAlignment="1" applyProtection="1">
      <alignment horizontal="left" indent="1"/>
      <protection locked="0"/>
    </xf>
    <xf numFmtId="5" fontId="0" fillId="2" borderId="0" xfId="0" applyNumberFormat="1" applyFill="1" applyProtection="1">
      <protection locked="0"/>
    </xf>
    <xf numFmtId="5" fontId="0" fillId="0" borderId="0" xfId="0" applyNumberFormat="1" applyProtection="1">
      <protection locked="0"/>
    </xf>
    <xf numFmtId="5" fontId="15" fillId="2" borderId="0" xfId="0" applyNumberFormat="1" applyFont="1" applyFill="1" applyProtection="1">
      <protection locked="0"/>
    </xf>
    <xf numFmtId="164" fontId="2" fillId="2" borderId="0" xfId="0" applyNumberFormat="1" applyFont="1" applyFill="1" applyProtection="1">
      <protection locked="0"/>
    </xf>
    <xf numFmtId="5" fontId="8" fillId="2" borderId="0" xfId="0" applyNumberFormat="1" applyFont="1" applyFill="1" applyProtection="1">
      <protection locked="0"/>
    </xf>
    <xf numFmtId="10" fontId="8" fillId="2" borderId="0" xfId="0" applyNumberFormat="1" applyFont="1" applyFill="1" applyProtection="1"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Protection="1">
      <protection locked="0"/>
    </xf>
    <xf numFmtId="0" fontId="13" fillId="2" borderId="0" xfId="0" applyFont="1" applyFill="1" applyAlignment="1" applyProtection="1">
      <alignment horizontal="center"/>
      <protection locked="0"/>
    </xf>
    <xf numFmtId="0" fontId="3" fillId="2" borderId="3" xfId="0" applyFont="1" applyFill="1" applyBorder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6" fontId="8" fillId="2" borderId="0" xfId="0" applyNumberFormat="1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9" fontId="2" fillId="0" borderId="0" xfId="0" applyNumberFormat="1" applyFont="1" applyAlignment="1" applyProtection="1">
      <alignment horizontal="center"/>
      <protection locked="0"/>
    </xf>
    <xf numFmtId="164" fontId="0" fillId="2" borderId="0" xfId="0" applyNumberFormat="1" applyFill="1" applyAlignment="1" applyProtection="1">
      <alignment horizontal="center"/>
      <protection locked="0"/>
    </xf>
    <xf numFmtId="0" fontId="0" fillId="2" borderId="3" xfId="0" applyFill="1" applyBorder="1" applyProtection="1">
      <protection locked="0"/>
    </xf>
    <xf numFmtId="174" fontId="8" fillId="2" borderId="0" xfId="0" applyNumberFormat="1" applyFont="1" applyFill="1" applyAlignment="1" applyProtection="1">
      <alignment horizontal="left"/>
      <protection locked="0"/>
    </xf>
    <xf numFmtId="9" fontId="2" fillId="2" borderId="0" xfId="0" applyNumberFormat="1" applyFont="1" applyFill="1" applyAlignment="1" applyProtection="1">
      <alignment horizontal="center"/>
      <protection locked="0"/>
    </xf>
    <xf numFmtId="9" fontId="8" fillId="2" borderId="0" xfId="0" applyNumberFormat="1" applyFont="1" applyFill="1" applyAlignment="1" applyProtection="1">
      <alignment horizontal="center"/>
      <protection locked="0"/>
    </xf>
    <xf numFmtId="10" fontId="0" fillId="2" borderId="0" xfId="0" applyNumberFormat="1" applyFill="1" applyAlignment="1" applyProtection="1">
      <alignment horizontal="center"/>
      <protection locked="0"/>
    </xf>
    <xf numFmtId="172" fontId="2" fillId="2" borderId="0" xfId="0" applyNumberFormat="1" applyFont="1" applyFill="1" applyProtection="1">
      <protection locked="0"/>
    </xf>
    <xf numFmtId="173" fontId="8" fillId="2" borderId="0" xfId="0" applyNumberFormat="1" applyFont="1" applyFill="1" applyAlignment="1" applyProtection="1">
      <alignment horizontal="left"/>
      <protection locked="0"/>
    </xf>
    <xf numFmtId="172" fontId="2" fillId="0" borderId="0" xfId="0" applyNumberFormat="1" applyFont="1" applyFill="1" applyProtection="1">
      <protection locked="0"/>
    </xf>
    <xf numFmtId="173" fontId="8" fillId="0" borderId="0" xfId="0" applyNumberFormat="1" applyFont="1" applyFill="1" applyAlignment="1" applyProtection="1">
      <alignment horizontal="left"/>
      <protection locked="0"/>
    </xf>
    <xf numFmtId="9" fontId="2" fillId="0" borderId="0" xfId="0" applyNumberFormat="1" applyFont="1" applyFill="1" applyAlignment="1" applyProtection="1">
      <alignment horizontal="center"/>
      <protection locked="0"/>
    </xf>
    <xf numFmtId="9" fontId="8" fillId="0" borderId="0" xfId="0" applyNumberFormat="1" applyFont="1" applyFill="1" applyAlignment="1" applyProtection="1">
      <alignment horizontal="center"/>
      <protection locked="0"/>
    </xf>
    <xf numFmtId="10" fontId="0" fillId="0" borderId="0" xfId="0" applyNumberForma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left"/>
      <protection locked="0"/>
    </xf>
    <xf numFmtId="6" fontId="8" fillId="2" borderId="0" xfId="0" applyNumberFormat="1" applyFont="1" applyFill="1" applyProtection="1">
      <protection locked="0"/>
    </xf>
    <xf numFmtId="3" fontId="8" fillId="2" borderId="0" xfId="0" applyNumberFormat="1" applyFont="1" applyFill="1" applyAlignment="1" applyProtection="1">
      <alignment horizontal="center"/>
      <protection locked="0"/>
    </xf>
    <xf numFmtId="3" fontId="8" fillId="0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Protection="1">
      <protection locked="0"/>
    </xf>
    <xf numFmtId="0" fontId="8" fillId="0" borderId="0" xfId="0" applyFont="1" applyProtection="1">
      <protection locked="0"/>
    </xf>
    <xf numFmtId="166" fontId="8" fillId="2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 applyProtection="1">
      <alignment horizontal="center"/>
      <protection locked="0"/>
    </xf>
    <xf numFmtId="0" fontId="4" fillId="2" borderId="3" xfId="0" applyFont="1" applyFill="1" applyBorder="1" applyProtection="1">
      <protection locked="0"/>
    </xf>
    <xf numFmtId="164" fontId="4" fillId="2" borderId="3" xfId="0" applyNumberFormat="1" applyFont="1" applyFill="1" applyBorder="1" applyProtection="1">
      <protection locked="0"/>
    </xf>
    <xf numFmtId="175" fontId="0" fillId="2" borderId="0" xfId="0" applyNumberFormat="1" applyFill="1" applyAlignment="1" applyProtection="1">
      <alignment horizontal="left"/>
      <protection locked="0"/>
    </xf>
    <xf numFmtId="9" fontId="0" fillId="2" borderId="0" xfId="0" applyNumberFormat="1" applyFill="1" applyProtection="1">
      <protection locked="0"/>
    </xf>
    <xf numFmtId="0" fontId="0" fillId="0" borderId="0" xfId="0" applyAlignment="1" applyProtection="1">
      <protection locked="0"/>
    </xf>
    <xf numFmtId="0" fontId="0" fillId="2" borderId="0" xfId="0" applyFont="1" applyFill="1" applyAlignment="1" applyProtection="1">
      <protection locked="0"/>
    </xf>
    <xf numFmtId="165" fontId="8" fillId="2" borderId="0" xfId="0" applyNumberFormat="1" applyFont="1" applyFill="1" applyAlignment="1" applyProtection="1">
      <alignment horizontal="left"/>
      <protection locked="0"/>
    </xf>
    <xf numFmtId="165" fontId="2" fillId="2" borderId="0" xfId="0" applyNumberFormat="1" applyFont="1" applyFill="1" applyAlignment="1" applyProtection="1">
      <alignment horizontal="left"/>
      <protection locked="0"/>
    </xf>
    <xf numFmtId="0" fontId="2" fillId="2" borderId="0" xfId="0" applyFont="1" applyFill="1" applyBorder="1" applyAlignment="1" applyProtection="1">
      <alignment horizontal="left"/>
      <protection locked="0"/>
    </xf>
    <xf numFmtId="164" fontId="2" fillId="2" borderId="0" xfId="0" applyNumberFormat="1" applyFont="1" applyFill="1" applyBorder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left"/>
      <protection locked="0"/>
    </xf>
    <xf numFmtId="166" fontId="2" fillId="2" borderId="0" xfId="0" applyNumberFormat="1" applyFont="1" applyFill="1" applyAlignment="1" applyProtection="1">
      <alignment horizontal="left"/>
      <protection locked="0"/>
    </xf>
    <xf numFmtId="10" fontId="0" fillId="2" borderId="0" xfId="0" applyNumberFormat="1" applyFill="1" applyAlignment="1" applyProtection="1">
      <alignment horizontal="left"/>
      <protection locked="0"/>
    </xf>
    <xf numFmtId="167" fontId="2" fillId="2" borderId="0" xfId="0" applyNumberFormat="1" applyFont="1" applyFill="1" applyAlignment="1" applyProtection="1">
      <alignment horizontal="left"/>
      <protection locked="0"/>
    </xf>
    <xf numFmtId="8" fontId="0" fillId="2" borderId="0" xfId="0" applyNumberFormat="1" applyFill="1" applyAlignment="1" applyProtection="1">
      <alignment horizontal="left"/>
      <protection locked="0"/>
    </xf>
    <xf numFmtId="168" fontId="2" fillId="2" borderId="0" xfId="0" applyNumberFormat="1" applyFont="1" applyFill="1" applyAlignment="1" applyProtection="1">
      <alignment horizontal="left"/>
      <protection locked="0"/>
    </xf>
    <xf numFmtId="6" fontId="0" fillId="2" borderId="0" xfId="0" applyNumberFormat="1" applyFill="1" applyAlignment="1" applyProtection="1">
      <alignment horizontal="left"/>
      <protection locked="0"/>
    </xf>
    <xf numFmtId="10" fontId="2" fillId="2" borderId="0" xfId="0" applyNumberFormat="1" applyFont="1" applyFill="1" applyBorder="1" applyAlignment="1" applyProtection="1">
      <alignment horizontal="left"/>
      <protection locked="0"/>
    </xf>
    <xf numFmtId="10" fontId="2" fillId="2" borderId="0" xfId="0" applyNumberFormat="1" applyFont="1" applyFill="1" applyAlignment="1" applyProtection="1">
      <alignment horizontal="left"/>
      <protection locked="0"/>
    </xf>
    <xf numFmtId="0" fontId="0" fillId="0" borderId="0" xfId="0" applyFont="1" applyAlignment="1" applyProtection="1">
      <protection locked="0"/>
    </xf>
    <xf numFmtId="6" fontId="8" fillId="2" borderId="0" xfId="0" applyNumberFormat="1" applyFont="1" applyFill="1" applyBorder="1" applyAlignment="1" applyProtection="1">
      <alignment horizontal="left"/>
      <protection locked="0"/>
    </xf>
    <xf numFmtId="6" fontId="8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169" fontId="0" fillId="2" borderId="0" xfId="0" applyNumberFormat="1" applyFill="1" applyAlignment="1" applyProtection="1">
      <alignment horizontal="left"/>
      <protection locked="0"/>
    </xf>
    <xf numFmtId="171" fontId="2" fillId="2" borderId="0" xfId="0" applyNumberFormat="1" applyFont="1" applyFill="1" applyAlignment="1" applyProtection="1">
      <alignment horizontal="left"/>
      <protection locked="0"/>
    </xf>
    <xf numFmtId="170" fontId="2" fillId="2" borderId="0" xfId="0" applyNumberFormat="1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protection locked="0"/>
    </xf>
    <xf numFmtId="0" fontId="3" fillId="0" borderId="0" xfId="0" applyFont="1" applyAlignment="1" applyProtection="1">
      <protection locked="0"/>
    </xf>
    <xf numFmtId="10" fontId="8" fillId="2" borderId="0" xfId="0" applyNumberFormat="1" applyFont="1" applyFill="1" applyBorder="1" applyAlignment="1" applyProtection="1">
      <alignment horizontal="left"/>
      <protection locked="0"/>
    </xf>
    <xf numFmtId="10" fontId="0" fillId="2" borderId="0" xfId="0" applyNumberFormat="1" applyFont="1" applyFill="1" applyAlignment="1" applyProtection="1">
      <alignment horizontal="left"/>
      <protection locked="0"/>
    </xf>
    <xf numFmtId="0" fontId="0" fillId="2" borderId="0" xfId="0" applyFont="1" applyFill="1" applyAlignment="1" applyProtection="1">
      <alignment horizontal="left"/>
      <protection locked="0"/>
    </xf>
    <xf numFmtId="6" fontId="0" fillId="2" borderId="0" xfId="0" applyNumberFormat="1" applyFont="1" applyFill="1" applyAlignment="1" applyProtection="1">
      <alignment horizontal="left"/>
      <protection locked="0"/>
    </xf>
    <xf numFmtId="169" fontId="8" fillId="2" borderId="0" xfId="0" applyNumberFormat="1" applyFont="1" applyFill="1" applyBorder="1" applyAlignment="1" applyProtection="1">
      <alignment horizontal="left"/>
      <protection locked="0"/>
    </xf>
    <xf numFmtId="169" fontId="0" fillId="2" borderId="0" xfId="0" applyNumberFormat="1" applyFont="1" applyFill="1" applyAlignment="1" applyProtection="1">
      <alignment horizontal="left"/>
      <protection locked="0"/>
    </xf>
    <xf numFmtId="0" fontId="0" fillId="0" borderId="0" xfId="0" applyFont="1" applyFill="1" applyAlignment="1" applyProtection="1">
      <protection locked="0"/>
    </xf>
    <xf numFmtId="169" fontId="0" fillId="0" borderId="0" xfId="0" applyNumberFormat="1" applyFont="1" applyFill="1" applyAlignment="1" applyProtection="1">
      <alignment horizontal="left"/>
      <protection locked="0"/>
    </xf>
    <xf numFmtId="0" fontId="0" fillId="0" borderId="0" xfId="0" applyFont="1" applyAlignment="1" applyProtection="1">
      <alignment horizontal="left"/>
      <protection locked="0"/>
    </xf>
    <xf numFmtId="10" fontId="0" fillId="0" borderId="0" xfId="0" applyNumberFormat="1" applyFont="1" applyFill="1" applyAlignment="1" applyProtection="1">
      <alignment horizontal="left"/>
      <protection locked="0"/>
    </xf>
    <xf numFmtId="0" fontId="0" fillId="0" borderId="0" xfId="0" applyFont="1" applyFill="1" applyAlignment="1" applyProtection="1">
      <alignment horizontal="left"/>
      <protection locked="0"/>
    </xf>
    <xf numFmtId="0" fontId="0" fillId="3" borderId="0" xfId="0" applyFill="1" applyProtection="1"/>
    <xf numFmtId="0" fontId="1" fillId="3" borderId="0" xfId="0" applyFont="1" applyFill="1" applyProtection="1"/>
    <xf numFmtId="0" fontId="17" fillId="3" borderId="0" xfId="2" applyFill="1" applyAlignment="1" applyProtection="1">
      <alignment horizontal="left" indent="1"/>
    </xf>
    <xf numFmtId="0" fontId="3" fillId="2" borderId="0" xfId="0" applyFont="1" applyFill="1" applyAlignment="1" applyProtection="1">
      <alignment horizontal="left"/>
      <protection locked="0"/>
    </xf>
    <xf numFmtId="0" fontId="0" fillId="4" borderId="0" xfId="0" applyFill="1" applyProtection="1"/>
    <xf numFmtId="0" fontId="18" fillId="3" borderId="0" xfId="0" applyFont="1" applyFill="1" applyAlignment="1" applyProtection="1">
      <alignment horizontal="right"/>
    </xf>
    <xf numFmtId="0" fontId="0" fillId="0" borderId="3" xfId="0" applyBorder="1"/>
    <xf numFmtId="6" fontId="2" fillId="2" borderId="0" xfId="0" applyNumberFormat="1" applyFont="1" applyFill="1" applyAlignment="1" applyProtection="1">
      <alignment horizontal="left"/>
      <protection locked="0"/>
    </xf>
    <xf numFmtId="6" fontId="15" fillId="2" borderId="0" xfId="0" applyNumberFormat="1" applyFont="1" applyFill="1" applyBorder="1" applyAlignment="1" applyProtection="1">
      <alignment horizontal="left"/>
      <protection locked="0"/>
    </xf>
    <xf numFmtId="0" fontId="0" fillId="0" borderId="0" xfId="0" applyFont="1" applyAlignment="1">
      <alignment horizontal="center"/>
    </xf>
    <xf numFmtId="0" fontId="1" fillId="2" borderId="3" xfId="0" applyFont="1" applyFill="1" applyBorder="1" applyAlignment="1" applyProtection="1">
      <alignment horizontal="center" wrapText="1"/>
      <protection locked="0"/>
    </xf>
    <xf numFmtId="0" fontId="3" fillId="5" borderId="0" xfId="0" applyFont="1" applyFill="1" applyProtection="1">
      <protection locked="0"/>
    </xf>
    <xf numFmtId="0" fontId="0" fillId="5" borderId="0" xfId="0" applyFill="1" applyProtection="1">
      <protection locked="0"/>
    </xf>
    <xf numFmtId="0" fontId="14" fillId="5" borderId="0" xfId="0" applyFont="1" applyFill="1" applyProtection="1">
      <protection locked="0"/>
    </xf>
    <xf numFmtId="0" fontId="13" fillId="5" borderId="0" xfId="0" applyFont="1" applyFill="1" applyProtection="1">
      <protection locked="0"/>
    </xf>
    <xf numFmtId="0" fontId="13" fillId="5" borderId="0" xfId="0" applyFont="1" applyFill="1" applyAlignment="1" applyProtection="1">
      <alignment horizontal="center"/>
      <protection locked="0"/>
    </xf>
    <xf numFmtId="0" fontId="0" fillId="5" borderId="3" xfId="0" applyFont="1" applyFill="1" applyBorder="1" applyAlignment="1" applyProtection="1">
      <protection locked="0"/>
    </xf>
    <xf numFmtId="0" fontId="0" fillId="5" borderId="3" xfId="0" applyFill="1" applyBorder="1" applyAlignment="1" applyProtection="1">
      <protection locked="0"/>
    </xf>
    <xf numFmtId="0" fontId="0" fillId="5" borderId="3" xfId="0" applyFill="1" applyBorder="1" applyAlignment="1" applyProtection="1">
      <alignment horizontal="left"/>
      <protection locked="0"/>
    </xf>
    <xf numFmtId="0" fontId="3" fillId="5" borderId="3" xfId="0" applyFont="1" applyFill="1" applyBorder="1" applyAlignment="1" applyProtection="1">
      <protection locked="0"/>
    </xf>
    <xf numFmtId="0" fontId="1" fillId="5" borderId="3" xfId="0" applyFont="1" applyFill="1" applyBorder="1" applyAlignment="1" applyProtection="1">
      <protection locked="0"/>
    </xf>
    <xf numFmtId="0" fontId="0" fillId="5" borderId="0" xfId="0" applyFill="1" applyAlignment="1" applyProtection="1">
      <alignment horizontal="center"/>
      <protection locked="0"/>
    </xf>
    <xf numFmtId="0" fontId="1" fillId="2" borderId="12" xfId="0" applyFont="1" applyFill="1" applyBorder="1" applyAlignment="1" applyProtection="1">
      <alignment horizontal="center" wrapText="1"/>
      <protection locked="0"/>
    </xf>
    <xf numFmtId="184" fontId="0" fillId="2" borderId="0" xfId="0" applyNumberFormat="1" applyFont="1" applyFill="1" applyBorder="1" applyAlignment="1" applyProtection="1">
      <alignment horizontal="center"/>
      <protection locked="0"/>
    </xf>
    <xf numFmtId="178" fontId="0" fillId="2" borderId="0" xfId="0" applyNumberFormat="1" applyFont="1" applyFill="1" applyBorder="1" applyAlignment="1" applyProtection="1">
      <alignment horizontal="center"/>
      <protection locked="0"/>
    </xf>
    <xf numFmtId="185" fontId="0" fillId="2" borderId="0" xfId="0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 wrapText="1"/>
      <protection locked="0"/>
    </xf>
    <xf numFmtId="0" fontId="2" fillId="6" borderId="13" xfId="0" applyFont="1" applyFill="1" applyBorder="1" applyAlignment="1" applyProtection="1">
      <alignment horizontal="center"/>
      <protection locked="0"/>
    </xf>
    <xf numFmtId="183" fontId="2" fillId="6" borderId="13" xfId="0" applyNumberFormat="1" applyFont="1" applyFill="1" applyBorder="1" applyAlignment="1" applyProtection="1">
      <alignment horizontal="center"/>
      <protection locked="0"/>
    </xf>
    <xf numFmtId="182" fontId="2" fillId="6" borderId="13" xfId="0" applyNumberFormat="1" applyFont="1" applyFill="1" applyBorder="1" applyAlignment="1" applyProtection="1">
      <alignment horizontal="center"/>
      <protection locked="0"/>
    </xf>
    <xf numFmtId="177" fontId="2" fillId="6" borderId="13" xfId="0" applyNumberFormat="1" applyFont="1" applyFill="1" applyBorder="1" applyAlignment="1" applyProtection="1">
      <alignment horizontal="center"/>
      <protection locked="0"/>
    </xf>
    <xf numFmtId="6" fontId="2" fillId="6" borderId="13" xfId="0" applyNumberFormat="1" applyFont="1" applyFill="1" applyBorder="1" applyAlignment="1" applyProtection="1">
      <alignment horizontal="center"/>
      <protection locked="0"/>
    </xf>
    <xf numFmtId="181" fontId="2" fillId="6" borderId="13" xfId="0" applyNumberFormat="1" applyFont="1" applyFill="1" applyBorder="1" applyAlignment="1" applyProtection="1">
      <alignment horizontal="center"/>
      <protection locked="0"/>
    </xf>
    <xf numFmtId="180" fontId="2" fillId="6" borderId="13" xfId="0" applyNumberFormat="1" applyFont="1" applyFill="1" applyBorder="1" applyAlignment="1" applyProtection="1">
      <alignment horizontal="center"/>
      <protection locked="0"/>
    </xf>
    <xf numFmtId="179" fontId="2" fillId="6" borderId="13" xfId="0" applyNumberFormat="1" applyFont="1" applyFill="1" applyBorder="1" applyAlignment="1" applyProtection="1">
      <alignment horizontal="center"/>
      <protection locked="0"/>
    </xf>
    <xf numFmtId="164" fontId="2" fillId="6" borderId="13" xfId="0" applyNumberFormat="1" applyFont="1" applyFill="1" applyBorder="1" applyAlignment="1" applyProtection="1">
      <alignment horizontal="center"/>
      <protection locked="0"/>
    </xf>
    <xf numFmtId="0" fontId="0" fillId="5" borderId="0" xfId="0" applyFill="1" applyAlignment="1" applyProtection="1">
      <alignment horizontal="right"/>
      <protection locked="0"/>
    </xf>
    <xf numFmtId="0" fontId="0" fillId="5" borderId="0" xfId="0" applyFill="1" applyAlignment="1" applyProtection="1">
      <alignment horizontal="left"/>
      <protection locked="0"/>
    </xf>
    <xf numFmtId="183" fontId="0" fillId="5" borderId="0" xfId="0" applyNumberFormat="1" applyFill="1" applyProtection="1">
      <protection locked="0"/>
    </xf>
    <xf numFmtId="0" fontId="8" fillId="2" borderId="13" xfId="0" applyFont="1" applyFill="1" applyBorder="1" applyAlignment="1" applyProtection="1">
      <alignment horizontal="center"/>
      <protection locked="0"/>
    </xf>
    <xf numFmtId="183" fontId="8" fillId="2" borderId="13" xfId="0" applyNumberFormat="1" applyFont="1" applyFill="1" applyBorder="1" applyAlignment="1" applyProtection="1">
      <alignment horizontal="center"/>
      <protection locked="0"/>
    </xf>
    <xf numFmtId="182" fontId="8" fillId="2" borderId="13" xfId="0" applyNumberFormat="1" applyFont="1" applyFill="1" applyBorder="1" applyAlignment="1" applyProtection="1">
      <alignment horizontal="center"/>
      <protection locked="0"/>
    </xf>
    <xf numFmtId="177" fontId="8" fillId="2" borderId="13" xfId="0" applyNumberFormat="1" applyFont="1" applyFill="1" applyBorder="1" applyAlignment="1" applyProtection="1">
      <alignment horizontal="center"/>
      <protection locked="0"/>
    </xf>
    <xf numFmtId="6" fontId="8" fillId="2" borderId="13" xfId="0" applyNumberFormat="1" applyFont="1" applyFill="1" applyBorder="1" applyAlignment="1" applyProtection="1">
      <alignment horizontal="center"/>
      <protection locked="0"/>
    </xf>
    <xf numFmtId="181" fontId="8" fillId="2" borderId="13" xfId="0" applyNumberFormat="1" applyFont="1" applyFill="1" applyBorder="1" applyAlignment="1" applyProtection="1">
      <alignment horizontal="center"/>
      <protection locked="0"/>
    </xf>
    <xf numFmtId="180" fontId="8" fillId="2" borderId="13" xfId="0" applyNumberFormat="1" applyFont="1" applyFill="1" applyBorder="1" applyAlignment="1" applyProtection="1">
      <alignment horizontal="center"/>
      <protection locked="0"/>
    </xf>
    <xf numFmtId="179" fontId="8" fillId="2" borderId="13" xfId="0" applyNumberFormat="1" applyFont="1" applyFill="1" applyBorder="1" applyAlignment="1" applyProtection="1">
      <alignment horizontal="center"/>
      <protection locked="0"/>
    </xf>
    <xf numFmtId="164" fontId="8" fillId="2" borderId="13" xfId="0" applyNumberFormat="1" applyFont="1" applyFill="1" applyBorder="1" applyAlignment="1" applyProtection="1">
      <alignment horizontal="center"/>
      <protection locked="0"/>
    </xf>
    <xf numFmtId="185" fontId="8" fillId="2" borderId="0" xfId="0" applyNumberFormat="1" applyFont="1" applyFill="1" applyBorder="1" applyAlignment="1" applyProtection="1">
      <alignment horizontal="center"/>
      <protection locked="0"/>
    </xf>
    <xf numFmtId="184" fontId="8" fillId="2" borderId="0" xfId="0" applyNumberFormat="1" applyFont="1" applyFill="1" applyBorder="1" applyAlignment="1" applyProtection="1">
      <alignment horizontal="center"/>
      <protection locked="0"/>
    </xf>
    <xf numFmtId="178" fontId="8" fillId="2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right"/>
      <protection locked="0"/>
    </xf>
    <xf numFmtId="183" fontId="0" fillId="2" borderId="0" xfId="0" applyNumberFormat="1" applyFill="1" applyProtection="1">
      <protection locked="0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15" fontId="0" fillId="0" borderId="3" xfId="0" applyNumberFormat="1" applyBorder="1"/>
    <xf numFmtId="0" fontId="0" fillId="0" borderId="0" xfId="0" quotePrefix="1" applyAlignment="1" applyProtection="1">
      <protection locked="0"/>
    </xf>
    <xf numFmtId="6" fontId="2" fillId="2" borderId="0" xfId="0" applyNumberFormat="1" applyFont="1" applyFill="1" applyBorder="1" applyAlignment="1" applyProtection="1">
      <alignment horizontal="left"/>
      <protection locked="0"/>
    </xf>
    <xf numFmtId="8" fontId="0" fillId="0" borderId="0" xfId="0" applyNumberFormat="1"/>
    <xf numFmtId="5" fontId="2" fillId="2" borderId="0" xfId="0" applyNumberFormat="1" applyFont="1" applyFill="1" applyAlignment="1" applyProtection="1">
      <alignment horizontal="center"/>
      <protection locked="0"/>
    </xf>
    <xf numFmtId="5" fontId="0" fillId="2" borderId="0" xfId="0" applyNumberFormat="1" applyFill="1" applyAlignment="1" applyProtection="1">
      <alignment horizontal="center"/>
      <protection locked="0"/>
    </xf>
    <xf numFmtId="5" fontId="8" fillId="2" borderId="0" xfId="0" applyNumberFormat="1" applyFont="1" applyFill="1" applyAlignment="1" applyProtection="1">
      <alignment horizontal="center"/>
      <protection locked="0"/>
    </xf>
    <xf numFmtId="0" fontId="2" fillId="6" borderId="14" xfId="0" applyFont="1" applyFill="1" applyBorder="1" applyAlignment="1" applyProtection="1">
      <alignment horizontal="center"/>
      <protection locked="0"/>
    </xf>
    <xf numFmtId="183" fontId="2" fillId="6" borderId="14" xfId="0" applyNumberFormat="1" applyFont="1" applyFill="1" applyBorder="1" applyAlignment="1" applyProtection="1">
      <alignment horizontal="center"/>
      <protection locked="0"/>
    </xf>
    <xf numFmtId="182" fontId="2" fillId="6" borderId="14" xfId="0" applyNumberFormat="1" applyFont="1" applyFill="1" applyBorder="1" applyAlignment="1" applyProtection="1">
      <alignment horizontal="center"/>
      <protection locked="0"/>
    </xf>
    <xf numFmtId="177" fontId="2" fillId="6" borderId="14" xfId="0" applyNumberFormat="1" applyFont="1" applyFill="1" applyBorder="1" applyAlignment="1" applyProtection="1">
      <alignment horizontal="center"/>
      <protection locked="0"/>
    </xf>
    <xf numFmtId="6" fontId="2" fillId="6" borderId="14" xfId="0" applyNumberFormat="1" applyFont="1" applyFill="1" applyBorder="1" applyAlignment="1" applyProtection="1">
      <alignment horizontal="center"/>
      <protection locked="0"/>
    </xf>
    <xf numFmtId="181" fontId="2" fillId="6" borderId="14" xfId="0" applyNumberFormat="1" applyFont="1" applyFill="1" applyBorder="1" applyAlignment="1" applyProtection="1">
      <alignment horizontal="center"/>
      <protection locked="0"/>
    </xf>
    <xf numFmtId="180" fontId="2" fillId="6" borderId="14" xfId="0" applyNumberFormat="1" applyFont="1" applyFill="1" applyBorder="1" applyAlignment="1" applyProtection="1">
      <alignment horizontal="center"/>
      <protection locked="0"/>
    </xf>
    <xf numFmtId="179" fontId="2" fillId="6" borderId="14" xfId="0" applyNumberFormat="1" applyFont="1" applyFill="1" applyBorder="1" applyAlignment="1" applyProtection="1">
      <alignment horizontal="center"/>
      <protection locked="0"/>
    </xf>
    <xf numFmtId="164" fontId="2" fillId="6" borderId="14" xfId="0" applyNumberFormat="1" applyFont="1" applyFill="1" applyBorder="1" applyAlignment="1" applyProtection="1">
      <alignment horizontal="center"/>
      <protection locked="0"/>
    </xf>
    <xf numFmtId="185" fontId="0" fillId="2" borderId="3" xfId="0" applyNumberFormat="1" applyFont="1" applyFill="1" applyBorder="1" applyAlignment="1" applyProtection="1">
      <alignment horizontal="center"/>
      <protection locked="0"/>
    </xf>
    <xf numFmtId="184" fontId="0" fillId="2" borderId="3" xfId="0" applyNumberFormat="1" applyFont="1" applyFill="1" applyBorder="1" applyAlignment="1" applyProtection="1">
      <alignment horizontal="center"/>
      <protection locked="0"/>
    </xf>
    <xf numFmtId="178" fontId="0" fillId="2" borderId="3" xfId="0" applyNumberFormat="1" applyFont="1" applyFill="1" applyBorder="1" applyAlignment="1" applyProtection="1">
      <alignment horizontal="center"/>
      <protection locked="0"/>
    </xf>
    <xf numFmtId="0" fontId="0" fillId="4" borderId="0" xfId="0" quotePrefix="1" applyFill="1" applyProtection="1"/>
    <xf numFmtId="186" fontId="2" fillId="2" borderId="0" xfId="0" applyNumberFormat="1" applyFont="1" applyFill="1" applyBorder="1" applyAlignment="1" applyProtection="1">
      <alignment horizontal="left"/>
      <protection locked="0"/>
    </xf>
    <xf numFmtId="164" fontId="8" fillId="2" borderId="0" xfId="0" applyNumberFormat="1" applyFont="1" applyFill="1" applyAlignment="1" applyProtection="1">
      <alignment horizontal="center"/>
      <protection locked="0"/>
    </xf>
    <xf numFmtId="172" fontId="8" fillId="2" borderId="0" xfId="0" applyNumberFormat="1" applyFont="1" applyFill="1" applyProtection="1">
      <protection locked="0"/>
    </xf>
    <xf numFmtId="0" fontId="8" fillId="5" borderId="0" xfId="0" applyFont="1" applyFill="1" applyProtection="1"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164" fontId="8" fillId="2" borderId="0" xfId="0" applyNumberFormat="1" applyFont="1" applyFill="1" applyProtection="1">
      <protection locked="0"/>
    </xf>
    <xf numFmtId="187" fontId="8" fillId="2" borderId="0" xfId="0" applyNumberFormat="1" applyFont="1" applyFill="1" applyProtection="1">
      <protection locked="0"/>
    </xf>
    <xf numFmtId="188" fontId="8" fillId="2" borderId="0" xfId="0" applyNumberFormat="1" applyFont="1" applyFill="1" applyProtection="1">
      <protection locked="0"/>
    </xf>
    <xf numFmtId="189" fontId="8" fillId="2" borderId="0" xfId="0" applyNumberFormat="1" applyFont="1" applyFill="1" applyProtection="1">
      <protection locked="0"/>
    </xf>
    <xf numFmtId="16" fontId="2" fillId="6" borderId="13" xfId="0" applyNumberFormat="1" applyFont="1" applyFill="1" applyBorder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center"/>
    </xf>
    <xf numFmtId="0" fontId="3" fillId="5" borderId="3" xfId="0" applyFont="1" applyFill="1" applyBorder="1" applyAlignment="1" applyProtection="1">
      <alignment horizontal="left"/>
      <protection locked="0"/>
    </xf>
    <xf numFmtId="0" fontId="16" fillId="2" borderId="0" xfId="0" applyFont="1" applyFill="1" applyBorder="1" applyAlignment="1">
      <alignment horizontal="center"/>
    </xf>
    <xf numFmtId="0" fontId="20" fillId="2" borderId="2" xfId="0" applyFont="1" applyFill="1" applyBorder="1" applyAlignment="1" applyProtection="1">
      <alignment horizontal="center"/>
      <protection locked="0"/>
    </xf>
    <xf numFmtId="0" fontId="20" fillId="2" borderId="0" xfId="0" applyFont="1" applyFill="1" applyBorder="1" applyAlignment="1" applyProtection="1">
      <alignment horizontal="center"/>
      <protection locked="0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4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92135</xdr:colOff>
      <xdr:row>0</xdr:row>
      <xdr:rowOff>111435</xdr:rowOff>
    </xdr:from>
    <xdr:to>
      <xdr:col>25</xdr:col>
      <xdr:colOff>493059</xdr:colOff>
      <xdr:row>37</xdr:row>
      <xdr:rowOff>134469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2665135" y="111435"/>
          <a:ext cx="5241865" cy="70827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Edit blue font cells only.</a:t>
          </a:r>
        </a:p>
        <a:p>
          <a:endParaRPr lang="en-US" sz="1100"/>
        </a:p>
        <a:p>
          <a:r>
            <a:rPr lang="en-US" sz="1100"/>
            <a:t>- Purchase Price Method:</a:t>
          </a:r>
        </a:p>
        <a:p>
          <a:r>
            <a:rPr lang="en-US" sz="1100" baseline="0"/>
            <a:t>    - Manual Input = Purchase price manually set</a:t>
          </a:r>
        </a:p>
        <a:p>
          <a:r>
            <a:rPr lang="en-US" sz="1100" baseline="0"/>
            <a:t>    - DCF Value = Purchase price set as present value of property cash flows through the end of analysis period, including exit value, discounted back at discount rate set in cell D12</a:t>
          </a:r>
        </a:p>
        <a:p>
          <a:r>
            <a:rPr lang="en-US" sz="1100" baseline="0"/>
            <a:t>    - Cap Year 1 NOI = Year 1 NOI capitalized at 'Market Cap Rate" set in cell D911 (Year 1 NOI ÷ Market Cap Rate)</a:t>
          </a:r>
        </a:p>
        <a:p>
          <a:r>
            <a:rPr lang="en-US" sz="1100" baseline="0"/>
            <a:t>    - Replacement cost = Replacement cost per unit(see cell D13) multiplied by the total number of apartment units (see cell H3)</a:t>
          </a:r>
        </a:p>
        <a:p>
          <a:endParaRPr lang="en-US" sz="1100" baseline="0"/>
        </a:p>
        <a:p>
          <a:r>
            <a:rPr lang="en-US" sz="1100" baseline="0"/>
            <a:t>- Analysis start = The date you anticipate closing on the property</a:t>
          </a:r>
        </a:p>
        <a:p>
          <a:r>
            <a:rPr lang="en-US" sz="1100" baseline="0"/>
            <a:t>- Analysis period = Duration you intend to hold the property</a:t>
          </a:r>
        </a:p>
        <a:p>
          <a:r>
            <a:rPr lang="en-US" sz="1100" baseline="0"/>
            <a:t>- Exit cap year = Determines which year's NOI to be used for calculating exit value (typically either same as analysis period or one year after analysis period)</a:t>
          </a:r>
        </a:p>
        <a:p>
          <a:r>
            <a:rPr lang="en-US" sz="1100" baseline="0"/>
            <a:t>- Exit Cap Rate Growth /Yr. = Used to determine exit cap rate; exit cap rate is calculated as the going-in cap rate plus the exit cap rate growth per year through to the end of the analysis period (e.g. if going-in cap rate is 6.00% and the exit cap rate growth per year is 5 basis points, then the exit cap rate in year 10 would be 6.50%)</a:t>
          </a:r>
        </a:p>
        <a:p>
          <a:r>
            <a:rPr lang="en-US" sz="1100" baseline="0"/>
            <a:t>- Market Cap Rate Yr. 1 = The market cap rate for this type of property in year one; use market reports, professional knowledge, broker guidance to set this value</a:t>
          </a:r>
        </a:p>
        <a:p>
          <a:r>
            <a:rPr lang="en-US" sz="1100" baseline="0"/>
            <a:t>- Discount rate = The discount rate  is used to calculate the DCF value; often the discount rate is the unlevered rate of return the acquirer wishes to obtain on the investment</a:t>
          </a:r>
        </a:p>
        <a:p>
          <a:r>
            <a:rPr lang="en-US" sz="1100" baseline="0"/>
            <a:t>- Replacement Cost (per unit) = The cost to develop/build this type of property today on a per unit basis</a:t>
          </a:r>
        </a:p>
        <a:p>
          <a:r>
            <a:rPr lang="en-US" sz="1100" baseline="0"/>
            <a:t>- Terminal value = the price at which the property is expected to sell at the end of the hold period</a:t>
          </a:r>
        </a:p>
        <a:p>
          <a:endParaRPr lang="en-US" sz="1100" baseline="0"/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Acquisition Cost = Cost of acquisition (due diligence, closing costs, etc) as a % of purchase price; does NOT included lender fees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Interest rate = Fixed mortgage interest rate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Years I/O = # of years mortgage loan is interest-only; set to 0 if N/A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Amo Period = Amortization period (e.g. 30 years)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Term = Years to maturity; this is for reference only - does not affect calculations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LTV = Loan-to-value; used to calculate loan amount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Upfront CapEx = Amount needed to be spent on initial lease-up, deferred maintenance, renovation, or other "value-add" initiatives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Lender Fees = cost to acquire financing (e.g. 1%)</a:t>
          </a:r>
          <a:endParaRPr lang="en-US">
            <a:effectLst/>
          </a:endParaRPr>
        </a:p>
        <a:p>
          <a:endParaRPr lang="en-US" sz="1100" baseline="0"/>
        </a:p>
        <a:p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112060</xdr:colOff>
          <xdr:row>1</xdr:row>
          <xdr:rowOff>78441</xdr:rowOff>
        </xdr:from>
        <xdr:to>
          <xdr:col>13</xdr:col>
          <xdr:colOff>573742</xdr:colOff>
          <xdr:row>9</xdr:row>
          <xdr:rowOff>86286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aw Data'!$B$4:$D$11" spid="_x0000_s735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852648" y="201706"/>
              <a:ext cx="1828800" cy="155425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</xdr:row>
          <xdr:rowOff>0</xdr:rowOff>
        </xdr:from>
        <xdr:to>
          <xdr:col>26</xdr:col>
          <xdr:colOff>323850</xdr:colOff>
          <xdr:row>8</xdr:row>
          <xdr:rowOff>19050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aw Data'!$B$4:$D$11" spid="_x0000_s117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897225" y="190500"/>
              <a:ext cx="1838325" cy="1552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89648</xdr:colOff>
          <xdr:row>4</xdr:row>
          <xdr:rowOff>11206</xdr:rowOff>
        </xdr:from>
        <xdr:to>
          <xdr:col>19</xdr:col>
          <xdr:colOff>109258</xdr:colOff>
          <xdr:row>12</xdr:row>
          <xdr:rowOff>41462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aw Data'!$B$4:$D$11" spid="_x0000_s2359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116236" y="952500"/>
              <a:ext cx="1834963" cy="155425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4</xdr:row>
          <xdr:rowOff>28575</xdr:rowOff>
        </xdr:from>
        <xdr:to>
          <xdr:col>18</xdr:col>
          <xdr:colOff>124385</xdr:colOff>
          <xdr:row>12</xdr:row>
          <xdr:rowOff>58831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aw Data'!$B$4:$D$11" spid="_x0000_s1856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534775" y="790575"/>
              <a:ext cx="1848410" cy="155425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44824</xdr:colOff>
          <xdr:row>3</xdr:row>
          <xdr:rowOff>6164</xdr:rowOff>
        </xdr:from>
        <xdr:to>
          <xdr:col>23</xdr:col>
          <xdr:colOff>64434</xdr:colOff>
          <xdr:row>11</xdr:row>
          <xdr:rowOff>36420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aw Data'!$B$4:$D$11" spid="_x0000_s297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3570324" y="521635"/>
              <a:ext cx="1834963" cy="155425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78441</xdr:colOff>
          <xdr:row>1</xdr:row>
          <xdr:rowOff>11207</xdr:rowOff>
        </xdr:from>
        <xdr:to>
          <xdr:col>23</xdr:col>
          <xdr:colOff>99172</xdr:colOff>
          <xdr:row>9</xdr:row>
          <xdr:rowOff>30257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aw Data'!$B$4:$D$11" spid="_x0000_s1345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259735" y="134472"/>
              <a:ext cx="1836084" cy="155425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100854</xdr:colOff>
          <xdr:row>4</xdr:row>
          <xdr:rowOff>11206</xdr:rowOff>
        </xdr:from>
        <xdr:to>
          <xdr:col>11</xdr:col>
          <xdr:colOff>238687</xdr:colOff>
          <xdr:row>12</xdr:row>
          <xdr:rowOff>33618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aw Data'!$B$4:$D$11" spid="_x0000_s1243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877736" y="728382"/>
              <a:ext cx="1841127" cy="155761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22411</xdr:colOff>
          <xdr:row>0</xdr:row>
          <xdr:rowOff>123264</xdr:rowOff>
        </xdr:from>
        <xdr:to>
          <xdr:col>16</xdr:col>
          <xdr:colOff>279586</xdr:colOff>
          <xdr:row>9</xdr:row>
          <xdr:rowOff>19049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aw Data'!$B$4:$D$11" spid="_x0000_s1448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768852" y="123264"/>
              <a:ext cx="1848410" cy="155425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dventuresincre.com/" TargetMode="External"/><Relationship Id="rId1" Type="http://schemas.openxmlformats.org/officeDocument/2006/relationships/hyperlink" Target="http://www.spencerburton.or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B1:K11"/>
  <sheetViews>
    <sheetView zoomScale="85" zoomScaleNormal="85" workbookViewId="0"/>
  </sheetViews>
  <sheetFormatPr defaultColWidth="9.109375" defaultRowHeight="14.4" x14ac:dyDescent="0.3"/>
  <cols>
    <col min="1" max="1" width="1.6640625" style="163" customWidth="1"/>
    <col min="2" max="16384" width="9.109375" style="163"/>
  </cols>
  <sheetData>
    <row r="1" spans="2:11" ht="9.9" customHeight="1" x14ac:dyDescent="0.3"/>
    <row r="2" spans="2:11" ht="15.6" x14ac:dyDescent="0.3">
      <c r="B2" s="245" t="s">
        <v>162</v>
      </c>
      <c r="C2" s="245"/>
      <c r="D2" s="245"/>
      <c r="E2" s="245"/>
      <c r="F2" s="245"/>
      <c r="G2" s="245"/>
      <c r="H2" s="245"/>
      <c r="I2" s="245"/>
      <c r="J2" s="245"/>
      <c r="K2" s="245"/>
    </row>
    <row r="3" spans="2:11" ht="7.5" customHeight="1" x14ac:dyDescent="0.3">
      <c r="B3" s="159"/>
      <c r="C3" s="159"/>
      <c r="D3" s="159"/>
      <c r="E3" s="159"/>
      <c r="F3" s="159"/>
      <c r="G3" s="159"/>
      <c r="H3" s="159"/>
      <c r="I3" s="159"/>
      <c r="J3" s="159"/>
      <c r="K3" s="159"/>
    </row>
    <row r="4" spans="2:11" x14ac:dyDescent="0.3">
      <c r="B4" s="160" t="s">
        <v>158</v>
      </c>
      <c r="C4" s="159"/>
      <c r="D4" s="159"/>
      <c r="E4" s="159"/>
      <c r="F4" s="159"/>
      <c r="G4" s="159"/>
      <c r="H4" s="159"/>
      <c r="I4" s="160" t="s">
        <v>163</v>
      </c>
      <c r="J4" s="159"/>
      <c r="K4" s="159"/>
    </row>
    <row r="5" spans="2:11" ht="7.5" customHeight="1" x14ac:dyDescent="0.3">
      <c r="B5" s="160"/>
      <c r="C5" s="159"/>
      <c r="D5" s="159"/>
      <c r="E5" s="159"/>
      <c r="F5" s="159"/>
      <c r="G5" s="159"/>
      <c r="H5" s="159"/>
      <c r="I5" s="159"/>
      <c r="J5" s="159"/>
      <c r="K5" s="159"/>
    </row>
    <row r="6" spans="2:11" x14ac:dyDescent="0.3">
      <c r="B6" s="159" t="s">
        <v>159</v>
      </c>
      <c r="C6" s="159"/>
      <c r="D6" s="159"/>
      <c r="E6" s="159"/>
      <c r="F6" s="159"/>
      <c r="G6" s="159"/>
      <c r="H6" s="159"/>
      <c r="I6" s="159" t="s">
        <v>170</v>
      </c>
      <c r="J6" s="159"/>
      <c r="K6" s="159"/>
    </row>
    <row r="7" spans="2:11" x14ac:dyDescent="0.3">
      <c r="B7" s="161" t="s">
        <v>161</v>
      </c>
      <c r="C7" s="159"/>
      <c r="D7" s="159"/>
      <c r="E7" s="159"/>
      <c r="F7" s="159"/>
      <c r="G7" s="159"/>
      <c r="H7" s="159"/>
      <c r="I7" s="159" t="s">
        <v>171</v>
      </c>
      <c r="J7" s="159"/>
      <c r="K7" s="159"/>
    </row>
    <row r="8" spans="2:11" x14ac:dyDescent="0.3">
      <c r="B8" s="161" t="s">
        <v>160</v>
      </c>
      <c r="C8" s="159"/>
      <c r="D8" s="159"/>
      <c r="E8" s="159"/>
      <c r="F8" s="159"/>
      <c r="G8" s="159"/>
      <c r="H8" s="159"/>
      <c r="I8" s="159"/>
      <c r="J8" s="159"/>
      <c r="K8" s="159"/>
    </row>
    <row r="9" spans="2:11" x14ac:dyDescent="0.3">
      <c r="B9" s="159"/>
      <c r="C9" s="159"/>
      <c r="D9" s="159"/>
      <c r="E9" s="159"/>
      <c r="F9" s="159"/>
      <c r="G9" s="159"/>
      <c r="H9" s="159"/>
      <c r="I9" s="159"/>
      <c r="J9" s="159"/>
      <c r="K9" s="164" t="s">
        <v>219</v>
      </c>
    </row>
    <row r="11" spans="2:11" x14ac:dyDescent="0.3">
      <c r="B11" s="233"/>
    </row>
  </sheetData>
  <sheetProtection algorithmName="SHA-512" hashValue="WcXfM3TagxcCbaxJ2yz6UvsPMuaFQd5bgNWjHijS1VBlNYvSDF7YVzBZ3c7O6tcoy/d69M5K61jDOPn6rBlrhw==" saltValue="NztVrsNwpkyIFVxwgupGqg==" spinCount="100000" sheet="1" objects="1" scenarios="1"/>
  <mergeCells count="1">
    <mergeCell ref="B2:K2"/>
  </mergeCells>
  <hyperlinks>
    <hyperlink ref="B8" r:id="rId1" xr:uid="{00000000-0004-0000-0000-000000000000}"/>
    <hyperlink ref="B7" r:id="rId2" xr:uid="{00000000-0004-0000-0000-000001000000}"/>
  </hyperlinks>
  <pageMargins left="0.7" right="0.7" top="0.75" bottom="0.75" header="0.3" footer="0.3"/>
  <pageSetup orientation="portrait" horizontalDpi="4294967294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GP40"/>
  <sheetViews>
    <sheetView workbookViewId="0"/>
  </sheetViews>
  <sheetFormatPr defaultRowHeight="14.4" x14ac:dyDescent="0.3"/>
  <cols>
    <col min="2" max="3" width="12.88671875" customWidth="1"/>
    <col min="4" max="4" width="5.6640625" bestFit="1" customWidth="1"/>
    <col min="5" max="5" width="6.44140625" bestFit="1" customWidth="1"/>
    <col min="6" max="6" width="8.109375" bestFit="1" customWidth="1"/>
    <col min="7" max="7" width="9.5546875" bestFit="1" customWidth="1"/>
    <col min="8" max="8" width="10.88671875" bestFit="1" customWidth="1"/>
    <col min="9" max="9" width="10.88671875" customWidth="1"/>
    <col min="10" max="10" width="11.44140625" customWidth="1"/>
    <col min="11" max="11" width="17" customWidth="1"/>
    <col min="12" max="12" width="13.5546875" customWidth="1"/>
    <col min="13" max="13" width="10.88671875" bestFit="1" customWidth="1"/>
    <col min="14" max="14" width="13.5546875" bestFit="1" customWidth="1"/>
    <col min="15" max="16" width="10.88671875" bestFit="1" customWidth="1"/>
    <col min="19" max="19" width="9.33203125" bestFit="1" customWidth="1"/>
    <col min="20" max="20" width="9.6640625" bestFit="1" customWidth="1"/>
    <col min="21" max="21" width="9.88671875" bestFit="1" customWidth="1"/>
    <col min="22" max="22" width="9.5546875" bestFit="1" customWidth="1"/>
    <col min="23" max="23" width="10.109375" bestFit="1" customWidth="1"/>
    <col min="24" max="24" width="9.44140625" bestFit="1" customWidth="1"/>
    <col min="25" max="25" width="8.88671875" bestFit="1" customWidth="1"/>
    <col min="26" max="26" width="9.88671875" bestFit="1" customWidth="1"/>
    <col min="27" max="27" width="9.6640625" bestFit="1" customWidth="1"/>
    <col min="28" max="28" width="9.44140625" bestFit="1" customWidth="1"/>
    <col min="29" max="29" width="10" bestFit="1" customWidth="1"/>
    <col min="30" max="30" width="9.6640625" bestFit="1" customWidth="1"/>
    <col min="31" max="31" width="9.33203125" bestFit="1" customWidth="1"/>
    <col min="32" max="32" width="9.6640625" bestFit="1" customWidth="1"/>
    <col min="33" max="33" width="9.88671875" bestFit="1" customWidth="1"/>
    <col min="34" max="34" width="9.5546875" bestFit="1" customWidth="1"/>
    <col min="35" max="35" width="10.109375" bestFit="1" customWidth="1"/>
    <col min="36" max="36" width="9.44140625" bestFit="1" customWidth="1"/>
    <col min="37" max="37" width="8.88671875" bestFit="1" customWidth="1"/>
    <col min="38" max="38" width="9.88671875" bestFit="1" customWidth="1"/>
    <col min="39" max="39" width="9.6640625" bestFit="1" customWidth="1"/>
    <col min="40" max="40" width="9.44140625" bestFit="1" customWidth="1"/>
    <col min="41" max="41" width="10" bestFit="1" customWidth="1"/>
    <col min="42" max="42" width="9.6640625" bestFit="1" customWidth="1"/>
    <col min="43" max="43" width="9.33203125" bestFit="1" customWidth="1"/>
    <col min="44" max="44" width="9.6640625" bestFit="1" customWidth="1"/>
    <col min="45" max="45" width="9.88671875" bestFit="1" customWidth="1"/>
    <col min="46" max="46" width="9.5546875" bestFit="1" customWidth="1"/>
    <col min="47" max="47" width="10.109375" bestFit="1" customWidth="1"/>
    <col min="48" max="48" width="9.44140625" bestFit="1" customWidth="1"/>
    <col min="49" max="49" width="8.88671875" bestFit="1" customWidth="1"/>
    <col min="50" max="50" width="9.88671875" bestFit="1" customWidth="1"/>
    <col min="51" max="51" width="9.6640625" bestFit="1" customWidth="1"/>
    <col min="52" max="52" width="9.44140625" bestFit="1" customWidth="1"/>
    <col min="53" max="53" width="10" bestFit="1" customWidth="1"/>
    <col min="54" max="54" width="9.6640625" bestFit="1" customWidth="1"/>
    <col min="55" max="55" width="9.33203125" bestFit="1" customWidth="1"/>
    <col min="56" max="56" width="9.6640625" bestFit="1" customWidth="1"/>
    <col min="57" max="57" width="9.88671875" bestFit="1" customWidth="1"/>
    <col min="58" max="58" width="9.5546875" bestFit="1" customWidth="1"/>
    <col min="59" max="59" width="10.109375" bestFit="1" customWidth="1"/>
    <col min="60" max="60" width="9.44140625" bestFit="1" customWidth="1"/>
    <col min="61" max="61" width="8.88671875" bestFit="1" customWidth="1"/>
    <col min="62" max="62" width="9.88671875" bestFit="1" customWidth="1"/>
    <col min="63" max="63" width="9.6640625" bestFit="1" customWidth="1"/>
    <col min="64" max="64" width="9.44140625" bestFit="1" customWidth="1"/>
    <col min="65" max="65" width="10" bestFit="1" customWidth="1"/>
    <col min="66" max="66" width="9.6640625" bestFit="1" customWidth="1"/>
    <col min="67" max="67" width="9.33203125" bestFit="1" customWidth="1"/>
    <col min="68" max="68" width="9.6640625" bestFit="1" customWidth="1"/>
    <col min="69" max="69" width="9.88671875" bestFit="1" customWidth="1"/>
    <col min="70" max="70" width="9.5546875" bestFit="1" customWidth="1"/>
    <col min="71" max="71" width="10.109375" bestFit="1" customWidth="1"/>
    <col min="72" max="72" width="9.44140625" bestFit="1" customWidth="1"/>
    <col min="73" max="73" width="8.88671875" bestFit="1" customWidth="1"/>
    <col min="74" max="74" width="9.88671875" bestFit="1" customWidth="1"/>
    <col min="75" max="75" width="9.6640625" bestFit="1" customWidth="1"/>
    <col min="76" max="76" width="9.44140625" bestFit="1" customWidth="1"/>
    <col min="77" max="77" width="10" bestFit="1" customWidth="1"/>
    <col min="78" max="78" width="9.6640625" bestFit="1" customWidth="1"/>
    <col min="79" max="79" width="9.33203125" bestFit="1" customWidth="1"/>
    <col min="80" max="80" width="9.6640625" bestFit="1" customWidth="1"/>
    <col min="81" max="81" width="9.88671875" bestFit="1" customWidth="1"/>
    <col min="82" max="82" width="9.5546875" bestFit="1" customWidth="1"/>
    <col min="83" max="83" width="10.109375" bestFit="1" customWidth="1"/>
    <col min="84" max="84" width="9.44140625" bestFit="1" customWidth="1"/>
    <col min="85" max="85" width="8.88671875" bestFit="1" customWidth="1"/>
    <col min="86" max="86" width="9.88671875" bestFit="1" customWidth="1"/>
    <col min="87" max="87" width="9.6640625" bestFit="1" customWidth="1"/>
    <col min="88" max="88" width="9.44140625" bestFit="1" customWidth="1"/>
    <col min="89" max="89" width="10" bestFit="1" customWidth="1"/>
    <col min="90" max="90" width="9.6640625" bestFit="1" customWidth="1"/>
    <col min="91" max="91" width="9.33203125" bestFit="1" customWidth="1"/>
    <col min="92" max="92" width="9.6640625" bestFit="1" customWidth="1"/>
    <col min="93" max="93" width="9.88671875" bestFit="1" customWidth="1"/>
    <col min="94" max="94" width="9.5546875" bestFit="1" customWidth="1"/>
    <col min="95" max="95" width="10.109375" bestFit="1" customWidth="1"/>
    <col min="96" max="96" width="9.44140625" bestFit="1" customWidth="1"/>
    <col min="97" max="97" width="8.88671875" bestFit="1" customWidth="1"/>
    <col min="98" max="98" width="9.88671875" bestFit="1" customWidth="1"/>
    <col min="99" max="99" width="9.6640625" bestFit="1" customWidth="1"/>
    <col min="100" max="100" width="9.44140625" bestFit="1" customWidth="1"/>
    <col min="101" max="101" width="10" bestFit="1" customWidth="1"/>
    <col min="102" max="102" width="9.6640625" bestFit="1" customWidth="1"/>
    <col min="103" max="103" width="9.33203125" bestFit="1" customWidth="1"/>
    <col min="104" max="104" width="9.6640625" bestFit="1" customWidth="1"/>
    <col min="105" max="105" width="9.88671875" bestFit="1" customWidth="1"/>
    <col min="106" max="106" width="9.5546875" bestFit="1" customWidth="1"/>
    <col min="107" max="107" width="10.109375" bestFit="1" customWidth="1"/>
    <col min="108" max="108" width="9.44140625" bestFit="1" customWidth="1"/>
    <col min="109" max="109" width="8.88671875" bestFit="1" customWidth="1"/>
    <col min="110" max="110" width="9.88671875" bestFit="1" customWidth="1"/>
    <col min="111" max="111" width="9.6640625" bestFit="1" customWidth="1"/>
    <col min="112" max="112" width="9.44140625" bestFit="1" customWidth="1"/>
    <col min="113" max="113" width="10" bestFit="1" customWidth="1"/>
    <col min="114" max="114" width="9.6640625" bestFit="1" customWidth="1"/>
    <col min="115" max="115" width="9.33203125" bestFit="1" customWidth="1"/>
    <col min="116" max="116" width="9.6640625" bestFit="1" customWidth="1"/>
    <col min="117" max="117" width="9.88671875" bestFit="1" customWidth="1"/>
    <col min="118" max="118" width="9.5546875" bestFit="1" customWidth="1"/>
    <col min="119" max="119" width="10.109375" bestFit="1" customWidth="1"/>
    <col min="120" max="120" width="9.44140625" bestFit="1" customWidth="1"/>
    <col min="121" max="121" width="8.88671875" bestFit="1" customWidth="1"/>
    <col min="122" max="122" width="9.88671875" bestFit="1" customWidth="1"/>
    <col min="123" max="123" width="9.6640625" bestFit="1" customWidth="1"/>
    <col min="124" max="124" width="9.44140625" bestFit="1" customWidth="1"/>
    <col min="125" max="125" width="10" bestFit="1" customWidth="1"/>
    <col min="126" max="126" width="9.6640625" bestFit="1" customWidth="1"/>
    <col min="127" max="127" width="9.33203125" bestFit="1" customWidth="1"/>
    <col min="128" max="128" width="9.6640625" bestFit="1" customWidth="1"/>
    <col min="129" max="129" width="9.88671875" bestFit="1" customWidth="1"/>
    <col min="130" max="130" width="9.5546875" bestFit="1" customWidth="1"/>
    <col min="131" max="131" width="10.109375" bestFit="1" customWidth="1"/>
    <col min="132" max="132" width="9.44140625" bestFit="1" customWidth="1"/>
    <col min="133" max="133" width="8.88671875" bestFit="1" customWidth="1"/>
    <col min="134" max="134" width="9.88671875" bestFit="1" customWidth="1"/>
    <col min="135" max="135" width="9.6640625" bestFit="1" customWidth="1"/>
    <col min="136" max="136" width="9.44140625" bestFit="1" customWidth="1"/>
    <col min="137" max="137" width="10" bestFit="1" customWidth="1"/>
    <col min="138" max="138" width="9.6640625" bestFit="1" customWidth="1"/>
    <col min="139" max="139" width="9.33203125" bestFit="1" customWidth="1"/>
    <col min="140" max="140" width="9.6640625" bestFit="1" customWidth="1"/>
    <col min="141" max="141" width="9.88671875" bestFit="1" customWidth="1"/>
    <col min="142" max="142" width="9.5546875" bestFit="1" customWidth="1"/>
    <col min="143" max="143" width="10.109375" bestFit="1" customWidth="1"/>
    <col min="144" max="144" width="9.44140625" bestFit="1" customWidth="1"/>
    <col min="145" max="145" width="8.88671875" bestFit="1" customWidth="1"/>
    <col min="146" max="146" width="9.88671875" bestFit="1" customWidth="1"/>
    <col min="147" max="147" width="9.6640625" bestFit="1" customWidth="1"/>
    <col min="148" max="148" width="9.44140625" bestFit="1" customWidth="1"/>
    <col min="149" max="149" width="10" bestFit="1" customWidth="1"/>
    <col min="150" max="150" width="9.6640625" bestFit="1" customWidth="1"/>
    <col min="151" max="151" width="9.33203125" bestFit="1" customWidth="1"/>
    <col min="152" max="152" width="9.6640625" bestFit="1" customWidth="1"/>
    <col min="153" max="153" width="9.88671875" bestFit="1" customWidth="1"/>
    <col min="154" max="154" width="9.5546875" bestFit="1" customWidth="1"/>
    <col min="155" max="155" width="10.109375" bestFit="1" customWidth="1"/>
    <col min="156" max="156" width="9.44140625" bestFit="1" customWidth="1"/>
    <col min="157" max="157" width="8.88671875" bestFit="1" customWidth="1"/>
    <col min="158" max="158" width="9.88671875" bestFit="1" customWidth="1"/>
    <col min="159" max="159" width="9.6640625" bestFit="1" customWidth="1"/>
    <col min="160" max="160" width="9.44140625" bestFit="1" customWidth="1"/>
    <col min="161" max="161" width="10" bestFit="1" customWidth="1"/>
    <col min="162" max="162" width="9.6640625" bestFit="1" customWidth="1"/>
    <col min="163" max="163" width="9.33203125" bestFit="1" customWidth="1"/>
    <col min="164" max="164" width="9.6640625" bestFit="1" customWidth="1"/>
    <col min="165" max="165" width="9.88671875" bestFit="1" customWidth="1"/>
    <col min="166" max="166" width="9.5546875" bestFit="1" customWidth="1"/>
    <col min="167" max="167" width="10.109375" bestFit="1" customWidth="1"/>
    <col min="168" max="168" width="9.44140625" bestFit="1" customWidth="1"/>
    <col min="169" max="169" width="8.88671875" bestFit="1" customWidth="1"/>
    <col min="170" max="170" width="9.88671875" bestFit="1" customWidth="1"/>
    <col min="171" max="171" width="9.6640625" bestFit="1" customWidth="1"/>
    <col min="172" max="172" width="9.44140625" bestFit="1" customWidth="1"/>
    <col min="173" max="173" width="10" bestFit="1" customWidth="1"/>
    <col min="174" max="174" width="9.6640625" bestFit="1" customWidth="1"/>
    <col min="175" max="175" width="9.33203125" bestFit="1" customWidth="1"/>
    <col min="176" max="176" width="9.6640625" bestFit="1" customWidth="1"/>
    <col min="177" max="177" width="9.88671875" bestFit="1" customWidth="1"/>
    <col min="178" max="178" width="9.5546875" bestFit="1" customWidth="1"/>
    <col min="179" max="179" width="10.109375" bestFit="1" customWidth="1"/>
    <col min="180" max="180" width="9.44140625" bestFit="1" customWidth="1"/>
    <col min="181" max="181" width="8.88671875" bestFit="1" customWidth="1"/>
    <col min="182" max="182" width="9.88671875" bestFit="1" customWidth="1"/>
    <col min="183" max="183" width="9.6640625" bestFit="1" customWidth="1"/>
    <col min="184" max="184" width="9.44140625" bestFit="1" customWidth="1"/>
    <col min="185" max="185" width="10" bestFit="1" customWidth="1"/>
    <col min="186" max="186" width="9.6640625" bestFit="1" customWidth="1"/>
    <col min="187" max="187" width="9.33203125" bestFit="1" customWidth="1"/>
    <col min="188" max="188" width="9.6640625" bestFit="1" customWidth="1"/>
    <col min="189" max="189" width="9.88671875" bestFit="1" customWidth="1"/>
    <col min="190" max="190" width="9.5546875" bestFit="1" customWidth="1"/>
    <col min="191" max="191" width="10.109375" bestFit="1" customWidth="1"/>
    <col min="192" max="192" width="9.44140625" bestFit="1" customWidth="1"/>
    <col min="193" max="193" width="8.88671875" bestFit="1" customWidth="1"/>
    <col min="194" max="194" width="9.88671875" bestFit="1" customWidth="1"/>
    <col min="195" max="195" width="9.6640625" bestFit="1" customWidth="1"/>
    <col min="196" max="196" width="9.44140625" bestFit="1" customWidth="1"/>
    <col min="197" max="197" width="10" bestFit="1" customWidth="1"/>
    <col min="198" max="198" width="9.6640625" bestFit="1" customWidth="1"/>
  </cols>
  <sheetData>
    <row r="3" spans="2:198" ht="15.6" x14ac:dyDescent="0.3">
      <c r="B3" s="38" t="s">
        <v>194</v>
      </c>
      <c r="C3" s="38"/>
      <c r="D3" s="39"/>
      <c r="E3" s="39"/>
      <c r="F3" s="39"/>
      <c r="G3" s="210"/>
      <c r="H3" s="39"/>
      <c r="I3" s="211"/>
      <c r="J3" s="45"/>
      <c r="K3" s="39"/>
      <c r="L3" s="39"/>
      <c r="M3" s="39"/>
      <c r="N3" s="39"/>
      <c r="O3" s="39"/>
      <c r="P3" s="39"/>
      <c r="R3" s="212" t="s">
        <v>48</v>
      </c>
      <c r="S3">
        <f>ROUNDUP(S4/12,0)</f>
        <v>1</v>
      </c>
      <c r="T3">
        <f t="shared" ref="T3:CE3" si="0">ROUNDUP(T4/12,0)</f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  <c r="AL3">
        <f t="shared" si="0"/>
        <v>2</v>
      </c>
      <c r="AM3">
        <f t="shared" si="0"/>
        <v>2</v>
      </c>
      <c r="AN3">
        <f t="shared" si="0"/>
        <v>2</v>
      </c>
      <c r="AO3">
        <f t="shared" si="0"/>
        <v>2</v>
      </c>
      <c r="AP3">
        <f t="shared" si="0"/>
        <v>2</v>
      </c>
      <c r="AQ3">
        <f t="shared" si="0"/>
        <v>3</v>
      </c>
      <c r="AR3">
        <f t="shared" si="0"/>
        <v>3</v>
      </c>
      <c r="AS3">
        <f t="shared" si="0"/>
        <v>3</v>
      </c>
      <c r="AT3">
        <f t="shared" si="0"/>
        <v>3</v>
      </c>
      <c r="AU3">
        <f t="shared" si="0"/>
        <v>3</v>
      </c>
      <c r="AV3">
        <f t="shared" si="0"/>
        <v>3</v>
      </c>
      <c r="AW3">
        <f t="shared" si="0"/>
        <v>3</v>
      </c>
      <c r="AX3">
        <f t="shared" si="0"/>
        <v>3</v>
      </c>
      <c r="AY3">
        <f t="shared" si="0"/>
        <v>3</v>
      </c>
      <c r="AZ3">
        <f t="shared" si="0"/>
        <v>3</v>
      </c>
      <c r="BA3">
        <f t="shared" si="0"/>
        <v>3</v>
      </c>
      <c r="BB3">
        <f t="shared" si="0"/>
        <v>3</v>
      </c>
      <c r="BC3">
        <f t="shared" si="0"/>
        <v>4</v>
      </c>
      <c r="BD3">
        <f t="shared" si="0"/>
        <v>4</v>
      </c>
      <c r="BE3">
        <f t="shared" si="0"/>
        <v>4</v>
      </c>
      <c r="BF3">
        <f t="shared" si="0"/>
        <v>4</v>
      </c>
      <c r="BG3">
        <f t="shared" si="0"/>
        <v>4</v>
      </c>
      <c r="BH3">
        <f t="shared" si="0"/>
        <v>4</v>
      </c>
      <c r="BI3">
        <f t="shared" si="0"/>
        <v>4</v>
      </c>
      <c r="BJ3">
        <f t="shared" si="0"/>
        <v>4</v>
      </c>
      <c r="BK3">
        <f t="shared" si="0"/>
        <v>4</v>
      </c>
      <c r="BL3">
        <f t="shared" si="0"/>
        <v>4</v>
      </c>
      <c r="BM3">
        <f t="shared" si="0"/>
        <v>4</v>
      </c>
      <c r="BN3">
        <f t="shared" si="0"/>
        <v>4</v>
      </c>
      <c r="BO3">
        <f t="shared" si="0"/>
        <v>5</v>
      </c>
      <c r="BP3">
        <f t="shared" si="0"/>
        <v>5</v>
      </c>
      <c r="BQ3">
        <f t="shared" si="0"/>
        <v>5</v>
      </c>
      <c r="BR3">
        <f t="shared" si="0"/>
        <v>5</v>
      </c>
      <c r="BS3">
        <f t="shared" si="0"/>
        <v>5</v>
      </c>
      <c r="BT3">
        <f t="shared" si="0"/>
        <v>5</v>
      </c>
      <c r="BU3">
        <f t="shared" si="0"/>
        <v>5</v>
      </c>
      <c r="BV3">
        <f t="shared" si="0"/>
        <v>5</v>
      </c>
      <c r="BW3">
        <f t="shared" si="0"/>
        <v>5</v>
      </c>
      <c r="BX3">
        <f t="shared" si="0"/>
        <v>5</v>
      </c>
      <c r="BY3">
        <f t="shared" si="0"/>
        <v>5</v>
      </c>
      <c r="BZ3">
        <f t="shared" si="0"/>
        <v>5</v>
      </c>
      <c r="CA3">
        <f t="shared" si="0"/>
        <v>6</v>
      </c>
      <c r="CB3">
        <f t="shared" si="0"/>
        <v>6</v>
      </c>
      <c r="CC3">
        <f t="shared" si="0"/>
        <v>6</v>
      </c>
      <c r="CD3">
        <f t="shared" si="0"/>
        <v>6</v>
      </c>
      <c r="CE3">
        <f t="shared" si="0"/>
        <v>6</v>
      </c>
      <c r="CF3">
        <f t="shared" ref="CF3:EQ3" si="1">ROUNDUP(CF4/12,0)</f>
        <v>6</v>
      </c>
      <c r="CG3">
        <f t="shared" si="1"/>
        <v>6</v>
      </c>
      <c r="CH3">
        <f t="shared" si="1"/>
        <v>6</v>
      </c>
      <c r="CI3">
        <f t="shared" si="1"/>
        <v>6</v>
      </c>
      <c r="CJ3">
        <f t="shared" si="1"/>
        <v>6</v>
      </c>
      <c r="CK3">
        <f t="shared" si="1"/>
        <v>6</v>
      </c>
      <c r="CL3">
        <f t="shared" si="1"/>
        <v>6</v>
      </c>
      <c r="CM3">
        <f t="shared" si="1"/>
        <v>7</v>
      </c>
      <c r="CN3">
        <f t="shared" si="1"/>
        <v>7</v>
      </c>
      <c r="CO3">
        <f t="shared" si="1"/>
        <v>7</v>
      </c>
      <c r="CP3">
        <f t="shared" si="1"/>
        <v>7</v>
      </c>
      <c r="CQ3">
        <f t="shared" si="1"/>
        <v>7</v>
      </c>
      <c r="CR3">
        <f t="shared" si="1"/>
        <v>7</v>
      </c>
      <c r="CS3">
        <f t="shared" si="1"/>
        <v>7</v>
      </c>
      <c r="CT3">
        <f t="shared" si="1"/>
        <v>7</v>
      </c>
      <c r="CU3">
        <f t="shared" si="1"/>
        <v>7</v>
      </c>
      <c r="CV3">
        <f t="shared" si="1"/>
        <v>7</v>
      </c>
      <c r="CW3">
        <f t="shared" si="1"/>
        <v>7</v>
      </c>
      <c r="CX3">
        <f t="shared" si="1"/>
        <v>7</v>
      </c>
      <c r="CY3">
        <f t="shared" si="1"/>
        <v>8</v>
      </c>
      <c r="CZ3">
        <f t="shared" si="1"/>
        <v>8</v>
      </c>
      <c r="DA3">
        <f t="shared" si="1"/>
        <v>8</v>
      </c>
      <c r="DB3">
        <f t="shared" si="1"/>
        <v>8</v>
      </c>
      <c r="DC3">
        <f t="shared" si="1"/>
        <v>8</v>
      </c>
      <c r="DD3">
        <f t="shared" si="1"/>
        <v>8</v>
      </c>
      <c r="DE3">
        <f t="shared" si="1"/>
        <v>8</v>
      </c>
      <c r="DF3">
        <f t="shared" si="1"/>
        <v>8</v>
      </c>
      <c r="DG3">
        <f t="shared" si="1"/>
        <v>8</v>
      </c>
      <c r="DH3">
        <f t="shared" si="1"/>
        <v>8</v>
      </c>
      <c r="DI3">
        <f t="shared" si="1"/>
        <v>8</v>
      </c>
      <c r="DJ3">
        <f t="shared" si="1"/>
        <v>8</v>
      </c>
      <c r="DK3">
        <f t="shared" si="1"/>
        <v>9</v>
      </c>
      <c r="DL3">
        <f t="shared" si="1"/>
        <v>9</v>
      </c>
      <c r="DM3">
        <f t="shared" si="1"/>
        <v>9</v>
      </c>
      <c r="DN3">
        <f t="shared" si="1"/>
        <v>9</v>
      </c>
      <c r="DO3">
        <f t="shared" si="1"/>
        <v>9</v>
      </c>
      <c r="DP3">
        <f t="shared" si="1"/>
        <v>9</v>
      </c>
      <c r="DQ3">
        <f t="shared" si="1"/>
        <v>9</v>
      </c>
      <c r="DR3">
        <f t="shared" si="1"/>
        <v>9</v>
      </c>
      <c r="DS3">
        <f t="shared" si="1"/>
        <v>9</v>
      </c>
      <c r="DT3">
        <f t="shared" si="1"/>
        <v>9</v>
      </c>
      <c r="DU3">
        <f t="shared" si="1"/>
        <v>9</v>
      </c>
      <c r="DV3">
        <f t="shared" si="1"/>
        <v>9</v>
      </c>
      <c r="DW3">
        <f t="shared" si="1"/>
        <v>10</v>
      </c>
      <c r="DX3">
        <f t="shared" si="1"/>
        <v>10</v>
      </c>
      <c r="DY3">
        <f t="shared" si="1"/>
        <v>10</v>
      </c>
      <c r="DZ3">
        <f t="shared" si="1"/>
        <v>10</v>
      </c>
      <c r="EA3">
        <f t="shared" si="1"/>
        <v>10</v>
      </c>
      <c r="EB3">
        <f t="shared" si="1"/>
        <v>10</v>
      </c>
      <c r="EC3">
        <f t="shared" si="1"/>
        <v>10</v>
      </c>
      <c r="ED3">
        <f t="shared" si="1"/>
        <v>10</v>
      </c>
      <c r="EE3">
        <f t="shared" si="1"/>
        <v>10</v>
      </c>
      <c r="EF3">
        <f t="shared" si="1"/>
        <v>10</v>
      </c>
      <c r="EG3">
        <f t="shared" si="1"/>
        <v>10</v>
      </c>
      <c r="EH3">
        <f t="shared" si="1"/>
        <v>10</v>
      </c>
      <c r="EI3">
        <f t="shared" si="1"/>
        <v>11</v>
      </c>
      <c r="EJ3">
        <f t="shared" si="1"/>
        <v>11</v>
      </c>
      <c r="EK3">
        <f t="shared" si="1"/>
        <v>11</v>
      </c>
      <c r="EL3">
        <f t="shared" si="1"/>
        <v>11</v>
      </c>
      <c r="EM3">
        <f t="shared" si="1"/>
        <v>11</v>
      </c>
      <c r="EN3">
        <f t="shared" si="1"/>
        <v>11</v>
      </c>
      <c r="EO3">
        <f t="shared" si="1"/>
        <v>11</v>
      </c>
      <c r="EP3">
        <f t="shared" si="1"/>
        <v>11</v>
      </c>
      <c r="EQ3">
        <f t="shared" si="1"/>
        <v>11</v>
      </c>
      <c r="ER3">
        <f t="shared" ref="ER3:GP3" si="2">ROUNDUP(ER4/12,0)</f>
        <v>11</v>
      </c>
      <c r="ES3">
        <f t="shared" si="2"/>
        <v>11</v>
      </c>
      <c r="ET3">
        <f t="shared" si="2"/>
        <v>11</v>
      </c>
      <c r="EU3">
        <f t="shared" si="2"/>
        <v>12</v>
      </c>
      <c r="EV3">
        <f t="shared" si="2"/>
        <v>12</v>
      </c>
      <c r="EW3">
        <f t="shared" si="2"/>
        <v>12</v>
      </c>
      <c r="EX3">
        <f t="shared" si="2"/>
        <v>12</v>
      </c>
      <c r="EY3">
        <f t="shared" si="2"/>
        <v>12</v>
      </c>
      <c r="EZ3">
        <f t="shared" si="2"/>
        <v>12</v>
      </c>
      <c r="FA3">
        <f t="shared" si="2"/>
        <v>12</v>
      </c>
      <c r="FB3">
        <f t="shared" si="2"/>
        <v>12</v>
      </c>
      <c r="FC3">
        <f t="shared" si="2"/>
        <v>12</v>
      </c>
      <c r="FD3">
        <f t="shared" si="2"/>
        <v>12</v>
      </c>
      <c r="FE3">
        <f t="shared" si="2"/>
        <v>12</v>
      </c>
      <c r="FF3">
        <f t="shared" si="2"/>
        <v>12</v>
      </c>
      <c r="FG3">
        <f t="shared" si="2"/>
        <v>13</v>
      </c>
      <c r="FH3">
        <f t="shared" si="2"/>
        <v>13</v>
      </c>
      <c r="FI3">
        <f t="shared" si="2"/>
        <v>13</v>
      </c>
      <c r="FJ3">
        <f t="shared" si="2"/>
        <v>13</v>
      </c>
      <c r="FK3">
        <f t="shared" si="2"/>
        <v>13</v>
      </c>
      <c r="FL3">
        <f t="shared" si="2"/>
        <v>13</v>
      </c>
      <c r="FM3">
        <f t="shared" si="2"/>
        <v>13</v>
      </c>
      <c r="FN3">
        <f t="shared" si="2"/>
        <v>13</v>
      </c>
      <c r="FO3">
        <f t="shared" si="2"/>
        <v>13</v>
      </c>
      <c r="FP3">
        <f t="shared" si="2"/>
        <v>13</v>
      </c>
      <c r="FQ3">
        <f t="shared" si="2"/>
        <v>13</v>
      </c>
      <c r="FR3">
        <f t="shared" si="2"/>
        <v>13</v>
      </c>
      <c r="FS3">
        <f t="shared" si="2"/>
        <v>14</v>
      </c>
      <c r="FT3">
        <f t="shared" si="2"/>
        <v>14</v>
      </c>
      <c r="FU3">
        <f t="shared" si="2"/>
        <v>14</v>
      </c>
      <c r="FV3">
        <f t="shared" si="2"/>
        <v>14</v>
      </c>
      <c r="FW3">
        <f t="shared" si="2"/>
        <v>14</v>
      </c>
      <c r="FX3">
        <f t="shared" si="2"/>
        <v>14</v>
      </c>
      <c r="FY3">
        <f t="shared" si="2"/>
        <v>14</v>
      </c>
      <c r="FZ3">
        <f t="shared" si="2"/>
        <v>14</v>
      </c>
      <c r="GA3">
        <f t="shared" si="2"/>
        <v>14</v>
      </c>
      <c r="GB3">
        <f t="shared" si="2"/>
        <v>14</v>
      </c>
      <c r="GC3">
        <f t="shared" si="2"/>
        <v>14</v>
      </c>
      <c r="GD3">
        <f t="shared" si="2"/>
        <v>14</v>
      </c>
      <c r="GE3">
        <f t="shared" si="2"/>
        <v>15</v>
      </c>
      <c r="GF3">
        <f t="shared" si="2"/>
        <v>15</v>
      </c>
      <c r="GG3">
        <f t="shared" si="2"/>
        <v>15</v>
      </c>
      <c r="GH3">
        <f t="shared" si="2"/>
        <v>15</v>
      </c>
      <c r="GI3">
        <f t="shared" si="2"/>
        <v>15</v>
      </c>
      <c r="GJ3">
        <f t="shared" si="2"/>
        <v>15</v>
      </c>
      <c r="GK3">
        <f t="shared" si="2"/>
        <v>15</v>
      </c>
      <c r="GL3">
        <f t="shared" si="2"/>
        <v>15</v>
      </c>
      <c r="GM3">
        <f t="shared" si="2"/>
        <v>15</v>
      </c>
      <c r="GN3">
        <f t="shared" si="2"/>
        <v>15</v>
      </c>
      <c r="GO3">
        <f t="shared" si="2"/>
        <v>15</v>
      </c>
      <c r="GP3">
        <f t="shared" si="2"/>
        <v>15</v>
      </c>
    </row>
    <row r="4" spans="2:198" x14ac:dyDescent="0.3">
      <c r="B4" s="79"/>
      <c r="C4" s="79"/>
      <c r="D4" s="39"/>
      <c r="E4" s="39"/>
      <c r="F4" s="39"/>
      <c r="G4" s="39"/>
      <c r="H4" s="39"/>
      <c r="I4" s="39"/>
      <c r="J4" s="39"/>
      <c r="K4" s="39"/>
      <c r="L4" s="39"/>
      <c r="M4" s="39"/>
      <c r="N4" s="248" t="s">
        <v>188</v>
      </c>
      <c r="O4" s="249"/>
      <c r="P4" s="249"/>
      <c r="R4" s="212" t="s">
        <v>193</v>
      </c>
      <c r="S4">
        <v>1</v>
      </c>
      <c r="T4">
        <f>S4+1</f>
        <v>2</v>
      </c>
      <c r="U4">
        <f t="shared" ref="U4:CF4" si="3">T4+1</f>
        <v>3</v>
      </c>
      <c r="V4">
        <f t="shared" si="3"/>
        <v>4</v>
      </c>
      <c r="W4">
        <f t="shared" si="3"/>
        <v>5</v>
      </c>
      <c r="X4">
        <f t="shared" si="3"/>
        <v>6</v>
      </c>
      <c r="Y4">
        <f t="shared" si="3"/>
        <v>7</v>
      </c>
      <c r="Z4">
        <f t="shared" si="3"/>
        <v>8</v>
      </c>
      <c r="AA4">
        <f t="shared" si="3"/>
        <v>9</v>
      </c>
      <c r="AB4">
        <f t="shared" si="3"/>
        <v>10</v>
      </c>
      <c r="AC4">
        <f t="shared" si="3"/>
        <v>11</v>
      </c>
      <c r="AD4">
        <f t="shared" si="3"/>
        <v>12</v>
      </c>
      <c r="AE4">
        <f t="shared" si="3"/>
        <v>13</v>
      </c>
      <c r="AF4">
        <f t="shared" si="3"/>
        <v>14</v>
      </c>
      <c r="AG4">
        <f t="shared" si="3"/>
        <v>15</v>
      </c>
      <c r="AH4">
        <f t="shared" si="3"/>
        <v>16</v>
      </c>
      <c r="AI4">
        <f t="shared" si="3"/>
        <v>17</v>
      </c>
      <c r="AJ4">
        <f t="shared" si="3"/>
        <v>18</v>
      </c>
      <c r="AK4">
        <f t="shared" si="3"/>
        <v>19</v>
      </c>
      <c r="AL4">
        <f t="shared" si="3"/>
        <v>20</v>
      </c>
      <c r="AM4">
        <f t="shared" si="3"/>
        <v>21</v>
      </c>
      <c r="AN4">
        <f t="shared" si="3"/>
        <v>22</v>
      </c>
      <c r="AO4">
        <f t="shared" si="3"/>
        <v>23</v>
      </c>
      <c r="AP4">
        <f t="shared" si="3"/>
        <v>24</v>
      </c>
      <c r="AQ4">
        <f t="shared" si="3"/>
        <v>25</v>
      </c>
      <c r="AR4">
        <f t="shared" si="3"/>
        <v>26</v>
      </c>
      <c r="AS4">
        <f t="shared" si="3"/>
        <v>27</v>
      </c>
      <c r="AT4">
        <f t="shared" si="3"/>
        <v>28</v>
      </c>
      <c r="AU4">
        <f t="shared" si="3"/>
        <v>29</v>
      </c>
      <c r="AV4">
        <f t="shared" si="3"/>
        <v>30</v>
      </c>
      <c r="AW4">
        <f t="shared" si="3"/>
        <v>31</v>
      </c>
      <c r="AX4">
        <f t="shared" si="3"/>
        <v>32</v>
      </c>
      <c r="AY4">
        <f t="shared" si="3"/>
        <v>33</v>
      </c>
      <c r="AZ4">
        <f t="shared" si="3"/>
        <v>34</v>
      </c>
      <c r="BA4">
        <f t="shared" si="3"/>
        <v>35</v>
      </c>
      <c r="BB4">
        <f t="shared" si="3"/>
        <v>36</v>
      </c>
      <c r="BC4">
        <f t="shared" si="3"/>
        <v>37</v>
      </c>
      <c r="BD4">
        <f t="shared" si="3"/>
        <v>38</v>
      </c>
      <c r="BE4">
        <f t="shared" si="3"/>
        <v>39</v>
      </c>
      <c r="BF4">
        <f t="shared" si="3"/>
        <v>40</v>
      </c>
      <c r="BG4">
        <f t="shared" si="3"/>
        <v>41</v>
      </c>
      <c r="BH4">
        <f t="shared" si="3"/>
        <v>42</v>
      </c>
      <c r="BI4">
        <f t="shared" si="3"/>
        <v>43</v>
      </c>
      <c r="BJ4">
        <f t="shared" si="3"/>
        <v>44</v>
      </c>
      <c r="BK4">
        <f t="shared" si="3"/>
        <v>45</v>
      </c>
      <c r="BL4">
        <f t="shared" si="3"/>
        <v>46</v>
      </c>
      <c r="BM4">
        <f t="shared" si="3"/>
        <v>47</v>
      </c>
      <c r="BN4">
        <f t="shared" si="3"/>
        <v>48</v>
      </c>
      <c r="BO4">
        <f t="shared" si="3"/>
        <v>49</v>
      </c>
      <c r="BP4">
        <f t="shared" si="3"/>
        <v>50</v>
      </c>
      <c r="BQ4">
        <f t="shared" si="3"/>
        <v>51</v>
      </c>
      <c r="BR4">
        <f t="shared" si="3"/>
        <v>52</v>
      </c>
      <c r="BS4">
        <f t="shared" si="3"/>
        <v>53</v>
      </c>
      <c r="BT4">
        <f t="shared" si="3"/>
        <v>54</v>
      </c>
      <c r="BU4">
        <f t="shared" si="3"/>
        <v>55</v>
      </c>
      <c r="BV4">
        <f t="shared" si="3"/>
        <v>56</v>
      </c>
      <c r="BW4">
        <f t="shared" si="3"/>
        <v>57</v>
      </c>
      <c r="BX4">
        <f t="shared" si="3"/>
        <v>58</v>
      </c>
      <c r="BY4">
        <f t="shared" si="3"/>
        <v>59</v>
      </c>
      <c r="BZ4">
        <f t="shared" si="3"/>
        <v>60</v>
      </c>
      <c r="CA4">
        <f t="shared" si="3"/>
        <v>61</v>
      </c>
      <c r="CB4">
        <f t="shared" si="3"/>
        <v>62</v>
      </c>
      <c r="CC4">
        <f t="shared" si="3"/>
        <v>63</v>
      </c>
      <c r="CD4">
        <f t="shared" si="3"/>
        <v>64</v>
      </c>
      <c r="CE4">
        <f t="shared" si="3"/>
        <v>65</v>
      </c>
      <c r="CF4">
        <f t="shared" si="3"/>
        <v>66</v>
      </c>
      <c r="CG4">
        <f t="shared" ref="CG4:ER4" si="4">CF4+1</f>
        <v>67</v>
      </c>
      <c r="CH4">
        <f t="shared" si="4"/>
        <v>68</v>
      </c>
      <c r="CI4">
        <f t="shared" si="4"/>
        <v>69</v>
      </c>
      <c r="CJ4">
        <f t="shared" si="4"/>
        <v>70</v>
      </c>
      <c r="CK4">
        <f t="shared" si="4"/>
        <v>71</v>
      </c>
      <c r="CL4">
        <f t="shared" si="4"/>
        <v>72</v>
      </c>
      <c r="CM4">
        <f t="shared" si="4"/>
        <v>73</v>
      </c>
      <c r="CN4">
        <f t="shared" si="4"/>
        <v>74</v>
      </c>
      <c r="CO4">
        <f t="shared" si="4"/>
        <v>75</v>
      </c>
      <c r="CP4">
        <f t="shared" si="4"/>
        <v>76</v>
      </c>
      <c r="CQ4">
        <f t="shared" si="4"/>
        <v>77</v>
      </c>
      <c r="CR4">
        <f t="shared" si="4"/>
        <v>78</v>
      </c>
      <c r="CS4">
        <f t="shared" si="4"/>
        <v>79</v>
      </c>
      <c r="CT4">
        <f t="shared" si="4"/>
        <v>80</v>
      </c>
      <c r="CU4">
        <f t="shared" si="4"/>
        <v>81</v>
      </c>
      <c r="CV4">
        <f t="shared" si="4"/>
        <v>82</v>
      </c>
      <c r="CW4">
        <f t="shared" si="4"/>
        <v>83</v>
      </c>
      <c r="CX4">
        <f t="shared" si="4"/>
        <v>84</v>
      </c>
      <c r="CY4">
        <f t="shared" si="4"/>
        <v>85</v>
      </c>
      <c r="CZ4">
        <f t="shared" si="4"/>
        <v>86</v>
      </c>
      <c r="DA4">
        <f t="shared" si="4"/>
        <v>87</v>
      </c>
      <c r="DB4">
        <f t="shared" si="4"/>
        <v>88</v>
      </c>
      <c r="DC4">
        <f t="shared" si="4"/>
        <v>89</v>
      </c>
      <c r="DD4">
        <f t="shared" si="4"/>
        <v>90</v>
      </c>
      <c r="DE4">
        <f t="shared" si="4"/>
        <v>91</v>
      </c>
      <c r="DF4">
        <f t="shared" si="4"/>
        <v>92</v>
      </c>
      <c r="DG4">
        <f t="shared" si="4"/>
        <v>93</v>
      </c>
      <c r="DH4">
        <f t="shared" si="4"/>
        <v>94</v>
      </c>
      <c r="DI4">
        <f t="shared" si="4"/>
        <v>95</v>
      </c>
      <c r="DJ4">
        <f t="shared" si="4"/>
        <v>96</v>
      </c>
      <c r="DK4">
        <f t="shared" si="4"/>
        <v>97</v>
      </c>
      <c r="DL4">
        <f t="shared" si="4"/>
        <v>98</v>
      </c>
      <c r="DM4">
        <f t="shared" si="4"/>
        <v>99</v>
      </c>
      <c r="DN4">
        <f t="shared" si="4"/>
        <v>100</v>
      </c>
      <c r="DO4">
        <f t="shared" si="4"/>
        <v>101</v>
      </c>
      <c r="DP4">
        <f t="shared" si="4"/>
        <v>102</v>
      </c>
      <c r="DQ4">
        <f t="shared" si="4"/>
        <v>103</v>
      </c>
      <c r="DR4">
        <f t="shared" si="4"/>
        <v>104</v>
      </c>
      <c r="DS4">
        <f t="shared" si="4"/>
        <v>105</v>
      </c>
      <c r="DT4">
        <f t="shared" si="4"/>
        <v>106</v>
      </c>
      <c r="DU4">
        <f t="shared" si="4"/>
        <v>107</v>
      </c>
      <c r="DV4">
        <f t="shared" si="4"/>
        <v>108</v>
      </c>
      <c r="DW4">
        <f t="shared" si="4"/>
        <v>109</v>
      </c>
      <c r="DX4">
        <f t="shared" si="4"/>
        <v>110</v>
      </c>
      <c r="DY4">
        <f t="shared" si="4"/>
        <v>111</v>
      </c>
      <c r="DZ4">
        <f t="shared" si="4"/>
        <v>112</v>
      </c>
      <c r="EA4">
        <f t="shared" si="4"/>
        <v>113</v>
      </c>
      <c r="EB4">
        <f t="shared" si="4"/>
        <v>114</v>
      </c>
      <c r="EC4">
        <f t="shared" si="4"/>
        <v>115</v>
      </c>
      <c r="ED4">
        <f t="shared" si="4"/>
        <v>116</v>
      </c>
      <c r="EE4">
        <f t="shared" si="4"/>
        <v>117</v>
      </c>
      <c r="EF4">
        <f t="shared" si="4"/>
        <v>118</v>
      </c>
      <c r="EG4">
        <f t="shared" si="4"/>
        <v>119</v>
      </c>
      <c r="EH4">
        <f t="shared" si="4"/>
        <v>120</v>
      </c>
      <c r="EI4">
        <f t="shared" si="4"/>
        <v>121</v>
      </c>
      <c r="EJ4">
        <f t="shared" si="4"/>
        <v>122</v>
      </c>
      <c r="EK4">
        <f t="shared" si="4"/>
        <v>123</v>
      </c>
      <c r="EL4">
        <f t="shared" si="4"/>
        <v>124</v>
      </c>
      <c r="EM4">
        <f t="shared" si="4"/>
        <v>125</v>
      </c>
      <c r="EN4">
        <f t="shared" si="4"/>
        <v>126</v>
      </c>
      <c r="EO4">
        <f t="shared" si="4"/>
        <v>127</v>
      </c>
      <c r="EP4">
        <f t="shared" si="4"/>
        <v>128</v>
      </c>
      <c r="EQ4">
        <f t="shared" si="4"/>
        <v>129</v>
      </c>
      <c r="ER4">
        <f t="shared" si="4"/>
        <v>130</v>
      </c>
      <c r="ES4">
        <f t="shared" ref="ES4:GP4" si="5">ER4+1</f>
        <v>131</v>
      </c>
      <c r="ET4">
        <f t="shared" si="5"/>
        <v>132</v>
      </c>
      <c r="EU4">
        <f t="shared" si="5"/>
        <v>133</v>
      </c>
      <c r="EV4">
        <f t="shared" si="5"/>
        <v>134</v>
      </c>
      <c r="EW4">
        <f t="shared" si="5"/>
        <v>135</v>
      </c>
      <c r="EX4">
        <f t="shared" si="5"/>
        <v>136</v>
      </c>
      <c r="EY4">
        <f t="shared" si="5"/>
        <v>137</v>
      </c>
      <c r="EZ4">
        <f t="shared" si="5"/>
        <v>138</v>
      </c>
      <c r="FA4">
        <f t="shared" si="5"/>
        <v>139</v>
      </c>
      <c r="FB4">
        <f t="shared" si="5"/>
        <v>140</v>
      </c>
      <c r="FC4">
        <f t="shared" si="5"/>
        <v>141</v>
      </c>
      <c r="FD4">
        <f t="shared" si="5"/>
        <v>142</v>
      </c>
      <c r="FE4">
        <f t="shared" si="5"/>
        <v>143</v>
      </c>
      <c r="FF4">
        <f t="shared" si="5"/>
        <v>144</v>
      </c>
      <c r="FG4">
        <f t="shared" si="5"/>
        <v>145</v>
      </c>
      <c r="FH4">
        <f t="shared" si="5"/>
        <v>146</v>
      </c>
      <c r="FI4">
        <f t="shared" si="5"/>
        <v>147</v>
      </c>
      <c r="FJ4">
        <f t="shared" si="5"/>
        <v>148</v>
      </c>
      <c r="FK4">
        <f t="shared" si="5"/>
        <v>149</v>
      </c>
      <c r="FL4">
        <f t="shared" si="5"/>
        <v>150</v>
      </c>
      <c r="FM4">
        <f t="shared" si="5"/>
        <v>151</v>
      </c>
      <c r="FN4">
        <f t="shared" si="5"/>
        <v>152</v>
      </c>
      <c r="FO4">
        <f t="shared" si="5"/>
        <v>153</v>
      </c>
      <c r="FP4">
        <f t="shared" si="5"/>
        <v>154</v>
      </c>
      <c r="FQ4">
        <f t="shared" si="5"/>
        <v>155</v>
      </c>
      <c r="FR4">
        <f t="shared" si="5"/>
        <v>156</v>
      </c>
      <c r="FS4">
        <f t="shared" si="5"/>
        <v>157</v>
      </c>
      <c r="FT4">
        <f t="shared" si="5"/>
        <v>158</v>
      </c>
      <c r="FU4">
        <f t="shared" si="5"/>
        <v>159</v>
      </c>
      <c r="FV4">
        <f t="shared" si="5"/>
        <v>160</v>
      </c>
      <c r="FW4">
        <f t="shared" si="5"/>
        <v>161</v>
      </c>
      <c r="FX4">
        <f t="shared" si="5"/>
        <v>162</v>
      </c>
      <c r="FY4">
        <f t="shared" si="5"/>
        <v>163</v>
      </c>
      <c r="FZ4">
        <f t="shared" si="5"/>
        <v>164</v>
      </c>
      <c r="GA4">
        <f t="shared" si="5"/>
        <v>165</v>
      </c>
      <c r="GB4">
        <f t="shared" si="5"/>
        <v>166</v>
      </c>
      <c r="GC4">
        <f t="shared" si="5"/>
        <v>167</v>
      </c>
      <c r="GD4">
        <f t="shared" si="5"/>
        <v>168</v>
      </c>
      <c r="GE4">
        <f t="shared" si="5"/>
        <v>169</v>
      </c>
      <c r="GF4">
        <f t="shared" si="5"/>
        <v>170</v>
      </c>
      <c r="GG4">
        <f t="shared" si="5"/>
        <v>171</v>
      </c>
      <c r="GH4">
        <f t="shared" si="5"/>
        <v>172</v>
      </c>
      <c r="GI4">
        <f t="shared" si="5"/>
        <v>173</v>
      </c>
      <c r="GJ4">
        <f t="shared" si="5"/>
        <v>174</v>
      </c>
      <c r="GK4">
        <f t="shared" si="5"/>
        <v>175</v>
      </c>
      <c r="GL4">
        <f t="shared" si="5"/>
        <v>176</v>
      </c>
      <c r="GM4">
        <f t="shared" si="5"/>
        <v>177</v>
      </c>
      <c r="GN4">
        <f t="shared" si="5"/>
        <v>178</v>
      </c>
      <c r="GO4">
        <f t="shared" si="5"/>
        <v>179</v>
      </c>
      <c r="GP4">
        <f t="shared" si="5"/>
        <v>180</v>
      </c>
    </row>
    <row r="5" spans="2:198" ht="28.8" x14ac:dyDescent="0.3">
      <c r="B5" s="185" t="s">
        <v>174</v>
      </c>
      <c r="C5" s="185" t="s">
        <v>179</v>
      </c>
      <c r="D5" s="185" t="s">
        <v>175</v>
      </c>
      <c r="E5" s="185" t="s">
        <v>176</v>
      </c>
      <c r="F5" s="185" t="s">
        <v>177</v>
      </c>
      <c r="G5" s="185" t="s">
        <v>178</v>
      </c>
      <c r="H5" s="185" t="s">
        <v>180</v>
      </c>
      <c r="I5" s="185" t="s">
        <v>189</v>
      </c>
      <c r="J5" s="185" t="s">
        <v>183</v>
      </c>
      <c r="K5" s="185" t="s">
        <v>184</v>
      </c>
      <c r="L5" s="185" t="s">
        <v>182</v>
      </c>
      <c r="M5" s="185" t="s">
        <v>181</v>
      </c>
      <c r="N5" s="181" t="s">
        <v>185</v>
      </c>
      <c r="O5" s="169" t="s">
        <v>186</v>
      </c>
      <c r="P5" s="169" t="s">
        <v>187</v>
      </c>
      <c r="Q5" s="165"/>
      <c r="R5" s="213" t="s">
        <v>192</v>
      </c>
      <c r="S5" s="214">
        <f>EOMONTH(Analysis_Start,0)</f>
        <v>42400</v>
      </c>
      <c r="T5" s="214">
        <f>EOMONTH(S5,1)</f>
        <v>42429</v>
      </c>
      <c r="U5" s="214">
        <f t="shared" ref="U5:CF5" si="6">EOMONTH(T5,1)</f>
        <v>42460</v>
      </c>
      <c r="V5" s="214">
        <f t="shared" si="6"/>
        <v>42490</v>
      </c>
      <c r="W5" s="214">
        <f t="shared" si="6"/>
        <v>42521</v>
      </c>
      <c r="X5" s="214">
        <f t="shared" si="6"/>
        <v>42551</v>
      </c>
      <c r="Y5" s="214">
        <f t="shared" si="6"/>
        <v>42582</v>
      </c>
      <c r="Z5" s="214">
        <f t="shared" si="6"/>
        <v>42613</v>
      </c>
      <c r="AA5" s="214">
        <f t="shared" si="6"/>
        <v>42643</v>
      </c>
      <c r="AB5" s="214">
        <f t="shared" si="6"/>
        <v>42674</v>
      </c>
      <c r="AC5" s="214">
        <f t="shared" si="6"/>
        <v>42704</v>
      </c>
      <c r="AD5" s="214">
        <f t="shared" si="6"/>
        <v>42735</v>
      </c>
      <c r="AE5" s="214">
        <f t="shared" si="6"/>
        <v>42766</v>
      </c>
      <c r="AF5" s="214">
        <f t="shared" si="6"/>
        <v>42794</v>
      </c>
      <c r="AG5" s="214">
        <f t="shared" si="6"/>
        <v>42825</v>
      </c>
      <c r="AH5" s="214">
        <f t="shared" si="6"/>
        <v>42855</v>
      </c>
      <c r="AI5" s="214">
        <f t="shared" si="6"/>
        <v>42886</v>
      </c>
      <c r="AJ5" s="214">
        <f t="shared" si="6"/>
        <v>42916</v>
      </c>
      <c r="AK5" s="214">
        <f t="shared" si="6"/>
        <v>42947</v>
      </c>
      <c r="AL5" s="214">
        <f t="shared" si="6"/>
        <v>42978</v>
      </c>
      <c r="AM5" s="214">
        <f t="shared" si="6"/>
        <v>43008</v>
      </c>
      <c r="AN5" s="214">
        <f t="shared" si="6"/>
        <v>43039</v>
      </c>
      <c r="AO5" s="214">
        <f t="shared" si="6"/>
        <v>43069</v>
      </c>
      <c r="AP5" s="214">
        <f t="shared" si="6"/>
        <v>43100</v>
      </c>
      <c r="AQ5" s="214">
        <f t="shared" si="6"/>
        <v>43131</v>
      </c>
      <c r="AR5" s="214">
        <f t="shared" si="6"/>
        <v>43159</v>
      </c>
      <c r="AS5" s="214">
        <f t="shared" si="6"/>
        <v>43190</v>
      </c>
      <c r="AT5" s="214">
        <f t="shared" si="6"/>
        <v>43220</v>
      </c>
      <c r="AU5" s="214">
        <f t="shared" si="6"/>
        <v>43251</v>
      </c>
      <c r="AV5" s="214">
        <f t="shared" si="6"/>
        <v>43281</v>
      </c>
      <c r="AW5" s="214">
        <f t="shared" si="6"/>
        <v>43312</v>
      </c>
      <c r="AX5" s="214">
        <f t="shared" si="6"/>
        <v>43343</v>
      </c>
      <c r="AY5" s="214">
        <f t="shared" si="6"/>
        <v>43373</v>
      </c>
      <c r="AZ5" s="214">
        <f t="shared" si="6"/>
        <v>43404</v>
      </c>
      <c r="BA5" s="214">
        <f t="shared" si="6"/>
        <v>43434</v>
      </c>
      <c r="BB5" s="214">
        <f t="shared" si="6"/>
        <v>43465</v>
      </c>
      <c r="BC5" s="214">
        <f t="shared" si="6"/>
        <v>43496</v>
      </c>
      <c r="BD5" s="214">
        <f t="shared" si="6"/>
        <v>43524</v>
      </c>
      <c r="BE5" s="214">
        <f t="shared" si="6"/>
        <v>43555</v>
      </c>
      <c r="BF5" s="214">
        <f t="shared" si="6"/>
        <v>43585</v>
      </c>
      <c r="BG5" s="214">
        <f t="shared" si="6"/>
        <v>43616</v>
      </c>
      <c r="BH5" s="214">
        <f t="shared" si="6"/>
        <v>43646</v>
      </c>
      <c r="BI5" s="214">
        <f t="shared" si="6"/>
        <v>43677</v>
      </c>
      <c r="BJ5" s="214">
        <f t="shared" si="6"/>
        <v>43708</v>
      </c>
      <c r="BK5" s="214">
        <f t="shared" si="6"/>
        <v>43738</v>
      </c>
      <c r="BL5" s="214">
        <f t="shared" si="6"/>
        <v>43769</v>
      </c>
      <c r="BM5" s="214">
        <f t="shared" si="6"/>
        <v>43799</v>
      </c>
      <c r="BN5" s="214">
        <f t="shared" si="6"/>
        <v>43830</v>
      </c>
      <c r="BO5" s="214">
        <f t="shared" si="6"/>
        <v>43861</v>
      </c>
      <c r="BP5" s="214">
        <f t="shared" si="6"/>
        <v>43890</v>
      </c>
      <c r="BQ5" s="214">
        <f t="shared" si="6"/>
        <v>43921</v>
      </c>
      <c r="BR5" s="214">
        <f t="shared" si="6"/>
        <v>43951</v>
      </c>
      <c r="BS5" s="214">
        <f t="shared" si="6"/>
        <v>43982</v>
      </c>
      <c r="BT5" s="214">
        <f t="shared" si="6"/>
        <v>44012</v>
      </c>
      <c r="BU5" s="214">
        <f t="shared" si="6"/>
        <v>44043</v>
      </c>
      <c r="BV5" s="214">
        <f t="shared" si="6"/>
        <v>44074</v>
      </c>
      <c r="BW5" s="214">
        <f t="shared" si="6"/>
        <v>44104</v>
      </c>
      <c r="BX5" s="214">
        <f t="shared" si="6"/>
        <v>44135</v>
      </c>
      <c r="BY5" s="214">
        <f t="shared" si="6"/>
        <v>44165</v>
      </c>
      <c r="BZ5" s="214">
        <f t="shared" si="6"/>
        <v>44196</v>
      </c>
      <c r="CA5" s="214">
        <f t="shared" si="6"/>
        <v>44227</v>
      </c>
      <c r="CB5" s="214">
        <f t="shared" si="6"/>
        <v>44255</v>
      </c>
      <c r="CC5" s="214">
        <f t="shared" si="6"/>
        <v>44286</v>
      </c>
      <c r="CD5" s="214">
        <f t="shared" si="6"/>
        <v>44316</v>
      </c>
      <c r="CE5" s="214">
        <f t="shared" si="6"/>
        <v>44347</v>
      </c>
      <c r="CF5" s="214">
        <f t="shared" si="6"/>
        <v>44377</v>
      </c>
      <c r="CG5" s="214">
        <f t="shared" ref="CG5:ER5" si="7">EOMONTH(CF5,1)</f>
        <v>44408</v>
      </c>
      <c r="CH5" s="214">
        <f t="shared" si="7"/>
        <v>44439</v>
      </c>
      <c r="CI5" s="214">
        <f t="shared" si="7"/>
        <v>44469</v>
      </c>
      <c r="CJ5" s="214">
        <f t="shared" si="7"/>
        <v>44500</v>
      </c>
      <c r="CK5" s="214">
        <f t="shared" si="7"/>
        <v>44530</v>
      </c>
      <c r="CL5" s="214">
        <f t="shared" si="7"/>
        <v>44561</v>
      </c>
      <c r="CM5" s="214">
        <f t="shared" si="7"/>
        <v>44592</v>
      </c>
      <c r="CN5" s="214">
        <f t="shared" si="7"/>
        <v>44620</v>
      </c>
      <c r="CO5" s="214">
        <f t="shared" si="7"/>
        <v>44651</v>
      </c>
      <c r="CP5" s="214">
        <f t="shared" si="7"/>
        <v>44681</v>
      </c>
      <c r="CQ5" s="214">
        <f t="shared" si="7"/>
        <v>44712</v>
      </c>
      <c r="CR5" s="214">
        <f t="shared" si="7"/>
        <v>44742</v>
      </c>
      <c r="CS5" s="214">
        <f t="shared" si="7"/>
        <v>44773</v>
      </c>
      <c r="CT5" s="214">
        <f t="shared" si="7"/>
        <v>44804</v>
      </c>
      <c r="CU5" s="214">
        <f t="shared" si="7"/>
        <v>44834</v>
      </c>
      <c r="CV5" s="214">
        <f t="shared" si="7"/>
        <v>44865</v>
      </c>
      <c r="CW5" s="214">
        <f t="shared" si="7"/>
        <v>44895</v>
      </c>
      <c r="CX5" s="214">
        <f t="shared" si="7"/>
        <v>44926</v>
      </c>
      <c r="CY5" s="214">
        <f t="shared" si="7"/>
        <v>44957</v>
      </c>
      <c r="CZ5" s="214">
        <f t="shared" si="7"/>
        <v>44985</v>
      </c>
      <c r="DA5" s="214">
        <f t="shared" si="7"/>
        <v>45016</v>
      </c>
      <c r="DB5" s="214">
        <f t="shared" si="7"/>
        <v>45046</v>
      </c>
      <c r="DC5" s="214">
        <f t="shared" si="7"/>
        <v>45077</v>
      </c>
      <c r="DD5" s="214">
        <f t="shared" si="7"/>
        <v>45107</v>
      </c>
      <c r="DE5" s="214">
        <f t="shared" si="7"/>
        <v>45138</v>
      </c>
      <c r="DF5" s="214">
        <f t="shared" si="7"/>
        <v>45169</v>
      </c>
      <c r="DG5" s="214">
        <f t="shared" si="7"/>
        <v>45199</v>
      </c>
      <c r="DH5" s="214">
        <f t="shared" si="7"/>
        <v>45230</v>
      </c>
      <c r="DI5" s="214">
        <f t="shared" si="7"/>
        <v>45260</v>
      </c>
      <c r="DJ5" s="214">
        <f t="shared" si="7"/>
        <v>45291</v>
      </c>
      <c r="DK5" s="214">
        <f t="shared" si="7"/>
        <v>45322</v>
      </c>
      <c r="DL5" s="214">
        <f t="shared" si="7"/>
        <v>45351</v>
      </c>
      <c r="DM5" s="214">
        <f t="shared" si="7"/>
        <v>45382</v>
      </c>
      <c r="DN5" s="214">
        <f t="shared" si="7"/>
        <v>45412</v>
      </c>
      <c r="DO5" s="214">
        <f t="shared" si="7"/>
        <v>45443</v>
      </c>
      <c r="DP5" s="214">
        <f t="shared" si="7"/>
        <v>45473</v>
      </c>
      <c r="DQ5" s="214">
        <f t="shared" si="7"/>
        <v>45504</v>
      </c>
      <c r="DR5" s="214">
        <f t="shared" si="7"/>
        <v>45535</v>
      </c>
      <c r="DS5" s="214">
        <f t="shared" si="7"/>
        <v>45565</v>
      </c>
      <c r="DT5" s="214">
        <f t="shared" si="7"/>
        <v>45596</v>
      </c>
      <c r="DU5" s="214">
        <f t="shared" si="7"/>
        <v>45626</v>
      </c>
      <c r="DV5" s="214">
        <f t="shared" si="7"/>
        <v>45657</v>
      </c>
      <c r="DW5" s="214">
        <f t="shared" si="7"/>
        <v>45688</v>
      </c>
      <c r="DX5" s="214">
        <f t="shared" si="7"/>
        <v>45716</v>
      </c>
      <c r="DY5" s="214">
        <f t="shared" si="7"/>
        <v>45747</v>
      </c>
      <c r="DZ5" s="214">
        <f t="shared" si="7"/>
        <v>45777</v>
      </c>
      <c r="EA5" s="214">
        <f t="shared" si="7"/>
        <v>45808</v>
      </c>
      <c r="EB5" s="214">
        <f t="shared" si="7"/>
        <v>45838</v>
      </c>
      <c r="EC5" s="214">
        <f t="shared" si="7"/>
        <v>45869</v>
      </c>
      <c r="ED5" s="214">
        <f t="shared" si="7"/>
        <v>45900</v>
      </c>
      <c r="EE5" s="214">
        <f t="shared" si="7"/>
        <v>45930</v>
      </c>
      <c r="EF5" s="214">
        <f t="shared" si="7"/>
        <v>45961</v>
      </c>
      <c r="EG5" s="214">
        <f t="shared" si="7"/>
        <v>45991</v>
      </c>
      <c r="EH5" s="214">
        <f t="shared" si="7"/>
        <v>46022</v>
      </c>
      <c r="EI5" s="214">
        <f t="shared" si="7"/>
        <v>46053</v>
      </c>
      <c r="EJ5" s="214">
        <f t="shared" si="7"/>
        <v>46081</v>
      </c>
      <c r="EK5" s="214">
        <f t="shared" si="7"/>
        <v>46112</v>
      </c>
      <c r="EL5" s="214">
        <f t="shared" si="7"/>
        <v>46142</v>
      </c>
      <c r="EM5" s="214">
        <f t="shared" si="7"/>
        <v>46173</v>
      </c>
      <c r="EN5" s="214">
        <f t="shared" si="7"/>
        <v>46203</v>
      </c>
      <c r="EO5" s="214">
        <f t="shared" si="7"/>
        <v>46234</v>
      </c>
      <c r="EP5" s="214">
        <f t="shared" si="7"/>
        <v>46265</v>
      </c>
      <c r="EQ5" s="214">
        <f t="shared" si="7"/>
        <v>46295</v>
      </c>
      <c r="ER5" s="214">
        <f t="shared" si="7"/>
        <v>46326</v>
      </c>
      <c r="ES5" s="214">
        <f t="shared" ref="ES5:GP5" si="8">EOMONTH(ER5,1)</f>
        <v>46356</v>
      </c>
      <c r="ET5" s="214">
        <f t="shared" si="8"/>
        <v>46387</v>
      </c>
      <c r="EU5" s="214">
        <f t="shared" si="8"/>
        <v>46418</v>
      </c>
      <c r="EV5" s="214">
        <f t="shared" si="8"/>
        <v>46446</v>
      </c>
      <c r="EW5" s="214">
        <f t="shared" si="8"/>
        <v>46477</v>
      </c>
      <c r="EX5" s="214">
        <f t="shared" si="8"/>
        <v>46507</v>
      </c>
      <c r="EY5" s="214">
        <f t="shared" si="8"/>
        <v>46538</v>
      </c>
      <c r="EZ5" s="214">
        <f t="shared" si="8"/>
        <v>46568</v>
      </c>
      <c r="FA5" s="214">
        <f t="shared" si="8"/>
        <v>46599</v>
      </c>
      <c r="FB5" s="214">
        <f t="shared" si="8"/>
        <v>46630</v>
      </c>
      <c r="FC5" s="214">
        <f t="shared" si="8"/>
        <v>46660</v>
      </c>
      <c r="FD5" s="214">
        <f t="shared" si="8"/>
        <v>46691</v>
      </c>
      <c r="FE5" s="214">
        <f t="shared" si="8"/>
        <v>46721</v>
      </c>
      <c r="FF5" s="214">
        <f t="shared" si="8"/>
        <v>46752</v>
      </c>
      <c r="FG5" s="214">
        <f t="shared" si="8"/>
        <v>46783</v>
      </c>
      <c r="FH5" s="214">
        <f t="shared" si="8"/>
        <v>46812</v>
      </c>
      <c r="FI5" s="214">
        <f t="shared" si="8"/>
        <v>46843</v>
      </c>
      <c r="FJ5" s="214">
        <f t="shared" si="8"/>
        <v>46873</v>
      </c>
      <c r="FK5" s="214">
        <f t="shared" si="8"/>
        <v>46904</v>
      </c>
      <c r="FL5" s="214">
        <f t="shared" si="8"/>
        <v>46934</v>
      </c>
      <c r="FM5" s="214">
        <f t="shared" si="8"/>
        <v>46965</v>
      </c>
      <c r="FN5" s="214">
        <f t="shared" si="8"/>
        <v>46996</v>
      </c>
      <c r="FO5" s="214">
        <f t="shared" si="8"/>
        <v>47026</v>
      </c>
      <c r="FP5" s="214">
        <f t="shared" si="8"/>
        <v>47057</v>
      </c>
      <c r="FQ5" s="214">
        <f t="shared" si="8"/>
        <v>47087</v>
      </c>
      <c r="FR5" s="214">
        <f t="shared" si="8"/>
        <v>47118</v>
      </c>
      <c r="FS5" s="214">
        <f t="shared" si="8"/>
        <v>47149</v>
      </c>
      <c r="FT5" s="214">
        <f t="shared" si="8"/>
        <v>47177</v>
      </c>
      <c r="FU5" s="214">
        <f t="shared" si="8"/>
        <v>47208</v>
      </c>
      <c r="FV5" s="214">
        <f t="shared" si="8"/>
        <v>47238</v>
      </c>
      <c r="FW5" s="214">
        <f t="shared" si="8"/>
        <v>47269</v>
      </c>
      <c r="FX5" s="214">
        <f t="shared" si="8"/>
        <v>47299</v>
      </c>
      <c r="FY5" s="214">
        <f t="shared" si="8"/>
        <v>47330</v>
      </c>
      <c r="FZ5" s="214">
        <f t="shared" si="8"/>
        <v>47361</v>
      </c>
      <c r="GA5" s="214">
        <f t="shared" si="8"/>
        <v>47391</v>
      </c>
      <c r="GB5" s="214">
        <f t="shared" si="8"/>
        <v>47422</v>
      </c>
      <c r="GC5" s="214">
        <f t="shared" si="8"/>
        <v>47452</v>
      </c>
      <c r="GD5" s="214">
        <f t="shared" si="8"/>
        <v>47483</v>
      </c>
      <c r="GE5" s="214">
        <f t="shared" si="8"/>
        <v>47514</v>
      </c>
      <c r="GF5" s="214">
        <f t="shared" si="8"/>
        <v>47542</v>
      </c>
      <c r="GG5" s="214">
        <f t="shared" si="8"/>
        <v>47573</v>
      </c>
      <c r="GH5" s="214">
        <f t="shared" si="8"/>
        <v>47603</v>
      </c>
      <c r="GI5" s="214">
        <f t="shared" si="8"/>
        <v>47634</v>
      </c>
      <c r="GJ5" s="214">
        <f t="shared" si="8"/>
        <v>47664</v>
      </c>
      <c r="GK5" s="214">
        <f t="shared" si="8"/>
        <v>47695</v>
      </c>
      <c r="GL5" s="214">
        <f t="shared" si="8"/>
        <v>47726</v>
      </c>
      <c r="GM5" s="214">
        <f t="shared" si="8"/>
        <v>47756</v>
      </c>
      <c r="GN5" s="214">
        <f t="shared" si="8"/>
        <v>47787</v>
      </c>
      <c r="GO5" s="214">
        <f t="shared" si="8"/>
        <v>47817</v>
      </c>
      <c r="GP5" s="214">
        <f t="shared" si="8"/>
        <v>47848</v>
      </c>
    </row>
    <row r="6" spans="2:198" x14ac:dyDescent="0.3">
      <c r="B6" s="198" t="str">
        <f>'MF Rent Roll'!B5</f>
        <v>Studio</v>
      </c>
      <c r="C6" s="199">
        <f>'MF Rent Roll'!C5</f>
        <v>40</v>
      </c>
      <c r="D6" s="200">
        <f>'MF Rent Roll'!D5</f>
        <v>0</v>
      </c>
      <c r="E6" s="200">
        <f>'MF Rent Roll'!E5</f>
        <v>1</v>
      </c>
      <c r="F6" s="201">
        <f>'MF Rent Roll'!F5</f>
        <v>430</v>
      </c>
      <c r="G6" s="202">
        <f>'MF Rent Roll'!G5</f>
        <v>510</v>
      </c>
      <c r="H6" s="203">
        <f>'MF Rent Roll'!H5</f>
        <v>12</v>
      </c>
      <c r="I6" s="202">
        <f>'MF Rent Roll'!I5</f>
        <v>50</v>
      </c>
      <c r="J6" s="204">
        <f>'MF Rent Roll'!J5</f>
        <v>0</v>
      </c>
      <c r="K6" s="205">
        <f>'MF Rent Roll'!K5</f>
        <v>20</v>
      </c>
      <c r="L6" s="202">
        <f>'MF Rent Roll'!L5</f>
        <v>300</v>
      </c>
      <c r="M6" s="206">
        <f>'MF Rent Roll'!M5</f>
        <v>0.6</v>
      </c>
      <c r="N6" s="207">
        <f>'MF Rent Roll'!N5</f>
        <v>0</v>
      </c>
      <c r="O6" s="208">
        <f>'MF Rent Roll'!O5</f>
        <v>8</v>
      </c>
      <c r="P6" s="209">
        <f>'MF Rent Roll'!P5</f>
        <v>120</v>
      </c>
      <c r="S6" s="7">
        <f>IF(OR($B6="",$B6=0),"",$G6*$C6*(1+'Property Summary'!$L$18)^('MF Rents'!S$3-1))</f>
        <v>20400</v>
      </c>
      <c r="T6" s="7">
        <f>IF(OR($B6="",$B6=0),"",$G6*$C6*(1+'Property Summary'!$L$18)^('MF Rents'!T$3-1))</f>
        <v>20400</v>
      </c>
      <c r="U6" s="7">
        <f>IF(OR($B6="",$B6=0),"",$G6*$C6*(1+'Property Summary'!$L$18)^('MF Rents'!U$3-1))</f>
        <v>20400</v>
      </c>
      <c r="V6" s="7">
        <f>IF(OR($B6="",$B6=0),"",$G6*$C6*(1+'Property Summary'!$L$18)^('MF Rents'!V$3-1))</f>
        <v>20400</v>
      </c>
      <c r="W6" s="7">
        <f>IF(OR($B6="",$B6=0),"",$G6*$C6*(1+'Property Summary'!$L$18)^('MF Rents'!W$3-1))</f>
        <v>20400</v>
      </c>
      <c r="X6" s="7">
        <f>IF(OR($B6="",$B6=0),"",$G6*$C6*(1+'Property Summary'!$L$18)^('MF Rents'!X$3-1))</f>
        <v>20400</v>
      </c>
      <c r="Y6" s="7">
        <f>IF(OR($B6="",$B6=0),"",$G6*$C6*(1+'Property Summary'!$L$18)^('MF Rents'!Y$3-1))</f>
        <v>20400</v>
      </c>
      <c r="Z6" s="7">
        <f>IF(OR($B6="",$B6=0),"",$G6*$C6*(1+'Property Summary'!$L$18)^('MF Rents'!Z$3-1))</f>
        <v>20400</v>
      </c>
      <c r="AA6" s="7">
        <f>IF(OR($B6="",$B6=0),"",$G6*$C6*(1+'Property Summary'!$L$18)^('MF Rents'!AA$3-1))</f>
        <v>20400</v>
      </c>
      <c r="AB6" s="7">
        <f>IF(OR($B6="",$B6=0),"",$G6*$C6*(1+'Property Summary'!$L$18)^('MF Rents'!AB$3-1))</f>
        <v>20400</v>
      </c>
      <c r="AC6" s="7">
        <f>IF(OR($B6="",$B6=0),"",$G6*$C6*(1+'Property Summary'!$L$18)^('MF Rents'!AC$3-1))</f>
        <v>20400</v>
      </c>
      <c r="AD6" s="7">
        <f>IF(OR($B6="",$B6=0),"",$G6*$C6*(1+'Property Summary'!$L$18)^('MF Rents'!AD$3-1))</f>
        <v>20400</v>
      </c>
      <c r="AE6" s="7">
        <f>IF(OR($B6="",$B6=0),"",$G6*$C6*(1+'Property Summary'!$L$18)^('MF Rents'!AE$3-1))</f>
        <v>20705.999999999996</v>
      </c>
      <c r="AF6" s="7">
        <f>IF(OR($B6="",$B6=0),"",$G6*$C6*(1+'Property Summary'!$L$18)^('MF Rents'!AF$3-1))</f>
        <v>20705.999999999996</v>
      </c>
      <c r="AG6" s="7">
        <f>IF(OR($B6="",$B6=0),"",$G6*$C6*(1+'Property Summary'!$L$18)^('MF Rents'!AG$3-1))</f>
        <v>20705.999999999996</v>
      </c>
      <c r="AH6" s="7">
        <f>IF(OR($B6="",$B6=0),"",$G6*$C6*(1+'Property Summary'!$L$18)^('MF Rents'!AH$3-1))</f>
        <v>20705.999999999996</v>
      </c>
      <c r="AI6" s="7">
        <f>IF(OR($B6="",$B6=0),"",$G6*$C6*(1+'Property Summary'!$L$18)^('MF Rents'!AI$3-1))</f>
        <v>20705.999999999996</v>
      </c>
      <c r="AJ6" s="7">
        <f>IF(OR($B6="",$B6=0),"",$G6*$C6*(1+'Property Summary'!$L$18)^('MF Rents'!AJ$3-1))</f>
        <v>20705.999999999996</v>
      </c>
      <c r="AK6" s="7">
        <f>IF(OR($B6="",$B6=0),"",$G6*$C6*(1+'Property Summary'!$L$18)^('MF Rents'!AK$3-1))</f>
        <v>20705.999999999996</v>
      </c>
      <c r="AL6" s="7">
        <f>IF(OR($B6="",$B6=0),"",$G6*$C6*(1+'Property Summary'!$L$18)^('MF Rents'!AL$3-1))</f>
        <v>20705.999999999996</v>
      </c>
      <c r="AM6" s="7">
        <f>IF(OR($B6="",$B6=0),"",$G6*$C6*(1+'Property Summary'!$L$18)^('MF Rents'!AM$3-1))</f>
        <v>20705.999999999996</v>
      </c>
      <c r="AN6" s="7">
        <f>IF(OR($B6="",$B6=0),"",$G6*$C6*(1+'Property Summary'!$L$18)^('MF Rents'!AN$3-1))</f>
        <v>20705.999999999996</v>
      </c>
      <c r="AO6" s="7">
        <f>IF(OR($B6="",$B6=0),"",$G6*$C6*(1+'Property Summary'!$L$18)^('MF Rents'!AO$3-1))</f>
        <v>20705.999999999996</v>
      </c>
      <c r="AP6" s="7">
        <f>IF(OR($B6="",$B6=0),"",$G6*$C6*(1+'Property Summary'!$L$18)^('MF Rents'!AP$3-1))</f>
        <v>20705.999999999996</v>
      </c>
      <c r="AQ6" s="7">
        <f>IF(OR($B6="",$B6=0),"",$G6*$C6*(1+'Property Summary'!$L$18)^('MF Rents'!AQ$3-1))</f>
        <v>21016.589999999993</v>
      </c>
      <c r="AR6" s="7">
        <f>IF(OR($B6="",$B6=0),"",$G6*$C6*(1+'Property Summary'!$L$18)^('MF Rents'!AR$3-1))</f>
        <v>21016.589999999993</v>
      </c>
      <c r="AS6" s="7">
        <f>IF(OR($B6="",$B6=0),"",$G6*$C6*(1+'Property Summary'!$L$18)^('MF Rents'!AS$3-1))</f>
        <v>21016.589999999993</v>
      </c>
      <c r="AT6" s="7">
        <f>IF(OR($B6="",$B6=0),"",$G6*$C6*(1+'Property Summary'!$L$18)^('MF Rents'!AT$3-1))</f>
        <v>21016.589999999993</v>
      </c>
      <c r="AU6" s="7">
        <f>IF(OR($B6="",$B6=0),"",$G6*$C6*(1+'Property Summary'!$L$18)^('MF Rents'!AU$3-1))</f>
        <v>21016.589999999993</v>
      </c>
      <c r="AV6" s="7">
        <f>IF(OR($B6="",$B6=0),"",$G6*$C6*(1+'Property Summary'!$L$18)^('MF Rents'!AV$3-1))</f>
        <v>21016.589999999993</v>
      </c>
      <c r="AW6" s="7">
        <f>IF(OR($B6="",$B6=0),"",$G6*$C6*(1+'Property Summary'!$L$18)^('MF Rents'!AW$3-1))</f>
        <v>21016.589999999993</v>
      </c>
      <c r="AX6" s="7">
        <f>IF(OR($B6="",$B6=0),"",$G6*$C6*(1+'Property Summary'!$L$18)^('MF Rents'!AX$3-1))</f>
        <v>21016.589999999993</v>
      </c>
      <c r="AY6" s="7">
        <f>IF(OR($B6="",$B6=0),"",$G6*$C6*(1+'Property Summary'!$L$18)^('MF Rents'!AY$3-1))</f>
        <v>21016.589999999993</v>
      </c>
      <c r="AZ6" s="7">
        <f>IF(OR($B6="",$B6=0),"",$G6*$C6*(1+'Property Summary'!$L$18)^('MF Rents'!AZ$3-1))</f>
        <v>21016.589999999993</v>
      </c>
      <c r="BA6" s="7">
        <f>IF(OR($B6="",$B6=0),"",$G6*$C6*(1+'Property Summary'!$L$18)^('MF Rents'!BA$3-1))</f>
        <v>21016.589999999993</v>
      </c>
      <c r="BB6" s="7">
        <f>IF(OR($B6="",$B6=0),"",$G6*$C6*(1+'Property Summary'!$L$18)^('MF Rents'!BB$3-1))</f>
        <v>21016.589999999993</v>
      </c>
      <c r="BC6" s="7">
        <f>IF(OR($B6="",$B6=0),"",$G6*$C6*(1+'Property Summary'!$L$18)^('MF Rents'!BC$3-1))</f>
        <v>21331.838849999993</v>
      </c>
      <c r="BD6" s="7">
        <f>IF(OR($B6="",$B6=0),"",$G6*$C6*(1+'Property Summary'!$L$18)^('MF Rents'!BD$3-1))</f>
        <v>21331.838849999993</v>
      </c>
      <c r="BE6" s="7">
        <f>IF(OR($B6="",$B6=0),"",$G6*$C6*(1+'Property Summary'!$L$18)^('MF Rents'!BE$3-1))</f>
        <v>21331.838849999993</v>
      </c>
      <c r="BF6" s="7">
        <f>IF(OR($B6="",$B6=0),"",$G6*$C6*(1+'Property Summary'!$L$18)^('MF Rents'!BF$3-1))</f>
        <v>21331.838849999993</v>
      </c>
      <c r="BG6" s="7">
        <f>IF(OR($B6="",$B6=0),"",$G6*$C6*(1+'Property Summary'!$L$18)^('MF Rents'!BG$3-1))</f>
        <v>21331.838849999993</v>
      </c>
      <c r="BH6" s="7">
        <f>IF(OR($B6="",$B6=0),"",$G6*$C6*(1+'Property Summary'!$L$18)^('MF Rents'!BH$3-1))</f>
        <v>21331.838849999993</v>
      </c>
      <c r="BI6" s="7">
        <f>IF(OR($B6="",$B6=0),"",$G6*$C6*(1+'Property Summary'!$L$18)^('MF Rents'!BI$3-1))</f>
        <v>21331.838849999993</v>
      </c>
      <c r="BJ6" s="7">
        <f>IF(OR($B6="",$B6=0),"",$G6*$C6*(1+'Property Summary'!$L$18)^('MF Rents'!BJ$3-1))</f>
        <v>21331.838849999993</v>
      </c>
      <c r="BK6" s="7">
        <f>IF(OR($B6="",$B6=0),"",$G6*$C6*(1+'Property Summary'!$L$18)^('MF Rents'!BK$3-1))</f>
        <v>21331.838849999993</v>
      </c>
      <c r="BL6" s="7">
        <f>IF(OR($B6="",$B6=0),"",$G6*$C6*(1+'Property Summary'!$L$18)^('MF Rents'!BL$3-1))</f>
        <v>21331.838849999993</v>
      </c>
      <c r="BM6" s="7">
        <f>IF(OR($B6="",$B6=0),"",$G6*$C6*(1+'Property Summary'!$L$18)^('MF Rents'!BM$3-1))</f>
        <v>21331.838849999993</v>
      </c>
      <c r="BN6" s="7">
        <f>IF(OR($B6="",$B6=0),"",$G6*$C6*(1+'Property Summary'!$L$18)^('MF Rents'!BN$3-1))</f>
        <v>21331.838849999993</v>
      </c>
      <c r="BO6" s="7">
        <f>IF(OR($B6="",$B6=0),"",$G6*$C6*(1+'Property Summary'!$L$18)^('MF Rents'!BO$3-1))</f>
        <v>21651.816432749987</v>
      </c>
      <c r="BP6" s="7">
        <f>IF(OR($B6="",$B6=0),"",$G6*$C6*(1+'Property Summary'!$L$18)^('MF Rents'!BP$3-1))</f>
        <v>21651.816432749987</v>
      </c>
      <c r="BQ6" s="7">
        <f>IF(OR($B6="",$B6=0),"",$G6*$C6*(1+'Property Summary'!$L$18)^('MF Rents'!BQ$3-1))</f>
        <v>21651.816432749987</v>
      </c>
      <c r="BR6" s="7">
        <f>IF(OR($B6="",$B6=0),"",$G6*$C6*(1+'Property Summary'!$L$18)^('MF Rents'!BR$3-1))</f>
        <v>21651.816432749987</v>
      </c>
      <c r="BS6" s="7">
        <f>IF(OR($B6="",$B6=0),"",$G6*$C6*(1+'Property Summary'!$L$18)^('MF Rents'!BS$3-1))</f>
        <v>21651.816432749987</v>
      </c>
      <c r="BT6" s="7">
        <f>IF(OR($B6="",$B6=0),"",$G6*$C6*(1+'Property Summary'!$L$18)^('MF Rents'!BT$3-1))</f>
        <v>21651.816432749987</v>
      </c>
      <c r="BU6" s="7">
        <f>IF(OR($B6="",$B6=0),"",$G6*$C6*(1+'Property Summary'!$L$18)^('MF Rents'!BU$3-1))</f>
        <v>21651.816432749987</v>
      </c>
      <c r="BV6" s="7">
        <f>IF(OR($B6="",$B6=0),"",$G6*$C6*(1+'Property Summary'!$L$18)^('MF Rents'!BV$3-1))</f>
        <v>21651.816432749987</v>
      </c>
      <c r="BW6" s="7">
        <f>IF(OR($B6="",$B6=0),"",$G6*$C6*(1+'Property Summary'!$L$18)^('MF Rents'!BW$3-1))</f>
        <v>21651.816432749987</v>
      </c>
      <c r="BX6" s="7">
        <f>IF(OR($B6="",$B6=0),"",$G6*$C6*(1+'Property Summary'!$L$18)^('MF Rents'!BX$3-1))</f>
        <v>21651.816432749987</v>
      </c>
      <c r="BY6" s="7">
        <f>IF(OR($B6="",$B6=0),"",$G6*$C6*(1+'Property Summary'!$L$18)^('MF Rents'!BY$3-1))</f>
        <v>21651.816432749987</v>
      </c>
      <c r="BZ6" s="7">
        <f>IF(OR($B6="",$B6=0),"",$G6*$C6*(1+'Property Summary'!$L$18)^('MF Rents'!BZ$3-1))</f>
        <v>21651.816432749987</v>
      </c>
      <c r="CA6" s="7">
        <f>IF(OR($B6="",$B6=0),"",$G6*$C6*(1+'Property Summary'!$L$18)^('MF Rents'!CA$3-1))</f>
        <v>21976.593679241236</v>
      </c>
      <c r="CB6" s="7">
        <f>IF(OR($B6="",$B6=0),"",$G6*$C6*(1+'Property Summary'!$L$18)^('MF Rents'!CB$3-1))</f>
        <v>21976.593679241236</v>
      </c>
      <c r="CC6" s="7">
        <f>IF(OR($B6="",$B6=0),"",$G6*$C6*(1+'Property Summary'!$L$18)^('MF Rents'!CC$3-1))</f>
        <v>21976.593679241236</v>
      </c>
      <c r="CD6" s="7">
        <f>IF(OR($B6="",$B6=0),"",$G6*$C6*(1+'Property Summary'!$L$18)^('MF Rents'!CD$3-1))</f>
        <v>21976.593679241236</v>
      </c>
      <c r="CE6" s="7">
        <f>IF(OR($B6="",$B6=0),"",$G6*$C6*(1+'Property Summary'!$L$18)^('MF Rents'!CE$3-1))</f>
        <v>21976.593679241236</v>
      </c>
      <c r="CF6" s="7">
        <f>IF(OR($B6="",$B6=0),"",$G6*$C6*(1+'Property Summary'!$L$18)^('MF Rents'!CF$3-1))</f>
        <v>21976.593679241236</v>
      </c>
      <c r="CG6" s="7">
        <f>IF(OR($B6="",$B6=0),"",$G6*$C6*(1+'Property Summary'!$L$18)^('MF Rents'!CG$3-1))</f>
        <v>21976.593679241236</v>
      </c>
      <c r="CH6" s="7">
        <f>IF(OR($B6="",$B6=0),"",$G6*$C6*(1+'Property Summary'!$L$18)^('MF Rents'!CH$3-1))</f>
        <v>21976.593679241236</v>
      </c>
      <c r="CI6" s="7">
        <f>IF(OR($B6="",$B6=0),"",$G6*$C6*(1+'Property Summary'!$L$18)^('MF Rents'!CI$3-1))</f>
        <v>21976.593679241236</v>
      </c>
      <c r="CJ6" s="7">
        <f>IF(OR($B6="",$B6=0),"",$G6*$C6*(1+'Property Summary'!$L$18)^('MF Rents'!CJ$3-1))</f>
        <v>21976.593679241236</v>
      </c>
      <c r="CK6" s="7">
        <f>IF(OR($B6="",$B6=0),"",$G6*$C6*(1+'Property Summary'!$L$18)^('MF Rents'!CK$3-1))</f>
        <v>21976.593679241236</v>
      </c>
      <c r="CL6" s="7">
        <f>IF(OR($B6="",$B6=0),"",$G6*$C6*(1+'Property Summary'!$L$18)^('MF Rents'!CL$3-1))</f>
        <v>21976.593679241236</v>
      </c>
      <c r="CM6" s="7">
        <f>IF(OR($B6="",$B6=0),"",$G6*$C6*(1+'Property Summary'!$L$18)^('MF Rents'!CM$3-1))</f>
        <v>22306.242584429849</v>
      </c>
      <c r="CN6" s="7">
        <f>IF(OR($B6="",$B6=0),"",$G6*$C6*(1+'Property Summary'!$L$18)^('MF Rents'!CN$3-1))</f>
        <v>22306.242584429849</v>
      </c>
      <c r="CO6" s="7">
        <f>IF(OR($B6="",$B6=0),"",$G6*$C6*(1+'Property Summary'!$L$18)^('MF Rents'!CO$3-1))</f>
        <v>22306.242584429849</v>
      </c>
      <c r="CP6" s="7">
        <f>IF(OR($B6="",$B6=0),"",$G6*$C6*(1+'Property Summary'!$L$18)^('MF Rents'!CP$3-1))</f>
        <v>22306.242584429849</v>
      </c>
      <c r="CQ6" s="7">
        <f>IF(OR($B6="",$B6=0),"",$G6*$C6*(1+'Property Summary'!$L$18)^('MF Rents'!CQ$3-1))</f>
        <v>22306.242584429849</v>
      </c>
      <c r="CR6" s="7">
        <f>IF(OR($B6="",$B6=0),"",$G6*$C6*(1+'Property Summary'!$L$18)^('MF Rents'!CR$3-1))</f>
        <v>22306.242584429849</v>
      </c>
      <c r="CS6" s="7">
        <f>IF(OR($B6="",$B6=0),"",$G6*$C6*(1+'Property Summary'!$L$18)^('MF Rents'!CS$3-1))</f>
        <v>22306.242584429849</v>
      </c>
      <c r="CT6" s="7">
        <f>IF(OR($B6="",$B6=0),"",$G6*$C6*(1+'Property Summary'!$L$18)^('MF Rents'!CT$3-1))</f>
        <v>22306.242584429849</v>
      </c>
      <c r="CU6" s="7">
        <f>IF(OR($B6="",$B6=0),"",$G6*$C6*(1+'Property Summary'!$L$18)^('MF Rents'!CU$3-1))</f>
        <v>22306.242584429849</v>
      </c>
      <c r="CV6" s="7">
        <f>IF(OR($B6="",$B6=0),"",$G6*$C6*(1+'Property Summary'!$L$18)^('MF Rents'!CV$3-1))</f>
        <v>22306.242584429849</v>
      </c>
      <c r="CW6" s="7">
        <f>IF(OR($B6="",$B6=0),"",$G6*$C6*(1+'Property Summary'!$L$18)^('MF Rents'!CW$3-1))</f>
        <v>22306.242584429849</v>
      </c>
      <c r="CX6" s="7">
        <f>IF(OR($B6="",$B6=0),"",$G6*$C6*(1+'Property Summary'!$L$18)^('MF Rents'!CX$3-1))</f>
        <v>22306.242584429849</v>
      </c>
      <c r="CY6" s="7">
        <f>IF(OR($B6="",$B6=0),"",$G6*$C6*(1+'Property Summary'!$L$18)^('MF Rents'!CY$3-1))</f>
        <v>22640.836223196293</v>
      </c>
      <c r="CZ6" s="7">
        <f>IF(OR($B6="",$B6=0),"",$G6*$C6*(1+'Property Summary'!$L$18)^('MF Rents'!CZ$3-1))</f>
        <v>22640.836223196293</v>
      </c>
      <c r="DA6" s="7">
        <f>IF(OR($B6="",$B6=0),"",$G6*$C6*(1+'Property Summary'!$L$18)^('MF Rents'!DA$3-1))</f>
        <v>22640.836223196293</v>
      </c>
      <c r="DB6" s="7">
        <f>IF(OR($B6="",$B6=0),"",$G6*$C6*(1+'Property Summary'!$L$18)^('MF Rents'!DB$3-1))</f>
        <v>22640.836223196293</v>
      </c>
      <c r="DC6" s="7">
        <f>IF(OR($B6="",$B6=0),"",$G6*$C6*(1+'Property Summary'!$L$18)^('MF Rents'!DC$3-1))</f>
        <v>22640.836223196293</v>
      </c>
      <c r="DD6" s="7">
        <f>IF(OR($B6="",$B6=0),"",$G6*$C6*(1+'Property Summary'!$L$18)^('MF Rents'!DD$3-1))</f>
        <v>22640.836223196293</v>
      </c>
      <c r="DE6" s="7">
        <f>IF(OR($B6="",$B6=0),"",$G6*$C6*(1+'Property Summary'!$L$18)^('MF Rents'!DE$3-1))</f>
        <v>22640.836223196293</v>
      </c>
      <c r="DF6" s="7">
        <f>IF(OR($B6="",$B6=0),"",$G6*$C6*(1+'Property Summary'!$L$18)^('MF Rents'!DF$3-1))</f>
        <v>22640.836223196293</v>
      </c>
      <c r="DG6" s="7">
        <f>IF(OR($B6="",$B6=0),"",$G6*$C6*(1+'Property Summary'!$L$18)^('MF Rents'!DG$3-1))</f>
        <v>22640.836223196293</v>
      </c>
      <c r="DH6" s="7">
        <f>IF(OR($B6="",$B6=0),"",$G6*$C6*(1+'Property Summary'!$L$18)^('MF Rents'!DH$3-1))</f>
        <v>22640.836223196293</v>
      </c>
      <c r="DI6" s="7">
        <f>IF(OR($B6="",$B6=0),"",$G6*$C6*(1+'Property Summary'!$L$18)^('MF Rents'!DI$3-1))</f>
        <v>22640.836223196293</v>
      </c>
      <c r="DJ6" s="7">
        <f>IF(OR($B6="",$B6=0),"",$G6*$C6*(1+'Property Summary'!$L$18)^('MF Rents'!DJ$3-1))</f>
        <v>22640.836223196293</v>
      </c>
      <c r="DK6" s="7">
        <f>IF(OR($B6="",$B6=0),"",$G6*$C6*(1+'Property Summary'!$L$18)^('MF Rents'!DK$3-1))</f>
        <v>22980.448766544236</v>
      </c>
      <c r="DL6" s="7">
        <f>IF(OR($B6="",$B6=0),"",$G6*$C6*(1+'Property Summary'!$L$18)^('MF Rents'!DL$3-1))</f>
        <v>22980.448766544236</v>
      </c>
      <c r="DM6" s="7">
        <f>IF(OR($B6="",$B6=0),"",$G6*$C6*(1+'Property Summary'!$L$18)^('MF Rents'!DM$3-1))</f>
        <v>22980.448766544236</v>
      </c>
      <c r="DN6" s="7">
        <f>IF(OR($B6="",$B6=0),"",$G6*$C6*(1+'Property Summary'!$L$18)^('MF Rents'!DN$3-1))</f>
        <v>22980.448766544236</v>
      </c>
      <c r="DO6" s="7">
        <f>IF(OR($B6="",$B6=0),"",$G6*$C6*(1+'Property Summary'!$L$18)^('MF Rents'!DO$3-1))</f>
        <v>22980.448766544236</v>
      </c>
      <c r="DP6" s="7">
        <f>IF(OR($B6="",$B6=0),"",$G6*$C6*(1+'Property Summary'!$L$18)^('MF Rents'!DP$3-1))</f>
        <v>22980.448766544236</v>
      </c>
      <c r="DQ6" s="7">
        <f>IF(OR($B6="",$B6=0),"",$G6*$C6*(1+'Property Summary'!$L$18)^('MF Rents'!DQ$3-1))</f>
        <v>22980.448766544236</v>
      </c>
      <c r="DR6" s="7">
        <f>IF(OR($B6="",$B6=0),"",$G6*$C6*(1+'Property Summary'!$L$18)^('MF Rents'!DR$3-1))</f>
        <v>22980.448766544236</v>
      </c>
      <c r="DS6" s="7">
        <f>IF(OR($B6="",$B6=0),"",$G6*$C6*(1+'Property Summary'!$L$18)^('MF Rents'!DS$3-1))</f>
        <v>22980.448766544236</v>
      </c>
      <c r="DT6" s="7">
        <f>IF(OR($B6="",$B6=0),"",$G6*$C6*(1+'Property Summary'!$L$18)^('MF Rents'!DT$3-1))</f>
        <v>22980.448766544236</v>
      </c>
      <c r="DU6" s="7">
        <f>IF(OR($B6="",$B6=0),"",$G6*$C6*(1+'Property Summary'!$L$18)^('MF Rents'!DU$3-1))</f>
        <v>22980.448766544236</v>
      </c>
      <c r="DV6" s="7">
        <f>IF(OR($B6="",$B6=0),"",$G6*$C6*(1+'Property Summary'!$L$18)^('MF Rents'!DV$3-1))</f>
        <v>22980.448766544236</v>
      </c>
      <c r="DW6" s="7">
        <f>IF(OR($B6="",$B6=0),"",$G6*$C6*(1+'Property Summary'!$L$18)^('MF Rents'!DW$3-1))</f>
        <v>23325.155498042397</v>
      </c>
      <c r="DX6" s="7">
        <f>IF(OR($B6="",$B6=0),"",$G6*$C6*(1+'Property Summary'!$L$18)^('MF Rents'!DX$3-1))</f>
        <v>23325.155498042397</v>
      </c>
      <c r="DY6" s="7">
        <f>IF(OR($B6="",$B6=0),"",$G6*$C6*(1+'Property Summary'!$L$18)^('MF Rents'!DY$3-1))</f>
        <v>23325.155498042397</v>
      </c>
      <c r="DZ6" s="7">
        <f>IF(OR($B6="",$B6=0),"",$G6*$C6*(1+'Property Summary'!$L$18)^('MF Rents'!DZ$3-1))</f>
        <v>23325.155498042397</v>
      </c>
      <c r="EA6" s="7">
        <f>IF(OR($B6="",$B6=0),"",$G6*$C6*(1+'Property Summary'!$L$18)^('MF Rents'!EA$3-1))</f>
        <v>23325.155498042397</v>
      </c>
      <c r="EB6" s="7">
        <f>IF(OR($B6="",$B6=0),"",$G6*$C6*(1+'Property Summary'!$L$18)^('MF Rents'!EB$3-1))</f>
        <v>23325.155498042397</v>
      </c>
      <c r="EC6" s="7">
        <f>IF(OR($B6="",$B6=0),"",$G6*$C6*(1+'Property Summary'!$L$18)^('MF Rents'!EC$3-1))</f>
        <v>23325.155498042397</v>
      </c>
      <c r="ED6" s="7">
        <f>IF(OR($B6="",$B6=0),"",$G6*$C6*(1+'Property Summary'!$L$18)^('MF Rents'!ED$3-1))</f>
        <v>23325.155498042397</v>
      </c>
      <c r="EE6" s="7">
        <f>IF(OR($B6="",$B6=0),"",$G6*$C6*(1+'Property Summary'!$L$18)^('MF Rents'!EE$3-1))</f>
        <v>23325.155498042397</v>
      </c>
      <c r="EF6" s="7">
        <f>IF(OR($B6="",$B6=0),"",$G6*$C6*(1+'Property Summary'!$L$18)^('MF Rents'!EF$3-1))</f>
        <v>23325.155498042397</v>
      </c>
      <c r="EG6" s="7">
        <f>IF(OR($B6="",$B6=0),"",$G6*$C6*(1+'Property Summary'!$L$18)^('MF Rents'!EG$3-1))</f>
        <v>23325.155498042397</v>
      </c>
      <c r="EH6" s="7">
        <f>IF(OR($B6="",$B6=0),"",$G6*$C6*(1+'Property Summary'!$L$18)^('MF Rents'!EH$3-1))</f>
        <v>23325.155498042397</v>
      </c>
      <c r="EI6" s="7">
        <f>IF(OR($B6="",$B6=0),"",$G6*$C6*(1+'Property Summary'!$L$18)^('MF Rents'!EI$3-1))</f>
        <v>23675.032830513032</v>
      </c>
      <c r="EJ6" s="7">
        <f>IF(OR($B6="",$B6=0),"",$G6*$C6*(1+'Property Summary'!$L$18)^('MF Rents'!EJ$3-1))</f>
        <v>23675.032830513032</v>
      </c>
      <c r="EK6" s="7">
        <f>IF(OR($B6="",$B6=0),"",$G6*$C6*(1+'Property Summary'!$L$18)^('MF Rents'!EK$3-1))</f>
        <v>23675.032830513032</v>
      </c>
      <c r="EL6" s="7">
        <f>IF(OR($B6="",$B6=0),"",$G6*$C6*(1+'Property Summary'!$L$18)^('MF Rents'!EL$3-1))</f>
        <v>23675.032830513032</v>
      </c>
      <c r="EM6" s="7">
        <f>IF(OR($B6="",$B6=0),"",$G6*$C6*(1+'Property Summary'!$L$18)^('MF Rents'!EM$3-1))</f>
        <v>23675.032830513032</v>
      </c>
      <c r="EN6" s="7">
        <f>IF(OR($B6="",$B6=0),"",$G6*$C6*(1+'Property Summary'!$L$18)^('MF Rents'!EN$3-1))</f>
        <v>23675.032830513032</v>
      </c>
      <c r="EO6" s="7">
        <f>IF(OR($B6="",$B6=0),"",$G6*$C6*(1+'Property Summary'!$L$18)^('MF Rents'!EO$3-1))</f>
        <v>23675.032830513032</v>
      </c>
      <c r="EP6" s="7">
        <f>IF(OR($B6="",$B6=0),"",$G6*$C6*(1+'Property Summary'!$L$18)^('MF Rents'!EP$3-1))</f>
        <v>23675.032830513032</v>
      </c>
      <c r="EQ6" s="7">
        <f>IF(OR($B6="",$B6=0),"",$G6*$C6*(1+'Property Summary'!$L$18)^('MF Rents'!EQ$3-1))</f>
        <v>23675.032830513032</v>
      </c>
      <c r="ER6" s="7">
        <f>IF(OR($B6="",$B6=0),"",$G6*$C6*(1+'Property Summary'!$L$18)^('MF Rents'!ER$3-1))</f>
        <v>23675.032830513032</v>
      </c>
      <c r="ES6" s="7">
        <f>IF(OR($B6="",$B6=0),"",$G6*$C6*(1+'Property Summary'!$L$18)^('MF Rents'!ES$3-1))</f>
        <v>23675.032830513032</v>
      </c>
      <c r="ET6" s="7">
        <f>IF(OR($B6="",$B6=0),"",$G6*$C6*(1+'Property Summary'!$L$18)^('MF Rents'!ET$3-1))</f>
        <v>23675.032830513032</v>
      </c>
      <c r="EU6" s="7">
        <f>IF(OR($B6="",$B6=0),"",$G6*$C6*(1+'Property Summary'!$L$18)^('MF Rents'!EU$3-1))</f>
        <v>24030.158322970725</v>
      </c>
      <c r="EV6" s="7">
        <f>IF(OR($B6="",$B6=0),"",$G6*$C6*(1+'Property Summary'!$L$18)^('MF Rents'!EV$3-1))</f>
        <v>24030.158322970725</v>
      </c>
      <c r="EW6" s="7">
        <f>IF(OR($B6="",$B6=0),"",$G6*$C6*(1+'Property Summary'!$L$18)^('MF Rents'!EW$3-1))</f>
        <v>24030.158322970725</v>
      </c>
      <c r="EX6" s="7">
        <f>IF(OR($B6="",$B6=0),"",$G6*$C6*(1+'Property Summary'!$L$18)^('MF Rents'!EX$3-1))</f>
        <v>24030.158322970725</v>
      </c>
      <c r="EY6" s="7">
        <f>IF(OR($B6="",$B6=0),"",$G6*$C6*(1+'Property Summary'!$L$18)^('MF Rents'!EY$3-1))</f>
        <v>24030.158322970725</v>
      </c>
      <c r="EZ6" s="7">
        <f>IF(OR($B6="",$B6=0),"",$G6*$C6*(1+'Property Summary'!$L$18)^('MF Rents'!EZ$3-1))</f>
        <v>24030.158322970725</v>
      </c>
      <c r="FA6" s="7">
        <f>IF(OR($B6="",$B6=0),"",$G6*$C6*(1+'Property Summary'!$L$18)^('MF Rents'!FA$3-1))</f>
        <v>24030.158322970725</v>
      </c>
      <c r="FB6" s="7">
        <f>IF(OR($B6="",$B6=0),"",$G6*$C6*(1+'Property Summary'!$L$18)^('MF Rents'!FB$3-1))</f>
        <v>24030.158322970725</v>
      </c>
      <c r="FC6" s="7">
        <f>IF(OR($B6="",$B6=0),"",$G6*$C6*(1+'Property Summary'!$L$18)^('MF Rents'!FC$3-1))</f>
        <v>24030.158322970725</v>
      </c>
      <c r="FD6" s="7">
        <f>IF(OR($B6="",$B6=0),"",$G6*$C6*(1+'Property Summary'!$L$18)^('MF Rents'!FD$3-1))</f>
        <v>24030.158322970725</v>
      </c>
      <c r="FE6" s="7">
        <f>IF(OR($B6="",$B6=0),"",$G6*$C6*(1+'Property Summary'!$L$18)^('MF Rents'!FE$3-1))</f>
        <v>24030.158322970725</v>
      </c>
      <c r="FF6" s="7">
        <f>IF(OR($B6="",$B6=0),"",$G6*$C6*(1+'Property Summary'!$L$18)^('MF Rents'!FF$3-1))</f>
        <v>24030.158322970725</v>
      </c>
      <c r="FG6" s="7">
        <f>IF(OR($B6="",$B6=0),"",$G6*$C6*(1+'Property Summary'!$L$18)^('MF Rents'!FG$3-1))</f>
        <v>24390.610697815278</v>
      </c>
      <c r="FH6" s="7">
        <f>IF(OR($B6="",$B6=0),"",$G6*$C6*(1+'Property Summary'!$L$18)^('MF Rents'!FH$3-1))</f>
        <v>24390.610697815278</v>
      </c>
      <c r="FI6" s="7">
        <f>IF(OR($B6="",$B6=0),"",$G6*$C6*(1+'Property Summary'!$L$18)^('MF Rents'!FI$3-1))</f>
        <v>24390.610697815278</v>
      </c>
      <c r="FJ6" s="7">
        <f>IF(OR($B6="",$B6=0),"",$G6*$C6*(1+'Property Summary'!$L$18)^('MF Rents'!FJ$3-1))</f>
        <v>24390.610697815278</v>
      </c>
      <c r="FK6" s="7">
        <f>IF(OR($B6="",$B6=0),"",$G6*$C6*(1+'Property Summary'!$L$18)^('MF Rents'!FK$3-1))</f>
        <v>24390.610697815278</v>
      </c>
      <c r="FL6" s="7">
        <f>IF(OR($B6="",$B6=0),"",$G6*$C6*(1+'Property Summary'!$L$18)^('MF Rents'!FL$3-1))</f>
        <v>24390.610697815278</v>
      </c>
      <c r="FM6" s="7">
        <f>IF(OR($B6="",$B6=0),"",$G6*$C6*(1+'Property Summary'!$L$18)^('MF Rents'!FM$3-1))</f>
        <v>24390.610697815278</v>
      </c>
      <c r="FN6" s="7">
        <f>IF(OR($B6="",$B6=0),"",$G6*$C6*(1+'Property Summary'!$L$18)^('MF Rents'!FN$3-1))</f>
        <v>24390.610697815278</v>
      </c>
      <c r="FO6" s="7">
        <f>IF(OR($B6="",$B6=0),"",$G6*$C6*(1+'Property Summary'!$L$18)^('MF Rents'!FO$3-1))</f>
        <v>24390.610697815278</v>
      </c>
      <c r="FP6" s="7">
        <f>IF(OR($B6="",$B6=0),"",$G6*$C6*(1+'Property Summary'!$L$18)^('MF Rents'!FP$3-1))</f>
        <v>24390.610697815278</v>
      </c>
      <c r="FQ6" s="7">
        <f>IF(OR($B6="",$B6=0),"",$G6*$C6*(1+'Property Summary'!$L$18)^('MF Rents'!FQ$3-1))</f>
        <v>24390.610697815278</v>
      </c>
      <c r="FR6" s="7">
        <f>IF(OR($B6="",$B6=0),"",$G6*$C6*(1+'Property Summary'!$L$18)^('MF Rents'!FR$3-1))</f>
        <v>24390.610697815278</v>
      </c>
      <c r="FS6" s="7">
        <f>IF(OR($B6="",$B6=0),"",$G6*$C6*(1+'Property Summary'!$L$18)^('MF Rents'!FS$3-1))</f>
        <v>24756.469858282508</v>
      </c>
      <c r="FT6" s="7">
        <f>IF(OR($B6="",$B6=0),"",$G6*$C6*(1+'Property Summary'!$L$18)^('MF Rents'!FT$3-1))</f>
        <v>24756.469858282508</v>
      </c>
      <c r="FU6" s="7">
        <f>IF(OR($B6="",$B6=0),"",$G6*$C6*(1+'Property Summary'!$L$18)^('MF Rents'!FU$3-1))</f>
        <v>24756.469858282508</v>
      </c>
      <c r="FV6" s="7">
        <f>IF(OR($B6="",$B6=0),"",$G6*$C6*(1+'Property Summary'!$L$18)^('MF Rents'!FV$3-1))</f>
        <v>24756.469858282508</v>
      </c>
      <c r="FW6" s="7">
        <f>IF(OR($B6="",$B6=0),"",$G6*$C6*(1+'Property Summary'!$L$18)^('MF Rents'!FW$3-1))</f>
        <v>24756.469858282508</v>
      </c>
      <c r="FX6" s="7">
        <f>IF(OR($B6="",$B6=0),"",$G6*$C6*(1+'Property Summary'!$L$18)^('MF Rents'!FX$3-1))</f>
        <v>24756.469858282508</v>
      </c>
      <c r="FY6" s="7">
        <f>IF(OR($B6="",$B6=0),"",$G6*$C6*(1+'Property Summary'!$L$18)^('MF Rents'!FY$3-1))</f>
        <v>24756.469858282508</v>
      </c>
      <c r="FZ6" s="7">
        <f>IF(OR($B6="",$B6=0),"",$G6*$C6*(1+'Property Summary'!$L$18)^('MF Rents'!FZ$3-1))</f>
        <v>24756.469858282508</v>
      </c>
      <c r="GA6" s="7">
        <f>IF(OR($B6="",$B6=0),"",$G6*$C6*(1+'Property Summary'!$L$18)^('MF Rents'!GA$3-1))</f>
        <v>24756.469858282508</v>
      </c>
      <c r="GB6" s="7">
        <f>IF(OR($B6="",$B6=0),"",$G6*$C6*(1+'Property Summary'!$L$18)^('MF Rents'!GB$3-1))</f>
        <v>24756.469858282508</v>
      </c>
      <c r="GC6" s="7">
        <f>IF(OR($B6="",$B6=0),"",$G6*$C6*(1+'Property Summary'!$L$18)^('MF Rents'!GC$3-1))</f>
        <v>24756.469858282508</v>
      </c>
      <c r="GD6" s="7">
        <f>IF(OR($B6="",$B6=0),"",$G6*$C6*(1+'Property Summary'!$L$18)^('MF Rents'!GD$3-1))</f>
        <v>24756.469858282508</v>
      </c>
      <c r="GE6" s="7">
        <f>IF(OR($B6="",$B6=0),"",$G6*$C6*(1+'Property Summary'!$L$18)^('MF Rents'!GE$3-1))</f>
        <v>25127.816906156739</v>
      </c>
      <c r="GF6" s="7">
        <f>IF(OR($B6="",$B6=0),"",$G6*$C6*(1+'Property Summary'!$L$18)^('MF Rents'!GF$3-1))</f>
        <v>25127.816906156739</v>
      </c>
      <c r="GG6" s="7">
        <f>IF(OR($B6="",$B6=0),"",$G6*$C6*(1+'Property Summary'!$L$18)^('MF Rents'!GG$3-1))</f>
        <v>25127.816906156739</v>
      </c>
      <c r="GH6" s="7">
        <f>IF(OR($B6="",$B6=0),"",$G6*$C6*(1+'Property Summary'!$L$18)^('MF Rents'!GH$3-1))</f>
        <v>25127.816906156739</v>
      </c>
      <c r="GI6" s="7">
        <f>IF(OR($B6="",$B6=0),"",$G6*$C6*(1+'Property Summary'!$L$18)^('MF Rents'!GI$3-1))</f>
        <v>25127.816906156739</v>
      </c>
      <c r="GJ6" s="7">
        <f>IF(OR($B6="",$B6=0),"",$G6*$C6*(1+'Property Summary'!$L$18)^('MF Rents'!GJ$3-1))</f>
        <v>25127.816906156739</v>
      </c>
      <c r="GK6" s="7">
        <f>IF(OR($B6="",$B6=0),"",$G6*$C6*(1+'Property Summary'!$L$18)^('MF Rents'!GK$3-1))</f>
        <v>25127.816906156739</v>
      </c>
      <c r="GL6" s="7">
        <f>IF(OR($B6="",$B6=0),"",$G6*$C6*(1+'Property Summary'!$L$18)^('MF Rents'!GL$3-1))</f>
        <v>25127.816906156739</v>
      </c>
      <c r="GM6" s="7">
        <f>IF(OR($B6="",$B6=0),"",$G6*$C6*(1+'Property Summary'!$L$18)^('MF Rents'!GM$3-1))</f>
        <v>25127.816906156739</v>
      </c>
      <c r="GN6" s="7">
        <f>IF(OR($B6="",$B6=0),"",$G6*$C6*(1+'Property Summary'!$L$18)^('MF Rents'!GN$3-1))</f>
        <v>25127.816906156739</v>
      </c>
      <c r="GO6" s="7">
        <f>IF(OR($B6="",$B6=0),"",$G6*$C6*(1+'Property Summary'!$L$18)^('MF Rents'!GO$3-1))</f>
        <v>25127.816906156739</v>
      </c>
      <c r="GP6" s="7">
        <f>IF(OR($B6="",$B6=0),"",$G6*$C6*(1+'Property Summary'!$L$18)^('MF Rents'!GP$3-1))</f>
        <v>25127.816906156739</v>
      </c>
    </row>
    <row r="7" spans="2:198" x14ac:dyDescent="0.3">
      <c r="B7" s="198" t="str">
        <f>'MF Rent Roll'!B6</f>
        <v>1bd/1ba</v>
      </c>
      <c r="C7" s="199">
        <f>'MF Rent Roll'!C6</f>
        <v>24</v>
      </c>
      <c r="D7" s="200">
        <f>'MF Rent Roll'!D6</f>
        <v>1</v>
      </c>
      <c r="E7" s="200">
        <f>'MF Rent Roll'!E6</f>
        <v>1</v>
      </c>
      <c r="F7" s="201">
        <f>'MF Rent Roll'!F6</f>
        <v>671</v>
      </c>
      <c r="G7" s="202">
        <f>'MF Rent Roll'!G6</f>
        <v>660</v>
      </c>
      <c r="H7" s="203">
        <f>'MF Rent Roll'!H6</f>
        <v>12</v>
      </c>
      <c r="I7" s="202">
        <f>'MF Rent Roll'!I6</f>
        <v>50</v>
      </c>
      <c r="J7" s="204">
        <f>'MF Rent Roll'!J6</f>
        <v>0</v>
      </c>
      <c r="K7" s="205">
        <f>'MF Rent Roll'!K6</f>
        <v>20</v>
      </c>
      <c r="L7" s="202">
        <f>'MF Rent Roll'!L6</f>
        <v>300</v>
      </c>
      <c r="M7" s="206">
        <f>'MF Rent Roll'!M6</f>
        <v>0.6</v>
      </c>
      <c r="N7" s="207">
        <f>'MF Rent Roll'!N6</f>
        <v>0</v>
      </c>
      <c r="O7" s="208">
        <f>'MF Rent Roll'!O6</f>
        <v>8</v>
      </c>
      <c r="P7" s="209">
        <f>'MF Rent Roll'!P6</f>
        <v>120</v>
      </c>
      <c r="S7" s="7">
        <f>IF(OR($B7="",$B7=0),"",$G7*$C7*(1+'Property Summary'!$L$18)^('MF Rents'!S$3-1))</f>
        <v>15840</v>
      </c>
      <c r="T7" s="7">
        <f>IF(OR($B7="",$B7=0),"",$G7*$C7*(1+'Property Summary'!$L$18)^('MF Rents'!T$3-1))</f>
        <v>15840</v>
      </c>
      <c r="U7" s="7">
        <f>IF(OR($B7="",$B7=0),"",$G7*$C7*(1+'Property Summary'!$L$18)^('MF Rents'!U$3-1))</f>
        <v>15840</v>
      </c>
      <c r="V7" s="7">
        <f>IF(OR($B7="",$B7=0),"",$G7*$C7*(1+'Property Summary'!$L$18)^('MF Rents'!V$3-1))</f>
        <v>15840</v>
      </c>
      <c r="W7" s="7">
        <f>IF(OR($B7="",$B7=0),"",$G7*$C7*(1+'Property Summary'!$L$18)^('MF Rents'!W$3-1))</f>
        <v>15840</v>
      </c>
      <c r="X7" s="7">
        <f>IF(OR($B7="",$B7=0),"",$G7*$C7*(1+'Property Summary'!$L$18)^('MF Rents'!X$3-1))</f>
        <v>15840</v>
      </c>
      <c r="Y7" s="7">
        <f>IF(OR($B7="",$B7=0),"",$G7*$C7*(1+'Property Summary'!$L$18)^('MF Rents'!Y$3-1))</f>
        <v>15840</v>
      </c>
      <c r="Z7" s="7">
        <f>IF(OR($B7="",$B7=0),"",$G7*$C7*(1+'Property Summary'!$L$18)^('MF Rents'!Z$3-1))</f>
        <v>15840</v>
      </c>
      <c r="AA7" s="7">
        <f>IF(OR($B7="",$B7=0),"",$G7*$C7*(1+'Property Summary'!$L$18)^('MF Rents'!AA$3-1))</f>
        <v>15840</v>
      </c>
      <c r="AB7" s="7">
        <f>IF(OR($B7="",$B7=0),"",$G7*$C7*(1+'Property Summary'!$L$18)^('MF Rents'!AB$3-1))</f>
        <v>15840</v>
      </c>
      <c r="AC7" s="7">
        <f>IF(OR($B7="",$B7=0),"",$G7*$C7*(1+'Property Summary'!$L$18)^('MF Rents'!AC$3-1))</f>
        <v>15840</v>
      </c>
      <c r="AD7" s="7">
        <f>IF(OR($B7="",$B7=0),"",$G7*$C7*(1+'Property Summary'!$L$18)^('MF Rents'!AD$3-1))</f>
        <v>15840</v>
      </c>
      <c r="AE7" s="7">
        <f>IF(OR($B7="",$B7=0),"",$G7*$C7*(1+'Property Summary'!$L$18)^('MF Rents'!AE$3-1))</f>
        <v>16077.599999999999</v>
      </c>
      <c r="AF7" s="7">
        <f>IF(OR($B7="",$B7=0),"",$G7*$C7*(1+'Property Summary'!$L$18)^('MF Rents'!AF$3-1))</f>
        <v>16077.599999999999</v>
      </c>
      <c r="AG7" s="7">
        <f>IF(OR($B7="",$B7=0),"",$G7*$C7*(1+'Property Summary'!$L$18)^('MF Rents'!AG$3-1))</f>
        <v>16077.599999999999</v>
      </c>
      <c r="AH7" s="7">
        <f>IF(OR($B7="",$B7=0),"",$G7*$C7*(1+'Property Summary'!$L$18)^('MF Rents'!AH$3-1))</f>
        <v>16077.599999999999</v>
      </c>
      <c r="AI7" s="7">
        <f>IF(OR($B7="",$B7=0),"",$G7*$C7*(1+'Property Summary'!$L$18)^('MF Rents'!AI$3-1))</f>
        <v>16077.599999999999</v>
      </c>
      <c r="AJ7" s="7">
        <f>IF(OR($B7="",$B7=0),"",$G7*$C7*(1+'Property Summary'!$L$18)^('MF Rents'!AJ$3-1))</f>
        <v>16077.599999999999</v>
      </c>
      <c r="AK7" s="7">
        <f>IF(OR($B7="",$B7=0),"",$G7*$C7*(1+'Property Summary'!$L$18)^('MF Rents'!AK$3-1))</f>
        <v>16077.599999999999</v>
      </c>
      <c r="AL7" s="7">
        <f>IF(OR($B7="",$B7=0),"",$G7*$C7*(1+'Property Summary'!$L$18)^('MF Rents'!AL$3-1))</f>
        <v>16077.599999999999</v>
      </c>
      <c r="AM7" s="7">
        <f>IF(OR($B7="",$B7=0),"",$G7*$C7*(1+'Property Summary'!$L$18)^('MF Rents'!AM$3-1))</f>
        <v>16077.599999999999</v>
      </c>
      <c r="AN7" s="7">
        <f>IF(OR($B7="",$B7=0),"",$G7*$C7*(1+'Property Summary'!$L$18)^('MF Rents'!AN$3-1))</f>
        <v>16077.599999999999</v>
      </c>
      <c r="AO7" s="7">
        <f>IF(OR($B7="",$B7=0),"",$G7*$C7*(1+'Property Summary'!$L$18)^('MF Rents'!AO$3-1))</f>
        <v>16077.599999999999</v>
      </c>
      <c r="AP7" s="7">
        <f>IF(OR($B7="",$B7=0),"",$G7*$C7*(1+'Property Summary'!$L$18)^('MF Rents'!AP$3-1))</f>
        <v>16077.599999999999</v>
      </c>
      <c r="AQ7" s="7">
        <f>IF(OR($B7="",$B7=0),"",$G7*$C7*(1+'Property Summary'!$L$18)^('MF Rents'!AQ$3-1))</f>
        <v>16318.763999999996</v>
      </c>
      <c r="AR7" s="7">
        <f>IF(OR($B7="",$B7=0),"",$G7*$C7*(1+'Property Summary'!$L$18)^('MF Rents'!AR$3-1))</f>
        <v>16318.763999999996</v>
      </c>
      <c r="AS7" s="7">
        <f>IF(OR($B7="",$B7=0),"",$G7*$C7*(1+'Property Summary'!$L$18)^('MF Rents'!AS$3-1))</f>
        <v>16318.763999999996</v>
      </c>
      <c r="AT7" s="7">
        <f>IF(OR($B7="",$B7=0),"",$G7*$C7*(1+'Property Summary'!$L$18)^('MF Rents'!AT$3-1))</f>
        <v>16318.763999999996</v>
      </c>
      <c r="AU7" s="7">
        <f>IF(OR($B7="",$B7=0),"",$G7*$C7*(1+'Property Summary'!$L$18)^('MF Rents'!AU$3-1))</f>
        <v>16318.763999999996</v>
      </c>
      <c r="AV7" s="7">
        <f>IF(OR($B7="",$B7=0),"",$G7*$C7*(1+'Property Summary'!$L$18)^('MF Rents'!AV$3-1))</f>
        <v>16318.763999999996</v>
      </c>
      <c r="AW7" s="7">
        <f>IF(OR($B7="",$B7=0),"",$G7*$C7*(1+'Property Summary'!$L$18)^('MF Rents'!AW$3-1))</f>
        <v>16318.763999999996</v>
      </c>
      <c r="AX7" s="7">
        <f>IF(OR($B7="",$B7=0),"",$G7*$C7*(1+'Property Summary'!$L$18)^('MF Rents'!AX$3-1))</f>
        <v>16318.763999999996</v>
      </c>
      <c r="AY7" s="7">
        <f>IF(OR($B7="",$B7=0),"",$G7*$C7*(1+'Property Summary'!$L$18)^('MF Rents'!AY$3-1))</f>
        <v>16318.763999999996</v>
      </c>
      <c r="AZ7" s="7">
        <f>IF(OR($B7="",$B7=0),"",$G7*$C7*(1+'Property Summary'!$L$18)^('MF Rents'!AZ$3-1))</f>
        <v>16318.763999999996</v>
      </c>
      <c r="BA7" s="7">
        <f>IF(OR($B7="",$B7=0),"",$G7*$C7*(1+'Property Summary'!$L$18)^('MF Rents'!BA$3-1))</f>
        <v>16318.763999999996</v>
      </c>
      <c r="BB7" s="7">
        <f>IF(OR($B7="",$B7=0),"",$G7*$C7*(1+'Property Summary'!$L$18)^('MF Rents'!BB$3-1))</f>
        <v>16318.763999999996</v>
      </c>
      <c r="BC7" s="7">
        <f>IF(OR($B7="",$B7=0),"",$G7*$C7*(1+'Property Summary'!$L$18)^('MF Rents'!BC$3-1))</f>
        <v>16563.545459999994</v>
      </c>
      <c r="BD7" s="7">
        <f>IF(OR($B7="",$B7=0),"",$G7*$C7*(1+'Property Summary'!$L$18)^('MF Rents'!BD$3-1))</f>
        <v>16563.545459999994</v>
      </c>
      <c r="BE7" s="7">
        <f>IF(OR($B7="",$B7=0),"",$G7*$C7*(1+'Property Summary'!$L$18)^('MF Rents'!BE$3-1))</f>
        <v>16563.545459999994</v>
      </c>
      <c r="BF7" s="7">
        <f>IF(OR($B7="",$B7=0),"",$G7*$C7*(1+'Property Summary'!$L$18)^('MF Rents'!BF$3-1))</f>
        <v>16563.545459999994</v>
      </c>
      <c r="BG7" s="7">
        <f>IF(OR($B7="",$B7=0),"",$G7*$C7*(1+'Property Summary'!$L$18)^('MF Rents'!BG$3-1))</f>
        <v>16563.545459999994</v>
      </c>
      <c r="BH7" s="7">
        <f>IF(OR($B7="",$B7=0),"",$G7*$C7*(1+'Property Summary'!$L$18)^('MF Rents'!BH$3-1))</f>
        <v>16563.545459999994</v>
      </c>
      <c r="BI7" s="7">
        <f>IF(OR($B7="",$B7=0),"",$G7*$C7*(1+'Property Summary'!$L$18)^('MF Rents'!BI$3-1))</f>
        <v>16563.545459999994</v>
      </c>
      <c r="BJ7" s="7">
        <f>IF(OR($B7="",$B7=0),"",$G7*$C7*(1+'Property Summary'!$L$18)^('MF Rents'!BJ$3-1))</f>
        <v>16563.545459999994</v>
      </c>
      <c r="BK7" s="7">
        <f>IF(OR($B7="",$B7=0),"",$G7*$C7*(1+'Property Summary'!$L$18)^('MF Rents'!BK$3-1))</f>
        <v>16563.545459999994</v>
      </c>
      <c r="BL7" s="7">
        <f>IF(OR($B7="",$B7=0),"",$G7*$C7*(1+'Property Summary'!$L$18)^('MF Rents'!BL$3-1))</f>
        <v>16563.545459999994</v>
      </c>
      <c r="BM7" s="7">
        <f>IF(OR($B7="",$B7=0),"",$G7*$C7*(1+'Property Summary'!$L$18)^('MF Rents'!BM$3-1))</f>
        <v>16563.545459999994</v>
      </c>
      <c r="BN7" s="7">
        <f>IF(OR($B7="",$B7=0),"",$G7*$C7*(1+'Property Summary'!$L$18)^('MF Rents'!BN$3-1))</f>
        <v>16563.545459999994</v>
      </c>
      <c r="BO7" s="7">
        <f>IF(OR($B7="",$B7=0),"",$G7*$C7*(1+'Property Summary'!$L$18)^('MF Rents'!BO$3-1))</f>
        <v>16811.998641899991</v>
      </c>
      <c r="BP7" s="7">
        <f>IF(OR($B7="",$B7=0),"",$G7*$C7*(1+'Property Summary'!$L$18)^('MF Rents'!BP$3-1))</f>
        <v>16811.998641899991</v>
      </c>
      <c r="BQ7" s="7">
        <f>IF(OR($B7="",$B7=0),"",$G7*$C7*(1+'Property Summary'!$L$18)^('MF Rents'!BQ$3-1))</f>
        <v>16811.998641899991</v>
      </c>
      <c r="BR7" s="7">
        <f>IF(OR($B7="",$B7=0),"",$G7*$C7*(1+'Property Summary'!$L$18)^('MF Rents'!BR$3-1))</f>
        <v>16811.998641899991</v>
      </c>
      <c r="BS7" s="7">
        <f>IF(OR($B7="",$B7=0),"",$G7*$C7*(1+'Property Summary'!$L$18)^('MF Rents'!BS$3-1))</f>
        <v>16811.998641899991</v>
      </c>
      <c r="BT7" s="7">
        <f>IF(OR($B7="",$B7=0),"",$G7*$C7*(1+'Property Summary'!$L$18)^('MF Rents'!BT$3-1))</f>
        <v>16811.998641899991</v>
      </c>
      <c r="BU7" s="7">
        <f>IF(OR($B7="",$B7=0),"",$G7*$C7*(1+'Property Summary'!$L$18)^('MF Rents'!BU$3-1))</f>
        <v>16811.998641899991</v>
      </c>
      <c r="BV7" s="7">
        <f>IF(OR($B7="",$B7=0),"",$G7*$C7*(1+'Property Summary'!$L$18)^('MF Rents'!BV$3-1))</f>
        <v>16811.998641899991</v>
      </c>
      <c r="BW7" s="7">
        <f>IF(OR($B7="",$B7=0),"",$G7*$C7*(1+'Property Summary'!$L$18)^('MF Rents'!BW$3-1))</f>
        <v>16811.998641899991</v>
      </c>
      <c r="BX7" s="7">
        <f>IF(OR($B7="",$B7=0),"",$G7*$C7*(1+'Property Summary'!$L$18)^('MF Rents'!BX$3-1))</f>
        <v>16811.998641899991</v>
      </c>
      <c r="BY7" s="7">
        <f>IF(OR($B7="",$B7=0),"",$G7*$C7*(1+'Property Summary'!$L$18)^('MF Rents'!BY$3-1))</f>
        <v>16811.998641899991</v>
      </c>
      <c r="BZ7" s="7">
        <f>IF(OR($B7="",$B7=0),"",$G7*$C7*(1+'Property Summary'!$L$18)^('MF Rents'!BZ$3-1))</f>
        <v>16811.998641899991</v>
      </c>
      <c r="CA7" s="7">
        <f>IF(OR($B7="",$B7=0),"",$G7*$C7*(1+'Property Summary'!$L$18)^('MF Rents'!CA$3-1))</f>
        <v>17064.178621528488</v>
      </c>
      <c r="CB7" s="7">
        <f>IF(OR($B7="",$B7=0),"",$G7*$C7*(1+'Property Summary'!$L$18)^('MF Rents'!CB$3-1))</f>
        <v>17064.178621528488</v>
      </c>
      <c r="CC7" s="7">
        <f>IF(OR($B7="",$B7=0),"",$G7*$C7*(1+'Property Summary'!$L$18)^('MF Rents'!CC$3-1))</f>
        <v>17064.178621528488</v>
      </c>
      <c r="CD7" s="7">
        <f>IF(OR($B7="",$B7=0),"",$G7*$C7*(1+'Property Summary'!$L$18)^('MF Rents'!CD$3-1))</f>
        <v>17064.178621528488</v>
      </c>
      <c r="CE7" s="7">
        <f>IF(OR($B7="",$B7=0),"",$G7*$C7*(1+'Property Summary'!$L$18)^('MF Rents'!CE$3-1))</f>
        <v>17064.178621528488</v>
      </c>
      <c r="CF7" s="7">
        <f>IF(OR($B7="",$B7=0),"",$G7*$C7*(1+'Property Summary'!$L$18)^('MF Rents'!CF$3-1))</f>
        <v>17064.178621528488</v>
      </c>
      <c r="CG7" s="7">
        <f>IF(OR($B7="",$B7=0),"",$G7*$C7*(1+'Property Summary'!$L$18)^('MF Rents'!CG$3-1))</f>
        <v>17064.178621528488</v>
      </c>
      <c r="CH7" s="7">
        <f>IF(OR($B7="",$B7=0),"",$G7*$C7*(1+'Property Summary'!$L$18)^('MF Rents'!CH$3-1))</f>
        <v>17064.178621528488</v>
      </c>
      <c r="CI7" s="7">
        <f>IF(OR($B7="",$B7=0),"",$G7*$C7*(1+'Property Summary'!$L$18)^('MF Rents'!CI$3-1))</f>
        <v>17064.178621528488</v>
      </c>
      <c r="CJ7" s="7">
        <f>IF(OR($B7="",$B7=0),"",$G7*$C7*(1+'Property Summary'!$L$18)^('MF Rents'!CJ$3-1))</f>
        <v>17064.178621528488</v>
      </c>
      <c r="CK7" s="7">
        <f>IF(OR($B7="",$B7=0),"",$G7*$C7*(1+'Property Summary'!$L$18)^('MF Rents'!CK$3-1))</f>
        <v>17064.178621528488</v>
      </c>
      <c r="CL7" s="7">
        <f>IF(OR($B7="",$B7=0),"",$G7*$C7*(1+'Property Summary'!$L$18)^('MF Rents'!CL$3-1))</f>
        <v>17064.178621528488</v>
      </c>
      <c r="CM7" s="7">
        <f>IF(OR($B7="",$B7=0),"",$G7*$C7*(1+'Property Summary'!$L$18)^('MF Rents'!CM$3-1))</f>
        <v>17320.141300851414</v>
      </c>
      <c r="CN7" s="7">
        <f>IF(OR($B7="",$B7=0),"",$G7*$C7*(1+'Property Summary'!$L$18)^('MF Rents'!CN$3-1))</f>
        <v>17320.141300851414</v>
      </c>
      <c r="CO7" s="7">
        <f>IF(OR($B7="",$B7=0),"",$G7*$C7*(1+'Property Summary'!$L$18)^('MF Rents'!CO$3-1))</f>
        <v>17320.141300851414</v>
      </c>
      <c r="CP7" s="7">
        <f>IF(OR($B7="",$B7=0),"",$G7*$C7*(1+'Property Summary'!$L$18)^('MF Rents'!CP$3-1))</f>
        <v>17320.141300851414</v>
      </c>
      <c r="CQ7" s="7">
        <f>IF(OR($B7="",$B7=0),"",$G7*$C7*(1+'Property Summary'!$L$18)^('MF Rents'!CQ$3-1))</f>
        <v>17320.141300851414</v>
      </c>
      <c r="CR7" s="7">
        <f>IF(OR($B7="",$B7=0),"",$G7*$C7*(1+'Property Summary'!$L$18)^('MF Rents'!CR$3-1))</f>
        <v>17320.141300851414</v>
      </c>
      <c r="CS7" s="7">
        <f>IF(OR($B7="",$B7=0),"",$G7*$C7*(1+'Property Summary'!$L$18)^('MF Rents'!CS$3-1))</f>
        <v>17320.141300851414</v>
      </c>
      <c r="CT7" s="7">
        <f>IF(OR($B7="",$B7=0),"",$G7*$C7*(1+'Property Summary'!$L$18)^('MF Rents'!CT$3-1))</f>
        <v>17320.141300851414</v>
      </c>
      <c r="CU7" s="7">
        <f>IF(OR($B7="",$B7=0),"",$G7*$C7*(1+'Property Summary'!$L$18)^('MF Rents'!CU$3-1))</f>
        <v>17320.141300851414</v>
      </c>
      <c r="CV7" s="7">
        <f>IF(OR($B7="",$B7=0),"",$G7*$C7*(1+'Property Summary'!$L$18)^('MF Rents'!CV$3-1))</f>
        <v>17320.141300851414</v>
      </c>
      <c r="CW7" s="7">
        <f>IF(OR($B7="",$B7=0),"",$G7*$C7*(1+'Property Summary'!$L$18)^('MF Rents'!CW$3-1))</f>
        <v>17320.141300851414</v>
      </c>
      <c r="CX7" s="7">
        <f>IF(OR($B7="",$B7=0),"",$G7*$C7*(1+'Property Summary'!$L$18)^('MF Rents'!CX$3-1))</f>
        <v>17320.141300851414</v>
      </c>
      <c r="CY7" s="7">
        <f>IF(OR($B7="",$B7=0),"",$G7*$C7*(1+'Property Summary'!$L$18)^('MF Rents'!CY$3-1))</f>
        <v>17579.943420364179</v>
      </c>
      <c r="CZ7" s="7">
        <f>IF(OR($B7="",$B7=0),"",$G7*$C7*(1+'Property Summary'!$L$18)^('MF Rents'!CZ$3-1))</f>
        <v>17579.943420364179</v>
      </c>
      <c r="DA7" s="7">
        <f>IF(OR($B7="",$B7=0),"",$G7*$C7*(1+'Property Summary'!$L$18)^('MF Rents'!DA$3-1))</f>
        <v>17579.943420364179</v>
      </c>
      <c r="DB7" s="7">
        <f>IF(OR($B7="",$B7=0),"",$G7*$C7*(1+'Property Summary'!$L$18)^('MF Rents'!DB$3-1))</f>
        <v>17579.943420364179</v>
      </c>
      <c r="DC7" s="7">
        <f>IF(OR($B7="",$B7=0),"",$G7*$C7*(1+'Property Summary'!$L$18)^('MF Rents'!DC$3-1))</f>
        <v>17579.943420364179</v>
      </c>
      <c r="DD7" s="7">
        <f>IF(OR($B7="",$B7=0),"",$G7*$C7*(1+'Property Summary'!$L$18)^('MF Rents'!DD$3-1))</f>
        <v>17579.943420364179</v>
      </c>
      <c r="DE7" s="7">
        <f>IF(OR($B7="",$B7=0),"",$G7*$C7*(1+'Property Summary'!$L$18)^('MF Rents'!DE$3-1))</f>
        <v>17579.943420364179</v>
      </c>
      <c r="DF7" s="7">
        <f>IF(OR($B7="",$B7=0),"",$G7*$C7*(1+'Property Summary'!$L$18)^('MF Rents'!DF$3-1))</f>
        <v>17579.943420364179</v>
      </c>
      <c r="DG7" s="7">
        <f>IF(OR($B7="",$B7=0),"",$G7*$C7*(1+'Property Summary'!$L$18)^('MF Rents'!DG$3-1))</f>
        <v>17579.943420364179</v>
      </c>
      <c r="DH7" s="7">
        <f>IF(OR($B7="",$B7=0),"",$G7*$C7*(1+'Property Summary'!$L$18)^('MF Rents'!DH$3-1))</f>
        <v>17579.943420364179</v>
      </c>
      <c r="DI7" s="7">
        <f>IF(OR($B7="",$B7=0),"",$G7*$C7*(1+'Property Summary'!$L$18)^('MF Rents'!DI$3-1))</f>
        <v>17579.943420364179</v>
      </c>
      <c r="DJ7" s="7">
        <f>IF(OR($B7="",$B7=0),"",$G7*$C7*(1+'Property Summary'!$L$18)^('MF Rents'!DJ$3-1))</f>
        <v>17579.943420364179</v>
      </c>
      <c r="DK7" s="7">
        <f>IF(OR($B7="",$B7=0),"",$G7*$C7*(1+'Property Summary'!$L$18)^('MF Rents'!DK$3-1))</f>
        <v>17843.642571669643</v>
      </c>
      <c r="DL7" s="7">
        <f>IF(OR($B7="",$B7=0),"",$G7*$C7*(1+'Property Summary'!$L$18)^('MF Rents'!DL$3-1))</f>
        <v>17843.642571669643</v>
      </c>
      <c r="DM7" s="7">
        <f>IF(OR($B7="",$B7=0),"",$G7*$C7*(1+'Property Summary'!$L$18)^('MF Rents'!DM$3-1))</f>
        <v>17843.642571669643</v>
      </c>
      <c r="DN7" s="7">
        <f>IF(OR($B7="",$B7=0),"",$G7*$C7*(1+'Property Summary'!$L$18)^('MF Rents'!DN$3-1))</f>
        <v>17843.642571669643</v>
      </c>
      <c r="DO7" s="7">
        <f>IF(OR($B7="",$B7=0),"",$G7*$C7*(1+'Property Summary'!$L$18)^('MF Rents'!DO$3-1))</f>
        <v>17843.642571669643</v>
      </c>
      <c r="DP7" s="7">
        <f>IF(OR($B7="",$B7=0),"",$G7*$C7*(1+'Property Summary'!$L$18)^('MF Rents'!DP$3-1))</f>
        <v>17843.642571669643</v>
      </c>
      <c r="DQ7" s="7">
        <f>IF(OR($B7="",$B7=0),"",$G7*$C7*(1+'Property Summary'!$L$18)^('MF Rents'!DQ$3-1))</f>
        <v>17843.642571669643</v>
      </c>
      <c r="DR7" s="7">
        <f>IF(OR($B7="",$B7=0),"",$G7*$C7*(1+'Property Summary'!$L$18)^('MF Rents'!DR$3-1))</f>
        <v>17843.642571669643</v>
      </c>
      <c r="DS7" s="7">
        <f>IF(OR($B7="",$B7=0),"",$G7*$C7*(1+'Property Summary'!$L$18)^('MF Rents'!DS$3-1))</f>
        <v>17843.642571669643</v>
      </c>
      <c r="DT7" s="7">
        <f>IF(OR($B7="",$B7=0),"",$G7*$C7*(1+'Property Summary'!$L$18)^('MF Rents'!DT$3-1))</f>
        <v>17843.642571669643</v>
      </c>
      <c r="DU7" s="7">
        <f>IF(OR($B7="",$B7=0),"",$G7*$C7*(1+'Property Summary'!$L$18)^('MF Rents'!DU$3-1))</f>
        <v>17843.642571669643</v>
      </c>
      <c r="DV7" s="7">
        <f>IF(OR($B7="",$B7=0),"",$G7*$C7*(1+'Property Summary'!$L$18)^('MF Rents'!DV$3-1))</f>
        <v>17843.642571669643</v>
      </c>
      <c r="DW7" s="7">
        <f>IF(OR($B7="",$B7=0),"",$G7*$C7*(1+'Property Summary'!$L$18)^('MF Rents'!DW$3-1))</f>
        <v>18111.297210244684</v>
      </c>
      <c r="DX7" s="7">
        <f>IF(OR($B7="",$B7=0),"",$G7*$C7*(1+'Property Summary'!$L$18)^('MF Rents'!DX$3-1))</f>
        <v>18111.297210244684</v>
      </c>
      <c r="DY7" s="7">
        <f>IF(OR($B7="",$B7=0),"",$G7*$C7*(1+'Property Summary'!$L$18)^('MF Rents'!DY$3-1))</f>
        <v>18111.297210244684</v>
      </c>
      <c r="DZ7" s="7">
        <f>IF(OR($B7="",$B7=0),"",$G7*$C7*(1+'Property Summary'!$L$18)^('MF Rents'!DZ$3-1))</f>
        <v>18111.297210244684</v>
      </c>
      <c r="EA7" s="7">
        <f>IF(OR($B7="",$B7=0),"",$G7*$C7*(1+'Property Summary'!$L$18)^('MF Rents'!EA$3-1))</f>
        <v>18111.297210244684</v>
      </c>
      <c r="EB7" s="7">
        <f>IF(OR($B7="",$B7=0),"",$G7*$C7*(1+'Property Summary'!$L$18)^('MF Rents'!EB$3-1))</f>
        <v>18111.297210244684</v>
      </c>
      <c r="EC7" s="7">
        <f>IF(OR($B7="",$B7=0),"",$G7*$C7*(1+'Property Summary'!$L$18)^('MF Rents'!EC$3-1))</f>
        <v>18111.297210244684</v>
      </c>
      <c r="ED7" s="7">
        <f>IF(OR($B7="",$B7=0),"",$G7*$C7*(1+'Property Summary'!$L$18)^('MF Rents'!ED$3-1))</f>
        <v>18111.297210244684</v>
      </c>
      <c r="EE7" s="7">
        <f>IF(OR($B7="",$B7=0),"",$G7*$C7*(1+'Property Summary'!$L$18)^('MF Rents'!EE$3-1))</f>
        <v>18111.297210244684</v>
      </c>
      <c r="EF7" s="7">
        <f>IF(OR($B7="",$B7=0),"",$G7*$C7*(1+'Property Summary'!$L$18)^('MF Rents'!EF$3-1))</f>
        <v>18111.297210244684</v>
      </c>
      <c r="EG7" s="7">
        <f>IF(OR($B7="",$B7=0),"",$G7*$C7*(1+'Property Summary'!$L$18)^('MF Rents'!EG$3-1))</f>
        <v>18111.297210244684</v>
      </c>
      <c r="EH7" s="7">
        <f>IF(OR($B7="",$B7=0),"",$G7*$C7*(1+'Property Summary'!$L$18)^('MF Rents'!EH$3-1))</f>
        <v>18111.297210244684</v>
      </c>
      <c r="EI7" s="7">
        <f>IF(OR($B7="",$B7=0),"",$G7*$C7*(1+'Property Summary'!$L$18)^('MF Rents'!EI$3-1))</f>
        <v>18382.966668398352</v>
      </c>
      <c r="EJ7" s="7">
        <f>IF(OR($B7="",$B7=0),"",$G7*$C7*(1+'Property Summary'!$L$18)^('MF Rents'!EJ$3-1))</f>
        <v>18382.966668398352</v>
      </c>
      <c r="EK7" s="7">
        <f>IF(OR($B7="",$B7=0),"",$G7*$C7*(1+'Property Summary'!$L$18)^('MF Rents'!EK$3-1))</f>
        <v>18382.966668398352</v>
      </c>
      <c r="EL7" s="7">
        <f>IF(OR($B7="",$B7=0),"",$G7*$C7*(1+'Property Summary'!$L$18)^('MF Rents'!EL$3-1))</f>
        <v>18382.966668398352</v>
      </c>
      <c r="EM7" s="7">
        <f>IF(OR($B7="",$B7=0),"",$G7*$C7*(1+'Property Summary'!$L$18)^('MF Rents'!EM$3-1))</f>
        <v>18382.966668398352</v>
      </c>
      <c r="EN7" s="7">
        <f>IF(OR($B7="",$B7=0),"",$G7*$C7*(1+'Property Summary'!$L$18)^('MF Rents'!EN$3-1))</f>
        <v>18382.966668398352</v>
      </c>
      <c r="EO7" s="7">
        <f>IF(OR($B7="",$B7=0),"",$G7*$C7*(1+'Property Summary'!$L$18)^('MF Rents'!EO$3-1))</f>
        <v>18382.966668398352</v>
      </c>
      <c r="EP7" s="7">
        <f>IF(OR($B7="",$B7=0),"",$G7*$C7*(1+'Property Summary'!$L$18)^('MF Rents'!EP$3-1))</f>
        <v>18382.966668398352</v>
      </c>
      <c r="EQ7" s="7">
        <f>IF(OR($B7="",$B7=0),"",$G7*$C7*(1+'Property Summary'!$L$18)^('MF Rents'!EQ$3-1))</f>
        <v>18382.966668398352</v>
      </c>
      <c r="ER7" s="7">
        <f>IF(OR($B7="",$B7=0),"",$G7*$C7*(1+'Property Summary'!$L$18)^('MF Rents'!ER$3-1))</f>
        <v>18382.966668398352</v>
      </c>
      <c r="ES7" s="7">
        <f>IF(OR($B7="",$B7=0),"",$G7*$C7*(1+'Property Summary'!$L$18)^('MF Rents'!ES$3-1))</f>
        <v>18382.966668398352</v>
      </c>
      <c r="ET7" s="7">
        <f>IF(OR($B7="",$B7=0),"",$G7*$C7*(1+'Property Summary'!$L$18)^('MF Rents'!ET$3-1))</f>
        <v>18382.966668398352</v>
      </c>
      <c r="EU7" s="7">
        <f>IF(OR($B7="",$B7=0),"",$G7*$C7*(1+'Property Summary'!$L$18)^('MF Rents'!EU$3-1))</f>
        <v>18658.711168424325</v>
      </c>
      <c r="EV7" s="7">
        <f>IF(OR($B7="",$B7=0),"",$G7*$C7*(1+'Property Summary'!$L$18)^('MF Rents'!EV$3-1))</f>
        <v>18658.711168424325</v>
      </c>
      <c r="EW7" s="7">
        <f>IF(OR($B7="",$B7=0),"",$G7*$C7*(1+'Property Summary'!$L$18)^('MF Rents'!EW$3-1))</f>
        <v>18658.711168424325</v>
      </c>
      <c r="EX7" s="7">
        <f>IF(OR($B7="",$B7=0),"",$G7*$C7*(1+'Property Summary'!$L$18)^('MF Rents'!EX$3-1))</f>
        <v>18658.711168424325</v>
      </c>
      <c r="EY7" s="7">
        <f>IF(OR($B7="",$B7=0),"",$G7*$C7*(1+'Property Summary'!$L$18)^('MF Rents'!EY$3-1))</f>
        <v>18658.711168424325</v>
      </c>
      <c r="EZ7" s="7">
        <f>IF(OR($B7="",$B7=0),"",$G7*$C7*(1+'Property Summary'!$L$18)^('MF Rents'!EZ$3-1))</f>
        <v>18658.711168424325</v>
      </c>
      <c r="FA7" s="7">
        <f>IF(OR($B7="",$B7=0),"",$G7*$C7*(1+'Property Summary'!$L$18)^('MF Rents'!FA$3-1))</f>
        <v>18658.711168424325</v>
      </c>
      <c r="FB7" s="7">
        <f>IF(OR($B7="",$B7=0),"",$G7*$C7*(1+'Property Summary'!$L$18)^('MF Rents'!FB$3-1))</f>
        <v>18658.711168424325</v>
      </c>
      <c r="FC7" s="7">
        <f>IF(OR($B7="",$B7=0),"",$G7*$C7*(1+'Property Summary'!$L$18)^('MF Rents'!FC$3-1))</f>
        <v>18658.711168424325</v>
      </c>
      <c r="FD7" s="7">
        <f>IF(OR($B7="",$B7=0),"",$G7*$C7*(1+'Property Summary'!$L$18)^('MF Rents'!FD$3-1))</f>
        <v>18658.711168424325</v>
      </c>
      <c r="FE7" s="7">
        <f>IF(OR($B7="",$B7=0),"",$G7*$C7*(1+'Property Summary'!$L$18)^('MF Rents'!FE$3-1))</f>
        <v>18658.711168424325</v>
      </c>
      <c r="FF7" s="7">
        <f>IF(OR($B7="",$B7=0),"",$G7*$C7*(1+'Property Summary'!$L$18)^('MF Rents'!FF$3-1))</f>
        <v>18658.711168424325</v>
      </c>
      <c r="FG7" s="7">
        <f>IF(OR($B7="",$B7=0),"",$G7*$C7*(1+'Property Summary'!$L$18)^('MF Rents'!FG$3-1))</f>
        <v>18938.591835950687</v>
      </c>
      <c r="FH7" s="7">
        <f>IF(OR($B7="",$B7=0),"",$G7*$C7*(1+'Property Summary'!$L$18)^('MF Rents'!FH$3-1))</f>
        <v>18938.591835950687</v>
      </c>
      <c r="FI7" s="7">
        <f>IF(OR($B7="",$B7=0),"",$G7*$C7*(1+'Property Summary'!$L$18)^('MF Rents'!FI$3-1))</f>
        <v>18938.591835950687</v>
      </c>
      <c r="FJ7" s="7">
        <f>IF(OR($B7="",$B7=0),"",$G7*$C7*(1+'Property Summary'!$L$18)^('MF Rents'!FJ$3-1))</f>
        <v>18938.591835950687</v>
      </c>
      <c r="FK7" s="7">
        <f>IF(OR($B7="",$B7=0),"",$G7*$C7*(1+'Property Summary'!$L$18)^('MF Rents'!FK$3-1))</f>
        <v>18938.591835950687</v>
      </c>
      <c r="FL7" s="7">
        <f>IF(OR($B7="",$B7=0),"",$G7*$C7*(1+'Property Summary'!$L$18)^('MF Rents'!FL$3-1))</f>
        <v>18938.591835950687</v>
      </c>
      <c r="FM7" s="7">
        <f>IF(OR($B7="",$B7=0),"",$G7*$C7*(1+'Property Summary'!$L$18)^('MF Rents'!FM$3-1))</f>
        <v>18938.591835950687</v>
      </c>
      <c r="FN7" s="7">
        <f>IF(OR($B7="",$B7=0),"",$G7*$C7*(1+'Property Summary'!$L$18)^('MF Rents'!FN$3-1))</f>
        <v>18938.591835950687</v>
      </c>
      <c r="FO7" s="7">
        <f>IF(OR($B7="",$B7=0),"",$G7*$C7*(1+'Property Summary'!$L$18)^('MF Rents'!FO$3-1))</f>
        <v>18938.591835950687</v>
      </c>
      <c r="FP7" s="7">
        <f>IF(OR($B7="",$B7=0),"",$G7*$C7*(1+'Property Summary'!$L$18)^('MF Rents'!FP$3-1))</f>
        <v>18938.591835950687</v>
      </c>
      <c r="FQ7" s="7">
        <f>IF(OR($B7="",$B7=0),"",$G7*$C7*(1+'Property Summary'!$L$18)^('MF Rents'!FQ$3-1))</f>
        <v>18938.591835950687</v>
      </c>
      <c r="FR7" s="7">
        <f>IF(OR($B7="",$B7=0),"",$G7*$C7*(1+'Property Summary'!$L$18)^('MF Rents'!FR$3-1))</f>
        <v>18938.591835950687</v>
      </c>
      <c r="FS7" s="7">
        <f>IF(OR($B7="",$B7=0),"",$G7*$C7*(1+'Property Summary'!$L$18)^('MF Rents'!FS$3-1))</f>
        <v>19222.670713489944</v>
      </c>
      <c r="FT7" s="7">
        <f>IF(OR($B7="",$B7=0),"",$G7*$C7*(1+'Property Summary'!$L$18)^('MF Rents'!FT$3-1))</f>
        <v>19222.670713489944</v>
      </c>
      <c r="FU7" s="7">
        <f>IF(OR($B7="",$B7=0),"",$G7*$C7*(1+'Property Summary'!$L$18)^('MF Rents'!FU$3-1))</f>
        <v>19222.670713489944</v>
      </c>
      <c r="FV7" s="7">
        <f>IF(OR($B7="",$B7=0),"",$G7*$C7*(1+'Property Summary'!$L$18)^('MF Rents'!FV$3-1))</f>
        <v>19222.670713489944</v>
      </c>
      <c r="FW7" s="7">
        <f>IF(OR($B7="",$B7=0),"",$G7*$C7*(1+'Property Summary'!$L$18)^('MF Rents'!FW$3-1))</f>
        <v>19222.670713489944</v>
      </c>
      <c r="FX7" s="7">
        <f>IF(OR($B7="",$B7=0),"",$G7*$C7*(1+'Property Summary'!$L$18)^('MF Rents'!FX$3-1))</f>
        <v>19222.670713489944</v>
      </c>
      <c r="FY7" s="7">
        <f>IF(OR($B7="",$B7=0),"",$G7*$C7*(1+'Property Summary'!$L$18)^('MF Rents'!FY$3-1))</f>
        <v>19222.670713489944</v>
      </c>
      <c r="FZ7" s="7">
        <f>IF(OR($B7="",$B7=0),"",$G7*$C7*(1+'Property Summary'!$L$18)^('MF Rents'!FZ$3-1))</f>
        <v>19222.670713489944</v>
      </c>
      <c r="GA7" s="7">
        <f>IF(OR($B7="",$B7=0),"",$G7*$C7*(1+'Property Summary'!$L$18)^('MF Rents'!GA$3-1))</f>
        <v>19222.670713489944</v>
      </c>
      <c r="GB7" s="7">
        <f>IF(OR($B7="",$B7=0),"",$G7*$C7*(1+'Property Summary'!$L$18)^('MF Rents'!GB$3-1))</f>
        <v>19222.670713489944</v>
      </c>
      <c r="GC7" s="7">
        <f>IF(OR($B7="",$B7=0),"",$G7*$C7*(1+'Property Summary'!$L$18)^('MF Rents'!GC$3-1))</f>
        <v>19222.670713489944</v>
      </c>
      <c r="GD7" s="7">
        <f>IF(OR($B7="",$B7=0),"",$G7*$C7*(1+'Property Summary'!$L$18)^('MF Rents'!GD$3-1))</f>
        <v>19222.670713489944</v>
      </c>
      <c r="GE7" s="7">
        <f>IF(OR($B7="",$B7=0),"",$G7*$C7*(1+'Property Summary'!$L$18)^('MF Rents'!GE$3-1))</f>
        <v>19511.010774192291</v>
      </c>
      <c r="GF7" s="7">
        <f>IF(OR($B7="",$B7=0),"",$G7*$C7*(1+'Property Summary'!$L$18)^('MF Rents'!GF$3-1))</f>
        <v>19511.010774192291</v>
      </c>
      <c r="GG7" s="7">
        <f>IF(OR($B7="",$B7=0),"",$G7*$C7*(1+'Property Summary'!$L$18)^('MF Rents'!GG$3-1))</f>
        <v>19511.010774192291</v>
      </c>
      <c r="GH7" s="7">
        <f>IF(OR($B7="",$B7=0),"",$G7*$C7*(1+'Property Summary'!$L$18)^('MF Rents'!GH$3-1))</f>
        <v>19511.010774192291</v>
      </c>
      <c r="GI7" s="7">
        <f>IF(OR($B7="",$B7=0),"",$G7*$C7*(1+'Property Summary'!$L$18)^('MF Rents'!GI$3-1))</f>
        <v>19511.010774192291</v>
      </c>
      <c r="GJ7" s="7">
        <f>IF(OR($B7="",$B7=0),"",$G7*$C7*(1+'Property Summary'!$L$18)^('MF Rents'!GJ$3-1))</f>
        <v>19511.010774192291</v>
      </c>
      <c r="GK7" s="7">
        <f>IF(OR($B7="",$B7=0),"",$G7*$C7*(1+'Property Summary'!$L$18)^('MF Rents'!GK$3-1))</f>
        <v>19511.010774192291</v>
      </c>
      <c r="GL7" s="7">
        <f>IF(OR($B7="",$B7=0),"",$G7*$C7*(1+'Property Summary'!$L$18)^('MF Rents'!GL$3-1))</f>
        <v>19511.010774192291</v>
      </c>
      <c r="GM7" s="7">
        <f>IF(OR($B7="",$B7=0),"",$G7*$C7*(1+'Property Summary'!$L$18)^('MF Rents'!GM$3-1))</f>
        <v>19511.010774192291</v>
      </c>
      <c r="GN7" s="7">
        <f>IF(OR($B7="",$B7=0),"",$G7*$C7*(1+'Property Summary'!$L$18)^('MF Rents'!GN$3-1))</f>
        <v>19511.010774192291</v>
      </c>
      <c r="GO7" s="7">
        <f>IF(OR($B7="",$B7=0),"",$G7*$C7*(1+'Property Summary'!$L$18)^('MF Rents'!GO$3-1))</f>
        <v>19511.010774192291</v>
      </c>
      <c r="GP7" s="7">
        <f>IF(OR($B7="",$B7=0),"",$G7*$C7*(1+'Property Summary'!$L$18)^('MF Rents'!GP$3-1))</f>
        <v>19511.010774192291</v>
      </c>
    </row>
    <row r="8" spans="2:198" x14ac:dyDescent="0.3">
      <c r="B8" s="198" t="str">
        <f>'MF Rent Roll'!B7</f>
        <v>2bd/2ba</v>
      </c>
      <c r="C8" s="199">
        <f>'MF Rent Roll'!C7</f>
        <v>24</v>
      </c>
      <c r="D8" s="200">
        <f>'MF Rent Roll'!D7</f>
        <v>2</v>
      </c>
      <c r="E8" s="200">
        <f>'MF Rent Roll'!E7</f>
        <v>2</v>
      </c>
      <c r="F8" s="201">
        <f>'MF Rent Roll'!F7</f>
        <v>945</v>
      </c>
      <c r="G8" s="202">
        <f>'MF Rent Roll'!G7</f>
        <v>850</v>
      </c>
      <c r="H8" s="203">
        <f>'MF Rent Roll'!H7</f>
        <v>12</v>
      </c>
      <c r="I8" s="202">
        <f>'MF Rent Roll'!I7</f>
        <v>60</v>
      </c>
      <c r="J8" s="204">
        <f>'MF Rent Roll'!J7</f>
        <v>0</v>
      </c>
      <c r="K8" s="205">
        <f>'MF Rent Roll'!K7</f>
        <v>25</v>
      </c>
      <c r="L8" s="202">
        <f>'MF Rent Roll'!L7</f>
        <v>350</v>
      </c>
      <c r="M8" s="206">
        <f>'MF Rent Roll'!M7</f>
        <v>0.6</v>
      </c>
      <c r="N8" s="207">
        <f>'MF Rent Roll'!N7</f>
        <v>0</v>
      </c>
      <c r="O8" s="208">
        <f>'MF Rent Roll'!O7</f>
        <v>10</v>
      </c>
      <c r="P8" s="209">
        <f>'MF Rent Roll'!P7</f>
        <v>140</v>
      </c>
      <c r="S8" s="7">
        <f>IF(OR($B8="",$B8=0),"",$G8*$C8*(1+'Property Summary'!$L$18)^('MF Rents'!S$3-1))</f>
        <v>20400</v>
      </c>
      <c r="T8" s="7">
        <f>IF(OR($B8="",$B8=0),"",$G8*$C8*(1+'Property Summary'!$L$18)^('MF Rents'!T$3-1))</f>
        <v>20400</v>
      </c>
      <c r="U8" s="7">
        <f>IF(OR($B8="",$B8=0),"",$G8*$C8*(1+'Property Summary'!$L$18)^('MF Rents'!U$3-1))</f>
        <v>20400</v>
      </c>
      <c r="V8" s="7">
        <f>IF(OR($B8="",$B8=0),"",$G8*$C8*(1+'Property Summary'!$L$18)^('MF Rents'!V$3-1))</f>
        <v>20400</v>
      </c>
      <c r="W8" s="7">
        <f>IF(OR($B8="",$B8=0),"",$G8*$C8*(1+'Property Summary'!$L$18)^('MF Rents'!W$3-1))</f>
        <v>20400</v>
      </c>
      <c r="X8" s="7">
        <f>IF(OR($B8="",$B8=0),"",$G8*$C8*(1+'Property Summary'!$L$18)^('MF Rents'!X$3-1))</f>
        <v>20400</v>
      </c>
      <c r="Y8" s="7">
        <f>IF(OR($B8="",$B8=0),"",$G8*$C8*(1+'Property Summary'!$L$18)^('MF Rents'!Y$3-1))</f>
        <v>20400</v>
      </c>
      <c r="Z8" s="7">
        <f>IF(OR($B8="",$B8=0),"",$G8*$C8*(1+'Property Summary'!$L$18)^('MF Rents'!Z$3-1))</f>
        <v>20400</v>
      </c>
      <c r="AA8" s="7">
        <f>IF(OR($B8="",$B8=0),"",$G8*$C8*(1+'Property Summary'!$L$18)^('MF Rents'!AA$3-1))</f>
        <v>20400</v>
      </c>
      <c r="AB8" s="7">
        <f>IF(OR($B8="",$B8=0),"",$G8*$C8*(1+'Property Summary'!$L$18)^('MF Rents'!AB$3-1))</f>
        <v>20400</v>
      </c>
      <c r="AC8" s="7">
        <f>IF(OR($B8="",$B8=0),"",$G8*$C8*(1+'Property Summary'!$L$18)^('MF Rents'!AC$3-1))</f>
        <v>20400</v>
      </c>
      <c r="AD8" s="7">
        <f>IF(OR($B8="",$B8=0),"",$G8*$C8*(1+'Property Summary'!$L$18)^('MF Rents'!AD$3-1))</f>
        <v>20400</v>
      </c>
      <c r="AE8" s="7">
        <f>IF(OR($B8="",$B8=0),"",$G8*$C8*(1+'Property Summary'!$L$18)^('MF Rents'!AE$3-1))</f>
        <v>20705.999999999996</v>
      </c>
      <c r="AF8" s="7">
        <f>IF(OR($B8="",$B8=0),"",$G8*$C8*(1+'Property Summary'!$L$18)^('MF Rents'!AF$3-1))</f>
        <v>20705.999999999996</v>
      </c>
      <c r="AG8" s="7">
        <f>IF(OR($B8="",$B8=0),"",$G8*$C8*(1+'Property Summary'!$L$18)^('MF Rents'!AG$3-1))</f>
        <v>20705.999999999996</v>
      </c>
      <c r="AH8" s="7">
        <f>IF(OR($B8="",$B8=0),"",$G8*$C8*(1+'Property Summary'!$L$18)^('MF Rents'!AH$3-1))</f>
        <v>20705.999999999996</v>
      </c>
      <c r="AI8" s="7">
        <f>IF(OR($B8="",$B8=0),"",$G8*$C8*(1+'Property Summary'!$L$18)^('MF Rents'!AI$3-1))</f>
        <v>20705.999999999996</v>
      </c>
      <c r="AJ8" s="7">
        <f>IF(OR($B8="",$B8=0),"",$G8*$C8*(1+'Property Summary'!$L$18)^('MF Rents'!AJ$3-1))</f>
        <v>20705.999999999996</v>
      </c>
      <c r="AK8" s="7">
        <f>IF(OR($B8="",$B8=0),"",$G8*$C8*(1+'Property Summary'!$L$18)^('MF Rents'!AK$3-1))</f>
        <v>20705.999999999996</v>
      </c>
      <c r="AL8" s="7">
        <f>IF(OR($B8="",$B8=0),"",$G8*$C8*(1+'Property Summary'!$L$18)^('MF Rents'!AL$3-1))</f>
        <v>20705.999999999996</v>
      </c>
      <c r="AM8" s="7">
        <f>IF(OR($B8="",$B8=0),"",$G8*$C8*(1+'Property Summary'!$L$18)^('MF Rents'!AM$3-1))</f>
        <v>20705.999999999996</v>
      </c>
      <c r="AN8" s="7">
        <f>IF(OR($B8="",$B8=0),"",$G8*$C8*(1+'Property Summary'!$L$18)^('MF Rents'!AN$3-1))</f>
        <v>20705.999999999996</v>
      </c>
      <c r="AO8" s="7">
        <f>IF(OR($B8="",$B8=0),"",$G8*$C8*(1+'Property Summary'!$L$18)^('MF Rents'!AO$3-1))</f>
        <v>20705.999999999996</v>
      </c>
      <c r="AP8" s="7">
        <f>IF(OR($B8="",$B8=0),"",$G8*$C8*(1+'Property Summary'!$L$18)^('MF Rents'!AP$3-1))</f>
        <v>20705.999999999996</v>
      </c>
      <c r="AQ8" s="7">
        <f>IF(OR($B8="",$B8=0),"",$G8*$C8*(1+'Property Summary'!$L$18)^('MF Rents'!AQ$3-1))</f>
        <v>21016.589999999993</v>
      </c>
      <c r="AR8" s="7">
        <f>IF(OR($B8="",$B8=0),"",$G8*$C8*(1+'Property Summary'!$L$18)^('MF Rents'!AR$3-1))</f>
        <v>21016.589999999993</v>
      </c>
      <c r="AS8" s="7">
        <f>IF(OR($B8="",$B8=0),"",$G8*$C8*(1+'Property Summary'!$L$18)^('MF Rents'!AS$3-1))</f>
        <v>21016.589999999993</v>
      </c>
      <c r="AT8" s="7">
        <f>IF(OR($B8="",$B8=0),"",$G8*$C8*(1+'Property Summary'!$L$18)^('MF Rents'!AT$3-1))</f>
        <v>21016.589999999993</v>
      </c>
      <c r="AU8" s="7">
        <f>IF(OR($B8="",$B8=0),"",$G8*$C8*(1+'Property Summary'!$L$18)^('MF Rents'!AU$3-1))</f>
        <v>21016.589999999993</v>
      </c>
      <c r="AV8" s="7">
        <f>IF(OR($B8="",$B8=0),"",$G8*$C8*(1+'Property Summary'!$L$18)^('MF Rents'!AV$3-1))</f>
        <v>21016.589999999993</v>
      </c>
      <c r="AW8" s="7">
        <f>IF(OR($B8="",$B8=0),"",$G8*$C8*(1+'Property Summary'!$L$18)^('MF Rents'!AW$3-1))</f>
        <v>21016.589999999993</v>
      </c>
      <c r="AX8" s="7">
        <f>IF(OR($B8="",$B8=0),"",$G8*$C8*(1+'Property Summary'!$L$18)^('MF Rents'!AX$3-1))</f>
        <v>21016.589999999993</v>
      </c>
      <c r="AY8" s="7">
        <f>IF(OR($B8="",$B8=0),"",$G8*$C8*(1+'Property Summary'!$L$18)^('MF Rents'!AY$3-1))</f>
        <v>21016.589999999993</v>
      </c>
      <c r="AZ8" s="7">
        <f>IF(OR($B8="",$B8=0),"",$G8*$C8*(1+'Property Summary'!$L$18)^('MF Rents'!AZ$3-1))</f>
        <v>21016.589999999993</v>
      </c>
      <c r="BA8" s="7">
        <f>IF(OR($B8="",$B8=0),"",$G8*$C8*(1+'Property Summary'!$L$18)^('MF Rents'!BA$3-1))</f>
        <v>21016.589999999993</v>
      </c>
      <c r="BB8" s="7">
        <f>IF(OR($B8="",$B8=0),"",$G8*$C8*(1+'Property Summary'!$L$18)^('MF Rents'!BB$3-1))</f>
        <v>21016.589999999993</v>
      </c>
      <c r="BC8" s="7">
        <f>IF(OR($B8="",$B8=0),"",$G8*$C8*(1+'Property Summary'!$L$18)^('MF Rents'!BC$3-1))</f>
        <v>21331.838849999993</v>
      </c>
      <c r="BD8" s="7">
        <f>IF(OR($B8="",$B8=0),"",$G8*$C8*(1+'Property Summary'!$L$18)^('MF Rents'!BD$3-1))</f>
        <v>21331.838849999993</v>
      </c>
      <c r="BE8" s="7">
        <f>IF(OR($B8="",$B8=0),"",$G8*$C8*(1+'Property Summary'!$L$18)^('MF Rents'!BE$3-1))</f>
        <v>21331.838849999993</v>
      </c>
      <c r="BF8" s="7">
        <f>IF(OR($B8="",$B8=0),"",$G8*$C8*(1+'Property Summary'!$L$18)^('MF Rents'!BF$3-1))</f>
        <v>21331.838849999993</v>
      </c>
      <c r="BG8" s="7">
        <f>IF(OR($B8="",$B8=0),"",$G8*$C8*(1+'Property Summary'!$L$18)^('MF Rents'!BG$3-1))</f>
        <v>21331.838849999993</v>
      </c>
      <c r="BH8" s="7">
        <f>IF(OR($B8="",$B8=0),"",$G8*$C8*(1+'Property Summary'!$L$18)^('MF Rents'!BH$3-1))</f>
        <v>21331.838849999993</v>
      </c>
      <c r="BI8" s="7">
        <f>IF(OR($B8="",$B8=0),"",$G8*$C8*(1+'Property Summary'!$L$18)^('MF Rents'!BI$3-1))</f>
        <v>21331.838849999993</v>
      </c>
      <c r="BJ8" s="7">
        <f>IF(OR($B8="",$B8=0),"",$G8*$C8*(1+'Property Summary'!$L$18)^('MF Rents'!BJ$3-1))</f>
        <v>21331.838849999993</v>
      </c>
      <c r="BK8" s="7">
        <f>IF(OR($B8="",$B8=0),"",$G8*$C8*(1+'Property Summary'!$L$18)^('MF Rents'!BK$3-1))</f>
        <v>21331.838849999993</v>
      </c>
      <c r="BL8" s="7">
        <f>IF(OR($B8="",$B8=0),"",$G8*$C8*(1+'Property Summary'!$L$18)^('MF Rents'!BL$3-1))</f>
        <v>21331.838849999993</v>
      </c>
      <c r="BM8" s="7">
        <f>IF(OR($B8="",$B8=0),"",$G8*$C8*(1+'Property Summary'!$L$18)^('MF Rents'!BM$3-1))</f>
        <v>21331.838849999993</v>
      </c>
      <c r="BN8" s="7">
        <f>IF(OR($B8="",$B8=0),"",$G8*$C8*(1+'Property Summary'!$L$18)^('MF Rents'!BN$3-1))</f>
        <v>21331.838849999993</v>
      </c>
      <c r="BO8" s="7">
        <f>IF(OR($B8="",$B8=0),"",$G8*$C8*(1+'Property Summary'!$L$18)^('MF Rents'!BO$3-1))</f>
        <v>21651.816432749987</v>
      </c>
      <c r="BP8" s="7">
        <f>IF(OR($B8="",$B8=0),"",$G8*$C8*(1+'Property Summary'!$L$18)^('MF Rents'!BP$3-1))</f>
        <v>21651.816432749987</v>
      </c>
      <c r="BQ8" s="7">
        <f>IF(OR($B8="",$B8=0),"",$G8*$C8*(1+'Property Summary'!$L$18)^('MF Rents'!BQ$3-1))</f>
        <v>21651.816432749987</v>
      </c>
      <c r="BR8" s="7">
        <f>IF(OR($B8="",$B8=0),"",$G8*$C8*(1+'Property Summary'!$L$18)^('MF Rents'!BR$3-1))</f>
        <v>21651.816432749987</v>
      </c>
      <c r="BS8" s="7">
        <f>IF(OR($B8="",$B8=0),"",$G8*$C8*(1+'Property Summary'!$L$18)^('MF Rents'!BS$3-1))</f>
        <v>21651.816432749987</v>
      </c>
      <c r="BT8" s="7">
        <f>IF(OR($B8="",$B8=0),"",$G8*$C8*(1+'Property Summary'!$L$18)^('MF Rents'!BT$3-1))</f>
        <v>21651.816432749987</v>
      </c>
      <c r="BU8" s="7">
        <f>IF(OR($B8="",$B8=0),"",$G8*$C8*(1+'Property Summary'!$L$18)^('MF Rents'!BU$3-1))</f>
        <v>21651.816432749987</v>
      </c>
      <c r="BV8" s="7">
        <f>IF(OR($B8="",$B8=0),"",$G8*$C8*(1+'Property Summary'!$L$18)^('MF Rents'!BV$3-1))</f>
        <v>21651.816432749987</v>
      </c>
      <c r="BW8" s="7">
        <f>IF(OR($B8="",$B8=0),"",$G8*$C8*(1+'Property Summary'!$L$18)^('MF Rents'!BW$3-1))</f>
        <v>21651.816432749987</v>
      </c>
      <c r="BX8" s="7">
        <f>IF(OR($B8="",$B8=0),"",$G8*$C8*(1+'Property Summary'!$L$18)^('MF Rents'!BX$3-1))</f>
        <v>21651.816432749987</v>
      </c>
      <c r="BY8" s="7">
        <f>IF(OR($B8="",$B8=0),"",$G8*$C8*(1+'Property Summary'!$L$18)^('MF Rents'!BY$3-1))</f>
        <v>21651.816432749987</v>
      </c>
      <c r="BZ8" s="7">
        <f>IF(OR($B8="",$B8=0),"",$G8*$C8*(1+'Property Summary'!$L$18)^('MF Rents'!BZ$3-1))</f>
        <v>21651.816432749987</v>
      </c>
      <c r="CA8" s="7">
        <f>IF(OR($B8="",$B8=0),"",$G8*$C8*(1+'Property Summary'!$L$18)^('MF Rents'!CA$3-1))</f>
        <v>21976.593679241236</v>
      </c>
      <c r="CB8" s="7">
        <f>IF(OR($B8="",$B8=0),"",$G8*$C8*(1+'Property Summary'!$L$18)^('MF Rents'!CB$3-1))</f>
        <v>21976.593679241236</v>
      </c>
      <c r="CC8" s="7">
        <f>IF(OR($B8="",$B8=0),"",$G8*$C8*(1+'Property Summary'!$L$18)^('MF Rents'!CC$3-1))</f>
        <v>21976.593679241236</v>
      </c>
      <c r="CD8" s="7">
        <f>IF(OR($B8="",$B8=0),"",$G8*$C8*(1+'Property Summary'!$L$18)^('MF Rents'!CD$3-1))</f>
        <v>21976.593679241236</v>
      </c>
      <c r="CE8" s="7">
        <f>IF(OR($B8="",$B8=0),"",$G8*$C8*(1+'Property Summary'!$L$18)^('MF Rents'!CE$3-1))</f>
        <v>21976.593679241236</v>
      </c>
      <c r="CF8" s="7">
        <f>IF(OR($B8="",$B8=0),"",$G8*$C8*(1+'Property Summary'!$L$18)^('MF Rents'!CF$3-1))</f>
        <v>21976.593679241236</v>
      </c>
      <c r="CG8" s="7">
        <f>IF(OR($B8="",$B8=0),"",$G8*$C8*(1+'Property Summary'!$L$18)^('MF Rents'!CG$3-1))</f>
        <v>21976.593679241236</v>
      </c>
      <c r="CH8" s="7">
        <f>IF(OR($B8="",$B8=0),"",$G8*$C8*(1+'Property Summary'!$L$18)^('MF Rents'!CH$3-1))</f>
        <v>21976.593679241236</v>
      </c>
      <c r="CI8" s="7">
        <f>IF(OR($B8="",$B8=0),"",$G8*$C8*(1+'Property Summary'!$L$18)^('MF Rents'!CI$3-1))</f>
        <v>21976.593679241236</v>
      </c>
      <c r="CJ8" s="7">
        <f>IF(OR($B8="",$B8=0),"",$G8*$C8*(1+'Property Summary'!$L$18)^('MF Rents'!CJ$3-1))</f>
        <v>21976.593679241236</v>
      </c>
      <c r="CK8" s="7">
        <f>IF(OR($B8="",$B8=0),"",$G8*$C8*(1+'Property Summary'!$L$18)^('MF Rents'!CK$3-1))</f>
        <v>21976.593679241236</v>
      </c>
      <c r="CL8" s="7">
        <f>IF(OR($B8="",$B8=0),"",$G8*$C8*(1+'Property Summary'!$L$18)^('MF Rents'!CL$3-1))</f>
        <v>21976.593679241236</v>
      </c>
      <c r="CM8" s="7">
        <f>IF(OR($B8="",$B8=0),"",$G8*$C8*(1+'Property Summary'!$L$18)^('MF Rents'!CM$3-1))</f>
        <v>22306.242584429849</v>
      </c>
      <c r="CN8" s="7">
        <f>IF(OR($B8="",$B8=0),"",$G8*$C8*(1+'Property Summary'!$L$18)^('MF Rents'!CN$3-1))</f>
        <v>22306.242584429849</v>
      </c>
      <c r="CO8" s="7">
        <f>IF(OR($B8="",$B8=0),"",$G8*$C8*(1+'Property Summary'!$L$18)^('MF Rents'!CO$3-1))</f>
        <v>22306.242584429849</v>
      </c>
      <c r="CP8" s="7">
        <f>IF(OR($B8="",$B8=0),"",$G8*$C8*(1+'Property Summary'!$L$18)^('MF Rents'!CP$3-1))</f>
        <v>22306.242584429849</v>
      </c>
      <c r="CQ8" s="7">
        <f>IF(OR($B8="",$B8=0),"",$G8*$C8*(1+'Property Summary'!$L$18)^('MF Rents'!CQ$3-1))</f>
        <v>22306.242584429849</v>
      </c>
      <c r="CR8" s="7">
        <f>IF(OR($B8="",$B8=0),"",$G8*$C8*(1+'Property Summary'!$L$18)^('MF Rents'!CR$3-1))</f>
        <v>22306.242584429849</v>
      </c>
      <c r="CS8" s="7">
        <f>IF(OR($B8="",$B8=0),"",$G8*$C8*(1+'Property Summary'!$L$18)^('MF Rents'!CS$3-1))</f>
        <v>22306.242584429849</v>
      </c>
      <c r="CT8" s="7">
        <f>IF(OR($B8="",$B8=0),"",$G8*$C8*(1+'Property Summary'!$L$18)^('MF Rents'!CT$3-1))</f>
        <v>22306.242584429849</v>
      </c>
      <c r="CU8" s="7">
        <f>IF(OR($B8="",$B8=0),"",$G8*$C8*(1+'Property Summary'!$L$18)^('MF Rents'!CU$3-1))</f>
        <v>22306.242584429849</v>
      </c>
      <c r="CV8" s="7">
        <f>IF(OR($B8="",$B8=0),"",$G8*$C8*(1+'Property Summary'!$L$18)^('MF Rents'!CV$3-1))</f>
        <v>22306.242584429849</v>
      </c>
      <c r="CW8" s="7">
        <f>IF(OR($B8="",$B8=0),"",$G8*$C8*(1+'Property Summary'!$L$18)^('MF Rents'!CW$3-1))</f>
        <v>22306.242584429849</v>
      </c>
      <c r="CX8" s="7">
        <f>IF(OR($B8="",$B8=0),"",$G8*$C8*(1+'Property Summary'!$L$18)^('MF Rents'!CX$3-1))</f>
        <v>22306.242584429849</v>
      </c>
      <c r="CY8" s="7">
        <f>IF(OR($B8="",$B8=0),"",$G8*$C8*(1+'Property Summary'!$L$18)^('MF Rents'!CY$3-1))</f>
        <v>22640.836223196293</v>
      </c>
      <c r="CZ8" s="7">
        <f>IF(OR($B8="",$B8=0),"",$G8*$C8*(1+'Property Summary'!$L$18)^('MF Rents'!CZ$3-1))</f>
        <v>22640.836223196293</v>
      </c>
      <c r="DA8" s="7">
        <f>IF(OR($B8="",$B8=0),"",$G8*$C8*(1+'Property Summary'!$L$18)^('MF Rents'!DA$3-1))</f>
        <v>22640.836223196293</v>
      </c>
      <c r="DB8" s="7">
        <f>IF(OR($B8="",$B8=0),"",$G8*$C8*(1+'Property Summary'!$L$18)^('MF Rents'!DB$3-1))</f>
        <v>22640.836223196293</v>
      </c>
      <c r="DC8" s="7">
        <f>IF(OR($B8="",$B8=0),"",$G8*$C8*(1+'Property Summary'!$L$18)^('MF Rents'!DC$3-1))</f>
        <v>22640.836223196293</v>
      </c>
      <c r="DD8" s="7">
        <f>IF(OR($B8="",$B8=0),"",$G8*$C8*(1+'Property Summary'!$L$18)^('MF Rents'!DD$3-1))</f>
        <v>22640.836223196293</v>
      </c>
      <c r="DE8" s="7">
        <f>IF(OR($B8="",$B8=0),"",$G8*$C8*(1+'Property Summary'!$L$18)^('MF Rents'!DE$3-1))</f>
        <v>22640.836223196293</v>
      </c>
      <c r="DF8" s="7">
        <f>IF(OR($B8="",$B8=0),"",$G8*$C8*(1+'Property Summary'!$L$18)^('MF Rents'!DF$3-1))</f>
        <v>22640.836223196293</v>
      </c>
      <c r="DG8" s="7">
        <f>IF(OR($B8="",$B8=0),"",$G8*$C8*(1+'Property Summary'!$L$18)^('MF Rents'!DG$3-1))</f>
        <v>22640.836223196293</v>
      </c>
      <c r="DH8" s="7">
        <f>IF(OR($B8="",$B8=0),"",$G8*$C8*(1+'Property Summary'!$L$18)^('MF Rents'!DH$3-1))</f>
        <v>22640.836223196293</v>
      </c>
      <c r="DI8" s="7">
        <f>IF(OR($B8="",$B8=0),"",$G8*$C8*(1+'Property Summary'!$L$18)^('MF Rents'!DI$3-1))</f>
        <v>22640.836223196293</v>
      </c>
      <c r="DJ8" s="7">
        <f>IF(OR($B8="",$B8=0),"",$G8*$C8*(1+'Property Summary'!$L$18)^('MF Rents'!DJ$3-1))</f>
        <v>22640.836223196293</v>
      </c>
      <c r="DK8" s="7">
        <f>IF(OR($B8="",$B8=0),"",$G8*$C8*(1+'Property Summary'!$L$18)^('MF Rents'!DK$3-1))</f>
        <v>22980.448766544236</v>
      </c>
      <c r="DL8" s="7">
        <f>IF(OR($B8="",$B8=0),"",$G8*$C8*(1+'Property Summary'!$L$18)^('MF Rents'!DL$3-1))</f>
        <v>22980.448766544236</v>
      </c>
      <c r="DM8" s="7">
        <f>IF(OR($B8="",$B8=0),"",$G8*$C8*(1+'Property Summary'!$L$18)^('MF Rents'!DM$3-1))</f>
        <v>22980.448766544236</v>
      </c>
      <c r="DN8" s="7">
        <f>IF(OR($B8="",$B8=0),"",$G8*$C8*(1+'Property Summary'!$L$18)^('MF Rents'!DN$3-1))</f>
        <v>22980.448766544236</v>
      </c>
      <c r="DO8" s="7">
        <f>IF(OR($B8="",$B8=0),"",$G8*$C8*(1+'Property Summary'!$L$18)^('MF Rents'!DO$3-1))</f>
        <v>22980.448766544236</v>
      </c>
      <c r="DP8" s="7">
        <f>IF(OR($B8="",$B8=0),"",$G8*$C8*(1+'Property Summary'!$L$18)^('MF Rents'!DP$3-1))</f>
        <v>22980.448766544236</v>
      </c>
      <c r="DQ8" s="7">
        <f>IF(OR($B8="",$B8=0),"",$G8*$C8*(1+'Property Summary'!$L$18)^('MF Rents'!DQ$3-1))</f>
        <v>22980.448766544236</v>
      </c>
      <c r="DR8" s="7">
        <f>IF(OR($B8="",$B8=0),"",$G8*$C8*(1+'Property Summary'!$L$18)^('MF Rents'!DR$3-1))</f>
        <v>22980.448766544236</v>
      </c>
      <c r="DS8" s="7">
        <f>IF(OR($B8="",$B8=0),"",$G8*$C8*(1+'Property Summary'!$L$18)^('MF Rents'!DS$3-1))</f>
        <v>22980.448766544236</v>
      </c>
      <c r="DT8" s="7">
        <f>IF(OR($B8="",$B8=0),"",$G8*$C8*(1+'Property Summary'!$L$18)^('MF Rents'!DT$3-1))</f>
        <v>22980.448766544236</v>
      </c>
      <c r="DU8" s="7">
        <f>IF(OR($B8="",$B8=0),"",$G8*$C8*(1+'Property Summary'!$L$18)^('MF Rents'!DU$3-1))</f>
        <v>22980.448766544236</v>
      </c>
      <c r="DV8" s="7">
        <f>IF(OR($B8="",$B8=0),"",$G8*$C8*(1+'Property Summary'!$L$18)^('MF Rents'!DV$3-1))</f>
        <v>22980.448766544236</v>
      </c>
      <c r="DW8" s="7">
        <f>IF(OR($B8="",$B8=0),"",$G8*$C8*(1+'Property Summary'!$L$18)^('MF Rents'!DW$3-1))</f>
        <v>23325.155498042397</v>
      </c>
      <c r="DX8" s="7">
        <f>IF(OR($B8="",$B8=0),"",$G8*$C8*(1+'Property Summary'!$L$18)^('MF Rents'!DX$3-1))</f>
        <v>23325.155498042397</v>
      </c>
      <c r="DY8" s="7">
        <f>IF(OR($B8="",$B8=0),"",$G8*$C8*(1+'Property Summary'!$L$18)^('MF Rents'!DY$3-1))</f>
        <v>23325.155498042397</v>
      </c>
      <c r="DZ8" s="7">
        <f>IF(OR($B8="",$B8=0),"",$G8*$C8*(1+'Property Summary'!$L$18)^('MF Rents'!DZ$3-1))</f>
        <v>23325.155498042397</v>
      </c>
      <c r="EA8" s="7">
        <f>IF(OR($B8="",$B8=0),"",$G8*$C8*(1+'Property Summary'!$L$18)^('MF Rents'!EA$3-1))</f>
        <v>23325.155498042397</v>
      </c>
      <c r="EB8" s="7">
        <f>IF(OR($B8="",$B8=0),"",$G8*$C8*(1+'Property Summary'!$L$18)^('MF Rents'!EB$3-1))</f>
        <v>23325.155498042397</v>
      </c>
      <c r="EC8" s="7">
        <f>IF(OR($B8="",$B8=0),"",$G8*$C8*(1+'Property Summary'!$L$18)^('MF Rents'!EC$3-1))</f>
        <v>23325.155498042397</v>
      </c>
      <c r="ED8" s="7">
        <f>IF(OR($B8="",$B8=0),"",$G8*$C8*(1+'Property Summary'!$L$18)^('MF Rents'!ED$3-1))</f>
        <v>23325.155498042397</v>
      </c>
      <c r="EE8" s="7">
        <f>IF(OR($B8="",$B8=0),"",$G8*$C8*(1+'Property Summary'!$L$18)^('MF Rents'!EE$3-1))</f>
        <v>23325.155498042397</v>
      </c>
      <c r="EF8" s="7">
        <f>IF(OR($B8="",$B8=0),"",$G8*$C8*(1+'Property Summary'!$L$18)^('MF Rents'!EF$3-1))</f>
        <v>23325.155498042397</v>
      </c>
      <c r="EG8" s="7">
        <f>IF(OR($B8="",$B8=0),"",$G8*$C8*(1+'Property Summary'!$L$18)^('MF Rents'!EG$3-1))</f>
        <v>23325.155498042397</v>
      </c>
      <c r="EH8" s="7">
        <f>IF(OR($B8="",$B8=0),"",$G8*$C8*(1+'Property Summary'!$L$18)^('MF Rents'!EH$3-1))</f>
        <v>23325.155498042397</v>
      </c>
      <c r="EI8" s="7">
        <f>IF(OR($B8="",$B8=0),"",$G8*$C8*(1+'Property Summary'!$L$18)^('MF Rents'!EI$3-1))</f>
        <v>23675.032830513032</v>
      </c>
      <c r="EJ8" s="7">
        <f>IF(OR($B8="",$B8=0),"",$G8*$C8*(1+'Property Summary'!$L$18)^('MF Rents'!EJ$3-1))</f>
        <v>23675.032830513032</v>
      </c>
      <c r="EK8" s="7">
        <f>IF(OR($B8="",$B8=0),"",$G8*$C8*(1+'Property Summary'!$L$18)^('MF Rents'!EK$3-1))</f>
        <v>23675.032830513032</v>
      </c>
      <c r="EL8" s="7">
        <f>IF(OR($B8="",$B8=0),"",$G8*$C8*(1+'Property Summary'!$L$18)^('MF Rents'!EL$3-1))</f>
        <v>23675.032830513032</v>
      </c>
      <c r="EM8" s="7">
        <f>IF(OR($B8="",$B8=0),"",$G8*$C8*(1+'Property Summary'!$L$18)^('MF Rents'!EM$3-1))</f>
        <v>23675.032830513032</v>
      </c>
      <c r="EN8" s="7">
        <f>IF(OR($B8="",$B8=0),"",$G8*$C8*(1+'Property Summary'!$L$18)^('MF Rents'!EN$3-1))</f>
        <v>23675.032830513032</v>
      </c>
      <c r="EO8" s="7">
        <f>IF(OR($B8="",$B8=0),"",$G8*$C8*(1+'Property Summary'!$L$18)^('MF Rents'!EO$3-1))</f>
        <v>23675.032830513032</v>
      </c>
      <c r="EP8" s="7">
        <f>IF(OR($B8="",$B8=0),"",$G8*$C8*(1+'Property Summary'!$L$18)^('MF Rents'!EP$3-1))</f>
        <v>23675.032830513032</v>
      </c>
      <c r="EQ8" s="7">
        <f>IF(OR($B8="",$B8=0),"",$G8*$C8*(1+'Property Summary'!$L$18)^('MF Rents'!EQ$3-1))</f>
        <v>23675.032830513032</v>
      </c>
      <c r="ER8" s="7">
        <f>IF(OR($B8="",$B8=0),"",$G8*$C8*(1+'Property Summary'!$L$18)^('MF Rents'!ER$3-1))</f>
        <v>23675.032830513032</v>
      </c>
      <c r="ES8" s="7">
        <f>IF(OR($B8="",$B8=0),"",$G8*$C8*(1+'Property Summary'!$L$18)^('MF Rents'!ES$3-1))</f>
        <v>23675.032830513032</v>
      </c>
      <c r="ET8" s="7">
        <f>IF(OR($B8="",$B8=0),"",$G8*$C8*(1+'Property Summary'!$L$18)^('MF Rents'!ET$3-1))</f>
        <v>23675.032830513032</v>
      </c>
      <c r="EU8" s="7">
        <f>IF(OR($B8="",$B8=0),"",$G8*$C8*(1+'Property Summary'!$L$18)^('MF Rents'!EU$3-1))</f>
        <v>24030.158322970725</v>
      </c>
      <c r="EV8" s="7">
        <f>IF(OR($B8="",$B8=0),"",$G8*$C8*(1+'Property Summary'!$L$18)^('MF Rents'!EV$3-1))</f>
        <v>24030.158322970725</v>
      </c>
      <c r="EW8" s="7">
        <f>IF(OR($B8="",$B8=0),"",$G8*$C8*(1+'Property Summary'!$L$18)^('MF Rents'!EW$3-1))</f>
        <v>24030.158322970725</v>
      </c>
      <c r="EX8" s="7">
        <f>IF(OR($B8="",$B8=0),"",$G8*$C8*(1+'Property Summary'!$L$18)^('MF Rents'!EX$3-1))</f>
        <v>24030.158322970725</v>
      </c>
      <c r="EY8" s="7">
        <f>IF(OR($B8="",$B8=0),"",$G8*$C8*(1+'Property Summary'!$L$18)^('MF Rents'!EY$3-1))</f>
        <v>24030.158322970725</v>
      </c>
      <c r="EZ8" s="7">
        <f>IF(OR($B8="",$B8=0),"",$G8*$C8*(1+'Property Summary'!$L$18)^('MF Rents'!EZ$3-1))</f>
        <v>24030.158322970725</v>
      </c>
      <c r="FA8" s="7">
        <f>IF(OR($B8="",$B8=0),"",$G8*$C8*(1+'Property Summary'!$L$18)^('MF Rents'!FA$3-1))</f>
        <v>24030.158322970725</v>
      </c>
      <c r="FB8" s="7">
        <f>IF(OR($B8="",$B8=0),"",$G8*$C8*(1+'Property Summary'!$L$18)^('MF Rents'!FB$3-1))</f>
        <v>24030.158322970725</v>
      </c>
      <c r="FC8" s="7">
        <f>IF(OR($B8="",$B8=0),"",$G8*$C8*(1+'Property Summary'!$L$18)^('MF Rents'!FC$3-1))</f>
        <v>24030.158322970725</v>
      </c>
      <c r="FD8" s="7">
        <f>IF(OR($B8="",$B8=0),"",$G8*$C8*(1+'Property Summary'!$L$18)^('MF Rents'!FD$3-1))</f>
        <v>24030.158322970725</v>
      </c>
      <c r="FE8" s="7">
        <f>IF(OR($B8="",$B8=0),"",$G8*$C8*(1+'Property Summary'!$L$18)^('MF Rents'!FE$3-1))</f>
        <v>24030.158322970725</v>
      </c>
      <c r="FF8" s="7">
        <f>IF(OR($B8="",$B8=0),"",$G8*$C8*(1+'Property Summary'!$L$18)^('MF Rents'!FF$3-1))</f>
        <v>24030.158322970725</v>
      </c>
      <c r="FG8" s="7">
        <f>IF(OR($B8="",$B8=0),"",$G8*$C8*(1+'Property Summary'!$L$18)^('MF Rents'!FG$3-1))</f>
        <v>24390.610697815278</v>
      </c>
      <c r="FH8" s="7">
        <f>IF(OR($B8="",$B8=0),"",$G8*$C8*(1+'Property Summary'!$L$18)^('MF Rents'!FH$3-1))</f>
        <v>24390.610697815278</v>
      </c>
      <c r="FI8" s="7">
        <f>IF(OR($B8="",$B8=0),"",$G8*$C8*(1+'Property Summary'!$L$18)^('MF Rents'!FI$3-1))</f>
        <v>24390.610697815278</v>
      </c>
      <c r="FJ8" s="7">
        <f>IF(OR($B8="",$B8=0),"",$G8*$C8*(1+'Property Summary'!$L$18)^('MF Rents'!FJ$3-1))</f>
        <v>24390.610697815278</v>
      </c>
      <c r="FK8" s="7">
        <f>IF(OR($B8="",$B8=0),"",$G8*$C8*(1+'Property Summary'!$L$18)^('MF Rents'!FK$3-1))</f>
        <v>24390.610697815278</v>
      </c>
      <c r="FL8" s="7">
        <f>IF(OR($B8="",$B8=0),"",$G8*$C8*(1+'Property Summary'!$L$18)^('MF Rents'!FL$3-1))</f>
        <v>24390.610697815278</v>
      </c>
      <c r="FM8" s="7">
        <f>IF(OR($B8="",$B8=0),"",$G8*$C8*(1+'Property Summary'!$L$18)^('MF Rents'!FM$3-1))</f>
        <v>24390.610697815278</v>
      </c>
      <c r="FN8" s="7">
        <f>IF(OR($B8="",$B8=0),"",$G8*$C8*(1+'Property Summary'!$L$18)^('MF Rents'!FN$3-1))</f>
        <v>24390.610697815278</v>
      </c>
      <c r="FO8" s="7">
        <f>IF(OR($B8="",$B8=0),"",$G8*$C8*(1+'Property Summary'!$L$18)^('MF Rents'!FO$3-1))</f>
        <v>24390.610697815278</v>
      </c>
      <c r="FP8" s="7">
        <f>IF(OR($B8="",$B8=0),"",$G8*$C8*(1+'Property Summary'!$L$18)^('MF Rents'!FP$3-1))</f>
        <v>24390.610697815278</v>
      </c>
      <c r="FQ8" s="7">
        <f>IF(OR($B8="",$B8=0),"",$G8*$C8*(1+'Property Summary'!$L$18)^('MF Rents'!FQ$3-1))</f>
        <v>24390.610697815278</v>
      </c>
      <c r="FR8" s="7">
        <f>IF(OR($B8="",$B8=0),"",$G8*$C8*(1+'Property Summary'!$L$18)^('MF Rents'!FR$3-1))</f>
        <v>24390.610697815278</v>
      </c>
      <c r="FS8" s="7">
        <f>IF(OR($B8="",$B8=0),"",$G8*$C8*(1+'Property Summary'!$L$18)^('MF Rents'!FS$3-1))</f>
        <v>24756.469858282508</v>
      </c>
      <c r="FT8" s="7">
        <f>IF(OR($B8="",$B8=0),"",$G8*$C8*(1+'Property Summary'!$L$18)^('MF Rents'!FT$3-1))</f>
        <v>24756.469858282508</v>
      </c>
      <c r="FU8" s="7">
        <f>IF(OR($B8="",$B8=0),"",$G8*$C8*(1+'Property Summary'!$L$18)^('MF Rents'!FU$3-1))</f>
        <v>24756.469858282508</v>
      </c>
      <c r="FV8" s="7">
        <f>IF(OR($B8="",$B8=0),"",$G8*$C8*(1+'Property Summary'!$L$18)^('MF Rents'!FV$3-1))</f>
        <v>24756.469858282508</v>
      </c>
      <c r="FW8" s="7">
        <f>IF(OR($B8="",$B8=0),"",$G8*$C8*(1+'Property Summary'!$L$18)^('MF Rents'!FW$3-1))</f>
        <v>24756.469858282508</v>
      </c>
      <c r="FX8" s="7">
        <f>IF(OR($B8="",$B8=0),"",$G8*$C8*(1+'Property Summary'!$L$18)^('MF Rents'!FX$3-1))</f>
        <v>24756.469858282508</v>
      </c>
      <c r="FY8" s="7">
        <f>IF(OR($B8="",$B8=0),"",$G8*$C8*(1+'Property Summary'!$L$18)^('MF Rents'!FY$3-1))</f>
        <v>24756.469858282508</v>
      </c>
      <c r="FZ8" s="7">
        <f>IF(OR($B8="",$B8=0),"",$G8*$C8*(1+'Property Summary'!$L$18)^('MF Rents'!FZ$3-1))</f>
        <v>24756.469858282508</v>
      </c>
      <c r="GA8" s="7">
        <f>IF(OR($B8="",$B8=0),"",$G8*$C8*(1+'Property Summary'!$L$18)^('MF Rents'!GA$3-1))</f>
        <v>24756.469858282508</v>
      </c>
      <c r="GB8" s="7">
        <f>IF(OR($B8="",$B8=0),"",$G8*$C8*(1+'Property Summary'!$L$18)^('MF Rents'!GB$3-1))</f>
        <v>24756.469858282508</v>
      </c>
      <c r="GC8" s="7">
        <f>IF(OR($B8="",$B8=0),"",$G8*$C8*(1+'Property Summary'!$L$18)^('MF Rents'!GC$3-1))</f>
        <v>24756.469858282508</v>
      </c>
      <c r="GD8" s="7">
        <f>IF(OR($B8="",$B8=0),"",$G8*$C8*(1+'Property Summary'!$L$18)^('MF Rents'!GD$3-1))</f>
        <v>24756.469858282508</v>
      </c>
      <c r="GE8" s="7">
        <f>IF(OR($B8="",$B8=0),"",$G8*$C8*(1+'Property Summary'!$L$18)^('MF Rents'!GE$3-1))</f>
        <v>25127.816906156739</v>
      </c>
      <c r="GF8" s="7">
        <f>IF(OR($B8="",$B8=0),"",$G8*$C8*(1+'Property Summary'!$L$18)^('MF Rents'!GF$3-1))</f>
        <v>25127.816906156739</v>
      </c>
      <c r="GG8" s="7">
        <f>IF(OR($B8="",$B8=0),"",$G8*$C8*(1+'Property Summary'!$L$18)^('MF Rents'!GG$3-1))</f>
        <v>25127.816906156739</v>
      </c>
      <c r="GH8" s="7">
        <f>IF(OR($B8="",$B8=0),"",$G8*$C8*(1+'Property Summary'!$L$18)^('MF Rents'!GH$3-1))</f>
        <v>25127.816906156739</v>
      </c>
      <c r="GI8" s="7">
        <f>IF(OR($B8="",$B8=0),"",$G8*$C8*(1+'Property Summary'!$L$18)^('MF Rents'!GI$3-1))</f>
        <v>25127.816906156739</v>
      </c>
      <c r="GJ8" s="7">
        <f>IF(OR($B8="",$B8=0),"",$G8*$C8*(1+'Property Summary'!$L$18)^('MF Rents'!GJ$3-1))</f>
        <v>25127.816906156739</v>
      </c>
      <c r="GK8" s="7">
        <f>IF(OR($B8="",$B8=0),"",$G8*$C8*(1+'Property Summary'!$L$18)^('MF Rents'!GK$3-1))</f>
        <v>25127.816906156739</v>
      </c>
      <c r="GL8" s="7">
        <f>IF(OR($B8="",$B8=0),"",$G8*$C8*(1+'Property Summary'!$L$18)^('MF Rents'!GL$3-1))</f>
        <v>25127.816906156739</v>
      </c>
      <c r="GM8" s="7">
        <f>IF(OR($B8="",$B8=0),"",$G8*$C8*(1+'Property Summary'!$L$18)^('MF Rents'!GM$3-1))</f>
        <v>25127.816906156739</v>
      </c>
      <c r="GN8" s="7">
        <f>IF(OR($B8="",$B8=0),"",$G8*$C8*(1+'Property Summary'!$L$18)^('MF Rents'!GN$3-1))</f>
        <v>25127.816906156739</v>
      </c>
      <c r="GO8" s="7">
        <f>IF(OR($B8="",$B8=0),"",$G8*$C8*(1+'Property Summary'!$L$18)^('MF Rents'!GO$3-1))</f>
        <v>25127.816906156739</v>
      </c>
      <c r="GP8" s="7">
        <f>IF(OR($B8="",$B8=0),"",$G8*$C8*(1+'Property Summary'!$L$18)^('MF Rents'!GP$3-1))</f>
        <v>25127.816906156739</v>
      </c>
    </row>
    <row r="9" spans="2:198" x14ac:dyDescent="0.3">
      <c r="B9" s="198" t="str">
        <f>'MF Rent Roll'!B8</f>
        <v>2bd/1.5ba</v>
      </c>
      <c r="C9" s="199">
        <f>'MF Rent Roll'!C8</f>
        <v>12</v>
      </c>
      <c r="D9" s="200">
        <f>'MF Rent Roll'!D8</f>
        <v>2</v>
      </c>
      <c r="E9" s="200">
        <f>'MF Rent Roll'!E8</f>
        <v>1.5</v>
      </c>
      <c r="F9" s="201">
        <f>'MF Rent Roll'!F8</f>
        <v>1025</v>
      </c>
      <c r="G9" s="202">
        <f>'MF Rent Roll'!G8</f>
        <v>850</v>
      </c>
      <c r="H9" s="203">
        <f>'MF Rent Roll'!H8</f>
        <v>12</v>
      </c>
      <c r="I9" s="202">
        <f>'MF Rent Roll'!I8</f>
        <v>65</v>
      </c>
      <c r="J9" s="204">
        <f>'MF Rent Roll'!J8</f>
        <v>0</v>
      </c>
      <c r="K9" s="205">
        <f>'MF Rent Roll'!K8</f>
        <v>25</v>
      </c>
      <c r="L9" s="202">
        <f>'MF Rent Roll'!L8</f>
        <v>350</v>
      </c>
      <c r="M9" s="206">
        <f>'MF Rent Roll'!M8</f>
        <v>0.6</v>
      </c>
      <c r="N9" s="207">
        <f>'MF Rent Roll'!N8</f>
        <v>0</v>
      </c>
      <c r="O9" s="208">
        <f>'MF Rent Roll'!O8</f>
        <v>10</v>
      </c>
      <c r="P9" s="209">
        <f>'MF Rent Roll'!P8</f>
        <v>140</v>
      </c>
      <c r="S9" s="7">
        <f>IF(OR($B9="",$B9=0),"",$G9*$C9*(1+'Property Summary'!$L$18)^('MF Rents'!S$3-1))</f>
        <v>10200</v>
      </c>
      <c r="T9" s="7">
        <f>IF(OR($B9="",$B9=0),"",$G9*$C9*(1+'Property Summary'!$L$18)^('MF Rents'!T$3-1))</f>
        <v>10200</v>
      </c>
      <c r="U9" s="7">
        <f>IF(OR($B9="",$B9=0),"",$G9*$C9*(1+'Property Summary'!$L$18)^('MF Rents'!U$3-1))</f>
        <v>10200</v>
      </c>
      <c r="V9" s="7">
        <f>IF(OR($B9="",$B9=0),"",$G9*$C9*(1+'Property Summary'!$L$18)^('MF Rents'!V$3-1))</f>
        <v>10200</v>
      </c>
      <c r="W9" s="7">
        <f>IF(OR($B9="",$B9=0),"",$G9*$C9*(1+'Property Summary'!$L$18)^('MF Rents'!W$3-1))</f>
        <v>10200</v>
      </c>
      <c r="X9" s="7">
        <f>IF(OR($B9="",$B9=0),"",$G9*$C9*(1+'Property Summary'!$L$18)^('MF Rents'!X$3-1))</f>
        <v>10200</v>
      </c>
      <c r="Y9" s="7">
        <f>IF(OR($B9="",$B9=0),"",$G9*$C9*(1+'Property Summary'!$L$18)^('MF Rents'!Y$3-1))</f>
        <v>10200</v>
      </c>
      <c r="Z9" s="7">
        <f>IF(OR($B9="",$B9=0),"",$G9*$C9*(1+'Property Summary'!$L$18)^('MF Rents'!Z$3-1))</f>
        <v>10200</v>
      </c>
      <c r="AA9" s="7">
        <f>IF(OR($B9="",$B9=0),"",$G9*$C9*(1+'Property Summary'!$L$18)^('MF Rents'!AA$3-1))</f>
        <v>10200</v>
      </c>
      <c r="AB9" s="7">
        <f>IF(OR($B9="",$B9=0),"",$G9*$C9*(1+'Property Summary'!$L$18)^('MF Rents'!AB$3-1))</f>
        <v>10200</v>
      </c>
      <c r="AC9" s="7">
        <f>IF(OR($B9="",$B9=0),"",$G9*$C9*(1+'Property Summary'!$L$18)^('MF Rents'!AC$3-1))</f>
        <v>10200</v>
      </c>
      <c r="AD9" s="7">
        <f>IF(OR($B9="",$B9=0),"",$G9*$C9*(1+'Property Summary'!$L$18)^('MF Rents'!AD$3-1))</f>
        <v>10200</v>
      </c>
      <c r="AE9" s="7">
        <f>IF(OR($B9="",$B9=0),"",$G9*$C9*(1+'Property Summary'!$L$18)^('MF Rents'!AE$3-1))</f>
        <v>10352.999999999998</v>
      </c>
      <c r="AF9" s="7">
        <f>IF(OR($B9="",$B9=0),"",$G9*$C9*(1+'Property Summary'!$L$18)^('MF Rents'!AF$3-1))</f>
        <v>10352.999999999998</v>
      </c>
      <c r="AG9" s="7">
        <f>IF(OR($B9="",$B9=0),"",$G9*$C9*(1+'Property Summary'!$L$18)^('MF Rents'!AG$3-1))</f>
        <v>10352.999999999998</v>
      </c>
      <c r="AH9" s="7">
        <f>IF(OR($B9="",$B9=0),"",$G9*$C9*(1+'Property Summary'!$L$18)^('MF Rents'!AH$3-1))</f>
        <v>10352.999999999998</v>
      </c>
      <c r="AI9" s="7">
        <f>IF(OR($B9="",$B9=0),"",$G9*$C9*(1+'Property Summary'!$L$18)^('MF Rents'!AI$3-1))</f>
        <v>10352.999999999998</v>
      </c>
      <c r="AJ9" s="7">
        <f>IF(OR($B9="",$B9=0),"",$G9*$C9*(1+'Property Summary'!$L$18)^('MF Rents'!AJ$3-1))</f>
        <v>10352.999999999998</v>
      </c>
      <c r="AK9" s="7">
        <f>IF(OR($B9="",$B9=0),"",$G9*$C9*(1+'Property Summary'!$L$18)^('MF Rents'!AK$3-1))</f>
        <v>10352.999999999998</v>
      </c>
      <c r="AL9" s="7">
        <f>IF(OR($B9="",$B9=0),"",$G9*$C9*(1+'Property Summary'!$L$18)^('MF Rents'!AL$3-1))</f>
        <v>10352.999999999998</v>
      </c>
      <c r="AM9" s="7">
        <f>IF(OR($B9="",$B9=0),"",$G9*$C9*(1+'Property Summary'!$L$18)^('MF Rents'!AM$3-1))</f>
        <v>10352.999999999998</v>
      </c>
      <c r="AN9" s="7">
        <f>IF(OR($B9="",$B9=0),"",$G9*$C9*(1+'Property Summary'!$L$18)^('MF Rents'!AN$3-1))</f>
        <v>10352.999999999998</v>
      </c>
      <c r="AO9" s="7">
        <f>IF(OR($B9="",$B9=0),"",$G9*$C9*(1+'Property Summary'!$L$18)^('MF Rents'!AO$3-1))</f>
        <v>10352.999999999998</v>
      </c>
      <c r="AP9" s="7">
        <f>IF(OR($B9="",$B9=0),"",$G9*$C9*(1+'Property Summary'!$L$18)^('MF Rents'!AP$3-1))</f>
        <v>10352.999999999998</v>
      </c>
      <c r="AQ9" s="7">
        <f>IF(OR($B9="",$B9=0),"",$G9*$C9*(1+'Property Summary'!$L$18)^('MF Rents'!AQ$3-1))</f>
        <v>10508.294999999996</v>
      </c>
      <c r="AR9" s="7">
        <f>IF(OR($B9="",$B9=0),"",$G9*$C9*(1+'Property Summary'!$L$18)^('MF Rents'!AR$3-1))</f>
        <v>10508.294999999996</v>
      </c>
      <c r="AS9" s="7">
        <f>IF(OR($B9="",$B9=0),"",$G9*$C9*(1+'Property Summary'!$L$18)^('MF Rents'!AS$3-1))</f>
        <v>10508.294999999996</v>
      </c>
      <c r="AT9" s="7">
        <f>IF(OR($B9="",$B9=0),"",$G9*$C9*(1+'Property Summary'!$L$18)^('MF Rents'!AT$3-1))</f>
        <v>10508.294999999996</v>
      </c>
      <c r="AU9" s="7">
        <f>IF(OR($B9="",$B9=0),"",$G9*$C9*(1+'Property Summary'!$L$18)^('MF Rents'!AU$3-1))</f>
        <v>10508.294999999996</v>
      </c>
      <c r="AV9" s="7">
        <f>IF(OR($B9="",$B9=0),"",$G9*$C9*(1+'Property Summary'!$L$18)^('MF Rents'!AV$3-1))</f>
        <v>10508.294999999996</v>
      </c>
      <c r="AW9" s="7">
        <f>IF(OR($B9="",$B9=0),"",$G9*$C9*(1+'Property Summary'!$L$18)^('MF Rents'!AW$3-1))</f>
        <v>10508.294999999996</v>
      </c>
      <c r="AX9" s="7">
        <f>IF(OR($B9="",$B9=0),"",$G9*$C9*(1+'Property Summary'!$L$18)^('MF Rents'!AX$3-1))</f>
        <v>10508.294999999996</v>
      </c>
      <c r="AY9" s="7">
        <f>IF(OR($B9="",$B9=0),"",$G9*$C9*(1+'Property Summary'!$L$18)^('MF Rents'!AY$3-1))</f>
        <v>10508.294999999996</v>
      </c>
      <c r="AZ9" s="7">
        <f>IF(OR($B9="",$B9=0),"",$G9*$C9*(1+'Property Summary'!$L$18)^('MF Rents'!AZ$3-1))</f>
        <v>10508.294999999996</v>
      </c>
      <c r="BA9" s="7">
        <f>IF(OR($B9="",$B9=0),"",$G9*$C9*(1+'Property Summary'!$L$18)^('MF Rents'!BA$3-1))</f>
        <v>10508.294999999996</v>
      </c>
      <c r="BB9" s="7">
        <f>IF(OR($B9="",$B9=0),"",$G9*$C9*(1+'Property Summary'!$L$18)^('MF Rents'!BB$3-1))</f>
        <v>10508.294999999996</v>
      </c>
      <c r="BC9" s="7">
        <f>IF(OR($B9="",$B9=0),"",$G9*$C9*(1+'Property Summary'!$L$18)^('MF Rents'!BC$3-1))</f>
        <v>10665.919424999996</v>
      </c>
      <c r="BD9" s="7">
        <f>IF(OR($B9="",$B9=0),"",$G9*$C9*(1+'Property Summary'!$L$18)^('MF Rents'!BD$3-1))</f>
        <v>10665.919424999996</v>
      </c>
      <c r="BE9" s="7">
        <f>IF(OR($B9="",$B9=0),"",$G9*$C9*(1+'Property Summary'!$L$18)^('MF Rents'!BE$3-1))</f>
        <v>10665.919424999996</v>
      </c>
      <c r="BF9" s="7">
        <f>IF(OR($B9="",$B9=0),"",$G9*$C9*(1+'Property Summary'!$L$18)^('MF Rents'!BF$3-1))</f>
        <v>10665.919424999996</v>
      </c>
      <c r="BG9" s="7">
        <f>IF(OR($B9="",$B9=0),"",$G9*$C9*(1+'Property Summary'!$L$18)^('MF Rents'!BG$3-1))</f>
        <v>10665.919424999996</v>
      </c>
      <c r="BH9" s="7">
        <f>IF(OR($B9="",$B9=0),"",$G9*$C9*(1+'Property Summary'!$L$18)^('MF Rents'!BH$3-1))</f>
        <v>10665.919424999996</v>
      </c>
      <c r="BI9" s="7">
        <f>IF(OR($B9="",$B9=0),"",$G9*$C9*(1+'Property Summary'!$L$18)^('MF Rents'!BI$3-1))</f>
        <v>10665.919424999996</v>
      </c>
      <c r="BJ9" s="7">
        <f>IF(OR($B9="",$B9=0),"",$G9*$C9*(1+'Property Summary'!$L$18)^('MF Rents'!BJ$3-1))</f>
        <v>10665.919424999996</v>
      </c>
      <c r="BK9" s="7">
        <f>IF(OR($B9="",$B9=0),"",$G9*$C9*(1+'Property Summary'!$L$18)^('MF Rents'!BK$3-1))</f>
        <v>10665.919424999996</v>
      </c>
      <c r="BL9" s="7">
        <f>IF(OR($B9="",$B9=0),"",$G9*$C9*(1+'Property Summary'!$L$18)^('MF Rents'!BL$3-1))</f>
        <v>10665.919424999996</v>
      </c>
      <c r="BM9" s="7">
        <f>IF(OR($B9="",$B9=0),"",$G9*$C9*(1+'Property Summary'!$L$18)^('MF Rents'!BM$3-1))</f>
        <v>10665.919424999996</v>
      </c>
      <c r="BN9" s="7">
        <f>IF(OR($B9="",$B9=0),"",$G9*$C9*(1+'Property Summary'!$L$18)^('MF Rents'!BN$3-1))</f>
        <v>10665.919424999996</v>
      </c>
      <c r="BO9" s="7">
        <f>IF(OR($B9="",$B9=0),"",$G9*$C9*(1+'Property Summary'!$L$18)^('MF Rents'!BO$3-1))</f>
        <v>10825.908216374994</v>
      </c>
      <c r="BP9" s="7">
        <f>IF(OR($B9="",$B9=0),"",$G9*$C9*(1+'Property Summary'!$L$18)^('MF Rents'!BP$3-1))</f>
        <v>10825.908216374994</v>
      </c>
      <c r="BQ9" s="7">
        <f>IF(OR($B9="",$B9=0),"",$G9*$C9*(1+'Property Summary'!$L$18)^('MF Rents'!BQ$3-1))</f>
        <v>10825.908216374994</v>
      </c>
      <c r="BR9" s="7">
        <f>IF(OR($B9="",$B9=0),"",$G9*$C9*(1+'Property Summary'!$L$18)^('MF Rents'!BR$3-1))</f>
        <v>10825.908216374994</v>
      </c>
      <c r="BS9" s="7">
        <f>IF(OR($B9="",$B9=0),"",$G9*$C9*(1+'Property Summary'!$L$18)^('MF Rents'!BS$3-1))</f>
        <v>10825.908216374994</v>
      </c>
      <c r="BT9" s="7">
        <f>IF(OR($B9="",$B9=0),"",$G9*$C9*(1+'Property Summary'!$L$18)^('MF Rents'!BT$3-1))</f>
        <v>10825.908216374994</v>
      </c>
      <c r="BU9" s="7">
        <f>IF(OR($B9="",$B9=0),"",$G9*$C9*(1+'Property Summary'!$L$18)^('MF Rents'!BU$3-1))</f>
        <v>10825.908216374994</v>
      </c>
      <c r="BV9" s="7">
        <f>IF(OR($B9="",$B9=0),"",$G9*$C9*(1+'Property Summary'!$L$18)^('MF Rents'!BV$3-1))</f>
        <v>10825.908216374994</v>
      </c>
      <c r="BW9" s="7">
        <f>IF(OR($B9="",$B9=0),"",$G9*$C9*(1+'Property Summary'!$L$18)^('MF Rents'!BW$3-1))</f>
        <v>10825.908216374994</v>
      </c>
      <c r="BX9" s="7">
        <f>IF(OR($B9="",$B9=0),"",$G9*$C9*(1+'Property Summary'!$L$18)^('MF Rents'!BX$3-1))</f>
        <v>10825.908216374994</v>
      </c>
      <c r="BY9" s="7">
        <f>IF(OR($B9="",$B9=0),"",$G9*$C9*(1+'Property Summary'!$L$18)^('MF Rents'!BY$3-1))</f>
        <v>10825.908216374994</v>
      </c>
      <c r="BZ9" s="7">
        <f>IF(OR($B9="",$B9=0),"",$G9*$C9*(1+'Property Summary'!$L$18)^('MF Rents'!BZ$3-1))</f>
        <v>10825.908216374994</v>
      </c>
      <c r="CA9" s="7">
        <f>IF(OR($B9="",$B9=0),"",$G9*$C9*(1+'Property Summary'!$L$18)^('MF Rents'!CA$3-1))</f>
        <v>10988.296839620618</v>
      </c>
      <c r="CB9" s="7">
        <f>IF(OR($B9="",$B9=0),"",$G9*$C9*(1+'Property Summary'!$L$18)^('MF Rents'!CB$3-1))</f>
        <v>10988.296839620618</v>
      </c>
      <c r="CC9" s="7">
        <f>IF(OR($B9="",$B9=0),"",$G9*$C9*(1+'Property Summary'!$L$18)^('MF Rents'!CC$3-1))</f>
        <v>10988.296839620618</v>
      </c>
      <c r="CD9" s="7">
        <f>IF(OR($B9="",$B9=0),"",$G9*$C9*(1+'Property Summary'!$L$18)^('MF Rents'!CD$3-1))</f>
        <v>10988.296839620618</v>
      </c>
      <c r="CE9" s="7">
        <f>IF(OR($B9="",$B9=0),"",$G9*$C9*(1+'Property Summary'!$L$18)^('MF Rents'!CE$3-1))</f>
        <v>10988.296839620618</v>
      </c>
      <c r="CF9" s="7">
        <f>IF(OR($B9="",$B9=0),"",$G9*$C9*(1+'Property Summary'!$L$18)^('MF Rents'!CF$3-1))</f>
        <v>10988.296839620618</v>
      </c>
      <c r="CG9" s="7">
        <f>IF(OR($B9="",$B9=0),"",$G9*$C9*(1+'Property Summary'!$L$18)^('MF Rents'!CG$3-1))</f>
        <v>10988.296839620618</v>
      </c>
      <c r="CH9" s="7">
        <f>IF(OR($B9="",$B9=0),"",$G9*$C9*(1+'Property Summary'!$L$18)^('MF Rents'!CH$3-1))</f>
        <v>10988.296839620618</v>
      </c>
      <c r="CI9" s="7">
        <f>IF(OR($B9="",$B9=0),"",$G9*$C9*(1+'Property Summary'!$L$18)^('MF Rents'!CI$3-1))</f>
        <v>10988.296839620618</v>
      </c>
      <c r="CJ9" s="7">
        <f>IF(OR($B9="",$B9=0),"",$G9*$C9*(1+'Property Summary'!$L$18)^('MF Rents'!CJ$3-1))</f>
        <v>10988.296839620618</v>
      </c>
      <c r="CK9" s="7">
        <f>IF(OR($B9="",$B9=0),"",$G9*$C9*(1+'Property Summary'!$L$18)^('MF Rents'!CK$3-1))</f>
        <v>10988.296839620618</v>
      </c>
      <c r="CL9" s="7">
        <f>IF(OR($B9="",$B9=0),"",$G9*$C9*(1+'Property Summary'!$L$18)^('MF Rents'!CL$3-1))</f>
        <v>10988.296839620618</v>
      </c>
      <c r="CM9" s="7">
        <f>IF(OR($B9="",$B9=0),"",$G9*$C9*(1+'Property Summary'!$L$18)^('MF Rents'!CM$3-1))</f>
        <v>11153.121292214924</v>
      </c>
      <c r="CN9" s="7">
        <f>IF(OR($B9="",$B9=0),"",$G9*$C9*(1+'Property Summary'!$L$18)^('MF Rents'!CN$3-1))</f>
        <v>11153.121292214924</v>
      </c>
      <c r="CO9" s="7">
        <f>IF(OR($B9="",$B9=0),"",$G9*$C9*(1+'Property Summary'!$L$18)^('MF Rents'!CO$3-1))</f>
        <v>11153.121292214924</v>
      </c>
      <c r="CP9" s="7">
        <f>IF(OR($B9="",$B9=0),"",$G9*$C9*(1+'Property Summary'!$L$18)^('MF Rents'!CP$3-1))</f>
        <v>11153.121292214924</v>
      </c>
      <c r="CQ9" s="7">
        <f>IF(OR($B9="",$B9=0),"",$G9*$C9*(1+'Property Summary'!$L$18)^('MF Rents'!CQ$3-1))</f>
        <v>11153.121292214924</v>
      </c>
      <c r="CR9" s="7">
        <f>IF(OR($B9="",$B9=0),"",$G9*$C9*(1+'Property Summary'!$L$18)^('MF Rents'!CR$3-1))</f>
        <v>11153.121292214924</v>
      </c>
      <c r="CS9" s="7">
        <f>IF(OR($B9="",$B9=0),"",$G9*$C9*(1+'Property Summary'!$L$18)^('MF Rents'!CS$3-1))</f>
        <v>11153.121292214924</v>
      </c>
      <c r="CT9" s="7">
        <f>IF(OR($B9="",$B9=0),"",$G9*$C9*(1+'Property Summary'!$L$18)^('MF Rents'!CT$3-1))</f>
        <v>11153.121292214924</v>
      </c>
      <c r="CU9" s="7">
        <f>IF(OR($B9="",$B9=0),"",$G9*$C9*(1+'Property Summary'!$L$18)^('MF Rents'!CU$3-1))</f>
        <v>11153.121292214924</v>
      </c>
      <c r="CV9" s="7">
        <f>IF(OR($B9="",$B9=0),"",$G9*$C9*(1+'Property Summary'!$L$18)^('MF Rents'!CV$3-1))</f>
        <v>11153.121292214924</v>
      </c>
      <c r="CW9" s="7">
        <f>IF(OR($B9="",$B9=0),"",$G9*$C9*(1+'Property Summary'!$L$18)^('MF Rents'!CW$3-1))</f>
        <v>11153.121292214924</v>
      </c>
      <c r="CX9" s="7">
        <f>IF(OR($B9="",$B9=0),"",$G9*$C9*(1+'Property Summary'!$L$18)^('MF Rents'!CX$3-1))</f>
        <v>11153.121292214924</v>
      </c>
      <c r="CY9" s="7">
        <f>IF(OR($B9="",$B9=0),"",$G9*$C9*(1+'Property Summary'!$L$18)^('MF Rents'!CY$3-1))</f>
        <v>11320.418111598146</v>
      </c>
      <c r="CZ9" s="7">
        <f>IF(OR($B9="",$B9=0),"",$G9*$C9*(1+'Property Summary'!$L$18)^('MF Rents'!CZ$3-1))</f>
        <v>11320.418111598146</v>
      </c>
      <c r="DA9" s="7">
        <f>IF(OR($B9="",$B9=0),"",$G9*$C9*(1+'Property Summary'!$L$18)^('MF Rents'!DA$3-1))</f>
        <v>11320.418111598146</v>
      </c>
      <c r="DB9" s="7">
        <f>IF(OR($B9="",$B9=0),"",$G9*$C9*(1+'Property Summary'!$L$18)^('MF Rents'!DB$3-1))</f>
        <v>11320.418111598146</v>
      </c>
      <c r="DC9" s="7">
        <f>IF(OR($B9="",$B9=0),"",$G9*$C9*(1+'Property Summary'!$L$18)^('MF Rents'!DC$3-1))</f>
        <v>11320.418111598146</v>
      </c>
      <c r="DD9" s="7">
        <f>IF(OR($B9="",$B9=0),"",$G9*$C9*(1+'Property Summary'!$L$18)^('MF Rents'!DD$3-1))</f>
        <v>11320.418111598146</v>
      </c>
      <c r="DE9" s="7">
        <f>IF(OR($B9="",$B9=0),"",$G9*$C9*(1+'Property Summary'!$L$18)^('MF Rents'!DE$3-1))</f>
        <v>11320.418111598146</v>
      </c>
      <c r="DF9" s="7">
        <f>IF(OR($B9="",$B9=0),"",$G9*$C9*(1+'Property Summary'!$L$18)^('MF Rents'!DF$3-1))</f>
        <v>11320.418111598146</v>
      </c>
      <c r="DG9" s="7">
        <f>IF(OR($B9="",$B9=0),"",$G9*$C9*(1+'Property Summary'!$L$18)^('MF Rents'!DG$3-1))</f>
        <v>11320.418111598146</v>
      </c>
      <c r="DH9" s="7">
        <f>IF(OR($B9="",$B9=0),"",$G9*$C9*(1+'Property Summary'!$L$18)^('MF Rents'!DH$3-1))</f>
        <v>11320.418111598146</v>
      </c>
      <c r="DI9" s="7">
        <f>IF(OR($B9="",$B9=0),"",$G9*$C9*(1+'Property Summary'!$L$18)^('MF Rents'!DI$3-1))</f>
        <v>11320.418111598146</v>
      </c>
      <c r="DJ9" s="7">
        <f>IF(OR($B9="",$B9=0),"",$G9*$C9*(1+'Property Summary'!$L$18)^('MF Rents'!DJ$3-1))</f>
        <v>11320.418111598146</v>
      </c>
      <c r="DK9" s="7">
        <f>IF(OR($B9="",$B9=0),"",$G9*$C9*(1+'Property Summary'!$L$18)^('MF Rents'!DK$3-1))</f>
        <v>11490.224383272118</v>
      </c>
      <c r="DL9" s="7">
        <f>IF(OR($B9="",$B9=0),"",$G9*$C9*(1+'Property Summary'!$L$18)^('MF Rents'!DL$3-1))</f>
        <v>11490.224383272118</v>
      </c>
      <c r="DM9" s="7">
        <f>IF(OR($B9="",$B9=0),"",$G9*$C9*(1+'Property Summary'!$L$18)^('MF Rents'!DM$3-1))</f>
        <v>11490.224383272118</v>
      </c>
      <c r="DN9" s="7">
        <f>IF(OR($B9="",$B9=0),"",$G9*$C9*(1+'Property Summary'!$L$18)^('MF Rents'!DN$3-1))</f>
        <v>11490.224383272118</v>
      </c>
      <c r="DO9" s="7">
        <f>IF(OR($B9="",$B9=0),"",$G9*$C9*(1+'Property Summary'!$L$18)^('MF Rents'!DO$3-1))</f>
        <v>11490.224383272118</v>
      </c>
      <c r="DP9" s="7">
        <f>IF(OR($B9="",$B9=0),"",$G9*$C9*(1+'Property Summary'!$L$18)^('MF Rents'!DP$3-1))</f>
        <v>11490.224383272118</v>
      </c>
      <c r="DQ9" s="7">
        <f>IF(OR($B9="",$B9=0),"",$G9*$C9*(1+'Property Summary'!$L$18)^('MF Rents'!DQ$3-1))</f>
        <v>11490.224383272118</v>
      </c>
      <c r="DR9" s="7">
        <f>IF(OR($B9="",$B9=0),"",$G9*$C9*(1+'Property Summary'!$L$18)^('MF Rents'!DR$3-1))</f>
        <v>11490.224383272118</v>
      </c>
      <c r="DS9" s="7">
        <f>IF(OR($B9="",$B9=0),"",$G9*$C9*(1+'Property Summary'!$L$18)^('MF Rents'!DS$3-1))</f>
        <v>11490.224383272118</v>
      </c>
      <c r="DT9" s="7">
        <f>IF(OR($B9="",$B9=0),"",$G9*$C9*(1+'Property Summary'!$L$18)^('MF Rents'!DT$3-1))</f>
        <v>11490.224383272118</v>
      </c>
      <c r="DU9" s="7">
        <f>IF(OR($B9="",$B9=0),"",$G9*$C9*(1+'Property Summary'!$L$18)^('MF Rents'!DU$3-1))</f>
        <v>11490.224383272118</v>
      </c>
      <c r="DV9" s="7">
        <f>IF(OR($B9="",$B9=0),"",$G9*$C9*(1+'Property Summary'!$L$18)^('MF Rents'!DV$3-1))</f>
        <v>11490.224383272118</v>
      </c>
      <c r="DW9" s="7">
        <f>IF(OR($B9="",$B9=0),"",$G9*$C9*(1+'Property Summary'!$L$18)^('MF Rents'!DW$3-1))</f>
        <v>11662.577749021199</v>
      </c>
      <c r="DX9" s="7">
        <f>IF(OR($B9="",$B9=0),"",$G9*$C9*(1+'Property Summary'!$L$18)^('MF Rents'!DX$3-1))</f>
        <v>11662.577749021199</v>
      </c>
      <c r="DY9" s="7">
        <f>IF(OR($B9="",$B9=0),"",$G9*$C9*(1+'Property Summary'!$L$18)^('MF Rents'!DY$3-1))</f>
        <v>11662.577749021199</v>
      </c>
      <c r="DZ9" s="7">
        <f>IF(OR($B9="",$B9=0),"",$G9*$C9*(1+'Property Summary'!$L$18)^('MF Rents'!DZ$3-1))</f>
        <v>11662.577749021199</v>
      </c>
      <c r="EA9" s="7">
        <f>IF(OR($B9="",$B9=0),"",$G9*$C9*(1+'Property Summary'!$L$18)^('MF Rents'!EA$3-1))</f>
        <v>11662.577749021199</v>
      </c>
      <c r="EB9" s="7">
        <f>IF(OR($B9="",$B9=0),"",$G9*$C9*(1+'Property Summary'!$L$18)^('MF Rents'!EB$3-1))</f>
        <v>11662.577749021199</v>
      </c>
      <c r="EC9" s="7">
        <f>IF(OR($B9="",$B9=0),"",$G9*$C9*(1+'Property Summary'!$L$18)^('MF Rents'!EC$3-1))</f>
        <v>11662.577749021199</v>
      </c>
      <c r="ED9" s="7">
        <f>IF(OR($B9="",$B9=0),"",$G9*$C9*(1+'Property Summary'!$L$18)^('MF Rents'!ED$3-1))</f>
        <v>11662.577749021199</v>
      </c>
      <c r="EE9" s="7">
        <f>IF(OR($B9="",$B9=0),"",$G9*$C9*(1+'Property Summary'!$L$18)^('MF Rents'!EE$3-1))</f>
        <v>11662.577749021199</v>
      </c>
      <c r="EF9" s="7">
        <f>IF(OR($B9="",$B9=0),"",$G9*$C9*(1+'Property Summary'!$L$18)^('MF Rents'!EF$3-1))</f>
        <v>11662.577749021199</v>
      </c>
      <c r="EG9" s="7">
        <f>IF(OR($B9="",$B9=0),"",$G9*$C9*(1+'Property Summary'!$L$18)^('MF Rents'!EG$3-1))</f>
        <v>11662.577749021199</v>
      </c>
      <c r="EH9" s="7">
        <f>IF(OR($B9="",$B9=0),"",$G9*$C9*(1+'Property Summary'!$L$18)^('MF Rents'!EH$3-1))</f>
        <v>11662.577749021199</v>
      </c>
      <c r="EI9" s="7">
        <f>IF(OR($B9="",$B9=0),"",$G9*$C9*(1+'Property Summary'!$L$18)^('MF Rents'!EI$3-1))</f>
        <v>11837.516415256516</v>
      </c>
      <c r="EJ9" s="7">
        <f>IF(OR($B9="",$B9=0),"",$G9*$C9*(1+'Property Summary'!$L$18)^('MF Rents'!EJ$3-1))</f>
        <v>11837.516415256516</v>
      </c>
      <c r="EK9" s="7">
        <f>IF(OR($B9="",$B9=0),"",$G9*$C9*(1+'Property Summary'!$L$18)^('MF Rents'!EK$3-1))</f>
        <v>11837.516415256516</v>
      </c>
      <c r="EL9" s="7">
        <f>IF(OR($B9="",$B9=0),"",$G9*$C9*(1+'Property Summary'!$L$18)^('MF Rents'!EL$3-1))</f>
        <v>11837.516415256516</v>
      </c>
      <c r="EM9" s="7">
        <f>IF(OR($B9="",$B9=0),"",$G9*$C9*(1+'Property Summary'!$L$18)^('MF Rents'!EM$3-1))</f>
        <v>11837.516415256516</v>
      </c>
      <c r="EN9" s="7">
        <f>IF(OR($B9="",$B9=0),"",$G9*$C9*(1+'Property Summary'!$L$18)^('MF Rents'!EN$3-1))</f>
        <v>11837.516415256516</v>
      </c>
      <c r="EO9" s="7">
        <f>IF(OR($B9="",$B9=0),"",$G9*$C9*(1+'Property Summary'!$L$18)^('MF Rents'!EO$3-1))</f>
        <v>11837.516415256516</v>
      </c>
      <c r="EP9" s="7">
        <f>IF(OR($B9="",$B9=0),"",$G9*$C9*(1+'Property Summary'!$L$18)^('MF Rents'!EP$3-1))</f>
        <v>11837.516415256516</v>
      </c>
      <c r="EQ9" s="7">
        <f>IF(OR($B9="",$B9=0),"",$G9*$C9*(1+'Property Summary'!$L$18)^('MF Rents'!EQ$3-1))</f>
        <v>11837.516415256516</v>
      </c>
      <c r="ER9" s="7">
        <f>IF(OR($B9="",$B9=0),"",$G9*$C9*(1+'Property Summary'!$L$18)^('MF Rents'!ER$3-1))</f>
        <v>11837.516415256516</v>
      </c>
      <c r="ES9" s="7">
        <f>IF(OR($B9="",$B9=0),"",$G9*$C9*(1+'Property Summary'!$L$18)^('MF Rents'!ES$3-1))</f>
        <v>11837.516415256516</v>
      </c>
      <c r="ET9" s="7">
        <f>IF(OR($B9="",$B9=0),"",$G9*$C9*(1+'Property Summary'!$L$18)^('MF Rents'!ET$3-1))</f>
        <v>11837.516415256516</v>
      </c>
      <c r="EU9" s="7">
        <f>IF(OR($B9="",$B9=0),"",$G9*$C9*(1+'Property Summary'!$L$18)^('MF Rents'!EU$3-1))</f>
        <v>12015.079161485362</v>
      </c>
      <c r="EV9" s="7">
        <f>IF(OR($B9="",$B9=0),"",$G9*$C9*(1+'Property Summary'!$L$18)^('MF Rents'!EV$3-1))</f>
        <v>12015.079161485362</v>
      </c>
      <c r="EW9" s="7">
        <f>IF(OR($B9="",$B9=0),"",$G9*$C9*(1+'Property Summary'!$L$18)^('MF Rents'!EW$3-1))</f>
        <v>12015.079161485362</v>
      </c>
      <c r="EX9" s="7">
        <f>IF(OR($B9="",$B9=0),"",$G9*$C9*(1+'Property Summary'!$L$18)^('MF Rents'!EX$3-1))</f>
        <v>12015.079161485362</v>
      </c>
      <c r="EY9" s="7">
        <f>IF(OR($B9="",$B9=0),"",$G9*$C9*(1+'Property Summary'!$L$18)^('MF Rents'!EY$3-1))</f>
        <v>12015.079161485362</v>
      </c>
      <c r="EZ9" s="7">
        <f>IF(OR($B9="",$B9=0),"",$G9*$C9*(1+'Property Summary'!$L$18)^('MF Rents'!EZ$3-1))</f>
        <v>12015.079161485362</v>
      </c>
      <c r="FA9" s="7">
        <f>IF(OR($B9="",$B9=0),"",$G9*$C9*(1+'Property Summary'!$L$18)^('MF Rents'!FA$3-1))</f>
        <v>12015.079161485362</v>
      </c>
      <c r="FB9" s="7">
        <f>IF(OR($B9="",$B9=0),"",$G9*$C9*(1+'Property Summary'!$L$18)^('MF Rents'!FB$3-1))</f>
        <v>12015.079161485362</v>
      </c>
      <c r="FC9" s="7">
        <f>IF(OR($B9="",$B9=0),"",$G9*$C9*(1+'Property Summary'!$L$18)^('MF Rents'!FC$3-1))</f>
        <v>12015.079161485362</v>
      </c>
      <c r="FD9" s="7">
        <f>IF(OR($B9="",$B9=0),"",$G9*$C9*(1+'Property Summary'!$L$18)^('MF Rents'!FD$3-1))</f>
        <v>12015.079161485362</v>
      </c>
      <c r="FE9" s="7">
        <f>IF(OR($B9="",$B9=0),"",$G9*$C9*(1+'Property Summary'!$L$18)^('MF Rents'!FE$3-1))</f>
        <v>12015.079161485362</v>
      </c>
      <c r="FF9" s="7">
        <f>IF(OR($B9="",$B9=0),"",$G9*$C9*(1+'Property Summary'!$L$18)^('MF Rents'!FF$3-1))</f>
        <v>12015.079161485362</v>
      </c>
      <c r="FG9" s="7">
        <f>IF(OR($B9="",$B9=0),"",$G9*$C9*(1+'Property Summary'!$L$18)^('MF Rents'!FG$3-1))</f>
        <v>12195.305348907639</v>
      </c>
      <c r="FH9" s="7">
        <f>IF(OR($B9="",$B9=0),"",$G9*$C9*(1+'Property Summary'!$L$18)^('MF Rents'!FH$3-1))</f>
        <v>12195.305348907639</v>
      </c>
      <c r="FI9" s="7">
        <f>IF(OR($B9="",$B9=0),"",$G9*$C9*(1+'Property Summary'!$L$18)^('MF Rents'!FI$3-1))</f>
        <v>12195.305348907639</v>
      </c>
      <c r="FJ9" s="7">
        <f>IF(OR($B9="",$B9=0),"",$G9*$C9*(1+'Property Summary'!$L$18)^('MF Rents'!FJ$3-1))</f>
        <v>12195.305348907639</v>
      </c>
      <c r="FK9" s="7">
        <f>IF(OR($B9="",$B9=0),"",$G9*$C9*(1+'Property Summary'!$L$18)^('MF Rents'!FK$3-1))</f>
        <v>12195.305348907639</v>
      </c>
      <c r="FL9" s="7">
        <f>IF(OR($B9="",$B9=0),"",$G9*$C9*(1+'Property Summary'!$L$18)^('MF Rents'!FL$3-1))</f>
        <v>12195.305348907639</v>
      </c>
      <c r="FM9" s="7">
        <f>IF(OR($B9="",$B9=0),"",$G9*$C9*(1+'Property Summary'!$L$18)^('MF Rents'!FM$3-1))</f>
        <v>12195.305348907639</v>
      </c>
      <c r="FN9" s="7">
        <f>IF(OR($B9="",$B9=0),"",$G9*$C9*(1+'Property Summary'!$L$18)^('MF Rents'!FN$3-1))</f>
        <v>12195.305348907639</v>
      </c>
      <c r="FO9" s="7">
        <f>IF(OR($B9="",$B9=0),"",$G9*$C9*(1+'Property Summary'!$L$18)^('MF Rents'!FO$3-1))</f>
        <v>12195.305348907639</v>
      </c>
      <c r="FP9" s="7">
        <f>IF(OR($B9="",$B9=0),"",$G9*$C9*(1+'Property Summary'!$L$18)^('MF Rents'!FP$3-1))</f>
        <v>12195.305348907639</v>
      </c>
      <c r="FQ9" s="7">
        <f>IF(OR($B9="",$B9=0),"",$G9*$C9*(1+'Property Summary'!$L$18)^('MF Rents'!FQ$3-1))</f>
        <v>12195.305348907639</v>
      </c>
      <c r="FR9" s="7">
        <f>IF(OR($B9="",$B9=0),"",$G9*$C9*(1+'Property Summary'!$L$18)^('MF Rents'!FR$3-1))</f>
        <v>12195.305348907639</v>
      </c>
      <c r="FS9" s="7">
        <f>IF(OR($B9="",$B9=0),"",$G9*$C9*(1+'Property Summary'!$L$18)^('MF Rents'!FS$3-1))</f>
        <v>12378.234929141254</v>
      </c>
      <c r="FT9" s="7">
        <f>IF(OR($B9="",$B9=0),"",$G9*$C9*(1+'Property Summary'!$L$18)^('MF Rents'!FT$3-1))</f>
        <v>12378.234929141254</v>
      </c>
      <c r="FU9" s="7">
        <f>IF(OR($B9="",$B9=0),"",$G9*$C9*(1+'Property Summary'!$L$18)^('MF Rents'!FU$3-1))</f>
        <v>12378.234929141254</v>
      </c>
      <c r="FV9" s="7">
        <f>IF(OR($B9="",$B9=0),"",$G9*$C9*(1+'Property Summary'!$L$18)^('MF Rents'!FV$3-1))</f>
        <v>12378.234929141254</v>
      </c>
      <c r="FW9" s="7">
        <f>IF(OR($B9="",$B9=0),"",$G9*$C9*(1+'Property Summary'!$L$18)^('MF Rents'!FW$3-1))</f>
        <v>12378.234929141254</v>
      </c>
      <c r="FX9" s="7">
        <f>IF(OR($B9="",$B9=0),"",$G9*$C9*(1+'Property Summary'!$L$18)^('MF Rents'!FX$3-1))</f>
        <v>12378.234929141254</v>
      </c>
      <c r="FY9" s="7">
        <f>IF(OR($B9="",$B9=0),"",$G9*$C9*(1+'Property Summary'!$L$18)^('MF Rents'!FY$3-1))</f>
        <v>12378.234929141254</v>
      </c>
      <c r="FZ9" s="7">
        <f>IF(OR($B9="",$B9=0),"",$G9*$C9*(1+'Property Summary'!$L$18)^('MF Rents'!FZ$3-1))</f>
        <v>12378.234929141254</v>
      </c>
      <c r="GA9" s="7">
        <f>IF(OR($B9="",$B9=0),"",$G9*$C9*(1+'Property Summary'!$L$18)^('MF Rents'!GA$3-1))</f>
        <v>12378.234929141254</v>
      </c>
      <c r="GB9" s="7">
        <f>IF(OR($B9="",$B9=0),"",$G9*$C9*(1+'Property Summary'!$L$18)^('MF Rents'!GB$3-1))</f>
        <v>12378.234929141254</v>
      </c>
      <c r="GC9" s="7">
        <f>IF(OR($B9="",$B9=0),"",$G9*$C9*(1+'Property Summary'!$L$18)^('MF Rents'!GC$3-1))</f>
        <v>12378.234929141254</v>
      </c>
      <c r="GD9" s="7">
        <f>IF(OR($B9="",$B9=0),"",$G9*$C9*(1+'Property Summary'!$L$18)^('MF Rents'!GD$3-1))</f>
        <v>12378.234929141254</v>
      </c>
      <c r="GE9" s="7">
        <f>IF(OR($B9="",$B9=0),"",$G9*$C9*(1+'Property Summary'!$L$18)^('MF Rents'!GE$3-1))</f>
        <v>12563.908453078369</v>
      </c>
      <c r="GF9" s="7">
        <f>IF(OR($B9="",$B9=0),"",$G9*$C9*(1+'Property Summary'!$L$18)^('MF Rents'!GF$3-1))</f>
        <v>12563.908453078369</v>
      </c>
      <c r="GG9" s="7">
        <f>IF(OR($B9="",$B9=0),"",$G9*$C9*(1+'Property Summary'!$L$18)^('MF Rents'!GG$3-1))</f>
        <v>12563.908453078369</v>
      </c>
      <c r="GH9" s="7">
        <f>IF(OR($B9="",$B9=0),"",$G9*$C9*(1+'Property Summary'!$L$18)^('MF Rents'!GH$3-1))</f>
        <v>12563.908453078369</v>
      </c>
      <c r="GI9" s="7">
        <f>IF(OR($B9="",$B9=0),"",$G9*$C9*(1+'Property Summary'!$L$18)^('MF Rents'!GI$3-1))</f>
        <v>12563.908453078369</v>
      </c>
      <c r="GJ9" s="7">
        <f>IF(OR($B9="",$B9=0),"",$G9*$C9*(1+'Property Summary'!$L$18)^('MF Rents'!GJ$3-1))</f>
        <v>12563.908453078369</v>
      </c>
      <c r="GK9" s="7">
        <f>IF(OR($B9="",$B9=0),"",$G9*$C9*(1+'Property Summary'!$L$18)^('MF Rents'!GK$3-1))</f>
        <v>12563.908453078369</v>
      </c>
      <c r="GL9" s="7">
        <f>IF(OR($B9="",$B9=0),"",$G9*$C9*(1+'Property Summary'!$L$18)^('MF Rents'!GL$3-1))</f>
        <v>12563.908453078369</v>
      </c>
      <c r="GM9" s="7">
        <f>IF(OR($B9="",$B9=0),"",$G9*$C9*(1+'Property Summary'!$L$18)^('MF Rents'!GM$3-1))</f>
        <v>12563.908453078369</v>
      </c>
      <c r="GN9" s="7">
        <f>IF(OR($B9="",$B9=0),"",$G9*$C9*(1+'Property Summary'!$L$18)^('MF Rents'!GN$3-1))</f>
        <v>12563.908453078369</v>
      </c>
      <c r="GO9" s="7">
        <f>IF(OR($B9="",$B9=0),"",$G9*$C9*(1+'Property Summary'!$L$18)^('MF Rents'!GO$3-1))</f>
        <v>12563.908453078369</v>
      </c>
      <c r="GP9" s="7">
        <f>IF(OR($B9="",$B9=0),"",$G9*$C9*(1+'Property Summary'!$L$18)^('MF Rents'!GP$3-1))</f>
        <v>12563.908453078369</v>
      </c>
    </row>
    <row r="10" spans="2:198" x14ac:dyDescent="0.3">
      <c r="B10" s="198" t="str">
        <f>'MF Rent Roll'!B9</f>
        <v>3bd/2ba</v>
      </c>
      <c r="C10" s="199">
        <f>'MF Rent Roll'!C9</f>
        <v>24</v>
      </c>
      <c r="D10" s="200">
        <f>'MF Rent Roll'!D9</f>
        <v>3</v>
      </c>
      <c r="E10" s="200">
        <f>'MF Rent Roll'!E9</f>
        <v>2</v>
      </c>
      <c r="F10" s="201">
        <f>'MF Rent Roll'!F9</f>
        <v>1046</v>
      </c>
      <c r="G10" s="202">
        <f>'MF Rent Roll'!G9</f>
        <v>1100</v>
      </c>
      <c r="H10" s="203">
        <f>'MF Rent Roll'!H9</f>
        <v>12</v>
      </c>
      <c r="I10" s="202">
        <f>'MF Rent Roll'!I9</f>
        <v>70</v>
      </c>
      <c r="J10" s="204">
        <f>'MF Rent Roll'!J9</f>
        <v>0</v>
      </c>
      <c r="K10" s="205">
        <f>'MF Rent Roll'!K9</f>
        <v>30</v>
      </c>
      <c r="L10" s="202">
        <f>'MF Rent Roll'!L9</f>
        <v>400</v>
      </c>
      <c r="M10" s="206">
        <f>'MF Rent Roll'!M9</f>
        <v>0.6</v>
      </c>
      <c r="N10" s="207">
        <f>'MF Rent Roll'!N9</f>
        <v>0</v>
      </c>
      <c r="O10" s="208">
        <f>'MF Rent Roll'!O9</f>
        <v>12</v>
      </c>
      <c r="P10" s="209">
        <f>'MF Rent Roll'!P9</f>
        <v>160</v>
      </c>
      <c r="S10" s="7">
        <f>IF(OR($B10="",$B10=0),"",$G10*$C10*(1+'Property Summary'!$L$18)^('MF Rents'!S$3-1))</f>
        <v>26400</v>
      </c>
      <c r="T10" s="7">
        <f>IF(OR($B10="",$B10=0),"",$G10*$C10*(1+'Property Summary'!$L$18)^('MF Rents'!T$3-1))</f>
        <v>26400</v>
      </c>
      <c r="U10" s="7">
        <f>IF(OR($B10="",$B10=0),"",$G10*$C10*(1+'Property Summary'!$L$18)^('MF Rents'!U$3-1))</f>
        <v>26400</v>
      </c>
      <c r="V10" s="7">
        <f>IF(OR($B10="",$B10=0),"",$G10*$C10*(1+'Property Summary'!$L$18)^('MF Rents'!V$3-1))</f>
        <v>26400</v>
      </c>
      <c r="W10" s="7">
        <f>IF(OR($B10="",$B10=0),"",$G10*$C10*(1+'Property Summary'!$L$18)^('MF Rents'!W$3-1))</f>
        <v>26400</v>
      </c>
      <c r="X10" s="7">
        <f>IF(OR($B10="",$B10=0),"",$G10*$C10*(1+'Property Summary'!$L$18)^('MF Rents'!X$3-1))</f>
        <v>26400</v>
      </c>
      <c r="Y10" s="7">
        <f>IF(OR($B10="",$B10=0),"",$G10*$C10*(1+'Property Summary'!$L$18)^('MF Rents'!Y$3-1))</f>
        <v>26400</v>
      </c>
      <c r="Z10" s="7">
        <f>IF(OR($B10="",$B10=0),"",$G10*$C10*(1+'Property Summary'!$L$18)^('MF Rents'!Z$3-1))</f>
        <v>26400</v>
      </c>
      <c r="AA10" s="7">
        <f>IF(OR($B10="",$B10=0),"",$G10*$C10*(1+'Property Summary'!$L$18)^('MF Rents'!AA$3-1))</f>
        <v>26400</v>
      </c>
      <c r="AB10" s="7">
        <f>IF(OR($B10="",$B10=0),"",$G10*$C10*(1+'Property Summary'!$L$18)^('MF Rents'!AB$3-1))</f>
        <v>26400</v>
      </c>
      <c r="AC10" s="7">
        <f>IF(OR($B10="",$B10=0),"",$G10*$C10*(1+'Property Summary'!$L$18)^('MF Rents'!AC$3-1))</f>
        <v>26400</v>
      </c>
      <c r="AD10" s="7">
        <f>IF(OR($B10="",$B10=0),"",$G10*$C10*(1+'Property Summary'!$L$18)^('MF Rents'!AD$3-1))</f>
        <v>26400</v>
      </c>
      <c r="AE10" s="7">
        <f>IF(OR($B10="",$B10=0),"",$G10*$C10*(1+'Property Summary'!$L$18)^('MF Rents'!AE$3-1))</f>
        <v>26795.999999999996</v>
      </c>
      <c r="AF10" s="7">
        <f>IF(OR($B10="",$B10=0),"",$G10*$C10*(1+'Property Summary'!$L$18)^('MF Rents'!AF$3-1))</f>
        <v>26795.999999999996</v>
      </c>
      <c r="AG10" s="7">
        <f>IF(OR($B10="",$B10=0),"",$G10*$C10*(1+'Property Summary'!$L$18)^('MF Rents'!AG$3-1))</f>
        <v>26795.999999999996</v>
      </c>
      <c r="AH10" s="7">
        <f>IF(OR($B10="",$B10=0),"",$G10*$C10*(1+'Property Summary'!$L$18)^('MF Rents'!AH$3-1))</f>
        <v>26795.999999999996</v>
      </c>
      <c r="AI10" s="7">
        <f>IF(OR($B10="",$B10=0),"",$G10*$C10*(1+'Property Summary'!$L$18)^('MF Rents'!AI$3-1))</f>
        <v>26795.999999999996</v>
      </c>
      <c r="AJ10" s="7">
        <f>IF(OR($B10="",$B10=0),"",$G10*$C10*(1+'Property Summary'!$L$18)^('MF Rents'!AJ$3-1))</f>
        <v>26795.999999999996</v>
      </c>
      <c r="AK10" s="7">
        <f>IF(OR($B10="",$B10=0),"",$G10*$C10*(1+'Property Summary'!$L$18)^('MF Rents'!AK$3-1))</f>
        <v>26795.999999999996</v>
      </c>
      <c r="AL10" s="7">
        <f>IF(OR($B10="",$B10=0),"",$G10*$C10*(1+'Property Summary'!$L$18)^('MF Rents'!AL$3-1))</f>
        <v>26795.999999999996</v>
      </c>
      <c r="AM10" s="7">
        <f>IF(OR($B10="",$B10=0),"",$G10*$C10*(1+'Property Summary'!$L$18)^('MF Rents'!AM$3-1))</f>
        <v>26795.999999999996</v>
      </c>
      <c r="AN10" s="7">
        <f>IF(OR($B10="",$B10=0),"",$G10*$C10*(1+'Property Summary'!$L$18)^('MF Rents'!AN$3-1))</f>
        <v>26795.999999999996</v>
      </c>
      <c r="AO10" s="7">
        <f>IF(OR($B10="",$B10=0),"",$G10*$C10*(1+'Property Summary'!$L$18)^('MF Rents'!AO$3-1))</f>
        <v>26795.999999999996</v>
      </c>
      <c r="AP10" s="7">
        <f>IF(OR($B10="",$B10=0),"",$G10*$C10*(1+'Property Summary'!$L$18)^('MF Rents'!AP$3-1))</f>
        <v>26795.999999999996</v>
      </c>
      <c r="AQ10" s="7">
        <f>IF(OR($B10="",$B10=0),"",$G10*$C10*(1+'Property Summary'!$L$18)^('MF Rents'!AQ$3-1))</f>
        <v>27197.939999999991</v>
      </c>
      <c r="AR10" s="7">
        <f>IF(OR($B10="",$B10=0),"",$G10*$C10*(1+'Property Summary'!$L$18)^('MF Rents'!AR$3-1))</f>
        <v>27197.939999999991</v>
      </c>
      <c r="AS10" s="7">
        <f>IF(OR($B10="",$B10=0),"",$G10*$C10*(1+'Property Summary'!$L$18)^('MF Rents'!AS$3-1))</f>
        <v>27197.939999999991</v>
      </c>
      <c r="AT10" s="7">
        <f>IF(OR($B10="",$B10=0),"",$G10*$C10*(1+'Property Summary'!$L$18)^('MF Rents'!AT$3-1))</f>
        <v>27197.939999999991</v>
      </c>
      <c r="AU10" s="7">
        <f>IF(OR($B10="",$B10=0),"",$G10*$C10*(1+'Property Summary'!$L$18)^('MF Rents'!AU$3-1))</f>
        <v>27197.939999999991</v>
      </c>
      <c r="AV10" s="7">
        <f>IF(OR($B10="",$B10=0),"",$G10*$C10*(1+'Property Summary'!$L$18)^('MF Rents'!AV$3-1))</f>
        <v>27197.939999999991</v>
      </c>
      <c r="AW10" s="7">
        <f>IF(OR($B10="",$B10=0),"",$G10*$C10*(1+'Property Summary'!$L$18)^('MF Rents'!AW$3-1))</f>
        <v>27197.939999999991</v>
      </c>
      <c r="AX10" s="7">
        <f>IF(OR($B10="",$B10=0),"",$G10*$C10*(1+'Property Summary'!$L$18)^('MF Rents'!AX$3-1))</f>
        <v>27197.939999999991</v>
      </c>
      <c r="AY10" s="7">
        <f>IF(OR($B10="",$B10=0),"",$G10*$C10*(1+'Property Summary'!$L$18)^('MF Rents'!AY$3-1))</f>
        <v>27197.939999999991</v>
      </c>
      <c r="AZ10" s="7">
        <f>IF(OR($B10="",$B10=0),"",$G10*$C10*(1+'Property Summary'!$L$18)^('MF Rents'!AZ$3-1))</f>
        <v>27197.939999999991</v>
      </c>
      <c r="BA10" s="7">
        <f>IF(OR($B10="",$B10=0),"",$G10*$C10*(1+'Property Summary'!$L$18)^('MF Rents'!BA$3-1))</f>
        <v>27197.939999999991</v>
      </c>
      <c r="BB10" s="7">
        <f>IF(OR($B10="",$B10=0),"",$G10*$C10*(1+'Property Summary'!$L$18)^('MF Rents'!BB$3-1))</f>
        <v>27197.939999999991</v>
      </c>
      <c r="BC10" s="7">
        <f>IF(OR($B10="",$B10=0),"",$G10*$C10*(1+'Property Summary'!$L$18)^('MF Rents'!BC$3-1))</f>
        <v>27605.90909999999</v>
      </c>
      <c r="BD10" s="7">
        <f>IF(OR($B10="",$B10=0),"",$G10*$C10*(1+'Property Summary'!$L$18)^('MF Rents'!BD$3-1))</f>
        <v>27605.90909999999</v>
      </c>
      <c r="BE10" s="7">
        <f>IF(OR($B10="",$B10=0),"",$G10*$C10*(1+'Property Summary'!$L$18)^('MF Rents'!BE$3-1))</f>
        <v>27605.90909999999</v>
      </c>
      <c r="BF10" s="7">
        <f>IF(OR($B10="",$B10=0),"",$G10*$C10*(1+'Property Summary'!$L$18)^('MF Rents'!BF$3-1))</f>
        <v>27605.90909999999</v>
      </c>
      <c r="BG10" s="7">
        <f>IF(OR($B10="",$B10=0),"",$G10*$C10*(1+'Property Summary'!$L$18)^('MF Rents'!BG$3-1))</f>
        <v>27605.90909999999</v>
      </c>
      <c r="BH10" s="7">
        <f>IF(OR($B10="",$B10=0),"",$G10*$C10*(1+'Property Summary'!$L$18)^('MF Rents'!BH$3-1))</f>
        <v>27605.90909999999</v>
      </c>
      <c r="BI10" s="7">
        <f>IF(OR($B10="",$B10=0),"",$G10*$C10*(1+'Property Summary'!$L$18)^('MF Rents'!BI$3-1))</f>
        <v>27605.90909999999</v>
      </c>
      <c r="BJ10" s="7">
        <f>IF(OR($B10="",$B10=0),"",$G10*$C10*(1+'Property Summary'!$L$18)^('MF Rents'!BJ$3-1))</f>
        <v>27605.90909999999</v>
      </c>
      <c r="BK10" s="7">
        <f>IF(OR($B10="",$B10=0),"",$G10*$C10*(1+'Property Summary'!$L$18)^('MF Rents'!BK$3-1))</f>
        <v>27605.90909999999</v>
      </c>
      <c r="BL10" s="7">
        <f>IF(OR($B10="",$B10=0),"",$G10*$C10*(1+'Property Summary'!$L$18)^('MF Rents'!BL$3-1))</f>
        <v>27605.90909999999</v>
      </c>
      <c r="BM10" s="7">
        <f>IF(OR($B10="",$B10=0),"",$G10*$C10*(1+'Property Summary'!$L$18)^('MF Rents'!BM$3-1))</f>
        <v>27605.90909999999</v>
      </c>
      <c r="BN10" s="7">
        <f>IF(OR($B10="",$B10=0),"",$G10*$C10*(1+'Property Summary'!$L$18)^('MF Rents'!BN$3-1))</f>
        <v>27605.90909999999</v>
      </c>
      <c r="BO10" s="7">
        <f>IF(OR($B10="",$B10=0),"",$G10*$C10*(1+'Property Summary'!$L$18)^('MF Rents'!BO$3-1))</f>
        <v>28019.997736499983</v>
      </c>
      <c r="BP10" s="7">
        <f>IF(OR($B10="",$B10=0),"",$G10*$C10*(1+'Property Summary'!$L$18)^('MF Rents'!BP$3-1))</f>
        <v>28019.997736499983</v>
      </c>
      <c r="BQ10" s="7">
        <f>IF(OR($B10="",$B10=0),"",$G10*$C10*(1+'Property Summary'!$L$18)^('MF Rents'!BQ$3-1))</f>
        <v>28019.997736499983</v>
      </c>
      <c r="BR10" s="7">
        <f>IF(OR($B10="",$B10=0),"",$G10*$C10*(1+'Property Summary'!$L$18)^('MF Rents'!BR$3-1))</f>
        <v>28019.997736499983</v>
      </c>
      <c r="BS10" s="7">
        <f>IF(OR($B10="",$B10=0),"",$G10*$C10*(1+'Property Summary'!$L$18)^('MF Rents'!BS$3-1))</f>
        <v>28019.997736499983</v>
      </c>
      <c r="BT10" s="7">
        <f>IF(OR($B10="",$B10=0),"",$G10*$C10*(1+'Property Summary'!$L$18)^('MF Rents'!BT$3-1))</f>
        <v>28019.997736499983</v>
      </c>
      <c r="BU10" s="7">
        <f>IF(OR($B10="",$B10=0),"",$G10*$C10*(1+'Property Summary'!$L$18)^('MF Rents'!BU$3-1))</f>
        <v>28019.997736499983</v>
      </c>
      <c r="BV10" s="7">
        <f>IF(OR($B10="",$B10=0),"",$G10*$C10*(1+'Property Summary'!$L$18)^('MF Rents'!BV$3-1))</f>
        <v>28019.997736499983</v>
      </c>
      <c r="BW10" s="7">
        <f>IF(OR($B10="",$B10=0),"",$G10*$C10*(1+'Property Summary'!$L$18)^('MF Rents'!BW$3-1))</f>
        <v>28019.997736499983</v>
      </c>
      <c r="BX10" s="7">
        <f>IF(OR($B10="",$B10=0),"",$G10*$C10*(1+'Property Summary'!$L$18)^('MF Rents'!BX$3-1))</f>
        <v>28019.997736499983</v>
      </c>
      <c r="BY10" s="7">
        <f>IF(OR($B10="",$B10=0),"",$G10*$C10*(1+'Property Summary'!$L$18)^('MF Rents'!BY$3-1))</f>
        <v>28019.997736499983</v>
      </c>
      <c r="BZ10" s="7">
        <f>IF(OR($B10="",$B10=0),"",$G10*$C10*(1+'Property Summary'!$L$18)^('MF Rents'!BZ$3-1))</f>
        <v>28019.997736499983</v>
      </c>
      <c r="CA10" s="7">
        <f>IF(OR($B10="",$B10=0),"",$G10*$C10*(1+'Property Summary'!$L$18)^('MF Rents'!CA$3-1))</f>
        <v>28440.297702547483</v>
      </c>
      <c r="CB10" s="7">
        <f>IF(OR($B10="",$B10=0),"",$G10*$C10*(1+'Property Summary'!$L$18)^('MF Rents'!CB$3-1))</f>
        <v>28440.297702547483</v>
      </c>
      <c r="CC10" s="7">
        <f>IF(OR($B10="",$B10=0),"",$G10*$C10*(1+'Property Summary'!$L$18)^('MF Rents'!CC$3-1))</f>
        <v>28440.297702547483</v>
      </c>
      <c r="CD10" s="7">
        <f>IF(OR($B10="",$B10=0),"",$G10*$C10*(1+'Property Summary'!$L$18)^('MF Rents'!CD$3-1))</f>
        <v>28440.297702547483</v>
      </c>
      <c r="CE10" s="7">
        <f>IF(OR($B10="",$B10=0),"",$G10*$C10*(1+'Property Summary'!$L$18)^('MF Rents'!CE$3-1))</f>
        <v>28440.297702547483</v>
      </c>
      <c r="CF10" s="7">
        <f>IF(OR($B10="",$B10=0),"",$G10*$C10*(1+'Property Summary'!$L$18)^('MF Rents'!CF$3-1))</f>
        <v>28440.297702547483</v>
      </c>
      <c r="CG10" s="7">
        <f>IF(OR($B10="",$B10=0),"",$G10*$C10*(1+'Property Summary'!$L$18)^('MF Rents'!CG$3-1))</f>
        <v>28440.297702547483</v>
      </c>
      <c r="CH10" s="7">
        <f>IF(OR($B10="",$B10=0),"",$G10*$C10*(1+'Property Summary'!$L$18)^('MF Rents'!CH$3-1))</f>
        <v>28440.297702547483</v>
      </c>
      <c r="CI10" s="7">
        <f>IF(OR($B10="",$B10=0),"",$G10*$C10*(1+'Property Summary'!$L$18)^('MF Rents'!CI$3-1))</f>
        <v>28440.297702547483</v>
      </c>
      <c r="CJ10" s="7">
        <f>IF(OR($B10="",$B10=0),"",$G10*$C10*(1+'Property Summary'!$L$18)^('MF Rents'!CJ$3-1))</f>
        <v>28440.297702547483</v>
      </c>
      <c r="CK10" s="7">
        <f>IF(OR($B10="",$B10=0),"",$G10*$C10*(1+'Property Summary'!$L$18)^('MF Rents'!CK$3-1))</f>
        <v>28440.297702547483</v>
      </c>
      <c r="CL10" s="7">
        <f>IF(OR($B10="",$B10=0),"",$G10*$C10*(1+'Property Summary'!$L$18)^('MF Rents'!CL$3-1))</f>
        <v>28440.297702547483</v>
      </c>
      <c r="CM10" s="7">
        <f>IF(OR($B10="",$B10=0),"",$G10*$C10*(1+'Property Summary'!$L$18)^('MF Rents'!CM$3-1))</f>
        <v>28866.902168085689</v>
      </c>
      <c r="CN10" s="7">
        <f>IF(OR($B10="",$B10=0),"",$G10*$C10*(1+'Property Summary'!$L$18)^('MF Rents'!CN$3-1))</f>
        <v>28866.902168085689</v>
      </c>
      <c r="CO10" s="7">
        <f>IF(OR($B10="",$B10=0),"",$G10*$C10*(1+'Property Summary'!$L$18)^('MF Rents'!CO$3-1))</f>
        <v>28866.902168085689</v>
      </c>
      <c r="CP10" s="7">
        <f>IF(OR($B10="",$B10=0),"",$G10*$C10*(1+'Property Summary'!$L$18)^('MF Rents'!CP$3-1))</f>
        <v>28866.902168085689</v>
      </c>
      <c r="CQ10" s="7">
        <f>IF(OR($B10="",$B10=0),"",$G10*$C10*(1+'Property Summary'!$L$18)^('MF Rents'!CQ$3-1))</f>
        <v>28866.902168085689</v>
      </c>
      <c r="CR10" s="7">
        <f>IF(OR($B10="",$B10=0),"",$G10*$C10*(1+'Property Summary'!$L$18)^('MF Rents'!CR$3-1))</f>
        <v>28866.902168085689</v>
      </c>
      <c r="CS10" s="7">
        <f>IF(OR($B10="",$B10=0),"",$G10*$C10*(1+'Property Summary'!$L$18)^('MF Rents'!CS$3-1))</f>
        <v>28866.902168085689</v>
      </c>
      <c r="CT10" s="7">
        <f>IF(OR($B10="",$B10=0),"",$G10*$C10*(1+'Property Summary'!$L$18)^('MF Rents'!CT$3-1))</f>
        <v>28866.902168085689</v>
      </c>
      <c r="CU10" s="7">
        <f>IF(OR($B10="",$B10=0),"",$G10*$C10*(1+'Property Summary'!$L$18)^('MF Rents'!CU$3-1))</f>
        <v>28866.902168085689</v>
      </c>
      <c r="CV10" s="7">
        <f>IF(OR($B10="",$B10=0),"",$G10*$C10*(1+'Property Summary'!$L$18)^('MF Rents'!CV$3-1))</f>
        <v>28866.902168085689</v>
      </c>
      <c r="CW10" s="7">
        <f>IF(OR($B10="",$B10=0),"",$G10*$C10*(1+'Property Summary'!$L$18)^('MF Rents'!CW$3-1))</f>
        <v>28866.902168085689</v>
      </c>
      <c r="CX10" s="7">
        <f>IF(OR($B10="",$B10=0),"",$G10*$C10*(1+'Property Summary'!$L$18)^('MF Rents'!CX$3-1))</f>
        <v>28866.902168085689</v>
      </c>
      <c r="CY10" s="7">
        <f>IF(OR($B10="",$B10=0),"",$G10*$C10*(1+'Property Summary'!$L$18)^('MF Rents'!CY$3-1))</f>
        <v>29299.905700606967</v>
      </c>
      <c r="CZ10" s="7">
        <f>IF(OR($B10="",$B10=0),"",$G10*$C10*(1+'Property Summary'!$L$18)^('MF Rents'!CZ$3-1))</f>
        <v>29299.905700606967</v>
      </c>
      <c r="DA10" s="7">
        <f>IF(OR($B10="",$B10=0),"",$G10*$C10*(1+'Property Summary'!$L$18)^('MF Rents'!DA$3-1))</f>
        <v>29299.905700606967</v>
      </c>
      <c r="DB10" s="7">
        <f>IF(OR($B10="",$B10=0),"",$G10*$C10*(1+'Property Summary'!$L$18)^('MF Rents'!DB$3-1))</f>
        <v>29299.905700606967</v>
      </c>
      <c r="DC10" s="7">
        <f>IF(OR($B10="",$B10=0),"",$G10*$C10*(1+'Property Summary'!$L$18)^('MF Rents'!DC$3-1))</f>
        <v>29299.905700606967</v>
      </c>
      <c r="DD10" s="7">
        <f>IF(OR($B10="",$B10=0),"",$G10*$C10*(1+'Property Summary'!$L$18)^('MF Rents'!DD$3-1))</f>
        <v>29299.905700606967</v>
      </c>
      <c r="DE10" s="7">
        <f>IF(OR($B10="",$B10=0),"",$G10*$C10*(1+'Property Summary'!$L$18)^('MF Rents'!DE$3-1))</f>
        <v>29299.905700606967</v>
      </c>
      <c r="DF10" s="7">
        <f>IF(OR($B10="",$B10=0),"",$G10*$C10*(1+'Property Summary'!$L$18)^('MF Rents'!DF$3-1))</f>
        <v>29299.905700606967</v>
      </c>
      <c r="DG10" s="7">
        <f>IF(OR($B10="",$B10=0),"",$G10*$C10*(1+'Property Summary'!$L$18)^('MF Rents'!DG$3-1))</f>
        <v>29299.905700606967</v>
      </c>
      <c r="DH10" s="7">
        <f>IF(OR($B10="",$B10=0),"",$G10*$C10*(1+'Property Summary'!$L$18)^('MF Rents'!DH$3-1))</f>
        <v>29299.905700606967</v>
      </c>
      <c r="DI10" s="7">
        <f>IF(OR($B10="",$B10=0),"",$G10*$C10*(1+'Property Summary'!$L$18)^('MF Rents'!DI$3-1))</f>
        <v>29299.905700606967</v>
      </c>
      <c r="DJ10" s="7">
        <f>IF(OR($B10="",$B10=0),"",$G10*$C10*(1+'Property Summary'!$L$18)^('MF Rents'!DJ$3-1))</f>
        <v>29299.905700606967</v>
      </c>
      <c r="DK10" s="7">
        <f>IF(OR($B10="",$B10=0),"",$G10*$C10*(1+'Property Summary'!$L$18)^('MF Rents'!DK$3-1))</f>
        <v>29739.404286116071</v>
      </c>
      <c r="DL10" s="7">
        <f>IF(OR($B10="",$B10=0),"",$G10*$C10*(1+'Property Summary'!$L$18)^('MF Rents'!DL$3-1))</f>
        <v>29739.404286116071</v>
      </c>
      <c r="DM10" s="7">
        <f>IF(OR($B10="",$B10=0),"",$G10*$C10*(1+'Property Summary'!$L$18)^('MF Rents'!DM$3-1))</f>
        <v>29739.404286116071</v>
      </c>
      <c r="DN10" s="7">
        <f>IF(OR($B10="",$B10=0),"",$G10*$C10*(1+'Property Summary'!$L$18)^('MF Rents'!DN$3-1))</f>
        <v>29739.404286116071</v>
      </c>
      <c r="DO10" s="7">
        <f>IF(OR($B10="",$B10=0),"",$G10*$C10*(1+'Property Summary'!$L$18)^('MF Rents'!DO$3-1))</f>
        <v>29739.404286116071</v>
      </c>
      <c r="DP10" s="7">
        <f>IF(OR($B10="",$B10=0),"",$G10*$C10*(1+'Property Summary'!$L$18)^('MF Rents'!DP$3-1))</f>
        <v>29739.404286116071</v>
      </c>
      <c r="DQ10" s="7">
        <f>IF(OR($B10="",$B10=0),"",$G10*$C10*(1+'Property Summary'!$L$18)^('MF Rents'!DQ$3-1))</f>
        <v>29739.404286116071</v>
      </c>
      <c r="DR10" s="7">
        <f>IF(OR($B10="",$B10=0),"",$G10*$C10*(1+'Property Summary'!$L$18)^('MF Rents'!DR$3-1))</f>
        <v>29739.404286116071</v>
      </c>
      <c r="DS10" s="7">
        <f>IF(OR($B10="",$B10=0),"",$G10*$C10*(1+'Property Summary'!$L$18)^('MF Rents'!DS$3-1))</f>
        <v>29739.404286116071</v>
      </c>
      <c r="DT10" s="7">
        <f>IF(OR($B10="",$B10=0),"",$G10*$C10*(1+'Property Summary'!$L$18)^('MF Rents'!DT$3-1))</f>
        <v>29739.404286116071</v>
      </c>
      <c r="DU10" s="7">
        <f>IF(OR($B10="",$B10=0),"",$G10*$C10*(1+'Property Summary'!$L$18)^('MF Rents'!DU$3-1))</f>
        <v>29739.404286116071</v>
      </c>
      <c r="DV10" s="7">
        <f>IF(OR($B10="",$B10=0),"",$G10*$C10*(1+'Property Summary'!$L$18)^('MF Rents'!DV$3-1))</f>
        <v>29739.404286116071</v>
      </c>
      <c r="DW10" s="7">
        <f>IF(OR($B10="",$B10=0),"",$G10*$C10*(1+'Property Summary'!$L$18)^('MF Rents'!DW$3-1))</f>
        <v>30185.495350407808</v>
      </c>
      <c r="DX10" s="7">
        <f>IF(OR($B10="",$B10=0),"",$G10*$C10*(1+'Property Summary'!$L$18)^('MF Rents'!DX$3-1))</f>
        <v>30185.495350407808</v>
      </c>
      <c r="DY10" s="7">
        <f>IF(OR($B10="",$B10=0),"",$G10*$C10*(1+'Property Summary'!$L$18)^('MF Rents'!DY$3-1))</f>
        <v>30185.495350407808</v>
      </c>
      <c r="DZ10" s="7">
        <f>IF(OR($B10="",$B10=0),"",$G10*$C10*(1+'Property Summary'!$L$18)^('MF Rents'!DZ$3-1))</f>
        <v>30185.495350407808</v>
      </c>
      <c r="EA10" s="7">
        <f>IF(OR($B10="",$B10=0),"",$G10*$C10*(1+'Property Summary'!$L$18)^('MF Rents'!EA$3-1))</f>
        <v>30185.495350407808</v>
      </c>
      <c r="EB10" s="7">
        <f>IF(OR($B10="",$B10=0),"",$G10*$C10*(1+'Property Summary'!$L$18)^('MF Rents'!EB$3-1))</f>
        <v>30185.495350407808</v>
      </c>
      <c r="EC10" s="7">
        <f>IF(OR($B10="",$B10=0),"",$G10*$C10*(1+'Property Summary'!$L$18)^('MF Rents'!EC$3-1))</f>
        <v>30185.495350407808</v>
      </c>
      <c r="ED10" s="7">
        <f>IF(OR($B10="",$B10=0),"",$G10*$C10*(1+'Property Summary'!$L$18)^('MF Rents'!ED$3-1))</f>
        <v>30185.495350407808</v>
      </c>
      <c r="EE10" s="7">
        <f>IF(OR($B10="",$B10=0),"",$G10*$C10*(1+'Property Summary'!$L$18)^('MF Rents'!EE$3-1))</f>
        <v>30185.495350407808</v>
      </c>
      <c r="EF10" s="7">
        <f>IF(OR($B10="",$B10=0),"",$G10*$C10*(1+'Property Summary'!$L$18)^('MF Rents'!EF$3-1))</f>
        <v>30185.495350407808</v>
      </c>
      <c r="EG10" s="7">
        <f>IF(OR($B10="",$B10=0),"",$G10*$C10*(1+'Property Summary'!$L$18)^('MF Rents'!EG$3-1))</f>
        <v>30185.495350407808</v>
      </c>
      <c r="EH10" s="7">
        <f>IF(OR($B10="",$B10=0),"",$G10*$C10*(1+'Property Summary'!$L$18)^('MF Rents'!EH$3-1))</f>
        <v>30185.495350407808</v>
      </c>
      <c r="EI10" s="7">
        <f>IF(OR($B10="",$B10=0),"",$G10*$C10*(1+'Property Summary'!$L$18)^('MF Rents'!EI$3-1))</f>
        <v>30638.277780663921</v>
      </c>
      <c r="EJ10" s="7">
        <f>IF(OR($B10="",$B10=0),"",$G10*$C10*(1+'Property Summary'!$L$18)^('MF Rents'!EJ$3-1))</f>
        <v>30638.277780663921</v>
      </c>
      <c r="EK10" s="7">
        <f>IF(OR($B10="",$B10=0),"",$G10*$C10*(1+'Property Summary'!$L$18)^('MF Rents'!EK$3-1))</f>
        <v>30638.277780663921</v>
      </c>
      <c r="EL10" s="7">
        <f>IF(OR($B10="",$B10=0),"",$G10*$C10*(1+'Property Summary'!$L$18)^('MF Rents'!EL$3-1))</f>
        <v>30638.277780663921</v>
      </c>
      <c r="EM10" s="7">
        <f>IF(OR($B10="",$B10=0),"",$G10*$C10*(1+'Property Summary'!$L$18)^('MF Rents'!EM$3-1))</f>
        <v>30638.277780663921</v>
      </c>
      <c r="EN10" s="7">
        <f>IF(OR($B10="",$B10=0),"",$G10*$C10*(1+'Property Summary'!$L$18)^('MF Rents'!EN$3-1))</f>
        <v>30638.277780663921</v>
      </c>
      <c r="EO10" s="7">
        <f>IF(OR($B10="",$B10=0),"",$G10*$C10*(1+'Property Summary'!$L$18)^('MF Rents'!EO$3-1))</f>
        <v>30638.277780663921</v>
      </c>
      <c r="EP10" s="7">
        <f>IF(OR($B10="",$B10=0),"",$G10*$C10*(1+'Property Summary'!$L$18)^('MF Rents'!EP$3-1))</f>
        <v>30638.277780663921</v>
      </c>
      <c r="EQ10" s="7">
        <f>IF(OR($B10="",$B10=0),"",$G10*$C10*(1+'Property Summary'!$L$18)^('MF Rents'!EQ$3-1))</f>
        <v>30638.277780663921</v>
      </c>
      <c r="ER10" s="7">
        <f>IF(OR($B10="",$B10=0),"",$G10*$C10*(1+'Property Summary'!$L$18)^('MF Rents'!ER$3-1))</f>
        <v>30638.277780663921</v>
      </c>
      <c r="ES10" s="7">
        <f>IF(OR($B10="",$B10=0),"",$G10*$C10*(1+'Property Summary'!$L$18)^('MF Rents'!ES$3-1))</f>
        <v>30638.277780663921</v>
      </c>
      <c r="ET10" s="7">
        <f>IF(OR($B10="",$B10=0),"",$G10*$C10*(1+'Property Summary'!$L$18)^('MF Rents'!ET$3-1))</f>
        <v>30638.277780663921</v>
      </c>
      <c r="EU10" s="7">
        <f>IF(OR($B10="",$B10=0),"",$G10*$C10*(1+'Property Summary'!$L$18)^('MF Rents'!EU$3-1))</f>
        <v>31097.851947373878</v>
      </c>
      <c r="EV10" s="7">
        <f>IF(OR($B10="",$B10=0),"",$G10*$C10*(1+'Property Summary'!$L$18)^('MF Rents'!EV$3-1))</f>
        <v>31097.851947373878</v>
      </c>
      <c r="EW10" s="7">
        <f>IF(OR($B10="",$B10=0),"",$G10*$C10*(1+'Property Summary'!$L$18)^('MF Rents'!EW$3-1))</f>
        <v>31097.851947373878</v>
      </c>
      <c r="EX10" s="7">
        <f>IF(OR($B10="",$B10=0),"",$G10*$C10*(1+'Property Summary'!$L$18)^('MF Rents'!EX$3-1))</f>
        <v>31097.851947373878</v>
      </c>
      <c r="EY10" s="7">
        <f>IF(OR($B10="",$B10=0),"",$G10*$C10*(1+'Property Summary'!$L$18)^('MF Rents'!EY$3-1))</f>
        <v>31097.851947373878</v>
      </c>
      <c r="EZ10" s="7">
        <f>IF(OR($B10="",$B10=0),"",$G10*$C10*(1+'Property Summary'!$L$18)^('MF Rents'!EZ$3-1))</f>
        <v>31097.851947373878</v>
      </c>
      <c r="FA10" s="7">
        <f>IF(OR($B10="",$B10=0),"",$G10*$C10*(1+'Property Summary'!$L$18)^('MF Rents'!FA$3-1))</f>
        <v>31097.851947373878</v>
      </c>
      <c r="FB10" s="7">
        <f>IF(OR($B10="",$B10=0),"",$G10*$C10*(1+'Property Summary'!$L$18)^('MF Rents'!FB$3-1))</f>
        <v>31097.851947373878</v>
      </c>
      <c r="FC10" s="7">
        <f>IF(OR($B10="",$B10=0),"",$G10*$C10*(1+'Property Summary'!$L$18)^('MF Rents'!FC$3-1))</f>
        <v>31097.851947373878</v>
      </c>
      <c r="FD10" s="7">
        <f>IF(OR($B10="",$B10=0),"",$G10*$C10*(1+'Property Summary'!$L$18)^('MF Rents'!FD$3-1))</f>
        <v>31097.851947373878</v>
      </c>
      <c r="FE10" s="7">
        <f>IF(OR($B10="",$B10=0),"",$G10*$C10*(1+'Property Summary'!$L$18)^('MF Rents'!FE$3-1))</f>
        <v>31097.851947373878</v>
      </c>
      <c r="FF10" s="7">
        <f>IF(OR($B10="",$B10=0),"",$G10*$C10*(1+'Property Summary'!$L$18)^('MF Rents'!FF$3-1))</f>
        <v>31097.851947373878</v>
      </c>
      <c r="FG10" s="7">
        <f>IF(OR($B10="",$B10=0),"",$G10*$C10*(1+'Property Summary'!$L$18)^('MF Rents'!FG$3-1))</f>
        <v>31564.319726584479</v>
      </c>
      <c r="FH10" s="7">
        <f>IF(OR($B10="",$B10=0),"",$G10*$C10*(1+'Property Summary'!$L$18)^('MF Rents'!FH$3-1))</f>
        <v>31564.319726584479</v>
      </c>
      <c r="FI10" s="7">
        <f>IF(OR($B10="",$B10=0),"",$G10*$C10*(1+'Property Summary'!$L$18)^('MF Rents'!FI$3-1))</f>
        <v>31564.319726584479</v>
      </c>
      <c r="FJ10" s="7">
        <f>IF(OR($B10="",$B10=0),"",$G10*$C10*(1+'Property Summary'!$L$18)^('MF Rents'!FJ$3-1))</f>
        <v>31564.319726584479</v>
      </c>
      <c r="FK10" s="7">
        <f>IF(OR($B10="",$B10=0),"",$G10*$C10*(1+'Property Summary'!$L$18)^('MF Rents'!FK$3-1))</f>
        <v>31564.319726584479</v>
      </c>
      <c r="FL10" s="7">
        <f>IF(OR($B10="",$B10=0),"",$G10*$C10*(1+'Property Summary'!$L$18)^('MF Rents'!FL$3-1))</f>
        <v>31564.319726584479</v>
      </c>
      <c r="FM10" s="7">
        <f>IF(OR($B10="",$B10=0),"",$G10*$C10*(1+'Property Summary'!$L$18)^('MF Rents'!FM$3-1))</f>
        <v>31564.319726584479</v>
      </c>
      <c r="FN10" s="7">
        <f>IF(OR($B10="",$B10=0),"",$G10*$C10*(1+'Property Summary'!$L$18)^('MF Rents'!FN$3-1))</f>
        <v>31564.319726584479</v>
      </c>
      <c r="FO10" s="7">
        <f>IF(OR($B10="",$B10=0),"",$G10*$C10*(1+'Property Summary'!$L$18)^('MF Rents'!FO$3-1))</f>
        <v>31564.319726584479</v>
      </c>
      <c r="FP10" s="7">
        <f>IF(OR($B10="",$B10=0),"",$G10*$C10*(1+'Property Summary'!$L$18)^('MF Rents'!FP$3-1))</f>
        <v>31564.319726584479</v>
      </c>
      <c r="FQ10" s="7">
        <f>IF(OR($B10="",$B10=0),"",$G10*$C10*(1+'Property Summary'!$L$18)^('MF Rents'!FQ$3-1))</f>
        <v>31564.319726584479</v>
      </c>
      <c r="FR10" s="7">
        <f>IF(OR($B10="",$B10=0),"",$G10*$C10*(1+'Property Summary'!$L$18)^('MF Rents'!FR$3-1))</f>
        <v>31564.319726584479</v>
      </c>
      <c r="FS10" s="7">
        <f>IF(OR($B10="",$B10=0),"",$G10*$C10*(1+'Property Summary'!$L$18)^('MF Rents'!FS$3-1))</f>
        <v>32037.784522483242</v>
      </c>
      <c r="FT10" s="7">
        <f>IF(OR($B10="",$B10=0),"",$G10*$C10*(1+'Property Summary'!$L$18)^('MF Rents'!FT$3-1))</f>
        <v>32037.784522483242</v>
      </c>
      <c r="FU10" s="7">
        <f>IF(OR($B10="",$B10=0),"",$G10*$C10*(1+'Property Summary'!$L$18)^('MF Rents'!FU$3-1))</f>
        <v>32037.784522483242</v>
      </c>
      <c r="FV10" s="7">
        <f>IF(OR($B10="",$B10=0),"",$G10*$C10*(1+'Property Summary'!$L$18)^('MF Rents'!FV$3-1))</f>
        <v>32037.784522483242</v>
      </c>
      <c r="FW10" s="7">
        <f>IF(OR($B10="",$B10=0),"",$G10*$C10*(1+'Property Summary'!$L$18)^('MF Rents'!FW$3-1))</f>
        <v>32037.784522483242</v>
      </c>
      <c r="FX10" s="7">
        <f>IF(OR($B10="",$B10=0),"",$G10*$C10*(1+'Property Summary'!$L$18)^('MF Rents'!FX$3-1))</f>
        <v>32037.784522483242</v>
      </c>
      <c r="FY10" s="7">
        <f>IF(OR($B10="",$B10=0),"",$G10*$C10*(1+'Property Summary'!$L$18)^('MF Rents'!FY$3-1))</f>
        <v>32037.784522483242</v>
      </c>
      <c r="FZ10" s="7">
        <f>IF(OR($B10="",$B10=0),"",$G10*$C10*(1+'Property Summary'!$L$18)^('MF Rents'!FZ$3-1))</f>
        <v>32037.784522483242</v>
      </c>
      <c r="GA10" s="7">
        <f>IF(OR($B10="",$B10=0),"",$G10*$C10*(1+'Property Summary'!$L$18)^('MF Rents'!GA$3-1))</f>
        <v>32037.784522483242</v>
      </c>
      <c r="GB10" s="7">
        <f>IF(OR($B10="",$B10=0),"",$G10*$C10*(1+'Property Summary'!$L$18)^('MF Rents'!GB$3-1))</f>
        <v>32037.784522483242</v>
      </c>
      <c r="GC10" s="7">
        <f>IF(OR($B10="",$B10=0),"",$G10*$C10*(1+'Property Summary'!$L$18)^('MF Rents'!GC$3-1))</f>
        <v>32037.784522483242</v>
      </c>
      <c r="GD10" s="7">
        <f>IF(OR($B10="",$B10=0),"",$G10*$C10*(1+'Property Summary'!$L$18)^('MF Rents'!GD$3-1))</f>
        <v>32037.784522483242</v>
      </c>
      <c r="GE10" s="7">
        <f>IF(OR($B10="",$B10=0),"",$G10*$C10*(1+'Property Summary'!$L$18)^('MF Rents'!GE$3-1))</f>
        <v>32518.351290320483</v>
      </c>
      <c r="GF10" s="7">
        <f>IF(OR($B10="",$B10=0),"",$G10*$C10*(1+'Property Summary'!$L$18)^('MF Rents'!GF$3-1))</f>
        <v>32518.351290320483</v>
      </c>
      <c r="GG10" s="7">
        <f>IF(OR($B10="",$B10=0),"",$G10*$C10*(1+'Property Summary'!$L$18)^('MF Rents'!GG$3-1))</f>
        <v>32518.351290320483</v>
      </c>
      <c r="GH10" s="7">
        <f>IF(OR($B10="",$B10=0),"",$G10*$C10*(1+'Property Summary'!$L$18)^('MF Rents'!GH$3-1))</f>
        <v>32518.351290320483</v>
      </c>
      <c r="GI10" s="7">
        <f>IF(OR($B10="",$B10=0),"",$G10*$C10*(1+'Property Summary'!$L$18)^('MF Rents'!GI$3-1))</f>
        <v>32518.351290320483</v>
      </c>
      <c r="GJ10" s="7">
        <f>IF(OR($B10="",$B10=0),"",$G10*$C10*(1+'Property Summary'!$L$18)^('MF Rents'!GJ$3-1))</f>
        <v>32518.351290320483</v>
      </c>
      <c r="GK10" s="7">
        <f>IF(OR($B10="",$B10=0),"",$G10*$C10*(1+'Property Summary'!$L$18)^('MF Rents'!GK$3-1))</f>
        <v>32518.351290320483</v>
      </c>
      <c r="GL10" s="7">
        <f>IF(OR($B10="",$B10=0),"",$G10*$C10*(1+'Property Summary'!$L$18)^('MF Rents'!GL$3-1))</f>
        <v>32518.351290320483</v>
      </c>
      <c r="GM10" s="7">
        <f>IF(OR($B10="",$B10=0),"",$G10*$C10*(1+'Property Summary'!$L$18)^('MF Rents'!GM$3-1))</f>
        <v>32518.351290320483</v>
      </c>
      <c r="GN10" s="7">
        <f>IF(OR($B10="",$B10=0),"",$G10*$C10*(1+'Property Summary'!$L$18)^('MF Rents'!GN$3-1))</f>
        <v>32518.351290320483</v>
      </c>
      <c r="GO10" s="7">
        <f>IF(OR($B10="",$B10=0),"",$G10*$C10*(1+'Property Summary'!$L$18)^('MF Rents'!GO$3-1))</f>
        <v>32518.351290320483</v>
      </c>
      <c r="GP10" s="7">
        <f>IF(OR($B10="",$B10=0),"",$G10*$C10*(1+'Property Summary'!$L$18)^('MF Rents'!GP$3-1))</f>
        <v>32518.351290320483</v>
      </c>
    </row>
    <row r="11" spans="2:198" x14ac:dyDescent="0.3">
      <c r="B11" s="198">
        <f>'MF Rent Roll'!B10</f>
        <v>0</v>
      </c>
      <c r="C11" s="199">
        <f>'MF Rent Roll'!C10</f>
        <v>0</v>
      </c>
      <c r="D11" s="200">
        <f>'MF Rent Roll'!D10</f>
        <v>0</v>
      </c>
      <c r="E11" s="200">
        <f>'MF Rent Roll'!E10</f>
        <v>0</v>
      </c>
      <c r="F11" s="201">
        <f>'MF Rent Roll'!F10</f>
        <v>0</v>
      </c>
      <c r="G11" s="202">
        <f>'MF Rent Roll'!G10</f>
        <v>0</v>
      </c>
      <c r="H11" s="203">
        <f>'MF Rent Roll'!H10</f>
        <v>0</v>
      </c>
      <c r="I11" s="202">
        <f>'MF Rent Roll'!I10</f>
        <v>0</v>
      </c>
      <c r="J11" s="204">
        <f>'MF Rent Roll'!J10</f>
        <v>0</v>
      </c>
      <c r="K11" s="205">
        <f>'MF Rent Roll'!K10</f>
        <v>0</v>
      </c>
      <c r="L11" s="202">
        <f>'MF Rent Roll'!L10</f>
        <v>0</v>
      </c>
      <c r="M11" s="206">
        <f>'MF Rent Roll'!M10</f>
        <v>0</v>
      </c>
      <c r="N11" s="207" t="str">
        <f>'MF Rent Roll'!N10</f>
        <v/>
      </c>
      <c r="O11" s="208" t="str">
        <f>'MF Rent Roll'!O10</f>
        <v/>
      </c>
      <c r="P11" s="209" t="str">
        <f>'MF Rent Roll'!P10</f>
        <v/>
      </c>
      <c r="S11" s="7" t="str">
        <f>IF(OR($B11="",$B11=0),"",$G11*$C11*(1+'Property Summary'!$L$18)^('MF Rents'!S$3-1))</f>
        <v/>
      </c>
      <c r="T11" s="7" t="str">
        <f>IF(OR($B11="",$B11=0),"",$G11*$C11*(1+'Property Summary'!$L$18)^('MF Rents'!T$3-1))</f>
        <v/>
      </c>
      <c r="U11" s="7" t="str">
        <f>IF(OR($B11="",$B11=0),"",$G11*$C11*(1+'Property Summary'!$L$18)^('MF Rents'!U$3-1))</f>
        <v/>
      </c>
      <c r="V11" s="7" t="str">
        <f>IF(OR($B11="",$B11=0),"",$G11*$C11*(1+'Property Summary'!$L$18)^('MF Rents'!V$3-1))</f>
        <v/>
      </c>
      <c r="W11" s="7" t="str">
        <f>IF(OR($B11="",$B11=0),"",$G11*$C11*(1+'Property Summary'!$L$18)^('MF Rents'!W$3-1))</f>
        <v/>
      </c>
      <c r="X11" s="7" t="str">
        <f>IF(OR($B11="",$B11=0),"",$G11*$C11*(1+'Property Summary'!$L$18)^('MF Rents'!X$3-1))</f>
        <v/>
      </c>
      <c r="Y11" s="7" t="str">
        <f>IF(OR($B11="",$B11=0),"",$G11*$C11*(1+'Property Summary'!$L$18)^('MF Rents'!Y$3-1))</f>
        <v/>
      </c>
      <c r="Z11" s="7" t="str">
        <f>IF(OR($B11="",$B11=0),"",$G11*$C11*(1+'Property Summary'!$L$18)^('MF Rents'!Z$3-1))</f>
        <v/>
      </c>
      <c r="AA11" s="7" t="str">
        <f>IF(OR($B11="",$B11=0),"",$G11*$C11*(1+'Property Summary'!$L$18)^('MF Rents'!AA$3-1))</f>
        <v/>
      </c>
      <c r="AB11" s="7" t="str">
        <f>IF(OR($B11="",$B11=0),"",$G11*$C11*(1+'Property Summary'!$L$18)^('MF Rents'!AB$3-1))</f>
        <v/>
      </c>
      <c r="AC11" s="7" t="str">
        <f>IF(OR($B11="",$B11=0),"",$G11*$C11*(1+'Property Summary'!$L$18)^('MF Rents'!AC$3-1))</f>
        <v/>
      </c>
      <c r="AD11" s="7" t="str">
        <f>IF(OR($B11="",$B11=0),"",$G11*$C11*(1+'Property Summary'!$L$18)^('MF Rents'!AD$3-1))</f>
        <v/>
      </c>
      <c r="AE11" s="7" t="str">
        <f>IF(OR($B11="",$B11=0),"",$G11*$C11*(1+'Property Summary'!$L$18)^('MF Rents'!AE$3-1))</f>
        <v/>
      </c>
      <c r="AF11" s="7" t="str">
        <f>IF(OR($B11="",$B11=0),"",$G11*$C11*(1+'Property Summary'!$L$18)^('MF Rents'!AF$3-1))</f>
        <v/>
      </c>
      <c r="AG11" s="7" t="str">
        <f>IF(OR($B11="",$B11=0),"",$G11*$C11*(1+'Property Summary'!$L$18)^('MF Rents'!AG$3-1))</f>
        <v/>
      </c>
      <c r="AH11" s="7" t="str">
        <f>IF(OR($B11="",$B11=0),"",$G11*$C11*(1+'Property Summary'!$L$18)^('MF Rents'!AH$3-1))</f>
        <v/>
      </c>
      <c r="AI11" s="7" t="str">
        <f>IF(OR($B11="",$B11=0),"",$G11*$C11*(1+'Property Summary'!$L$18)^('MF Rents'!AI$3-1))</f>
        <v/>
      </c>
      <c r="AJ11" s="7" t="str">
        <f>IF(OR($B11="",$B11=0),"",$G11*$C11*(1+'Property Summary'!$L$18)^('MF Rents'!AJ$3-1))</f>
        <v/>
      </c>
      <c r="AK11" s="7" t="str">
        <f>IF(OR($B11="",$B11=0),"",$G11*$C11*(1+'Property Summary'!$L$18)^('MF Rents'!AK$3-1))</f>
        <v/>
      </c>
      <c r="AL11" s="7" t="str">
        <f>IF(OR($B11="",$B11=0),"",$G11*$C11*(1+'Property Summary'!$L$18)^('MF Rents'!AL$3-1))</f>
        <v/>
      </c>
      <c r="AM11" s="7" t="str">
        <f>IF(OR($B11="",$B11=0),"",$G11*$C11*(1+'Property Summary'!$L$18)^('MF Rents'!AM$3-1))</f>
        <v/>
      </c>
      <c r="AN11" s="7" t="str">
        <f>IF(OR($B11="",$B11=0),"",$G11*$C11*(1+'Property Summary'!$L$18)^('MF Rents'!AN$3-1))</f>
        <v/>
      </c>
      <c r="AO11" s="7" t="str">
        <f>IF(OR($B11="",$B11=0),"",$G11*$C11*(1+'Property Summary'!$L$18)^('MF Rents'!AO$3-1))</f>
        <v/>
      </c>
      <c r="AP11" s="7" t="str">
        <f>IF(OR($B11="",$B11=0),"",$G11*$C11*(1+'Property Summary'!$L$18)^('MF Rents'!AP$3-1))</f>
        <v/>
      </c>
      <c r="AQ11" s="7" t="str">
        <f>IF(OR($B11="",$B11=0),"",$G11*$C11*(1+'Property Summary'!$L$18)^('MF Rents'!AQ$3-1))</f>
        <v/>
      </c>
      <c r="AR11" s="7" t="str">
        <f>IF(OR($B11="",$B11=0),"",$G11*$C11*(1+'Property Summary'!$L$18)^('MF Rents'!AR$3-1))</f>
        <v/>
      </c>
      <c r="AS11" s="7" t="str">
        <f>IF(OR($B11="",$B11=0),"",$G11*$C11*(1+'Property Summary'!$L$18)^('MF Rents'!AS$3-1))</f>
        <v/>
      </c>
      <c r="AT11" s="7" t="str">
        <f>IF(OR($B11="",$B11=0),"",$G11*$C11*(1+'Property Summary'!$L$18)^('MF Rents'!AT$3-1))</f>
        <v/>
      </c>
      <c r="AU11" s="7" t="str">
        <f>IF(OR($B11="",$B11=0),"",$G11*$C11*(1+'Property Summary'!$L$18)^('MF Rents'!AU$3-1))</f>
        <v/>
      </c>
      <c r="AV11" s="7" t="str">
        <f>IF(OR($B11="",$B11=0),"",$G11*$C11*(1+'Property Summary'!$L$18)^('MF Rents'!AV$3-1))</f>
        <v/>
      </c>
      <c r="AW11" s="7" t="str">
        <f>IF(OR($B11="",$B11=0),"",$G11*$C11*(1+'Property Summary'!$L$18)^('MF Rents'!AW$3-1))</f>
        <v/>
      </c>
      <c r="AX11" s="7" t="str">
        <f>IF(OR($B11="",$B11=0),"",$G11*$C11*(1+'Property Summary'!$L$18)^('MF Rents'!AX$3-1))</f>
        <v/>
      </c>
      <c r="AY11" s="7" t="str">
        <f>IF(OR($B11="",$B11=0),"",$G11*$C11*(1+'Property Summary'!$L$18)^('MF Rents'!AY$3-1))</f>
        <v/>
      </c>
      <c r="AZ11" s="7" t="str">
        <f>IF(OR($B11="",$B11=0),"",$G11*$C11*(1+'Property Summary'!$L$18)^('MF Rents'!AZ$3-1))</f>
        <v/>
      </c>
      <c r="BA11" s="7" t="str">
        <f>IF(OR($B11="",$B11=0),"",$G11*$C11*(1+'Property Summary'!$L$18)^('MF Rents'!BA$3-1))</f>
        <v/>
      </c>
      <c r="BB11" s="7" t="str">
        <f>IF(OR($B11="",$B11=0),"",$G11*$C11*(1+'Property Summary'!$L$18)^('MF Rents'!BB$3-1))</f>
        <v/>
      </c>
      <c r="BC11" s="7" t="str">
        <f>IF(OR($B11="",$B11=0),"",$G11*$C11*(1+'Property Summary'!$L$18)^('MF Rents'!BC$3-1))</f>
        <v/>
      </c>
      <c r="BD11" s="7" t="str">
        <f>IF(OR($B11="",$B11=0),"",$G11*$C11*(1+'Property Summary'!$L$18)^('MF Rents'!BD$3-1))</f>
        <v/>
      </c>
      <c r="BE11" s="7" t="str">
        <f>IF(OR($B11="",$B11=0),"",$G11*$C11*(1+'Property Summary'!$L$18)^('MF Rents'!BE$3-1))</f>
        <v/>
      </c>
      <c r="BF11" s="7" t="str">
        <f>IF(OR($B11="",$B11=0),"",$G11*$C11*(1+'Property Summary'!$L$18)^('MF Rents'!BF$3-1))</f>
        <v/>
      </c>
      <c r="BG11" s="7" t="str">
        <f>IF(OR($B11="",$B11=0),"",$G11*$C11*(1+'Property Summary'!$L$18)^('MF Rents'!BG$3-1))</f>
        <v/>
      </c>
      <c r="BH11" s="7" t="str">
        <f>IF(OR($B11="",$B11=0),"",$G11*$C11*(1+'Property Summary'!$L$18)^('MF Rents'!BH$3-1))</f>
        <v/>
      </c>
      <c r="BI11" s="7" t="str">
        <f>IF(OR($B11="",$B11=0),"",$G11*$C11*(1+'Property Summary'!$L$18)^('MF Rents'!BI$3-1))</f>
        <v/>
      </c>
      <c r="BJ11" s="7" t="str">
        <f>IF(OR($B11="",$B11=0),"",$G11*$C11*(1+'Property Summary'!$L$18)^('MF Rents'!BJ$3-1))</f>
        <v/>
      </c>
      <c r="BK11" s="7" t="str">
        <f>IF(OR($B11="",$B11=0),"",$G11*$C11*(1+'Property Summary'!$L$18)^('MF Rents'!BK$3-1))</f>
        <v/>
      </c>
      <c r="BL11" s="7" t="str">
        <f>IF(OR($B11="",$B11=0),"",$G11*$C11*(1+'Property Summary'!$L$18)^('MF Rents'!BL$3-1))</f>
        <v/>
      </c>
      <c r="BM11" s="7" t="str">
        <f>IF(OR($B11="",$B11=0),"",$G11*$C11*(1+'Property Summary'!$L$18)^('MF Rents'!BM$3-1))</f>
        <v/>
      </c>
      <c r="BN11" s="7" t="str">
        <f>IF(OR($B11="",$B11=0),"",$G11*$C11*(1+'Property Summary'!$L$18)^('MF Rents'!BN$3-1))</f>
        <v/>
      </c>
      <c r="BO11" s="7" t="str">
        <f>IF(OR($B11="",$B11=0),"",$G11*$C11*(1+'Property Summary'!$L$18)^('MF Rents'!BO$3-1))</f>
        <v/>
      </c>
      <c r="BP11" s="7" t="str">
        <f>IF(OR($B11="",$B11=0),"",$G11*$C11*(1+'Property Summary'!$L$18)^('MF Rents'!BP$3-1))</f>
        <v/>
      </c>
      <c r="BQ11" s="7" t="str">
        <f>IF(OR($B11="",$B11=0),"",$G11*$C11*(1+'Property Summary'!$L$18)^('MF Rents'!BQ$3-1))</f>
        <v/>
      </c>
      <c r="BR11" s="7" t="str">
        <f>IF(OR($B11="",$B11=0),"",$G11*$C11*(1+'Property Summary'!$L$18)^('MF Rents'!BR$3-1))</f>
        <v/>
      </c>
      <c r="BS11" s="7" t="str">
        <f>IF(OR($B11="",$B11=0),"",$G11*$C11*(1+'Property Summary'!$L$18)^('MF Rents'!BS$3-1))</f>
        <v/>
      </c>
      <c r="BT11" s="7" t="str">
        <f>IF(OR($B11="",$B11=0),"",$G11*$C11*(1+'Property Summary'!$L$18)^('MF Rents'!BT$3-1))</f>
        <v/>
      </c>
      <c r="BU11" s="7" t="str">
        <f>IF(OR($B11="",$B11=0),"",$G11*$C11*(1+'Property Summary'!$L$18)^('MF Rents'!BU$3-1))</f>
        <v/>
      </c>
      <c r="BV11" s="7" t="str">
        <f>IF(OR($B11="",$B11=0),"",$G11*$C11*(1+'Property Summary'!$L$18)^('MF Rents'!BV$3-1))</f>
        <v/>
      </c>
      <c r="BW11" s="7" t="str">
        <f>IF(OR($B11="",$B11=0),"",$G11*$C11*(1+'Property Summary'!$L$18)^('MF Rents'!BW$3-1))</f>
        <v/>
      </c>
      <c r="BX11" s="7" t="str">
        <f>IF(OR($B11="",$B11=0),"",$G11*$C11*(1+'Property Summary'!$L$18)^('MF Rents'!BX$3-1))</f>
        <v/>
      </c>
      <c r="BY11" s="7" t="str">
        <f>IF(OR($B11="",$B11=0),"",$G11*$C11*(1+'Property Summary'!$L$18)^('MF Rents'!BY$3-1))</f>
        <v/>
      </c>
      <c r="BZ11" s="7" t="str">
        <f>IF(OR($B11="",$B11=0),"",$G11*$C11*(1+'Property Summary'!$L$18)^('MF Rents'!BZ$3-1))</f>
        <v/>
      </c>
      <c r="CA11" s="7" t="str">
        <f>IF(OR($B11="",$B11=0),"",$G11*$C11*(1+'Property Summary'!$L$18)^('MF Rents'!CA$3-1))</f>
        <v/>
      </c>
      <c r="CB11" s="7" t="str">
        <f>IF(OR($B11="",$B11=0),"",$G11*$C11*(1+'Property Summary'!$L$18)^('MF Rents'!CB$3-1))</f>
        <v/>
      </c>
      <c r="CC11" s="7" t="str">
        <f>IF(OR($B11="",$B11=0),"",$G11*$C11*(1+'Property Summary'!$L$18)^('MF Rents'!CC$3-1))</f>
        <v/>
      </c>
      <c r="CD11" s="7" t="str">
        <f>IF(OR($B11="",$B11=0),"",$G11*$C11*(1+'Property Summary'!$L$18)^('MF Rents'!CD$3-1))</f>
        <v/>
      </c>
      <c r="CE11" s="7" t="str">
        <f>IF(OR($B11="",$B11=0),"",$G11*$C11*(1+'Property Summary'!$L$18)^('MF Rents'!CE$3-1))</f>
        <v/>
      </c>
      <c r="CF11" s="7" t="str">
        <f>IF(OR($B11="",$B11=0),"",$G11*$C11*(1+'Property Summary'!$L$18)^('MF Rents'!CF$3-1))</f>
        <v/>
      </c>
      <c r="CG11" s="7" t="str">
        <f>IF(OR($B11="",$B11=0),"",$G11*$C11*(1+'Property Summary'!$L$18)^('MF Rents'!CG$3-1))</f>
        <v/>
      </c>
      <c r="CH11" s="7" t="str">
        <f>IF(OR($B11="",$B11=0),"",$G11*$C11*(1+'Property Summary'!$L$18)^('MF Rents'!CH$3-1))</f>
        <v/>
      </c>
      <c r="CI11" s="7" t="str">
        <f>IF(OR($B11="",$B11=0),"",$G11*$C11*(1+'Property Summary'!$L$18)^('MF Rents'!CI$3-1))</f>
        <v/>
      </c>
      <c r="CJ11" s="7" t="str">
        <f>IF(OR($B11="",$B11=0),"",$G11*$C11*(1+'Property Summary'!$L$18)^('MF Rents'!CJ$3-1))</f>
        <v/>
      </c>
      <c r="CK11" s="7" t="str">
        <f>IF(OR($B11="",$B11=0),"",$G11*$C11*(1+'Property Summary'!$L$18)^('MF Rents'!CK$3-1))</f>
        <v/>
      </c>
      <c r="CL11" s="7" t="str">
        <f>IF(OR($B11="",$B11=0),"",$G11*$C11*(1+'Property Summary'!$L$18)^('MF Rents'!CL$3-1))</f>
        <v/>
      </c>
      <c r="CM11" s="7" t="str">
        <f>IF(OR($B11="",$B11=0),"",$G11*$C11*(1+'Property Summary'!$L$18)^('MF Rents'!CM$3-1))</f>
        <v/>
      </c>
      <c r="CN11" s="7" t="str">
        <f>IF(OR($B11="",$B11=0),"",$G11*$C11*(1+'Property Summary'!$L$18)^('MF Rents'!CN$3-1))</f>
        <v/>
      </c>
      <c r="CO11" s="7" t="str">
        <f>IF(OR($B11="",$B11=0),"",$G11*$C11*(1+'Property Summary'!$L$18)^('MF Rents'!CO$3-1))</f>
        <v/>
      </c>
      <c r="CP11" s="7" t="str">
        <f>IF(OR($B11="",$B11=0),"",$G11*$C11*(1+'Property Summary'!$L$18)^('MF Rents'!CP$3-1))</f>
        <v/>
      </c>
      <c r="CQ11" s="7" t="str">
        <f>IF(OR($B11="",$B11=0),"",$G11*$C11*(1+'Property Summary'!$L$18)^('MF Rents'!CQ$3-1))</f>
        <v/>
      </c>
      <c r="CR11" s="7" t="str">
        <f>IF(OR($B11="",$B11=0),"",$G11*$C11*(1+'Property Summary'!$L$18)^('MF Rents'!CR$3-1))</f>
        <v/>
      </c>
      <c r="CS11" s="7" t="str">
        <f>IF(OR($B11="",$B11=0),"",$G11*$C11*(1+'Property Summary'!$L$18)^('MF Rents'!CS$3-1))</f>
        <v/>
      </c>
      <c r="CT11" s="7" t="str">
        <f>IF(OR($B11="",$B11=0),"",$G11*$C11*(1+'Property Summary'!$L$18)^('MF Rents'!CT$3-1))</f>
        <v/>
      </c>
      <c r="CU11" s="7" t="str">
        <f>IF(OR($B11="",$B11=0),"",$G11*$C11*(1+'Property Summary'!$L$18)^('MF Rents'!CU$3-1))</f>
        <v/>
      </c>
      <c r="CV11" s="7" t="str">
        <f>IF(OR($B11="",$B11=0),"",$G11*$C11*(1+'Property Summary'!$L$18)^('MF Rents'!CV$3-1))</f>
        <v/>
      </c>
      <c r="CW11" s="7" t="str">
        <f>IF(OR($B11="",$B11=0),"",$G11*$C11*(1+'Property Summary'!$L$18)^('MF Rents'!CW$3-1))</f>
        <v/>
      </c>
      <c r="CX11" s="7" t="str">
        <f>IF(OR($B11="",$B11=0),"",$G11*$C11*(1+'Property Summary'!$L$18)^('MF Rents'!CX$3-1))</f>
        <v/>
      </c>
      <c r="CY11" s="7" t="str">
        <f>IF(OR($B11="",$B11=0),"",$G11*$C11*(1+'Property Summary'!$L$18)^('MF Rents'!CY$3-1))</f>
        <v/>
      </c>
      <c r="CZ11" s="7" t="str">
        <f>IF(OR($B11="",$B11=0),"",$G11*$C11*(1+'Property Summary'!$L$18)^('MF Rents'!CZ$3-1))</f>
        <v/>
      </c>
      <c r="DA11" s="7" t="str">
        <f>IF(OR($B11="",$B11=0),"",$G11*$C11*(1+'Property Summary'!$L$18)^('MF Rents'!DA$3-1))</f>
        <v/>
      </c>
      <c r="DB11" s="7" t="str">
        <f>IF(OR($B11="",$B11=0),"",$G11*$C11*(1+'Property Summary'!$L$18)^('MF Rents'!DB$3-1))</f>
        <v/>
      </c>
      <c r="DC11" s="7" t="str">
        <f>IF(OR($B11="",$B11=0),"",$G11*$C11*(1+'Property Summary'!$L$18)^('MF Rents'!DC$3-1))</f>
        <v/>
      </c>
      <c r="DD11" s="7" t="str">
        <f>IF(OR($B11="",$B11=0),"",$G11*$C11*(1+'Property Summary'!$L$18)^('MF Rents'!DD$3-1))</f>
        <v/>
      </c>
      <c r="DE11" s="7" t="str">
        <f>IF(OR($B11="",$B11=0),"",$G11*$C11*(1+'Property Summary'!$L$18)^('MF Rents'!DE$3-1))</f>
        <v/>
      </c>
      <c r="DF11" s="7" t="str">
        <f>IF(OR($B11="",$B11=0),"",$G11*$C11*(1+'Property Summary'!$L$18)^('MF Rents'!DF$3-1))</f>
        <v/>
      </c>
      <c r="DG11" s="7" t="str">
        <f>IF(OR($B11="",$B11=0),"",$G11*$C11*(1+'Property Summary'!$L$18)^('MF Rents'!DG$3-1))</f>
        <v/>
      </c>
      <c r="DH11" s="7" t="str">
        <f>IF(OR($B11="",$B11=0),"",$G11*$C11*(1+'Property Summary'!$L$18)^('MF Rents'!DH$3-1))</f>
        <v/>
      </c>
      <c r="DI11" s="7" t="str">
        <f>IF(OR($B11="",$B11=0),"",$G11*$C11*(1+'Property Summary'!$L$18)^('MF Rents'!DI$3-1))</f>
        <v/>
      </c>
      <c r="DJ11" s="7" t="str">
        <f>IF(OR($B11="",$B11=0),"",$G11*$C11*(1+'Property Summary'!$L$18)^('MF Rents'!DJ$3-1))</f>
        <v/>
      </c>
      <c r="DK11" s="7" t="str">
        <f>IF(OR($B11="",$B11=0),"",$G11*$C11*(1+'Property Summary'!$L$18)^('MF Rents'!DK$3-1))</f>
        <v/>
      </c>
      <c r="DL11" s="7" t="str">
        <f>IF(OR($B11="",$B11=0),"",$G11*$C11*(1+'Property Summary'!$L$18)^('MF Rents'!DL$3-1))</f>
        <v/>
      </c>
      <c r="DM11" s="7" t="str">
        <f>IF(OR($B11="",$B11=0),"",$G11*$C11*(1+'Property Summary'!$L$18)^('MF Rents'!DM$3-1))</f>
        <v/>
      </c>
      <c r="DN11" s="7" t="str">
        <f>IF(OR($B11="",$B11=0),"",$G11*$C11*(1+'Property Summary'!$L$18)^('MF Rents'!DN$3-1))</f>
        <v/>
      </c>
      <c r="DO11" s="7" t="str">
        <f>IF(OR($B11="",$B11=0),"",$G11*$C11*(1+'Property Summary'!$L$18)^('MF Rents'!DO$3-1))</f>
        <v/>
      </c>
      <c r="DP11" s="7" t="str">
        <f>IF(OR($B11="",$B11=0),"",$G11*$C11*(1+'Property Summary'!$L$18)^('MF Rents'!DP$3-1))</f>
        <v/>
      </c>
      <c r="DQ11" s="7" t="str">
        <f>IF(OR($B11="",$B11=0),"",$G11*$C11*(1+'Property Summary'!$L$18)^('MF Rents'!DQ$3-1))</f>
        <v/>
      </c>
      <c r="DR11" s="7" t="str">
        <f>IF(OR($B11="",$B11=0),"",$G11*$C11*(1+'Property Summary'!$L$18)^('MF Rents'!DR$3-1))</f>
        <v/>
      </c>
      <c r="DS11" s="7" t="str">
        <f>IF(OR($B11="",$B11=0),"",$G11*$C11*(1+'Property Summary'!$L$18)^('MF Rents'!DS$3-1))</f>
        <v/>
      </c>
      <c r="DT11" s="7" t="str">
        <f>IF(OR($B11="",$B11=0),"",$G11*$C11*(1+'Property Summary'!$L$18)^('MF Rents'!DT$3-1))</f>
        <v/>
      </c>
      <c r="DU11" s="7" t="str">
        <f>IF(OR($B11="",$B11=0),"",$G11*$C11*(1+'Property Summary'!$L$18)^('MF Rents'!DU$3-1))</f>
        <v/>
      </c>
      <c r="DV11" s="7" t="str">
        <f>IF(OR($B11="",$B11=0),"",$G11*$C11*(1+'Property Summary'!$L$18)^('MF Rents'!DV$3-1))</f>
        <v/>
      </c>
      <c r="DW11" s="7" t="str">
        <f>IF(OR($B11="",$B11=0),"",$G11*$C11*(1+'Property Summary'!$L$18)^('MF Rents'!DW$3-1))</f>
        <v/>
      </c>
      <c r="DX11" s="7" t="str">
        <f>IF(OR($B11="",$B11=0),"",$G11*$C11*(1+'Property Summary'!$L$18)^('MF Rents'!DX$3-1))</f>
        <v/>
      </c>
      <c r="DY11" s="7" t="str">
        <f>IF(OR($B11="",$B11=0),"",$G11*$C11*(1+'Property Summary'!$L$18)^('MF Rents'!DY$3-1))</f>
        <v/>
      </c>
      <c r="DZ11" s="7" t="str">
        <f>IF(OR($B11="",$B11=0),"",$G11*$C11*(1+'Property Summary'!$L$18)^('MF Rents'!DZ$3-1))</f>
        <v/>
      </c>
      <c r="EA11" s="7" t="str">
        <f>IF(OR($B11="",$B11=0),"",$G11*$C11*(1+'Property Summary'!$L$18)^('MF Rents'!EA$3-1))</f>
        <v/>
      </c>
      <c r="EB11" s="7" t="str">
        <f>IF(OR($B11="",$B11=0),"",$G11*$C11*(1+'Property Summary'!$L$18)^('MF Rents'!EB$3-1))</f>
        <v/>
      </c>
      <c r="EC11" s="7" t="str">
        <f>IF(OR($B11="",$B11=0),"",$G11*$C11*(1+'Property Summary'!$L$18)^('MF Rents'!EC$3-1))</f>
        <v/>
      </c>
      <c r="ED11" s="7" t="str">
        <f>IF(OR($B11="",$B11=0),"",$G11*$C11*(1+'Property Summary'!$L$18)^('MF Rents'!ED$3-1))</f>
        <v/>
      </c>
      <c r="EE11" s="7" t="str">
        <f>IF(OR($B11="",$B11=0),"",$G11*$C11*(1+'Property Summary'!$L$18)^('MF Rents'!EE$3-1))</f>
        <v/>
      </c>
      <c r="EF11" s="7" t="str">
        <f>IF(OR($B11="",$B11=0),"",$G11*$C11*(1+'Property Summary'!$L$18)^('MF Rents'!EF$3-1))</f>
        <v/>
      </c>
      <c r="EG11" s="7" t="str">
        <f>IF(OR($B11="",$B11=0),"",$G11*$C11*(1+'Property Summary'!$L$18)^('MF Rents'!EG$3-1))</f>
        <v/>
      </c>
      <c r="EH11" s="7" t="str">
        <f>IF(OR($B11="",$B11=0),"",$G11*$C11*(1+'Property Summary'!$L$18)^('MF Rents'!EH$3-1))</f>
        <v/>
      </c>
      <c r="EI11" s="7" t="str">
        <f>IF(OR($B11="",$B11=0),"",$G11*$C11*(1+'Property Summary'!$L$18)^('MF Rents'!EI$3-1))</f>
        <v/>
      </c>
      <c r="EJ11" s="7" t="str">
        <f>IF(OR($B11="",$B11=0),"",$G11*$C11*(1+'Property Summary'!$L$18)^('MF Rents'!EJ$3-1))</f>
        <v/>
      </c>
      <c r="EK11" s="7" t="str">
        <f>IF(OR($B11="",$B11=0),"",$G11*$C11*(1+'Property Summary'!$L$18)^('MF Rents'!EK$3-1))</f>
        <v/>
      </c>
      <c r="EL11" s="7" t="str">
        <f>IF(OR($B11="",$B11=0),"",$G11*$C11*(1+'Property Summary'!$L$18)^('MF Rents'!EL$3-1))</f>
        <v/>
      </c>
      <c r="EM11" s="7" t="str">
        <f>IF(OR($B11="",$B11=0),"",$G11*$C11*(1+'Property Summary'!$L$18)^('MF Rents'!EM$3-1))</f>
        <v/>
      </c>
      <c r="EN11" s="7" t="str">
        <f>IF(OR($B11="",$B11=0),"",$G11*$C11*(1+'Property Summary'!$L$18)^('MF Rents'!EN$3-1))</f>
        <v/>
      </c>
      <c r="EO11" s="7" t="str">
        <f>IF(OR($B11="",$B11=0),"",$G11*$C11*(1+'Property Summary'!$L$18)^('MF Rents'!EO$3-1))</f>
        <v/>
      </c>
      <c r="EP11" s="7" t="str">
        <f>IF(OR($B11="",$B11=0),"",$G11*$C11*(1+'Property Summary'!$L$18)^('MF Rents'!EP$3-1))</f>
        <v/>
      </c>
      <c r="EQ11" s="7" t="str">
        <f>IF(OR($B11="",$B11=0),"",$G11*$C11*(1+'Property Summary'!$L$18)^('MF Rents'!EQ$3-1))</f>
        <v/>
      </c>
      <c r="ER11" s="7" t="str">
        <f>IF(OR($B11="",$B11=0),"",$G11*$C11*(1+'Property Summary'!$L$18)^('MF Rents'!ER$3-1))</f>
        <v/>
      </c>
      <c r="ES11" s="7" t="str">
        <f>IF(OR($B11="",$B11=0),"",$G11*$C11*(1+'Property Summary'!$L$18)^('MF Rents'!ES$3-1))</f>
        <v/>
      </c>
      <c r="ET11" s="7" t="str">
        <f>IF(OR($B11="",$B11=0),"",$G11*$C11*(1+'Property Summary'!$L$18)^('MF Rents'!ET$3-1))</f>
        <v/>
      </c>
      <c r="EU11" s="7" t="str">
        <f>IF(OR($B11="",$B11=0),"",$G11*$C11*(1+'Property Summary'!$L$18)^('MF Rents'!EU$3-1))</f>
        <v/>
      </c>
      <c r="EV11" s="7" t="str">
        <f>IF(OR($B11="",$B11=0),"",$G11*$C11*(1+'Property Summary'!$L$18)^('MF Rents'!EV$3-1))</f>
        <v/>
      </c>
      <c r="EW11" s="7" t="str">
        <f>IF(OR($B11="",$B11=0),"",$G11*$C11*(1+'Property Summary'!$L$18)^('MF Rents'!EW$3-1))</f>
        <v/>
      </c>
      <c r="EX11" s="7" t="str">
        <f>IF(OR($B11="",$B11=0),"",$G11*$C11*(1+'Property Summary'!$L$18)^('MF Rents'!EX$3-1))</f>
        <v/>
      </c>
      <c r="EY11" s="7" t="str">
        <f>IF(OR($B11="",$B11=0),"",$G11*$C11*(1+'Property Summary'!$L$18)^('MF Rents'!EY$3-1))</f>
        <v/>
      </c>
      <c r="EZ11" s="7" t="str">
        <f>IF(OR($B11="",$B11=0),"",$G11*$C11*(1+'Property Summary'!$L$18)^('MF Rents'!EZ$3-1))</f>
        <v/>
      </c>
      <c r="FA11" s="7" t="str">
        <f>IF(OR($B11="",$B11=0),"",$G11*$C11*(1+'Property Summary'!$L$18)^('MF Rents'!FA$3-1))</f>
        <v/>
      </c>
      <c r="FB11" s="7" t="str">
        <f>IF(OR($B11="",$B11=0),"",$G11*$C11*(1+'Property Summary'!$L$18)^('MF Rents'!FB$3-1))</f>
        <v/>
      </c>
      <c r="FC11" s="7" t="str">
        <f>IF(OR($B11="",$B11=0),"",$G11*$C11*(1+'Property Summary'!$L$18)^('MF Rents'!FC$3-1))</f>
        <v/>
      </c>
      <c r="FD11" s="7" t="str">
        <f>IF(OR($B11="",$B11=0),"",$G11*$C11*(1+'Property Summary'!$L$18)^('MF Rents'!FD$3-1))</f>
        <v/>
      </c>
      <c r="FE11" s="7" t="str">
        <f>IF(OR($B11="",$B11=0),"",$G11*$C11*(1+'Property Summary'!$L$18)^('MF Rents'!FE$3-1))</f>
        <v/>
      </c>
      <c r="FF11" s="7" t="str">
        <f>IF(OR($B11="",$B11=0),"",$G11*$C11*(1+'Property Summary'!$L$18)^('MF Rents'!FF$3-1))</f>
        <v/>
      </c>
      <c r="FG11" s="7" t="str">
        <f>IF(OR($B11="",$B11=0),"",$G11*$C11*(1+'Property Summary'!$L$18)^('MF Rents'!FG$3-1))</f>
        <v/>
      </c>
      <c r="FH11" s="7" t="str">
        <f>IF(OR($B11="",$B11=0),"",$G11*$C11*(1+'Property Summary'!$L$18)^('MF Rents'!FH$3-1))</f>
        <v/>
      </c>
      <c r="FI11" s="7" t="str">
        <f>IF(OR($B11="",$B11=0),"",$G11*$C11*(1+'Property Summary'!$L$18)^('MF Rents'!FI$3-1))</f>
        <v/>
      </c>
      <c r="FJ11" s="7" t="str">
        <f>IF(OR($B11="",$B11=0),"",$G11*$C11*(1+'Property Summary'!$L$18)^('MF Rents'!FJ$3-1))</f>
        <v/>
      </c>
      <c r="FK11" s="7" t="str">
        <f>IF(OR($B11="",$B11=0),"",$G11*$C11*(1+'Property Summary'!$L$18)^('MF Rents'!FK$3-1))</f>
        <v/>
      </c>
      <c r="FL11" s="7" t="str">
        <f>IF(OR($B11="",$B11=0),"",$G11*$C11*(1+'Property Summary'!$L$18)^('MF Rents'!FL$3-1))</f>
        <v/>
      </c>
      <c r="FM11" s="7" t="str">
        <f>IF(OR($B11="",$B11=0),"",$G11*$C11*(1+'Property Summary'!$L$18)^('MF Rents'!FM$3-1))</f>
        <v/>
      </c>
      <c r="FN11" s="7" t="str">
        <f>IF(OR($B11="",$B11=0),"",$G11*$C11*(1+'Property Summary'!$L$18)^('MF Rents'!FN$3-1))</f>
        <v/>
      </c>
      <c r="FO11" s="7" t="str">
        <f>IF(OR($B11="",$B11=0),"",$G11*$C11*(1+'Property Summary'!$L$18)^('MF Rents'!FO$3-1))</f>
        <v/>
      </c>
      <c r="FP11" s="7" t="str">
        <f>IF(OR($B11="",$B11=0),"",$G11*$C11*(1+'Property Summary'!$L$18)^('MF Rents'!FP$3-1))</f>
        <v/>
      </c>
      <c r="FQ11" s="7" t="str">
        <f>IF(OR($B11="",$B11=0),"",$G11*$C11*(1+'Property Summary'!$L$18)^('MF Rents'!FQ$3-1))</f>
        <v/>
      </c>
      <c r="FR11" s="7" t="str">
        <f>IF(OR($B11="",$B11=0),"",$G11*$C11*(1+'Property Summary'!$L$18)^('MF Rents'!FR$3-1))</f>
        <v/>
      </c>
      <c r="FS11" s="7" t="str">
        <f>IF(OR($B11="",$B11=0),"",$G11*$C11*(1+'Property Summary'!$L$18)^('MF Rents'!FS$3-1))</f>
        <v/>
      </c>
      <c r="FT11" s="7" t="str">
        <f>IF(OR($B11="",$B11=0),"",$G11*$C11*(1+'Property Summary'!$L$18)^('MF Rents'!FT$3-1))</f>
        <v/>
      </c>
      <c r="FU11" s="7" t="str">
        <f>IF(OR($B11="",$B11=0),"",$G11*$C11*(1+'Property Summary'!$L$18)^('MF Rents'!FU$3-1))</f>
        <v/>
      </c>
      <c r="FV11" s="7" t="str">
        <f>IF(OR($B11="",$B11=0),"",$G11*$C11*(1+'Property Summary'!$L$18)^('MF Rents'!FV$3-1))</f>
        <v/>
      </c>
      <c r="FW11" s="7" t="str">
        <f>IF(OR($B11="",$B11=0),"",$G11*$C11*(1+'Property Summary'!$L$18)^('MF Rents'!FW$3-1))</f>
        <v/>
      </c>
      <c r="FX11" s="7" t="str">
        <f>IF(OR($B11="",$B11=0),"",$G11*$C11*(1+'Property Summary'!$L$18)^('MF Rents'!FX$3-1))</f>
        <v/>
      </c>
      <c r="FY11" s="7" t="str">
        <f>IF(OR($B11="",$B11=0),"",$G11*$C11*(1+'Property Summary'!$L$18)^('MF Rents'!FY$3-1))</f>
        <v/>
      </c>
      <c r="FZ11" s="7" t="str">
        <f>IF(OR($B11="",$B11=0),"",$G11*$C11*(1+'Property Summary'!$L$18)^('MF Rents'!FZ$3-1))</f>
        <v/>
      </c>
      <c r="GA11" s="7" t="str">
        <f>IF(OR($B11="",$B11=0),"",$G11*$C11*(1+'Property Summary'!$L$18)^('MF Rents'!GA$3-1))</f>
        <v/>
      </c>
      <c r="GB11" s="7" t="str">
        <f>IF(OR($B11="",$B11=0),"",$G11*$C11*(1+'Property Summary'!$L$18)^('MF Rents'!GB$3-1))</f>
        <v/>
      </c>
      <c r="GC11" s="7" t="str">
        <f>IF(OR($B11="",$B11=0),"",$G11*$C11*(1+'Property Summary'!$L$18)^('MF Rents'!GC$3-1))</f>
        <v/>
      </c>
      <c r="GD11" s="7" t="str">
        <f>IF(OR($B11="",$B11=0),"",$G11*$C11*(1+'Property Summary'!$L$18)^('MF Rents'!GD$3-1))</f>
        <v/>
      </c>
      <c r="GE11" s="7" t="str">
        <f>IF(OR($B11="",$B11=0),"",$G11*$C11*(1+'Property Summary'!$L$18)^('MF Rents'!GE$3-1))</f>
        <v/>
      </c>
      <c r="GF11" s="7" t="str">
        <f>IF(OR($B11="",$B11=0),"",$G11*$C11*(1+'Property Summary'!$L$18)^('MF Rents'!GF$3-1))</f>
        <v/>
      </c>
      <c r="GG11" s="7" t="str">
        <f>IF(OR($B11="",$B11=0),"",$G11*$C11*(1+'Property Summary'!$L$18)^('MF Rents'!GG$3-1))</f>
        <v/>
      </c>
      <c r="GH11" s="7" t="str">
        <f>IF(OR($B11="",$B11=0),"",$G11*$C11*(1+'Property Summary'!$L$18)^('MF Rents'!GH$3-1))</f>
        <v/>
      </c>
      <c r="GI11" s="7" t="str">
        <f>IF(OR($B11="",$B11=0),"",$G11*$C11*(1+'Property Summary'!$L$18)^('MF Rents'!GI$3-1))</f>
        <v/>
      </c>
      <c r="GJ11" s="7" t="str">
        <f>IF(OR($B11="",$B11=0),"",$G11*$C11*(1+'Property Summary'!$L$18)^('MF Rents'!GJ$3-1))</f>
        <v/>
      </c>
      <c r="GK11" s="7" t="str">
        <f>IF(OR($B11="",$B11=0),"",$G11*$C11*(1+'Property Summary'!$L$18)^('MF Rents'!GK$3-1))</f>
        <v/>
      </c>
      <c r="GL11" s="7" t="str">
        <f>IF(OR($B11="",$B11=0),"",$G11*$C11*(1+'Property Summary'!$L$18)^('MF Rents'!GL$3-1))</f>
        <v/>
      </c>
      <c r="GM11" s="7" t="str">
        <f>IF(OR($B11="",$B11=0),"",$G11*$C11*(1+'Property Summary'!$L$18)^('MF Rents'!GM$3-1))</f>
        <v/>
      </c>
      <c r="GN11" s="7" t="str">
        <f>IF(OR($B11="",$B11=0),"",$G11*$C11*(1+'Property Summary'!$L$18)^('MF Rents'!GN$3-1))</f>
        <v/>
      </c>
      <c r="GO11" s="7" t="str">
        <f>IF(OR($B11="",$B11=0),"",$G11*$C11*(1+'Property Summary'!$L$18)^('MF Rents'!GO$3-1))</f>
        <v/>
      </c>
      <c r="GP11" s="7" t="str">
        <f>IF(OR($B11="",$B11=0),"",$G11*$C11*(1+'Property Summary'!$L$18)^('MF Rents'!GP$3-1))</f>
        <v/>
      </c>
    </row>
    <row r="12" spans="2:198" x14ac:dyDescent="0.3">
      <c r="B12" s="198">
        <f>'MF Rent Roll'!B11</f>
        <v>0</v>
      </c>
      <c r="C12" s="199">
        <f>'MF Rent Roll'!C11</f>
        <v>0</v>
      </c>
      <c r="D12" s="200">
        <f>'MF Rent Roll'!D11</f>
        <v>0</v>
      </c>
      <c r="E12" s="200">
        <f>'MF Rent Roll'!E11</f>
        <v>0</v>
      </c>
      <c r="F12" s="201">
        <f>'MF Rent Roll'!F11</f>
        <v>0</v>
      </c>
      <c r="G12" s="202">
        <f>'MF Rent Roll'!G11</f>
        <v>0</v>
      </c>
      <c r="H12" s="203">
        <f>'MF Rent Roll'!H11</f>
        <v>0</v>
      </c>
      <c r="I12" s="202">
        <f>'MF Rent Roll'!I11</f>
        <v>0</v>
      </c>
      <c r="J12" s="204">
        <f>'MF Rent Roll'!J11</f>
        <v>0</v>
      </c>
      <c r="K12" s="205">
        <f>'MF Rent Roll'!K11</f>
        <v>0</v>
      </c>
      <c r="L12" s="202">
        <f>'MF Rent Roll'!L11</f>
        <v>0</v>
      </c>
      <c r="M12" s="206">
        <f>'MF Rent Roll'!M11</f>
        <v>0</v>
      </c>
      <c r="N12" s="207" t="str">
        <f>'MF Rent Roll'!N11</f>
        <v/>
      </c>
      <c r="O12" s="208" t="str">
        <f>'MF Rent Roll'!O11</f>
        <v/>
      </c>
      <c r="P12" s="209" t="str">
        <f>'MF Rent Roll'!P11</f>
        <v/>
      </c>
      <c r="S12" s="7" t="str">
        <f>IF(OR($B12="",$B12=0),"",$G12*$C12*(1+'Property Summary'!$L$18)^('MF Rents'!S$3-1))</f>
        <v/>
      </c>
      <c r="T12" s="7" t="str">
        <f>IF(OR($B12="",$B12=0),"",$G12*$C12*(1+'Property Summary'!$L$18)^('MF Rents'!T$3-1))</f>
        <v/>
      </c>
      <c r="U12" s="7" t="str">
        <f>IF(OR($B12="",$B12=0),"",$G12*$C12*(1+'Property Summary'!$L$18)^('MF Rents'!U$3-1))</f>
        <v/>
      </c>
      <c r="V12" s="7" t="str">
        <f>IF(OR($B12="",$B12=0),"",$G12*$C12*(1+'Property Summary'!$L$18)^('MF Rents'!V$3-1))</f>
        <v/>
      </c>
      <c r="W12" s="7" t="str">
        <f>IF(OR($B12="",$B12=0),"",$G12*$C12*(1+'Property Summary'!$L$18)^('MF Rents'!W$3-1))</f>
        <v/>
      </c>
      <c r="X12" s="7" t="str">
        <f>IF(OR($B12="",$B12=0),"",$G12*$C12*(1+'Property Summary'!$L$18)^('MF Rents'!X$3-1))</f>
        <v/>
      </c>
      <c r="Y12" s="7" t="str">
        <f>IF(OR($B12="",$B12=0),"",$G12*$C12*(1+'Property Summary'!$L$18)^('MF Rents'!Y$3-1))</f>
        <v/>
      </c>
      <c r="Z12" s="7" t="str">
        <f>IF(OR($B12="",$B12=0),"",$G12*$C12*(1+'Property Summary'!$L$18)^('MF Rents'!Z$3-1))</f>
        <v/>
      </c>
      <c r="AA12" s="7" t="str">
        <f>IF(OR($B12="",$B12=0),"",$G12*$C12*(1+'Property Summary'!$L$18)^('MF Rents'!AA$3-1))</f>
        <v/>
      </c>
      <c r="AB12" s="7" t="str">
        <f>IF(OR($B12="",$B12=0),"",$G12*$C12*(1+'Property Summary'!$L$18)^('MF Rents'!AB$3-1))</f>
        <v/>
      </c>
      <c r="AC12" s="7" t="str">
        <f>IF(OR($B12="",$B12=0),"",$G12*$C12*(1+'Property Summary'!$L$18)^('MF Rents'!AC$3-1))</f>
        <v/>
      </c>
      <c r="AD12" s="7" t="str">
        <f>IF(OR($B12="",$B12=0),"",$G12*$C12*(1+'Property Summary'!$L$18)^('MF Rents'!AD$3-1))</f>
        <v/>
      </c>
      <c r="AE12" s="7" t="str">
        <f>IF(OR($B12="",$B12=0),"",$G12*$C12*(1+'Property Summary'!$L$18)^('MF Rents'!AE$3-1))</f>
        <v/>
      </c>
      <c r="AF12" s="7" t="str">
        <f>IF(OR($B12="",$B12=0),"",$G12*$C12*(1+'Property Summary'!$L$18)^('MF Rents'!AF$3-1))</f>
        <v/>
      </c>
      <c r="AG12" s="7" t="str">
        <f>IF(OR($B12="",$B12=0),"",$G12*$C12*(1+'Property Summary'!$L$18)^('MF Rents'!AG$3-1))</f>
        <v/>
      </c>
      <c r="AH12" s="7" t="str">
        <f>IF(OR($B12="",$B12=0),"",$G12*$C12*(1+'Property Summary'!$L$18)^('MF Rents'!AH$3-1))</f>
        <v/>
      </c>
      <c r="AI12" s="7" t="str">
        <f>IF(OR($B12="",$B12=0),"",$G12*$C12*(1+'Property Summary'!$L$18)^('MF Rents'!AI$3-1))</f>
        <v/>
      </c>
      <c r="AJ12" s="7" t="str">
        <f>IF(OR($B12="",$B12=0),"",$G12*$C12*(1+'Property Summary'!$L$18)^('MF Rents'!AJ$3-1))</f>
        <v/>
      </c>
      <c r="AK12" s="7" t="str">
        <f>IF(OR($B12="",$B12=0),"",$G12*$C12*(1+'Property Summary'!$L$18)^('MF Rents'!AK$3-1))</f>
        <v/>
      </c>
      <c r="AL12" s="7" t="str">
        <f>IF(OR($B12="",$B12=0),"",$G12*$C12*(1+'Property Summary'!$L$18)^('MF Rents'!AL$3-1))</f>
        <v/>
      </c>
      <c r="AM12" s="7" t="str">
        <f>IF(OR($B12="",$B12=0),"",$G12*$C12*(1+'Property Summary'!$L$18)^('MF Rents'!AM$3-1))</f>
        <v/>
      </c>
      <c r="AN12" s="7" t="str">
        <f>IF(OR($B12="",$B12=0),"",$G12*$C12*(1+'Property Summary'!$L$18)^('MF Rents'!AN$3-1))</f>
        <v/>
      </c>
      <c r="AO12" s="7" t="str">
        <f>IF(OR($B12="",$B12=0),"",$G12*$C12*(1+'Property Summary'!$L$18)^('MF Rents'!AO$3-1))</f>
        <v/>
      </c>
      <c r="AP12" s="7" t="str">
        <f>IF(OR($B12="",$B12=0),"",$G12*$C12*(1+'Property Summary'!$L$18)^('MF Rents'!AP$3-1))</f>
        <v/>
      </c>
      <c r="AQ12" s="7" t="str">
        <f>IF(OR($B12="",$B12=0),"",$G12*$C12*(1+'Property Summary'!$L$18)^('MF Rents'!AQ$3-1))</f>
        <v/>
      </c>
      <c r="AR12" s="7" t="str">
        <f>IF(OR($B12="",$B12=0),"",$G12*$C12*(1+'Property Summary'!$L$18)^('MF Rents'!AR$3-1))</f>
        <v/>
      </c>
      <c r="AS12" s="7" t="str">
        <f>IF(OR($B12="",$B12=0),"",$G12*$C12*(1+'Property Summary'!$L$18)^('MF Rents'!AS$3-1))</f>
        <v/>
      </c>
      <c r="AT12" s="7" t="str">
        <f>IF(OR($B12="",$B12=0),"",$G12*$C12*(1+'Property Summary'!$L$18)^('MF Rents'!AT$3-1))</f>
        <v/>
      </c>
      <c r="AU12" s="7" t="str">
        <f>IF(OR($B12="",$B12=0),"",$G12*$C12*(1+'Property Summary'!$L$18)^('MF Rents'!AU$3-1))</f>
        <v/>
      </c>
      <c r="AV12" s="7" t="str">
        <f>IF(OR($B12="",$B12=0),"",$G12*$C12*(1+'Property Summary'!$L$18)^('MF Rents'!AV$3-1))</f>
        <v/>
      </c>
      <c r="AW12" s="7" t="str">
        <f>IF(OR($B12="",$B12=0),"",$G12*$C12*(1+'Property Summary'!$L$18)^('MF Rents'!AW$3-1))</f>
        <v/>
      </c>
      <c r="AX12" s="7" t="str">
        <f>IF(OR($B12="",$B12=0),"",$G12*$C12*(1+'Property Summary'!$L$18)^('MF Rents'!AX$3-1))</f>
        <v/>
      </c>
      <c r="AY12" s="7" t="str">
        <f>IF(OR($B12="",$B12=0),"",$G12*$C12*(1+'Property Summary'!$L$18)^('MF Rents'!AY$3-1))</f>
        <v/>
      </c>
      <c r="AZ12" s="7" t="str">
        <f>IF(OR($B12="",$B12=0),"",$G12*$C12*(1+'Property Summary'!$L$18)^('MF Rents'!AZ$3-1))</f>
        <v/>
      </c>
      <c r="BA12" s="7" t="str">
        <f>IF(OR($B12="",$B12=0),"",$G12*$C12*(1+'Property Summary'!$L$18)^('MF Rents'!BA$3-1))</f>
        <v/>
      </c>
      <c r="BB12" s="7" t="str">
        <f>IF(OR($B12="",$B12=0),"",$G12*$C12*(1+'Property Summary'!$L$18)^('MF Rents'!BB$3-1))</f>
        <v/>
      </c>
      <c r="BC12" s="7" t="str">
        <f>IF(OR($B12="",$B12=0),"",$G12*$C12*(1+'Property Summary'!$L$18)^('MF Rents'!BC$3-1))</f>
        <v/>
      </c>
      <c r="BD12" s="7" t="str">
        <f>IF(OR($B12="",$B12=0),"",$G12*$C12*(1+'Property Summary'!$L$18)^('MF Rents'!BD$3-1))</f>
        <v/>
      </c>
      <c r="BE12" s="7" t="str">
        <f>IF(OR($B12="",$B12=0),"",$G12*$C12*(1+'Property Summary'!$L$18)^('MF Rents'!BE$3-1))</f>
        <v/>
      </c>
      <c r="BF12" s="7" t="str">
        <f>IF(OR($B12="",$B12=0),"",$G12*$C12*(1+'Property Summary'!$L$18)^('MF Rents'!BF$3-1))</f>
        <v/>
      </c>
      <c r="BG12" s="7" t="str">
        <f>IF(OR($B12="",$B12=0),"",$G12*$C12*(1+'Property Summary'!$L$18)^('MF Rents'!BG$3-1))</f>
        <v/>
      </c>
      <c r="BH12" s="7" t="str">
        <f>IF(OR($B12="",$B12=0),"",$G12*$C12*(1+'Property Summary'!$L$18)^('MF Rents'!BH$3-1))</f>
        <v/>
      </c>
      <c r="BI12" s="7" t="str">
        <f>IF(OR($B12="",$B12=0),"",$G12*$C12*(1+'Property Summary'!$L$18)^('MF Rents'!BI$3-1))</f>
        <v/>
      </c>
      <c r="BJ12" s="7" t="str">
        <f>IF(OR($B12="",$B12=0),"",$G12*$C12*(1+'Property Summary'!$L$18)^('MF Rents'!BJ$3-1))</f>
        <v/>
      </c>
      <c r="BK12" s="7" t="str">
        <f>IF(OR($B12="",$B12=0),"",$G12*$C12*(1+'Property Summary'!$L$18)^('MF Rents'!BK$3-1))</f>
        <v/>
      </c>
      <c r="BL12" s="7" t="str">
        <f>IF(OR($B12="",$B12=0),"",$G12*$C12*(1+'Property Summary'!$L$18)^('MF Rents'!BL$3-1))</f>
        <v/>
      </c>
      <c r="BM12" s="7" t="str">
        <f>IF(OR($B12="",$B12=0),"",$G12*$C12*(1+'Property Summary'!$L$18)^('MF Rents'!BM$3-1))</f>
        <v/>
      </c>
      <c r="BN12" s="7" t="str">
        <f>IF(OR($B12="",$B12=0),"",$G12*$C12*(1+'Property Summary'!$L$18)^('MF Rents'!BN$3-1))</f>
        <v/>
      </c>
      <c r="BO12" s="7" t="str">
        <f>IF(OR($B12="",$B12=0),"",$G12*$C12*(1+'Property Summary'!$L$18)^('MF Rents'!BO$3-1))</f>
        <v/>
      </c>
      <c r="BP12" s="7" t="str">
        <f>IF(OR($B12="",$B12=0),"",$G12*$C12*(1+'Property Summary'!$L$18)^('MF Rents'!BP$3-1))</f>
        <v/>
      </c>
      <c r="BQ12" s="7" t="str">
        <f>IF(OR($B12="",$B12=0),"",$G12*$C12*(1+'Property Summary'!$L$18)^('MF Rents'!BQ$3-1))</f>
        <v/>
      </c>
      <c r="BR12" s="7" t="str">
        <f>IF(OR($B12="",$B12=0),"",$G12*$C12*(1+'Property Summary'!$L$18)^('MF Rents'!BR$3-1))</f>
        <v/>
      </c>
      <c r="BS12" s="7" t="str">
        <f>IF(OR($B12="",$B12=0),"",$G12*$C12*(1+'Property Summary'!$L$18)^('MF Rents'!BS$3-1))</f>
        <v/>
      </c>
      <c r="BT12" s="7" t="str">
        <f>IF(OR($B12="",$B12=0),"",$G12*$C12*(1+'Property Summary'!$L$18)^('MF Rents'!BT$3-1))</f>
        <v/>
      </c>
      <c r="BU12" s="7" t="str">
        <f>IF(OR($B12="",$B12=0),"",$G12*$C12*(1+'Property Summary'!$L$18)^('MF Rents'!BU$3-1))</f>
        <v/>
      </c>
      <c r="BV12" s="7" t="str">
        <f>IF(OR($B12="",$B12=0),"",$G12*$C12*(1+'Property Summary'!$L$18)^('MF Rents'!BV$3-1))</f>
        <v/>
      </c>
      <c r="BW12" s="7" t="str">
        <f>IF(OR($B12="",$B12=0),"",$G12*$C12*(1+'Property Summary'!$L$18)^('MF Rents'!BW$3-1))</f>
        <v/>
      </c>
      <c r="BX12" s="7" t="str">
        <f>IF(OR($B12="",$B12=0),"",$G12*$C12*(1+'Property Summary'!$L$18)^('MF Rents'!BX$3-1))</f>
        <v/>
      </c>
      <c r="BY12" s="7" t="str">
        <f>IF(OR($B12="",$B12=0),"",$G12*$C12*(1+'Property Summary'!$L$18)^('MF Rents'!BY$3-1))</f>
        <v/>
      </c>
      <c r="BZ12" s="7" t="str">
        <f>IF(OR($B12="",$B12=0),"",$G12*$C12*(1+'Property Summary'!$L$18)^('MF Rents'!BZ$3-1))</f>
        <v/>
      </c>
      <c r="CA12" s="7" t="str">
        <f>IF(OR($B12="",$B12=0),"",$G12*$C12*(1+'Property Summary'!$L$18)^('MF Rents'!CA$3-1))</f>
        <v/>
      </c>
      <c r="CB12" s="7" t="str">
        <f>IF(OR($B12="",$B12=0),"",$G12*$C12*(1+'Property Summary'!$L$18)^('MF Rents'!CB$3-1))</f>
        <v/>
      </c>
      <c r="CC12" s="7" t="str">
        <f>IF(OR($B12="",$B12=0),"",$G12*$C12*(1+'Property Summary'!$L$18)^('MF Rents'!CC$3-1))</f>
        <v/>
      </c>
      <c r="CD12" s="7" t="str">
        <f>IF(OR($B12="",$B12=0),"",$G12*$C12*(1+'Property Summary'!$L$18)^('MF Rents'!CD$3-1))</f>
        <v/>
      </c>
      <c r="CE12" s="7" t="str">
        <f>IF(OR($B12="",$B12=0),"",$G12*$C12*(1+'Property Summary'!$L$18)^('MF Rents'!CE$3-1))</f>
        <v/>
      </c>
      <c r="CF12" s="7" t="str">
        <f>IF(OR($B12="",$B12=0),"",$G12*$C12*(1+'Property Summary'!$L$18)^('MF Rents'!CF$3-1))</f>
        <v/>
      </c>
      <c r="CG12" s="7" t="str">
        <f>IF(OR($B12="",$B12=0),"",$G12*$C12*(1+'Property Summary'!$L$18)^('MF Rents'!CG$3-1))</f>
        <v/>
      </c>
      <c r="CH12" s="7" t="str">
        <f>IF(OR($B12="",$B12=0),"",$G12*$C12*(1+'Property Summary'!$L$18)^('MF Rents'!CH$3-1))</f>
        <v/>
      </c>
      <c r="CI12" s="7" t="str">
        <f>IF(OR($B12="",$B12=0),"",$G12*$C12*(1+'Property Summary'!$L$18)^('MF Rents'!CI$3-1))</f>
        <v/>
      </c>
      <c r="CJ12" s="7" t="str">
        <f>IF(OR($B12="",$B12=0),"",$G12*$C12*(1+'Property Summary'!$L$18)^('MF Rents'!CJ$3-1))</f>
        <v/>
      </c>
      <c r="CK12" s="7" t="str">
        <f>IF(OR($B12="",$B12=0),"",$G12*$C12*(1+'Property Summary'!$L$18)^('MF Rents'!CK$3-1))</f>
        <v/>
      </c>
      <c r="CL12" s="7" t="str">
        <f>IF(OR($B12="",$B12=0),"",$G12*$C12*(1+'Property Summary'!$L$18)^('MF Rents'!CL$3-1))</f>
        <v/>
      </c>
      <c r="CM12" s="7" t="str">
        <f>IF(OR($B12="",$B12=0),"",$G12*$C12*(1+'Property Summary'!$L$18)^('MF Rents'!CM$3-1))</f>
        <v/>
      </c>
      <c r="CN12" s="7" t="str">
        <f>IF(OR($B12="",$B12=0),"",$G12*$C12*(1+'Property Summary'!$L$18)^('MF Rents'!CN$3-1))</f>
        <v/>
      </c>
      <c r="CO12" s="7" t="str">
        <f>IF(OR($B12="",$B12=0),"",$G12*$C12*(1+'Property Summary'!$L$18)^('MF Rents'!CO$3-1))</f>
        <v/>
      </c>
      <c r="CP12" s="7" t="str">
        <f>IF(OR($B12="",$B12=0),"",$G12*$C12*(1+'Property Summary'!$L$18)^('MF Rents'!CP$3-1))</f>
        <v/>
      </c>
      <c r="CQ12" s="7" t="str">
        <f>IF(OR($B12="",$B12=0),"",$G12*$C12*(1+'Property Summary'!$L$18)^('MF Rents'!CQ$3-1))</f>
        <v/>
      </c>
      <c r="CR12" s="7" t="str">
        <f>IF(OR($B12="",$B12=0),"",$G12*$C12*(1+'Property Summary'!$L$18)^('MF Rents'!CR$3-1))</f>
        <v/>
      </c>
      <c r="CS12" s="7" t="str">
        <f>IF(OR($B12="",$B12=0),"",$G12*$C12*(1+'Property Summary'!$L$18)^('MF Rents'!CS$3-1))</f>
        <v/>
      </c>
      <c r="CT12" s="7" t="str">
        <f>IF(OR($B12="",$B12=0),"",$G12*$C12*(1+'Property Summary'!$L$18)^('MF Rents'!CT$3-1))</f>
        <v/>
      </c>
      <c r="CU12" s="7" t="str">
        <f>IF(OR($B12="",$B12=0),"",$G12*$C12*(1+'Property Summary'!$L$18)^('MF Rents'!CU$3-1))</f>
        <v/>
      </c>
      <c r="CV12" s="7" t="str">
        <f>IF(OR($B12="",$B12=0),"",$G12*$C12*(1+'Property Summary'!$L$18)^('MF Rents'!CV$3-1))</f>
        <v/>
      </c>
      <c r="CW12" s="7" t="str">
        <f>IF(OR($B12="",$B12=0),"",$G12*$C12*(1+'Property Summary'!$L$18)^('MF Rents'!CW$3-1))</f>
        <v/>
      </c>
      <c r="CX12" s="7" t="str">
        <f>IF(OR($B12="",$B12=0),"",$G12*$C12*(1+'Property Summary'!$L$18)^('MF Rents'!CX$3-1))</f>
        <v/>
      </c>
      <c r="CY12" s="7" t="str">
        <f>IF(OR($B12="",$B12=0),"",$G12*$C12*(1+'Property Summary'!$L$18)^('MF Rents'!CY$3-1))</f>
        <v/>
      </c>
      <c r="CZ12" s="7" t="str">
        <f>IF(OR($B12="",$B12=0),"",$G12*$C12*(1+'Property Summary'!$L$18)^('MF Rents'!CZ$3-1))</f>
        <v/>
      </c>
      <c r="DA12" s="7" t="str">
        <f>IF(OR($B12="",$B12=0),"",$G12*$C12*(1+'Property Summary'!$L$18)^('MF Rents'!DA$3-1))</f>
        <v/>
      </c>
      <c r="DB12" s="7" t="str">
        <f>IF(OR($B12="",$B12=0),"",$G12*$C12*(1+'Property Summary'!$L$18)^('MF Rents'!DB$3-1))</f>
        <v/>
      </c>
      <c r="DC12" s="7" t="str">
        <f>IF(OR($B12="",$B12=0),"",$G12*$C12*(1+'Property Summary'!$L$18)^('MF Rents'!DC$3-1))</f>
        <v/>
      </c>
      <c r="DD12" s="7" t="str">
        <f>IF(OR($B12="",$B12=0),"",$G12*$C12*(1+'Property Summary'!$L$18)^('MF Rents'!DD$3-1))</f>
        <v/>
      </c>
      <c r="DE12" s="7" t="str">
        <f>IF(OR($B12="",$B12=0),"",$G12*$C12*(1+'Property Summary'!$L$18)^('MF Rents'!DE$3-1))</f>
        <v/>
      </c>
      <c r="DF12" s="7" t="str">
        <f>IF(OR($B12="",$B12=0),"",$G12*$C12*(1+'Property Summary'!$L$18)^('MF Rents'!DF$3-1))</f>
        <v/>
      </c>
      <c r="DG12" s="7" t="str">
        <f>IF(OR($B12="",$B12=0),"",$G12*$C12*(1+'Property Summary'!$L$18)^('MF Rents'!DG$3-1))</f>
        <v/>
      </c>
      <c r="DH12" s="7" t="str">
        <f>IF(OR($B12="",$B12=0),"",$G12*$C12*(1+'Property Summary'!$L$18)^('MF Rents'!DH$3-1))</f>
        <v/>
      </c>
      <c r="DI12" s="7" t="str">
        <f>IF(OR($B12="",$B12=0),"",$G12*$C12*(1+'Property Summary'!$L$18)^('MF Rents'!DI$3-1))</f>
        <v/>
      </c>
      <c r="DJ12" s="7" t="str">
        <f>IF(OR($B12="",$B12=0),"",$G12*$C12*(1+'Property Summary'!$L$18)^('MF Rents'!DJ$3-1))</f>
        <v/>
      </c>
      <c r="DK12" s="7" t="str">
        <f>IF(OR($B12="",$B12=0),"",$G12*$C12*(1+'Property Summary'!$L$18)^('MF Rents'!DK$3-1))</f>
        <v/>
      </c>
      <c r="DL12" s="7" t="str">
        <f>IF(OR($B12="",$B12=0),"",$G12*$C12*(1+'Property Summary'!$L$18)^('MF Rents'!DL$3-1))</f>
        <v/>
      </c>
      <c r="DM12" s="7" t="str">
        <f>IF(OR($B12="",$B12=0),"",$G12*$C12*(1+'Property Summary'!$L$18)^('MF Rents'!DM$3-1))</f>
        <v/>
      </c>
      <c r="DN12" s="7" t="str">
        <f>IF(OR($B12="",$B12=0),"",$G12*$C12*(1+'Property Summary'!$L$18)^('MF Rents'!DN$3-1))</f>
        <v/>
      </c>
      <c r="DO12" s="7" t="str">
        <f>IF(OR($B12="",$B12=0),"",$G12*$C12*(1+'Property Summary'!$L$18)^('MF Rents'!DO$3-1))</f>
        <v/>
      </c>
      <c r="DP12" s="7" t="str">
        <f>IF(OR($B12="",$B12=0),"",$G12*$C12*(1+'Property Summary'!$L$18)^('MF Rents'!DP$3-1))</f>
        <v/>
      </c>
      <c r="DQ12" s="7" t="str">
        <f>IF(OR($B12="",$B12=0),"",$G12*$C12*(1+'Property Summary'!$L$18)^('MF Rents'!DQ$3-1))</f>
        <v/>
      </c>
      <c r="DR12" s="7" t="str">
        <f>IF(OR($B12="",$B12=0),"",$G12*$C12*(1+'Property Summary'!$L$18)^('MF Rents'!DR$3-1))</f>
        <v/>
      </c>
      <c r="DS12" s="7" t="str">
        <f>IF(OR($B12="",$B12=0),"",$G12*$C12*(1+'Property Summary'!$L$18)^('MF Rents'!DS$3-1))</f>
        <v/>
      </c>
      <c r="DT12" s="7" t="str">
        <f>IF(OR($B12="",$B12=0),"",$G12*$C12*(1+'Property Summary'!$L$18)^('MF Rents'!DT$3-1))</f>
        <v/>
      </c>
      <c r="DU12" s="7" t="str">
        <f>IF(OR($B12="",$B12=0),"",$G12*$C12*(1+'Property Summary'!$L$18)^('MF Rents'!DU$3-1))</f>
        <v/>
      </c>
      <c r="DV12" s="7" t="str">
        <f>IF(OR($B12="",$B12=0),"",$G12*$C12*(1+'Property Summary'!$L$18)^('MF Rents'!DV$3-1))</f>
        <v/>
      </c>
      <c r="DW12" s="7" t="str">
        <f>IF(OR($B12="",$B12=0),"",$G12*$C12*(1+'Property Summary'!$L$18)^('MF Rents'!DW$3-1))</f>
        <v/>
      </c>
      <c r="DX12" s="7" t="str">
        <f>IF(OR($B12="",$B12=0),"",$G12*$C12*(1+'Property Summary'!$L$18)^('MF Rents'!DX$3-1))</f>
        <v/>
      </c>
      <c r="DY12" s="7" t="str">
        <f>IF(OR($B12="",$B12=0),"",$G12*$C12*(1+'Property Summary'!$L$18)^('MF Rents'!DY$3-1))</f>
        <v/>
      </c>
      <c r="DZ12" s="7" t="str">
        <f>IF(OR($B12="",$B12=0),"",$G12*$C12*(1+'Property Summary'!$L$18)^('MF Rents'!DZ$3-1))</f>
        <v/>
      </c>
      <c r="EA12" s="7" t="str">
        <f>IF(OR($B12="",$B12=0),"",$G12*$C12*(1+'Property Summary'!$L$18)^('MF Rents'!EA$3-1))</f>
        <v/>
      </c>
      <c r="EB12" s="7" t="str">
        <f>IF(OR($B12="",$B12=0),"",$G12*$C12*(1+'Property Summary'!$L$18)^('MF Rents'!EB$3-1))</f>
        <v/>
      </c>
      <c r="EC12" s="7" t="str">
        <f>IF(OR($B12="",$B12=0),"",$G12*$C12*(1+'Property Summary'!$L$18)^('MF Rents'!EC$3-1))</f>
        <v/>
      </c>
      <c r="ED12" s="7" t="str">
        <f>IF(OR($B12="",$B12=0),"",$G12*$C12*(1+'Property Summary'!$L$18)^('MF Rents'!ED$3-1))</f>
        <v/>
      </c>
      <c r="EE12" s="7" t="str">
        <f>IF(OR($B12="",$B12=0),"",$G12*$C12*(1+'Property Summary'!$L$18)^('MF Rents'!EE$3-1))</f>
        <v/>
      </c>
      <c r="EF12" s="7" t="str">
        <f>IF(OR($B12="",$B12=0),"",$G12*$C12*(1+'Property Summary'!$L$18)^('MF Rents'!EF$3-1))</f>
        <v/>
      </c>
      <c r="EG12" s="7" t="str">
        <f>IF(OR($B12="",$B12=0),"",$G12*$C12*(1+'Property Summary'!$L$18)^('MF Rents'!EG$3-1))</f>
        <v/>
      </c>
      <c r="EH12" s="7" t="str">
        <f>IF(OR($B12="",$B12=0),"",$G12*$C12*(1+'Property Summary'!$L$18)^('MF Rents'!EH$3-1))</f>
        <v/>
      </c>
      <c r="EI12" s="7" t="str">
        <f>IF(OR($B12="",$B12=0),"",$G12*$C12*(1+'Property Summary'!$L$18)^('MF Rents'!EI$3-1))</f>
        <v/>
      </c>
      <c r="EJ12" s="7" t="str">
        <f>IF(OR($B12="",$B12=0),"",$G12*$C12*(1+'Property Summary'!$L$18)^('MF Rents'!EJ$3-1))</f>
        <v/>
      </c>
      <c r="EK12" s="7" t="str">
        <f>IF(OR($B12="",$B12=0),"",$G12*$C12*(1+'Property Summary'!$L$18)^('MF Rents'!EK$3-1))</f>
        <v/>
      </c>
      <c r="EL12" s="7" t="str">
        <f>IF(OR($B12="",$B12=0),"",$G12*$C12*(1+'Property Summary'!$L$18)^('MF Rents'!EL$3-1))</f>
        <v/>
      </c>
      <c r="EM12" s="7" t="str">
        <f>IF(OR($B12="",$B12=0),"",$G12*$C12*(1+'Property Summary'!$L$18)^('MF Rents'!EM$3-1))</f>
        <v/>
      </c>
      <c r="EN12" s="7" t="str">
        <f>IF(OR($B12="",$B12=0),"",$G12*$C12*(1+'Property Summary'!$L$18)^('MF Rents'!EN$3-1))</f>
        <v/>
      </c>
      <c r="EO12" s="7" t="str">
        <f>IF(OR($B12="",$B12=0),"",$G12*$C12*(1+'Property Summary'!$L$18)^('MF Rents'!EO$3-1))</f>
        <v/>
      </c>
      <c r="EP12" s="7" t="str">
        <f>IF(OR($B12="",$B12=0),"",$G12*$C12*(1+'Property Summary'!$L$18)^('MF Rents'!EP$3-1))</f>
        <v/>
      </c>
      <c r="EQ12" s="7" t="str">
        <f>IF(OR($B12="",$B12=0),"",$G12*$C12*(1+'Property Summary'!$L$18)^('MF Rents'!EQ$3-1))</f>
        <v/>
      </c>
      <c r="ER12" s="7" t="str">
        <f>IF(OR($B12="",$B12=0),"",$G12*$C12*(1+'Property Summary'!$L$18)^('MF Rents'!ER$3-1))</f>
        <v/>
      </c>
      <c r="ES12" s="7" t="str">
        <f>IF(OR($B12="",$B12=0),"",$G12*$C12*(1+'Property Summary'!$L$18)^('MF Rents'!ES$3-1))</f>
        <v/>
      </c>
      <c r="ET12" s="7" t="str">
        <f>IF(OR($B12="",$B12=0),"",$G12*$C12*(1+'Property Summary'!$L$18)^('MF Rents'!ET$3-1))</f>
        <v/>
      </c>
      <c r="EU12" s="7" t="str">
        <f>IF(OR($B12="",$B12=0),"",$G12*$C12*(1+'Property Summary'!$L$18)^('MF Rents'!EU$3-1))</f>
        <v/>
      </c>
      <c r="EV12" s="7" t="str">
        <f>IF(OR($B12="",$B12=0),"",$G12*$C12*(1+'Property Summary'!$L$18)^('MF Rents'!EV$3-1))</f>
        <v/>
      </c>
      <c r="EW12" s="7" t="str">
        <f>IF(OR($B12="",$B12=0),"",$G12*$C12*(1+'Property Summary'!$L$18)^('MF Rents'!EW$3-1))</f>
        <v/>
      </c>
      <c r="EX12" s="7" t="str">
        <f>IF(OR($B12="",$B12=0),"",$G12*$C12*(1+'Property Summary'!$L$18)^('MF Rents'!EX$3-1))</f>
        <v/>
      </c>
      <c r="EY12" s="7" t="str">
        <f>IF(OR($B12="",$B12=0),"",$G12*$C12*(1+'Property Summary'!$L$18)^('MF Rents'!EY$3-1))</f>
        <v/>
      </c>
      <c r="EZ12" s="7" t="str">
        <f>IF(OR($B12="",$B12=0),"",$G12*$C12*(1+'Property Summary'!$L$18)^('MF Rents'!EZ$3-1))</f>
        <v/>
      </c>
      <c r="FA12" s="7" t="str">
        <f>IF(OR($B12="",$B12=0),"",$G12*$C12*(1+'Property Summary'!$L$18)^('MF Rents'!FA$3-1))</f>
        <v/>
      </c>
      <c r="FB12" s="7" t="str">
        <f>IF(OR($B12="",$B12=0),"",$G12*$C12*(1+'Property Summary'!$L$18)^('MF Rents'!FB$3-1))</f>
        <v/>
      </c>
      <c r="FC12" s="7" t="str">
        <f>IF(OR($B12="",$B12=0),"",$G12*$C12*(1+'Property Summary'!$L$18)^('MF Rents'!FC$3-1))</f>
        <v/>
      </c>
      <c r="FD12" s="7" t="str">
        <f>IF(OR($B12="",$B12=0),"",$G12*$C12*(1+'Property Summary'!$L$18)^('MF Rents'!FD$3-1))</f>
        <v/>
      </c>
      <c r="FE12" s="7" t="str">
        <f>IF(OR($B12="",$B12=0),"",$G12*$C12*(1+'Property Summary'!$L$18)^('MF Rents'!FE$3-1))</f>
        <v/>
      </c>
      <c r="FF12" s="7" t="str">
        <f>IF(OR($B12="",$B12=0),"",$G12*$C12*(1+'Property Summary'!$L$18)^('MF Rents'!FF$3-1))</f>
        <v/>
      </c>
      <c r="FG12" s="7" t="str">
        <f>IF(OR($B12="",$B12=0),"",$G12*$C12*(1+'Property Summary'!$L$18)^('MF Rents'!FG$3-1))</f>
        <v/>
      </c>
      <c r="FH12" s="7" t="str">
        <f>IF(OR($B12="",$B12=0),"",$G12*$C12*(1+'Property Summary'!$L$18)^('MF Rents'!FH$3-1))</f>
        <v/>
      </c>
      <c r="FI12" s="7" t="str">
        <f>IF(OR($B12="",$B12=0),"",$G12*$C12*(1+'Property Summary'!$L$18)^('MF Rents'!FI$3-1))</f>
        <v/>
      </c>
      <c r="FJ12" s="7" t="str">
        <f>IF(OR($B12="",$B12=0),"",$G12*$C12*(1+'Property Summary'!$L$18)^('MF Rents'!FJ$3-1))</f>
        <v/>
      </c>
      <c r="FK12" s="7" t="str">
        <f>IF(OR($B12="",$B12=0),"",$G12*$C12*(1+'Property Summary'!$L$18)^('MF Rents'!FK$3-1))</f>
        <v/>
      </c>
      <c r="FL12" s="7" t="str">
        <f>IF(OR($B12="",$B12=0),"",$G12*$C12*(1+'Property Summary'!$L$18)^('MF Rents'!FL$3-1))</f>
        <v/>
      </c>
      <c r="FM12" s="7" t="str">
        <f>IF(OR($B12="",$B12=0),"",$G12*$C12*(1+'Property Summary'!$L$18)^('MF Rents'!FM$3-1))</f>
        <v/>
      </c>
      <c r="FN12" s="7" t="str">
        <f>IF(OR($B12="",$B12=0),"",$G12*$C12*(1+'Property Summary'!$L$18)^('MF Rents'!FN$3-1))</f>
        <v/>
      </c>
      <c r="FO12" s="7" t="str">
        <f>IF(OR($B12="",$B12=0),"",$G12*$C12*(1+'Property Summary'!$L$18)^('MF Rents'!FO$3-1))</f>
        <v/>
      </c>
      <c r="FP12" s="7" t="str">
        <f>IF(OR($B12="",$B12=0),"",$G12*$C12*(1+'Property Summary'!$L$18)^('MF Rents'!FP$3-1))</f>
        <v/>
      </c>
      <c r="FQ12" s="7" t="str">
        <f>IF(OR($B12="",$B12=0),"",$G12*$C12*(1+'Property Summary'!$L$18)^('MF Rents'!FQ$3-1))</f>
        <v/>
      </c>
      <c r="FR12" s="7" t="str">
        <f>IF(OR($B12="",$B12=0),"",$G12*$C12*(1+'Property Summary'!$L$18)^('MF Rents'!FR$3-1))</f>
        <v/>
      </c>
      <c r="FS12" s="7" t="str">
        <f>IF(OR($B12="",$B12=0),"",$G12*$C12*(1+'Property Summary'!$L$18)^('MF Rents'!FS$3-1))</f>
        <v/>
      </c>
      <c r="FT12" s="7" t="str">
        <f>IF(OR($B12="",$B12=0),"",$G12*$C12*(1+'Property Summary'!$L$18)^('MF Rents'!FT$3-1))</f>
        <v/>
      </c>
      <c r="FU12" s="7" t="str">
        <f>IF(OR($B12="",$B12=0),"",$G12*$C12*(1+'Property Summary'!$L$18)^('MF Rents'!FU$3-1))</f>
        <v/>
      </c>
      <c r="FV12" s="7" t="str">
        <f>IF(OR($B12="",$B12=0),"",$G12*$C12*(1+'Property Summary'!$L$18)^('MF Rents'!FV$3-1))</f>
        <v/>
      </c>
      <c r="FW12" s="7" t="str">
        <f>IF(OR($B12="",$B12=0),"",$G12*$C12*(1+'Property Summary'!$L$18)^('MF Rents'!FW$3-1))</f>
        <v/>
      </c>
      <c r="FX12" s="7" t="str">
        <f>IF(OR($B12="",$B12=0),"",$G12*$C12*(1+'Property Summary'!$L$18)^('MF Rents'!FX$3-1))</f>
        <v/>
      </c>
      <c r="FY12" s="7" t="str">
        <f>IF(OR($B12="",$B12=0),"",$G12*$C12*(1+'Property Summary'!$L$18)^('MF Rents'!FY$3-1))</f>
        <v/>
      </c>
      <c r="FZ12" s="7" t="str">
        <f>IF(OR($B12="",$B12=0),"",$G12*$C12*(1+'Property Summary'!$L$18)^('MF Rents'!FZ$3-1))</f>
        <v/>
      </c>
      <c r="GA12" s="7" t="str">
        <f>IF(OR($B12="",$B12=0),"",$G12*$C12*(1+'Property Summary'!$L$18)^('MF Rents'!GA$3-1))</f>
        <v/>
      </c>
      <c r="GB12" s="7" t="str">
        <f>IF(OR($B12="",$B12=0),"",$G12*$C12*(1+'Property Summary'!$L$18)^('MF Rents'!GB$3-1))</f>
        <v/>
      </c>
      <c r="GC12" s="7" t="str">
        <f>IF(OR($B12="",$B12=0),"",$G12*$C12*(1+'Property Summary'!$L$18)^('MF Rents'!GC$3-1))</f>
        <v/>
      </c>
      <c r="GD12" s="7" t="str">
        <f>IF(OR($B12="",$B12=0),"",$G12*$C12*(1+'Property Summary'!$L$18)^('MF Rents'!GD$3-1))</f>
        <v/>
      </c>
      <c r="GE12" s="7" t="str">
        <f>IF(OR($B12="",$B12=0),"",$G12*$C12*(1+'Property Summary'!$L$18)^('MF Rents'!GE$3-1))</f>
        <v/>
      </c>
      <c r="GF12" s="7" t="str">
        <f>IF(OR($B12="",$B12=0),"",$G12*$C12*(1+'Property Summary'!$L$18)^('MF Rents'!GF$3-1))</f>
        <v/>
      </c>
      <c r="GG12" s="7" t="str">
        <f>IF(OR($B12="",$B12=0),"",$G12*$C12*(1+'Property Summary'!$L$18)^('MF Rents'!GG$3-1))</f>
        <v/>
      </c>
      <c r="GH12" s="7" t="str">
        <f>IF(OR($B12="",$B12=0),"",$G12*$C12*(1+'Property Summary'!$L$18)^('MF Rents'!GH$3-1))</f>
        <v/>
      </c>
      <c r="GI12" s="7" t="str">
        <f>IF(OR($B12="",$B12=0),"",$G12*$C12*(1+'Property Summary'!$L$18)^('MF Rents'!GI$3-1))</f>
        <v/>
      </c>
      <c r="GJ12" s="7" t="str">
        <f>IF(OR($B12="",$B12=0),"",$G12*$C12*(1+'Property Summary'!$L$18)^('MF Rents'!GJ$3-1))</f>
        <v/>
      </c>
      <c r="GK12" s="7" t="str">
        <f>IF(OR($B12="",$B12=0),"",$G12*$C12*(1+'Property Summary'!$L$18)^('MF Rents'!GK$3-1))</f>
        <v/>
      </c>
      <c r="GL12" s="7" t="str">
        <f>IF(OR($B12="",$B12=0),"",$G12*$C12*(1+'Property Summary'!$L$18)^('MF Rents'!GL$3-1))</f>
        <v/>
      </c>
      <c r="GM12" s="7" t="str">
        <f>IF(OR($B12="",$B12=0),"",$G12*$C12*(1+'Property Summary'!$L$18)^('MF Rents'!GM$3-1))</f>
        <v/>
      </c>
      <c r="GN12" s="7" t="str">
        <f>IF(OR($B12="",$B12=0),"",$G12*$C12*(1+'Property Summary'!$L$18)^('MF Rents'!GN$3-1))</f>
        <v/>
      </c>
      <c r="GO12" s="7" t="str">
        <f>IF(OR($B12="",$B12=0),"",$G12*$C12*(1+'Property Summary'!$L$18)^('MF Rents'!GO$3-1))</f>
        <v/>
      </c>
      <c r="GP12" s="7" t="str">
        <f>IF(OR($B12="",$B12=0),"",$G12*$C12*(1+'Property Summary'!$L$18)^('MF Rents'!GP$3-1))</f>
        <v/>
      </c>
    </row>
    <row r="13" spans="2:198" x14ac:dyDescent="0.3">
      <c r="B13" s="198">
        <f>'MF Rent Roll'!B12</f>
        <v>0</v>
      </c>
      <c r="C13" s="199">
        <f>'MF Rent Roll'!C12</f>
        <v>0</v>
      </c>
      <c r="D13" s="200">
        <f>'MF Rent Roll'!D12</f>
        <v>0</v>
      </c>
      <c r="E13" s="200">
        <f>'MF Rent Roll'!E12</f>
        <v>0</v>
      </c>
      <c r="F13" s="201">
        <f>'MF Rent Roll'!F12</f>
        <v>0</v>
      </c>
      <c r="G13" s="202">
        <f>'MF Rent Roll'!G12</f>
        <v>0</v>
      </c>
      <c r="H13" s="203">
        <f>'MF Rent Roll'!H12</f>
        <v>0</v>
      </c>
      <c r="I13" s="202">
        <f>'MF Rent Roll'!I12</f>
        <v>0</v>
      </c>
      <c r="J13" s="204">
        <f>'MF Rent Roll'!J12</f>
        <v>0</v>
      </c>
      <c r="K13" s="205">
        <f>'MF Rent Roll'!K12</f>
        <v>0</v>
      </c>
      <c r="L13" s="202">
        <f>'MF Rent Roll'!L12</f>
        <v>0</v>
      </c>
      <c r="M13" s="206">
        <f>'MF Rent Roll'!M12</f>
        <v>0</v>
      </c>
      <c r="N13" s="207" t="str">
        <f>'MF Rent Roll'!N12</f>
        <v/>
      </c>
      <c r="O13" s="208" t="str">
        <f>'MF Rent Roll'!O12</f>
        <v/>
      </c>
      <c r="P13" s="209" t="str">
        <f>'MF Rent Roll'!P12</f>
        <v/>
      </c>
      <c r="S13" s="7" t="str">
        <f>IF(OR($B13="",$B13=0),"",$G13*$C13*(1+'Property Summary'!$L$18)^('MF Rents'!S$3-1))</f>
        <v/>
      </c>
      <c r="T13" s="7" t="str">
        <f>IF(OR($B13="",$B13=0),"",$G13*$C13*(1+'Property Summary'!$L$18)^('MF Rents'!T$3-1))</f>
        <v/>
      </c>
      <c r="U13" s="7" t="str">
        <f>IF(OR($B13="",$B13=0),"",$G13*$C13*(1+'Property Summary'!$L$18)^('MF Rents'!U$3-1))</f>
        <v/>
      </c>
      <c r="V13" s="7" t="str">
        <f>IF(OR($B13="",$B13=0),"",$G13*$C13*(1+'Property Summary'!$L$18)^('MF Rents'!V$3-1))</f>
        <v/>
      </c>
      <c r="W13" s="7" t="str">
        <f>IF(OR($B13="",$B13=0),"",$G13*$C13*(1+'Property Summary'!$L$18)^('MF Rents'!W$3-1))</f>
        <v/>
      </c>
      <c r="X13" s="7" t="str">
        <f>IF(OR($B13="",$B13=0),"",$G13*$C13*(1+'Property Summary'!$L$18)^('MF Rents'!X$3-1))</f>
        <v/>
      </c>
      <c r="Y13" s="7" t="str">
        <f>IF(OR($B13="",$B13=0),"",$G13*$C13*(1+'Property Summary'!$L$18)^('MF Rents'!Y$3-1))</f>
        <v/>
      </c>
      <c r="Z13" s="7" t="str">
        <f>IF(OR($B13="",$B13=0),"",$G13*$C13*(1+'Property Summary'!$L$18)^('MF Rents'!Z$3-1))</f>
        <v/>
      </c>
      <c r="AA13" s="7" t="str">
        <f>IF(OR($B13="",$B13=0),"",$G13*$C13*(1+'Property Summary'!$L$18)^('MF Rents'!AA$3-1))</f>
        <v/>
      </c>
      <c r="AB13" s="7" t="str">
        <f>IF(OR($B13="",$B13=0),"",$G13*$C13*(1+'Property Summary'!$L$18)^('MF Rents'!AB$3-1))</f>
        <v/>
      </c>
      <c r="AC13" s="7" t="str">
        <f>IF(OR($B13="",$B13=0),"",$G13*$C13*(1+'Property Summary'!$L$18)^('MF Rents'!AC$3-1))</f>
        <v/>
      </c>
      <c r="AD13" s="7" t="str">
        <f>IF(OR($B13="",$B13=0),"",$G13*$C13*(1+'Property Summary'!$L$18)^('MF Rents'!AD$3-1))</f>
        <v/>
      </c>
      <c r="AE13" s="7" t="str">
        <f>IF(OR($B13="",$B13=0),"",$G13*$C13*(1+'Property Summary'!$L$18)^('MF Rents'!AE$3-1))</f>
        <v/>
      </c>
      <c r="AF13" s="7" t="str">
        <f>IF(OR($B13="",$B13=0),"",$G13*$C13*(1+'Property Summary'!$L$18)^('MF Rents'!AF$3-1))</f>
        <v/>
      </c>
      <c r="AG13" s="7" t="str">
        <f>IF(OR($B13="",$B13=0),"",$G13*$C13*(1+'Property Summary'!$L$18)^('MF Rents'!AG$3-1))</f>
        <v/>
      </c>
      <c r="AH13" s="7" t="str">
        <f>IF(OR($B13="",$B13=0),"",$G13*$C13*(1+'Property Summary'!$L$18)^('MF Rents'!AH$3-1))</f>
        <v/>
      </c>
      <c r="AI13" s="7" t="str">
        <f>IF(OR($B13="",$B13=0),"",$G13*$C13*(1+'Property Summary'!$L$18)^('MF Rents'!AI$3-1))</f>
        <v/>
      </c>
      <c r="AJ13" s="7" t="str">
        <f>IF(OR($B13="",$B13=0),"",$G13*$C13*(1+'Property Summary'!$L$18)^('MF Rents'!AJ$3-1))</f>
        <v/>
      </c>
      <c r="AK13" s="7" t="str">
        <f>IF(OR($B13="",$B13=0),"",$G13*$C13*(1+'Property Summary'!$L$18)^('MF Rents'!AK$3-1))</f>
        <v/>
      </c>
      <c r="AL13" s="7" t="str">
        <f>IF(OR($B13="",$B13=0),"",$G13*$C13*(1+'Property Summary'!$L$18)^('MF Rents'!AL$3-1))</f>
        <v/>
      </c>
      <c r="AM13" s="7" t="str">
        <f>IF(OR($B13="",$B13=0),"",$G13*$C13*(1+'Property Summary'!$L$18)^('MF Rents'!AM$3-1))</f>
        <v/>
      </c>
      <c r="AN13" s="7" t="str">
        <f>IF(OR($B13="",$B13=0),"",$G13*$C13*(1+'Property Summary'!$L$18)^('MF Rents'!AN$3-1))</f>
        <v/>
      </c>
      <c r="AO13" s="7" t="str">
        <f>IF(OR($B13="",$B13=0),"",$G13*$C13*(1+'Property Summary'!$L$18)^('MF Rents'!AO$3-1))</f>
        <v/>
      </c>
      <c r="AP13" s="7" t="str">
        <f>IF(OR($B13="",$B13=0),"",$G13*$C13*(1+'Property Summary'!$L$18)^('MF Rents'!AP$3-1))</f>
        <v/>
      </c>
      <c r="AQ13" s="7" t="str">
        <f>IF(OR($B13="",$B13=0),"",$G13*$C13*(1+'Property Summary'!$L$18)^('MF Rents'!AQ$3-1))</f>
        <v/>
      </c>
      <c r="AR13" s="7" t="str">
        <f>IF(OR($B13="",$B13=0),"",$G13*$C13*(1+'Property Summary'!$L$18)^('MF Rents'!AR$3-1))</f>
        <v/>
      </c>
      <c r="AS13" s="7" t="str">
        <f>IF(OR($B13="",$B13=0),"",$G13*$C13*(1+'Property Summary'!$L$18)^('MF Rents'!AS$3-1))</f>
        <v/>
      </c>
      <c r="AT13" s="7" t="str">
        <f>IF(OR($B13="",$B13=0),"",$G13*$C13*(1+'Property Summary'!$L$18)^('MF Rents'!AT$3-1))</f>
        <v/>
      </c>
      <c r="AU13" s="7" t="str">
        <f>IF(OR($B13="",$B13=0),"",$G13*$C13*(1+'Property Summary'!$L$18)^('MF Rents'!AU$3-1))</f>
        <v/>
      </c>
      <c r="AV13" s="7" t="str">
        <f>IF(OR($B13="",$B13=0),"",$G13*$C13*(1+'Property Summary'!$L$18)^('MF Rents'!AV$3-1))</f>
        <v/>
      </c>
      <c r="AW13" s="7" t="str">
        <f>IF(OR($B13="",$B13=0),"",$G13*$C13*(1+'Property Summary'!$L$18)^('MF Rents'!AW$3-1))</f>
        <v/>
      </c>
      <c r="AX13" s="7" t="str">
        <f>IF(OR($B13="",$B13=0),"",$G13*$C13*(1+'Property Summary'!$L$18)^('MF Rents'!AX$3-1))</f>
        <v/>
      </c>
      <c r="AY13" s="7" t="str">
        <f>IF(OR($B13="",$B13=0),"",$G13*$C13*(1+'Property Summary'!$L$18)^('MF Rents'!AY$3-1))</f>
        <v/>
      </c>
      <c r="AZ13" s="7" t="str">
        <f>IF(OR($B13="",$B13=0),"",$G13*$C13*(1+'Property Summary'!$L$18)^('MF Rents'!AZ$3-1))</f>
        <v/>
      </c>
      <c r="BA13" s="7" t="str">
        <f>IF(OR($B13="",$B13=0),"",$G13*$C13*(1+'Property Summary'!$L$18)^('MF Rents'!BA$3-1))</f>
        <v/>
      </c>
      <c r="BB13" s="7" t="str">
        <f>IF(OR($B13="",$B13=0),"",$G13*$C13*(1+'Property Summary'!$L$18)^('MF Rents'!BB$3-1))</f>
        <v/>
      </c>
      <c r="BC13" s="7" t="str">
        <f>IF(OR($B13="",$B13=0),"",$G13*$C13*(1+'Property Summary'!$L$18)^('MF Rents'!BC$3-1))</f>
        <v/>
      </c>
      <c r="BD13" s="7" t="str">
        <f>IF(OR($B13="",$B13=0),"",$G13*$C13*(1+'Property Summary'!$L$18)^('MF Rents'!BD$3-1))</f>
        <v/>
      </c>
      <c r="BE13" s="7" t="str">
        <f>IF(OR($B13="",$B13=0),"",$G13*$C13*(1+'Property Summary'!$L$18)^('MF Rents'!BE$3-1))</f>
        <v/>
      </c>
      <c r="BF13" s="7" t="str">
        <f>IF(OR($B13="",$B13=0),"",$G13*$C13*(1+'Property Summary'!$L$18)^('MF Rents'!BF$3-1))</f>
        <v/>
      </c>
      <c r="BG13" s="7" t="str">
        <f>IF(OR($B13="",$B13=0),"",$G13*$C13*(1+'Property Summary'!$L$18)^('MF Rents'!BG$3-1))</f>
        <v/>
      </c>
      <c r="BH13" s="7" t="str">
        <f>IF(OR($B13="",$B13=0),"",$G13*$C13*(1+'Property Summary'!$L$18)^('MF Rents'!BH$3-1))</f>
        <v/>
      </c>
      <c r="BI13" s="7" t="str">
        <f>IF(OR($B13="",$B13=0),"",$G13*$C13*(1+'Property Summary'!$L$18)^('MF Rents'!BI$3-1))</f>
        <v/>
      </c>
      <c r="BJ13" s="7" t="str">
        <f>IF(OR($B13="",$B13=0),"",$G13*$C13*(1+'Property Summary'!$L$18)^('MF Rents'!BJ$3-1))</f>
        <v/>
      </c>
      <c r="BK13" s="7" t="str">
        <f>IF(OR($B13="",$B13=0),"",$G13*$C13*(1+'Property Summary'!$L$18)^('MF Rents'!BK$3-1))</f>
        <v/>
      </c>
      <c r="BL13" s="7" t="str">
        <f>IF(OR($B13="",$B13=0),"",$G13*$C13*(1+'Property Summary'!$L$18)^('MF Rents'!BL$3-1))</f>
        <v/>
      </c>
      <c r="BM13" s="7" t="str">
        <f>IF(OR($B13="",$B13=0),"",$G13*$C13*(1+'Property Summary'!$L$18)^('MF Rents'!BM$3-1))</f>
        <v/>
      </c>
      <c r="BN13" s="7" t="str">
        <f>IF(OR($B13="",$B13=0),"",$G13*$C13*(1+'Property Summary'!$L$18)^('MF Rents'!BN$3-1))</f>
        <v/>
      </c>
      <c r="BO13" s="7" t="str">
        <f>IF(OR($B13="",$B13=0),"",$G13*$C13*(1+'Property Summary'!$L$18)^('MF Rents'!BO$3-1))</f>
        <v/>
      </c>
      <c r="BP13" s="7" t="str">
        <f>IF(OR($B13="",$B13=0),"",$G13*$C13*(1+'Property Summary'!$L$18)^('MF Rents'!BP$3-1))</f>
        <v/>
      </c>
      <c r="BQ13" s="7" t="str">
        <f>IF(OR($B13="",$B13=0),"",$G13*$C13*(1+'Property Summary'!$L$18)^('MF Rents'!BQ$3-1))</f>
        <v/>
      </c>
      <c r="BR13" s="7" t="str">
        <f>IF(OR($B13="",$B13=0),"",$G13*$C13*(1+'Property Summary'!$L$18)^('MF Rents'!BR$3-1))</f>
        <v/>
      </c>
      <c r="BS13" s="7" t="str">
        <f>IF(OR($B13="",$B13=0),"",$G13*$C13*(1+'Property Summary'!$L$18)^('MF Rents'!BS$3-1))</f>
        <v/>
      </c>
      <c r="BT13" s="7" t="str">
        <f>IF(OR($B13="",$B13=0),"",$G13*$C13*(1+'Property Summary'!$L$18)^('MF Rents'!BT$3-1))</f>
        <v/>
      </c>
      <c r="BU13" s="7" t="str">
        <f>IF(OR($B13="",$B13=0),"",$G13*$C13*(1+'Property Summary'!$L$18)^('MF Rents'!BU$3-1))</f>
        <v/>
      </c>
      <c r="BV13" s="7" t="str">
        <f>IF(OR($B13="",$B13=0),"",$G13*$C13*(1+'Property Summary'!$L$18)^('MF Rents'!BV$3-1))</f>
        <v/>
      </c>
      <c r="BW13" s="7" t="str">
        <f>IF(OR($B13="",$B13=0),"",$G13*$C13*(1+'Property Summary'!$L$18)^('MF Rents'!BW$3-1))</f>
        <v/>
      </c>
      <c r="BX13" s="7" t="str">
        <f>IF(OR($B13="",$B13=0),"",$G13*$C13*(1+'Property Summary'!$L$18)^('MF Rents'!BX$3-1))</f>
        <v/>
      </c>
      <c r="BY13" s="7" t="str">
        <f>IF(OR($B13="",$B13=0),"",$G13*$C13*(1+'Property Summary'!$L$18)^('MF Rents'!BY$3-1))</f>
        <v/>
      </c>
      <c r="BZ13" s="7" t="str">
        <f>IF(OR($B13="",$B13=0),"",$G13*$C13*(1+'Property Summary'!$L$18)^('MF Rents'!BZ$3-1))</f>
        <v/>
      </c>
      <c r="CA13" s="7" t="str">
        <f>IF(OR($B13="",$B13=0),"",$G13*$C13*(1+'Property Summary'!$L$18)^('MF Rents'!CA$3-1))</f>
        <v/>
      </c>
      <c r="CB13" s="7" t="str">
        <f>IF(OR($B13="",$B13=0),"",$G13*$C13*(1+'Property Summary'!$L$18)^('MF Rents'!CB$3-1))</f>
        <v/>
      </c>
      <c r="CC13" s="7" t="str">
        <f>IF(OR($B13="",$B13=0),"",$G13*$C13*(1+'Property Summary'!$L$18)^('MF Rents'!CC$3-1))</f>
        <v/>
      </c>
      <c r="CD13" s="7" t="str">
        <f>IF(OR($B13="",$B13=0),"",$G13*$C13*(1+'Property Summary'!$L$18)^('MF Rents'!CD$3-1))</f>
        <v/>
      </c>
      <c r="CE13" s="7" t="str">
        <f>IF(OR($B13="",$B13=0),"",$G13*$C13*(1+'Property Summary'!$L$18)^('MF Rents'!CE$3-1))</f>
        <v/>
      </c>
      <c r="CF13" s="7" t="str">
        <f>IF(OR($B13="",$B13=0),"",$G13*$C13*(1+'Property Summary'!$L$18)^('MF Rents'!CF$3-1))</f>
        <v/>
      </c>
      <c r="CG13" s="7" t="str">
        <f>IF(OR($B13="",$B13=0),"",$G13*$C13*(1+'Property Summary'!$L$18)^('MF Rents'!CG$3-1))</f>
        <v/>
      </c>
      <c r="CH13" s="7" t="str">
        <f>IF(OR($B13="",$B13=0),"",$G13*$C13*(1+'Property Summary'!$L$18)^('MF Rents'!CH$3-1))</f>
        <v/>
      </c>
      <c r="CI13" s="7" t="str">
        <f>IF(OR($B13="",$B13=0),"",$G13*$C13*(1+'Property Summary'!$L$18)^('MF Rents'!CI$3-1))</f>
        <v/>
      </c>
      <c r="CJ13" s="7" t="str">
        <f>IF(OR($B13="",$B13=0),"",$G13*$C13*(1+'Property Summary'!$L$18)^('MF Rents'!CJ$3-1))</f>
        <v/>
      </c>
      <c r="CK13" s="7" t="str">
        <f>IF(OR($B13="",$B13=0),"",$G13*$C13*(1+'Property Summary'!$L$18)^('MF Rents'!CK$3-1))</f>
        <v/>
      </c>
      <c r="CL13" s="7" t="str">
        <f>IF(OR($B13="",$B13=0),"",$G13*$C13*(1+'Property Summary'!$L$18)^('MF Rents'!CL$3-1))</f>
        <v/>
      </c>
      <c r="CM13" s="7" t="str">
        <f>IF(OR($B13="",$B13=0),"",$G13*$C13*(1+'Property Summary'!$L$18)^('MF Rents'!CM$3-1))</f>
        <v/>
      </c>
      <c r="CN13" s="7" t="str">
        <f>IF(OR($B13="",$B13=0),"",$G13*$C13*(1+'Property Summary'!$L$18)^('MF Rents'!CN$3-1))</f>
        <v/>
      </c>
      <c r="CO13" s="7" t="str">
        <f>IF(OR($B13="",$B13=0),"",$G13*$C13*(1+'Property Summary'!$L$18)^('MF Rents'!CO$3-1))</f>
        <v/>
      </c>
      <c r="CP13" s="7" t="str">
        <f>IF(OR($B13="",$B13=0),"",$G13*$C13*(1+'Property Summary'!$L$18)^('MF Rents'!CP$3-1))</f>
        <v/>
      </c>
      <c r="CQ13" s="7" t="str">
        <f>IF(OR($B13="",$B13=0),"",$G13*$C13*(1+'Property Summary'!$L$18)^('MF Rents'!CQ$3-1))</f>
        <v/>
      </c>
      <c r="CR13" s="7" t="str">
        <f>IF(OR($B13="",$B13=0),"",$G13*$C13*(1+'Property Summary'!$L$18)^('MF Rents'!CR$3-1))</f>
        <v/>
      </c>
      <c r="CS13" s="7" t="str">
        <f>IF(OR($B13="",$B13=0),"",$G13*$C13*(1+'Property Summary'!$L$18)^('MF Rents'!CS$3-1))</f>
        <v/>
      </c>
      <c r="CT13" s="7" t="str">
        <f>IF(OR($B13="",$B13=0),"",$G13*$C13*(1+'Property Summary'!$L$18)^('MF Rents'!CT$3-1))</f>
        <v/>
      </c>
      <c r="CU13" s="7" t="str">
        <f>IF(OR($B13="",$B13=0),"",$G13*$C13*(1+'Property Summary'!$L$18)^('MF Rents'!CU$3-1))</f>
        <v/>
      </c>
      <c r="CV13" s="7" t="str">
        <f>IF(OR($B13="",$B13=0),"",$G13*$C13*(1+'Property Summary'!$L$18)^('MF Rents'!CV$3-1))</f>
        <v/>
      </c>
      <c r="CW13" s="7" t="str">
        <f>IF(OR($B13="",$B13=0),"",$G13*$C13*(1+'Property Summary'!$L$18)^('MF Rents'!CW$3-1))</f>
        <v/>
      </c>
      <c r="CX13" s="7" t="str">
        <f>IF(OR($B13="",$B13=0),"",$G13*$C13*(1+'Property Summary'!$L$18)^('MF Rents'!CX$3-1))</f>
        <v/>
      </c>
      <c r="CY13" s="7" t="str">
        <f>IF(OR($B13="",$B13=0),"",$G13*$C13*(1+'Property Summary'!$L$18)^('MF Rents'!CY$3-1))</f>
        <v/>
      </c>
      <c r="CZ13" s="7" t="str">
        <f>IF(OR($B13="",$B13=0),"",$G13*$C13*(1+'Property Summary'!$L$18)^('MF Rents'!CZ$3-1))</f>
        <v/>
      </c>
      <c r="DA13" s="7" t="str">
        <f>IF(OR($B13="",$B13=0),"",$G13*$C13*(1+'Property Summary'!$L$18)^('MF Rents'!DA$3-1))</f>
        <v/>
      </c>
      <c r="DB13" s="7" t="str">
        <f>IF(OR($B13="",$B13=0),"",$G13*$C13*(1+'Property Summary'!$L$18)^('MF Rents'!DB$3-1))</f>
        <v/>
      </c>
      <c r="DC13" s="7" t="str">
        <f>IF(OR($B13="",$B13=0),"",$G13*$C13*(1+'Property Summary'!$L$18)^('MF Rents'!DC$3-1))</f>
        <v/>
      </c>
      <c r="DD13" s="7" t="str">
        <f>IF(OR($B13="",$B13=0),"",$G13*$C13*(1+'Property Summary'!$L$18)^('MF Rents'!DD$3-1))</f>
        <v/>
      </c>
      <c r="DE13" s="7" t="str">
        <f>IF(OR($B13="",$B13=0),"",$G13*$C13*(1+'Property Summary'!$L$18)^('MF Rents'!DE$3-1))</f>
        <v/>
      </c>
      <c r="DF13" s="7" t="str">
        <f>IF(OR($B13="",$B13=0),"",$G13*$C13*(1+'Property Summary'!$L$18)^('MF Rents'!DF$3-1))</f>
        <v/>
      </c>
      <c r="DG13" s="7" t="str">
        <f>IF(OR($B13="",$B13=0),"",$G13*$C13*(1+'Property Summary'!$L$18)^('MF Rents'!DG$3-1))</f>
        <v/>
      </c>
      <c r="DH13" s="7" t="str">
        <f>IF(OR($B13="",$B13=0),"",$G13*$C13*(1+'Property Summary'!$L$18)^('MF Rents'!DH$3-1))</f>
        <v/>
      </c>
      <c r="DI13" s="7" t="str">
        <f>IF(OR($B13="",$B13=0),"",$G13*$C13*(1+'Property Summary'!$L$18)^('MF Rents'!DI$3-1))</f>
        <v/>
      </c>
      <c r="DJ13" s="7" t="str">
        <f>IF(OR($B13="",$B13=0),"",$G13*$C13*(1+'Property Summary'!$L$18)^('MF Rents'!DJ$3-1))</f>
        <v/>
      </c>
      <c r="DK13" s="7" t="str">
        <f>IF(OR($B13="",$B13=0),"",$G13*$C13*(1+'Property Summary'!$L$18)^('MF Rents'!DK$3-1))</f>
        <v/>
      </c>
      <c r="DL13" s="7" t="str">
        <f>IF(OR($B13="",$B13=0),"",$G13*$C13*(1+'Property Summary'!$L$18)^('MF Rents'!DL$3-1))</f>
        <v/>
      </c>
      <c r="DM13" s="7" t="str">
        <f>IF(OR($B13="",$B13=0),"",$G13*$C13*(1+'Property Summary'!$L$18)^('MF Rents'!DM$3-1))</f>
        <v/>
      </c>
      <c r="DN13" s="7" t="str">
        <f>IF(OR($B13="",$B13=0),"",$G13*$C13*(1+'Property Summary'!$L$18)^('MF Rents'!DN$3-1))</f>
        <v/>
      </c>
      <c r="DO13" s="7" t="str">
        <f>IF(OR($B13="",$B13=0),"",$G13*$C13*(1+'Property Summary'!$L$18)^('MF Rents'!DO$3-1))</f>
        <v/>
      </c>
      <c r="DP13" s="7" t="str">
        <f>IF(OR($B13="",$B13=0),"",$G13*$C13*(1+'Property Summary'!$L$18)^('MF Rents'!DP$3-1))</f>
        <v/>
      </c>
      <c r="DQ13" s="7" t="str">
        <f>IF(OR($B13="",$B13=0),"",$G13*$C13*(1+'Property Summary'!$L$18)^('MF Rents'!DQ$3-1))</f>
        <v/>
      </c>
      <c r="DR13" s="7" t="str">
        <f>IF(OR($B13="",$B13=0),"",$G13*$C13*(1+'Property Summary'!$L$18)^('MF Rents'!DR$3-1))</f>
        <v/>
      </c>
      <c r="DS13" s="7" t="str">
        <f>IF(OR($B13="",$B13=0),"",$G13*$C13*(1+'Property Summary'!$L$18)^('MF Rents'!DS$3-1))</f>
        <v/>
      </c>
      <c r="DT13" s="7" t="str">
        <f>IF(OR($B13="",$B13=0),"",$G13*$C13*(1+'Property Summary'!$L$18)^('MF Rents'!DT$3-1))</f>
        <v/>
      </c>
      <c r="DU13" s="7" t="str">
        <f>IF(OR($B13="",$B13=0),"",$G13*$C13*(1+'Property Summary'!$L$18)^('MF Rents'!DU$3-1))</f>
        <v/>
      </c>
      <c r="DV13" s="7" t="str">
        <f>IF(OR($B13="",$B13=0),"",$G13*$C13*(1+'Property Summary'!$L$18)^('MF Rents'!DV$3-1))</f>
        <v/>
      </c>
      <c r="DW13" s="7" t="str">
        <f>IF(OR($B13="",$B13=0),"",$G13*$C13*(1+'Property Summary'!$L$18)^('MF Rents'!DW$3-1))</f>
        <v/>
      </c>
      <c r="DX13" s="7" t="str">
        <f>IF(OR($B13="",$B13=0),"",$G13*$C13*(1+'Property Summary'!$L$18)^('MF Rents'!DX$3-1))</f>
        <v/>
      </c>
      <c r="DY13" s="7" t="str">
        <f>IF(OR($B13="",$B13=0),"",$G13*$C13*(1+'Property Summary'!$L$18)^('MF Rents'!DY$3-1))</f>
        <v/>
      </c>
      <c r="DZ13" s="7" t="str">
        <f>IF(OR($B13="",$B13=0),"",$G13*$C13*(1+'Property Summary'!$L$18)^('MF Rents'!DZ$3-1))</f>
        <v/>
      </c>
      <c r="EA13" s="7" t="str">
        <f>IF(OR($B13="",$B13=0),"",$G13*$C13*(1+'Property Summary'!$L$18)^('MF Rents'!EA$3-1))</f>
        <v/>
      </c>
      <c r="EB13" s="7" t="str">
        <f>IF(OR($B13="",$B13=0),"",$G13*$C13*(1+'Property Summary'!$L$18)^('MF Rents'!EB$3-1))</f>
        <v/>
      </c>
      <c r="EC13" s="7" t="str">
        <f>IF(OR($B13="",$B13=0),"",$G13*$C13*(1+'Property Summary'!$L$18)^('MF Rents'!EC$3-1))</f>
        <v/>
      </c>
      <c r="ED13" s="7" t="str">
        <f>IF(OR($B13="",$B13=0),"",$G13*$C13*(1+'Property Summary'!$L$18)^('MF Rents'!ED$3-1))</f>
        <v/>
      </c>
      <c r="EE13" s="7" t="str">
        <f>IF(OR($B13="",$B13=0),"",$G13*$C13*(1+'Property Summary'!$L$18)^('MF Rents'!EE$3-1))</f>
        <v/>
      </c>
      <c r="EF13" s="7" t="str">
        <f>IF(OR($B13="",$B13=0),"",$G13*$C13*(1+'Property Summary'!$L$18)^('MF Rents'!EF$3-1))</f>
        <v/>
      </c>
      <c r="EG13" s="7" t="str">
        <f>IF(OR($B13="",$B13=0),"",$G13*$C13*(1+'Property Summary'!$L$18)^('MF Rents'!EG$3-1))</f>
        <v/>
      </c>
      <c r="EH13" s="7" t="str">
        <f>IF(OR($B13="",$B13=0),"",$G13*$C13*(1+'Property Summary'!$L$18)^('MF Rents'!EH$3-1))</f>
        <v/>
      </c>
      <c r="EI13" s="7" t="str">
        <f>IF(OR($B13="",$B13=0),"",$G13*$C13*(1+'Property Summary'!$L$18)^('MF Rents'!EI$3-1))</f>
        <v/>
      </c>
      <c r="EJ13" s="7" t="str">
        <f>IF(OR($B13="",$B13=0),"",$G13*$C13*(1+'Property Summary'!$L$18)^('MF Rents'!EJ$3-1))</f>
        <v/>
      </c>
      <c r="EK13" s="7" t="str">
        <f>IF(OR($B13="",$B13=0),"",$G13*$C13*(1+'Property Summary'!$L$18)^('MF Rents'!EK$3-1))</f>
        <v/>
      </c>
      <c r="EL13" s="7" t="str">
        <f>IF(OR($B13="",$B13=0),"",$G13*$C13*(1+'Property Summary'!$L$18)^('MF Rents'!EL$3-1))</f>
        <v/>
      </c>
      <c r="EM13" s="7" t="str">
        <f>IF(OR($B13="",$B13=0),"",$G13*$C13*(1+'Property Summary'!$L$18)^('MF Rents'!EM$3-1))</f>
        <v/>
      </c>
      <c r="EN13" s="7" t="str">
        <f>IF(OR($B13="",$B13=0),"",$G13*$C13*(1+'Property Summary'!$L$18)^('MF Rents'!EN$3-1))</f>
        <v/>
      </c>
      <c r="EO13" s="7" t="str">
        <f>IF(OR($B13="",$B13=0),"",$G13*$C13*(1+'Property Summary'!$L$18)^('MF Rents'!EO$3-1))</f>
        <v/>
      </c>
      <c r="EP13" s="7" t="str">
        <f>IF(OR($B13="",$B13=0),"",$G13*$C13*(1+'Property Summary'!$L$18)^('MF Rents'!EP$3-1))</f>
        <v/>
      </c>
      <c r="EQ13" s="7" t="str">
        <f>IF(OR($B13="",$B13=0),"",$G13*$C13*(1+'Property Summary'!$L$18)^('MF Rents'!EQ$3-1))</f>
        <v/>
      </c>
      <c r="ER13" s="7" t="str">
        <f>IF(OR($B13="",$B13=0),"",$G13*$C13*(1+'Property Summary'!$L$18)^('MF Rents'!ER$3-1))</f>
        <v/>
      </c>
      <c r="ES13" s="7" t="str">
        <f>IF(OR($B13="",$B13=0),"",$G13*$C13*(1+'Property Summary'!$L$18)^('MF Rents'!ES$3-1))</f>
        <v/>
      </c>
      <c r="ET13" s="7" t="str">
        <f>IF(OR($B13="",$B13=0),"",$G13*$C13*(1+'Property Summary'!$L$18)^('MF Rents'!ET$3-1))</f>
        <v/>
      </c>
      <c r="EU13" s="7" t="str">
        <f>IF(OR($B13="",$B13=0),"",$G13*$C13*(1+'Property Summary'!$L$18)^('MF Rents'!EU$3-1))</f>
        <v/>
      </c>
      <c r="EV13" s="7" t="str">
        <f>IF(OR($B13="",$B13=0),"",$G13*$C13*(1+'Property Summary'!$L$18)^('MF Rents'!EV$3-1))</f>
        <v/>
      </c>
      <c r="EW13" s="7" t="str">
        <f>IF(OR($B13="",$B13=0),"",$G13*$C13*(1+'Property Summary'!$L$18)^('MF Rents'!EW$3-1))</f>
        <v/>
      </c>
      <c r="EX13" s="7" t="str">
        <f>IF(OR($B13="",$B13=0),"",$G13*$C13*(1+'Property Summary'!$L$18)^('MF Rents'!EX$3-1))</f>
        <v/>
      </c>
      <c r="EY13" s="7" t="str">
        <f>IF(OR($B13="",$B13=0),"",$G13*$C13*(1+'Property Summary'!$L$18)^('MF Rents'!EY$3-1))</f>
        <v/>
      </c>
      <c r="EZ13" s="7" t="str">
        <f>IF(OR($B13="",$B13=0),"",$G13*$C13*(1+'Property Summary'!$L$18)^('MF Rents'!EZ$3-1))</f>
        <v/>
      </c>
      <c r="FA13" s="7" t="str">
        <f>IF(OR($B13="",$B13=0),"",$G13*$C13*(1+'Property Summary'!$L$18)^('MF Rents'!FA$3-1))</f>
        <v/>
      </c>
      <c r="FB13" s="7" t="str">
        <f>IF(OR($B13="",$B13=0),"",$G13*$C13*(1+'Property Summary'!$L$18)^('MF Rents'!FB$3-1))</f>
        <v/>
      </c>
      <c r="FC13" s="7" t="str">
        <f>IF(OR($B13="",$B13=0),"",$G13*$C13*(1+'Property Summary'!$L$18)^('MF Rents'!FC$3-1))</f>
        <v/>
      </c>
      <c r="FD13" s="7" t="str">
        <f>IF(OR($B13="",$B13=0),"",$G13*$C13*(1+'Property Summary'!$L$18)^('MF Rents'!FD$3-1))</f>
        <v/>
      </c>
      <c r="FE13" s="7" t="str">
        <f>IF(OR($B13="",$B13=0),"",$G13*$C13*(1+'Property Summary'!$L$18)^('MF Rents'!FE$3-1))</f>
        <v/>
      </c>
      <c r="FF13" s="7" t="str">
        <f>IF(OR($B13="",$B13=0),"",$G13*$C13*(1+'Property Summary'!$L$18)^('MF Rents'!FF$3-1))</f>
        <v/>
      </c>
      <c r="FG13" s="7" t="str">
        <f>IF(OR($B13="",$B13=0),"",$G13*$C13*(1+'Property Summary'!$L$18)^('MF Rents'!FG$3-1))</f>
        <v/>
      </c>
      <c r="FH13" s="7" t="str">
        <f>IF(OR($B13="",$B13=0),"",$G13*$C13*(1+'Property Summary'!$L$18)^('MF Rents'!FH$3-1))</f>
        <v/>
      </c>
      <c r="FI13" s="7" t="str">
        <f>IF(OR($B13="",$B13=0),"",$G13*$C13*(1+'Property Summary'!$L$18)^('MF Rents'!FI$3-1))</f>
        <v/>
      </c>
      <c r="FJ13" s="7" t="str">
        <f>IF(OR($B13="",$B13=0),"",$G13*$C13*(1+'Property Summary'!$L$18)^('MF Rents'!FJ$3-1))</f>
        <v/>
      </c>
      <c r="FK13" s="7" t="str">
        <f>IF(OR($B13="",$B13=0),"",$G13*$C13*(1+'Property Summary'!$L$18)^('MF Rents'!FK$3-1))</f>
        <v/>
      </c>
      <c r="FL13" s="7" t="str">
        <f>IF(OR($B13="",$B13=0),"",$G13*$C13*(1+'Property Summary'!$L$18)^('MF Rents'!FL$3-1))</f>
        <v/>
      </c>
      <c r="FM13" s="7" t="str">
        <f>IF(OR($B13="",$B13=0),"",$G13*$C13*(1+'Property Summary'!$L$18)^('MF Rents'!FM$3-1))</f>
        <v/>
      </c>
      <c r="FN13" s="7" t="str">
        <f>IF(OR($B13="",$B13=0),"",$G13*$C13*(1+'Property Summary'!$L$18)^('MF Rents'!FN$3-1))</f>
        <v/>
      </c>
      <c r="FO13" s="7" t="str">
        <f>IF(OR($B13="",$B13=0),"",$G13*$C13*(1+'Property Summary'!$L$18)^('MF Rents'!FO$3-1))</f>
        <v/>
      </c>
      <c r="FP13" s="7" t="str">
        <f>IF(OR($B13="",$B13=0),"",$G13*$C13*(1+'Property Summary'!$L$18)^('MF Rents'!FP$3-1))</f>
        <v/>
      </c>
      <c r="FQ13" s="7" t="str">
        <f>IF(OR($B13="",$B13=0),"",$G13*$C13*(1+'Property Summary'!$L$18)^('MF Rents'!FQ$3-1))</f>
        <v/>
      </c>
      <c r="FR13" s="7" t="str">
        <f>IF(OR($B13="",$B13=0),"",$G13*$C13*(1+'Property Summary'!$L$18)^('MF Rents'!FR$3-1))</f>
        <v/>
      </c>
      <c r="FS13" s="7" t="str">
        <f>IF(OR($B13="",$B13=0),"",$G13*$C13*(1+'Property Summary'!$L$18)^('MF Rents'!FS$3-1))</f>
        <v/>
      </c>
      <c r="FT13" s="7" t="str">
        <f>IF(OR($B13="",$B13=0),"",$G13*$C13*(1+'Property Summary'!$L$18)^('MF Rents'!FT$3-1))</f>
        <v/>
      </c>
      <c r="FU13" s="7" t="str">
        <f>IF(OR($B13="",$B13=0),"",$G13*$C13*(1+'Property Summary'!$L$18)^('MF Rents'!FU$3-1))</f>
        <v/>
      </c>
      <c r="FV13" s="7" t="str">
        <f>IF(OR($B13="",$B13=0),"",$G13*$C13*(1+'Property Summary'!$L$18)^('MF Rents'!FV$3-1))</f>
        <v/>
      </c>
      <c r="FW13" s="7" t="str">
        <f>IF(OR($B13="",$B13=0),"",$G13*$C13*(1+'Property Summary'!$L$18)^('MF Rents'!FW$3-1))</f>
        <v/>
      </c>
      <c r="FX13" s="7" t="str">
        <f>IF(OR($B13="",$B13=0),"",$G13*$C13*(1+'Property Summary'!$L$18)^('MF Rents'!FX$3-1))</f>
        <v/>
      </c>
      <c r="FY13" s="7" t="str">
        <f>IF(OR($B13="",$B13=0),"",$G13*$C13*(1+'Property Summary'!$L$18)^('MF Rents'!FY$3-1))</f>
        <v/>
      </c>
      <c r="FZ13" s="7" t="str">
        <f>IF(OR($B13="",$B13=0),"",$G13*$C13*(1+'Property Summary'!$L$18)^('MF Rents'!FZ$3-1))</f>
        <v/>
      </c>
      <c r="GA13" s="7" t="str">
        <f>IF(OR($B13="",$B13=0),"",$G13*$C13*(1+'Property Summary'!$L$18)^('MF Rents'!GA$3-1))</f>
        <v/>
      </c>
      <c r="GB13" s="7" t="str">
        <f>IF(OR($B13="",$B13=0),"",$G13*$C13*(1+'Property Summary'!$L$18)^('MF Rents'!GB$3-1))</f>
        <v/>
      </c>
      <c r="GC13" s="7" t="str">
        <f>IF(OR($B13="",$B13=0),"",$G13*$C13*(1+'Property Summary'!$L$18)^('MF Rents'!GC$3-1))</f>
        <v/>
      </c>
      <c r="GD13" s="7" t="str">
        <f>IF(OR($B13="",$B13=0),"",$G13*$C13*(1+'Property Summary'!$L$18)^('MF Rents'!GD$3-1))</f>
        <v/>
      </c>
      <c r="GE13" s="7" t="str">
        <f>IF(OR($B13="",$B13=0),"",$G13*$C13*(1+'Property Summary'!$L$18)^('MF Rents'!GE$3-1))</f>
        <v/>
      </c>
      <c r="GF13" s="7" t="str">
        <f>IF(OR($B13="",$B13=0),"",$G13*$C13*(1+'Property Summary'!$L$18)^('MF Rents'!GF$3-1))</f>
        <v/>
      </c>
      <c r="GG13" s="7" t="str">
        <f>IF(OR($B13="",$B13=0),"",$G13*$C13*(1+'Property Summary'!$L$18)^('MF Rents'!GG$3-1))</f>
        <v/>
      </c>
      <c r="GH13" s="7" t="str">
        <f>IF(OR($B13="",$B13=0),"",$G13*$C13*(1+'Property Summary'!$L$18)^('MF Rents'!GH$3-1))</f>
        <v/>
      </c>
      <c r="GI13" s="7" t="str">
        <f>IF(OR($B13="",$B13=0),"",$G13*$C13*(1+'Property Summary'!$L$18)^('MF Rents'!GI$3-1))</f>
        <v/>
      </c>
      <c r="GJ13" s="7" t="str">
        <f>IF(OR($B13="",$B13=0),"",$G13*$C13*(1+'Property Summary'!$L$18)^('MF Rents'!GJ$3-1))</f>
        <v/>
      </c>
      <c r="GK13" s="7" t="str">
        <f>IF(OR($B13="",$B13=0),"",$G13*$C13*(1+'Property Summary'!$L$18)^('MF Rents'!GK$3-1))</f>
        <v/>
      </c>
      <c r="GL13" s="7" t="str">
        <f>IF(OR($B13="",$B13=0),"",$G13*$C13*(1+'Property Summary'!$L$18)^('MF Rents'!GL$3-1))</f>
        <v/>
      </c>
      <c r="GM13" s="7" t="str">
        <f>IF(OR($B13="",$B13=0),"",$G13*$C13*(1+'Property Summary'!$L$18)^('MF Rents'!GM$3-1))</f>
        <v/>
      </c>
      <c r="GN13" s="7" t="str">
        <f>IF(OR($B13="",$B13=0),"",$G13*$C13*(1+'Property Summary'!$L$18)^('MF Rents'!GN$3-1))</f>
        <v/>
      </c>
      <c r="GO13" s="7" t="str">
        <f>IF(OR($B13="",$B13=0),"",$G13*$C13*(1+'Property Summary'!$L$18)^('MF Rents'!GO$3-1))</f>
        <v/>
      </c>
      <c r="GP13" s="7" t="str">
        <f>IF(OR($B13="",$B13=0),"",$G13*$C13*(1+'Property Summary'!$L$18)^('MF Rents'!GP$3-1))</f>
        <v/>
      </c>
    </row>
    <row r="14" spans="2:198" x14ac:dyDescent="0.3">
      <c r="B14" s="198">
        <f>'MF Rent Roll'!B13</f>
        <v>0</v>
      </c>
      <c r="C14" s="199">
        <f>'MF Rent Roll'!C13</f>
        <v>0</v>
      </c>
      <c r="D14" s="200">
        <f>'MF Rent Roll'!D13</f>
        <v>0</v>
      </c>
      <c r="E14" s="200">
        <f>'MF Rent Roll'!E13</f>
        <v>0</v>
      </c>
      <c r="F14" s="201">
        <f>'MF Rent Roll'!F13</f>
        <v>0</v>
      </c>
      <c r="G14" s="202">
        <f>'MF Rent Roll'!G13</f>
        <v>0</v>
      </c>
      <c r="H14" s="203">
        <f>'MF Rent Roll'!H13</f>
        <v>0</v>
      </c>
      <c r="I14" s="202">
        <f>'MF Rent Roll'!I13</f>
        <v>0</v>
      </c>
      <c r="J14" s="204">
        <f>'MF Rent Roll'!J13</f>
        <v>0</v>
      </c>
      <c r="K14" s="205">
        <f>'MF Rent Roll'!K13</f>
        <v>0</v>
      </c>
      <c r="L14" s="202">
        <f>'MF Rent Roll'!L13</f>
        <v>0</v>
      </c>
      <c r="M14" s="206">
        <f>'MF Rent Roll'!M13</f>
        <v>0</v>
      </c>
      <c r="N14" s="207" t="str">
        <f>'MF Rent Roll'!N13</f>
        <v/>
      </c>
      <c r="O14" s="208" t="str">
        <f>'MF Rent Roll'!O13</f>
        <v/>
      </c>
      <c r="P14" s="209" t="str">
        <f>'MF Rent Roll'!P13</f>
        <v/>
      </c>
      <c r="S14" s="7" t="str">
        <f>IF(OR($B14="",$B14=0),"",$G14*$C14*(1+'Property Summary'!$L$18)^('MF Rents'!S$3-1))</f>
        <v/>
      </c>
      <c r="T14" s="7" t="str">
        <f>IF(OR($B14="",$B14=0),"",$G14*$C14*(1+'Property Summary'!$L$18)^('MF Rents'!T$3-1))</f>
        <v/>
      </c>
      <c r="U14" s="7" t="str">
        <f>IF(OR($B14="",$B14=0),"",$G14*$C14*(1+'Property Summary'!$L$18)^('MF Rents'!U$3-1))</f>
        <v/>
      </c>
      <c r="V14" s="7" t="str">
        <f>IF(OR($B14="",$B14=0),"",$G14*$C14*(1+'Property Summary'!$L$18)^('MF Rents'!V$3-1))</f>
        <v/>
      </c>
      <c r="W14" s="7" t="str">
        <f>IF(OR($B14="",$B14=0),"",$G14*$C14*(1+'Property Summary'!$L$18)^('MF Rents'!W$3-1))</f>
        <v/>
      </c>
      <c r="X14" s="7" t="str">
        <f>IF(OR($B14="",$B14=0),"",$G14*$C14*(1+'Property Summary'!$L$18)^('MF Rents'!X$3-1))</f>
        <v/>
      </c>
      <c r="Y14" s="7" t="str">
        <f>IF(OR($B14="",$B14=0),"",$G14*$C14*(1+'Property Summary'!$L$18)^('MF Rents'!Y$3-1))</f>
        <v/>
      </c>
      <c r="Z14" s="7" t="str">
        <f>IF(OR($B14="",$B14=0),"",$G14*$C14*(1+'Property Summary'!$L$18)^('MF Rents'!Z$3-1))</f>
        <v/>
      </c>
      <c r="AA14" s="7" t="str">
        <f>IF(OR($B14="",$B14=0),"",$G14*$C14*(1+'Property Summary'!$L$18)^('MF Rents'!AA$3-1))</f>
        <v/>
      </c>
      <c r="AB14" s="7" t="str">
        <f>IF(OR($B14="",$B14=0),"",$G14*$C14*(1+'Property Summary'!$L$18)^('MF Rents'!AB$3-1))</f>
        <v/>
      </c>
      <c r="AC14" s="7" t="str">
        <f>IF(OR($B14="",$B14=0),"",$G14*$C14*(1+'Property Summary'!$L$18)^('MF Rents'!AC$3-1))</f>
        <v/>
      </c>
      <c r="AD14" s="7" t="str">
        <f>IF(OR($B14="",$B14=0),"",$G14*$C14*(1+'Property Summary'!$L$18)^('MF Rents'!AD$3-1))</f>
        <v/>
      </c>
      <c r="AE14" s="7" t="str">
        <f>IF(OR($B14="",$B14=0),"",$G14*$C14*(1+'Property Summary'!$L$18)^('MF Rents'!AE$3-1))</f>
        <v/>
      </c>
      <c r="AF14" s="7" t="str">
        <f>IF(OR($B14="",$B14=0),"",$G14*$C14*(1+'Property Summary'!$L$18)^('MF Rents'!AF$3-1))</f>
        <v/>
      </c>
      <c r="AG14" s="7" t="str">
        <f>IF(OR($B14="",$B14=0),"",$G14*$C14*(1+'Property Summary'!$L$18)^('MF Rents'!AG$3-1))</f>
        <v/>
      </c>
      <c r="AH14" s="7" t="str">
        <f>IF(OR($B14="",$B14=0),"",$G14*$C14*(1+'Property Summary'!$L$18)^('MF Rents'!AH$3-1))</f>
        <v/>
      </c>
      <c r="AI14" s="7" t="str">
        <f>IF(OR($B14="",$B14=0),"",$G14*$C14*(1+'Property Summary'!$L$18)^('MF Rents'!AI$3-1))</f>
        <v/>
      </c>
      <c r="AJ14" s="7" t="str">
        <f>IF(OR($B14="",$B14=0),"",$G14*$C14*(1+'Property Summary'!$L$18)^('MF Rents'!AJ$3-1))</f>
        <v/>
      </c>
      <c r="AK14" s="7" t="str">
        <f>IF(OR($B14="",$B14=0),"",$G14*$C14*(1+'Property Summary'!$L$18)^('MF Rents'!AK$3-1))</f>
        <v/>
      </c>
      <c r="AL14" s="7" t="str">
        <f>IF(OR($B14="",$B14=0),"",$G14*$C14*(1+'Property Summary'!$L$18)^('MF Rents'!AL$3-1))</f>
        <v/>
      </c>
      <c r="AM14" s="7" t="str">
        <f>IF(OR($B14="",$B14=0),"",$G14*$C14*(1+'Property Summary'!$L$18)^('MF Rents'!AM$3-1))</f>
        <v/>
      </c>
      <c r="AN14" s="7" t="str">
        <f>IF(OR($B14="",$B14=0),"",$G14*$C14*(1+'Property Summary'!$L$18)^('MF Rents'!AN$3-1))</f>
        <v/>
      </c>
      <c r="AO14" s="7" t="str">
        <f>IF(OR($B14="",$B14=0),"",$G14*$C14*(1+'Property Summary'!$L$18)^('MF Rents'!AO$3-1))</f>
        <v/>
      </c>
      <c r="AP14" s="7" t="str">
        <f>IF(OR($B14="",$B14=0),"",$G14*$C14*(1+'Property Summary'!$L$18)^('MF Rents'!AP$3-1))</f>
        <v/>
      </c>
      <c r="AQ14" s="7" t="str">
        <f>IF(OR($B14="",$B14=0),"",$G14*$C14*(1+'Property Summary'!$L$18)^('MF Rents'!AQ$3-1))</f>
        <v/>
      </c>
      <c r="AR14" s="7" t="str">
        <f>IF(OR($B14="",$B14=0),"",$G14*$C14*(1+'Property Summary'!$L$18)^('MF Rents'!AR$3-1))</f>
        <v/>
      </c>
      <c r="AS14" s="7" t="str">
        <f>IF(OR($B14="",$B14=0),"",$G14*$C14*(1+'Property Summary'!$L$18)^('MF Rents'!AS$3-1))</f>
        <v/>
      </c>
      <c r="AT14" s="7" t="str">
        <f>IF(OR($B14="",$B14=0),"",$G14*$C14*(1+'Property Summary'!$L$18)^('MF Rents'!AT$3-1))</f>
        <v/>
      </c>
      <c r="AU14" s="7" t="str">
        <f>IF(OR($B14="",$B14=0),"",$G14*$C14*(1+'Property Summary'!$L$18)^('MF Rents'!AU$3-1))</f>
        <v/>
      </c>
      <c r="AV14" s="7" t="str">
        <f>IF(OR($B14="",$B14=0),"",$G14*$C14*(1+'Property Summary'!$L$18)^('MF Rents'!AV$3-1))</f>
        <v/>
      </c>
      <c r="AW14" s="7" t="str">
        <f>IF(OR($B14="",$B14=0),"",$G14*$C14*(1+'Property Summary'!$L$18)^('MF Rents'!AW$3-1))</f>
        <v/>
      </c>
      <c r="AX14" s="7" t="str">
        <f>IF(OR($B14="",$B14=0),"",$G14*$C14*(1+'Property Summary'!$L$18)^('MF Rents'!AX$3-1))</f>
        <v/>
      </c>
      <c r="AY14" s="7" t="str">
        <f>IF(OR($B14="",$B14=0),"",$G14*$C14*(1+'Property Summary'!$L$18)^('MF Rents'!AY$3-1))</f>
        <v/>
      </c>
      <c r="AZ14" s="7" t="str">
        <f>IF(OR($B14="",$B14=0),"",$G14*$C14*(1+'Property Summary'!$L$18)^('MF Rents'!AZ$3-1))</f>
        <v/>
      </c>
      <c r="BA14" s="7" t="str">
        <f>IF(OR($B14="",$B14=0),"",$G14*$C14*(1+'Property Summary'!$L$18)^('MF Rents'!BA$3-1))</f>
        <v/>
      </c>
      <c r="BB14" s="7" t="str">
        <f>IF(OR($B14="",$B14=0),"",$G14*$C14*(1+'Property Summary'!$L$18)^('MF Rents'!BB$3-1))</f>
        <v/>
      </c>
      <c r="BC14" s="7" t="str">
        <f>IF(OR($B14="",$B14=0),"",$G14*$C14*(1+'Property Summary'!$L$18)^('MF Rents'!BC$3-1))</f>
        <v/>
      </c>
      <c r="BD14" s="7" t="str">
        <f>IF(OR($B14="",$B14=0),"",$G14*$C14*(1+'Property Summary'!$L$18)^('MF Rents'!BD$3-1))</f>
        <v/>
      </c>
      <c r="BE14" s="7" t="str">
        <f>IF(OR($B14="",$B14=0),"",$G14*$C14*(1+'Property Summary'!$L$18)^('MF Rents'!BE$3-1))</f>
        <v/>
      </c>
      <c r="BF14" s="7" t="str">
        <f>IF(OR($B14="",$B14=0),"",$G14*$C14*(1+'Property Summary'!$L$18)^('MF Rents'!BF$3-1))</f>
        <v/>
      </c>
      <c r="BG14" s="7" t="str">
        <f>IF(OR($B14="",$B14=0),"",$G14*$C14*(1+'Property Summary'!$L$18)^('MF Rents'!BG$3-1))</f>
        <v/>
      </c>
      <c r="BH14" s="7" t="str">
        <f>IF(OR($B14="",$B14=0),"",$G14*$C14*(1+'Property Summary'!$L$18)^('MF Rents'!BH$3-1))</f>
        <v/>
      </c>
      <c r="BI14" s="7" t="str">
        <f>IF(OR($B14="",$B14=0),"",$G14*$C14*(1+'Property Summary'!$L$18)^('MF Rents'!BI$3-1))</f>
        <v/>
      </c>
      <c r="BJ14" s="7" t="str">
        <f>IF(OR($B14="",$B14=0),"",$G14*$C14*(1+'Property Summary'!$L$18)^('MF Rents'!BJ$3-1))</f>
        <v/>
      </c>
      <c r="BK14" s="7" t="str">
        <f>IF(OR($B14="",$B14=0),"",$G14*$C14*(1+'Property Summary'!$L$18)^('MF Rents'!BK$3-1))</f>
        <v/>
      </c>
      <c r="BL14" s="7" t="str">
        <f>IF(OR($B14="",$B14=0),"",$G14*$C14*(1+'Property Summary'!$L$18)^('MF Rents'!BL$3-1))</f>
        <v/>
      </c>
      <c r="BM14" s="7" t="str">
        <f>IF(OR($B14="",$B14=0),"",$G14*$C14*(1+'Property Summary'!$L$18)^('MF Rents'!BM$3-1))</f>
        <v/>
      </c>
      <c r="BN14" s="7" t="str">
        <f>IF(OR($B14="",$B14=0),"",$G14*$C14*(1+'Property Summary'!$L$18)^('MF Rents'!BN$3-1))</f>
        <v/>
      </c>
      <c r="BO14" s="7" t="str">
        <f>IF(OR($B14="",$B14=0),"",$G14*$C14*(1+'Property Summary'!$L$18)^('MF Rents'!BO$3-1))</f>
        <v/>
      </c>
      <c r="BP14" s="7" t="str">
        <f>IF(OR($B14="",$B14=0),"",$G14*$C14*(1+'Property Summary'!$L$18)^('MF Rents'!BP$3-1))</f>
        <v/>
      </c>
      <c r="BQ14" s="7" t="str">
        <f>IF(OR($B14="",$B14=0),"",$G14*$C14*(1+'Property Summary'!$L$18)^('MF Rents'!BQ$3-1))</f>
        <v/>
      </c>
      <c r="BR14" s="7" t="str">
        <f>IF(OR($B14="",$B14=0),"",$G14*$C14*(1+'Property Summary'!$L$18)^('MF Rents'!BR$3-1))</f>
        <v/>
      </c>
      <c r="BS14" s="7" t="str">
        <f>IF(OR($B14="",$B14=0),"",$G14*$C14*(1+'Property Summary'!$L$18)^('MF Rents'!BS$3-1))</f>
        <v/>
      </c>
      <c r="BT14" s="7" t="str">
        <f>IF(OR($B14="",$B14=0),"",$G14*$C14*(1+'Property Summary'!$L$18)^('MF Rents'!BT$3-1))</f>
        <v/>
      </c>
      <c r="BU14" s="7" t="str">
        <f>IF(OR($B14="",$B14=0),"",$G14*$C14*(1+'Property Summary'!$L$18)^('MF Rents'!BU$3-1))</f>
        <v/>
      </c>
      <c r="BV14" s="7" t="str">
        <f>IF(OR($B14="",$B14=0),"",$G14*$C14*(1+'Property Summary'!$L$18)^('MF Rents'!BV$3-1))</f>
        <v/>
      </c>
      <c r="BW14" s="7" t="str">
        <f>IF(OR($B14="",$B14=0),"",$G14*$C14*(1+'Property Summary'!$L$18)^('MF Rents'!BW$3-1))</f>
        <v/>
      </c>
      <c r="BX14" s="7" t="str">
        <f>IF(OR($B14="",$B14=0),"",$G14*$C14*(1+'Property Summary'!$L$18)^('MF Rents'!BX$3-1))</f>
        <v/>
      </c>
      <c r="BY14" s="7" t="str">
        <f>IF(OR($B14="",$B14=0),"",$G14*$C14*(1+'Property Summary'!$L$18)^('MF Rents'!BY$3-1))</f>
        <v/>
      </c>
      <c r="BZ14" s="7" t="str">
        <f>IF(OR($B14="",$B14=0),"",$G14*$C14*(1+'Property Summary'!$L$18)^('MF Rents'!BZ$3-1))</f>
        <v/>
      </c>
      <c r="CA14" s="7" t="str">
        <f>IF(OR($B14="",$B14=0),"",$G14*$C14*(1+'Property Summary'!$L$18)^('MF Rents'!CA$3-1))</f>
        <v/>
      </c>
      <c r="CB14" s="7" t="str">
        <f>IF(OR($B14="",$B14=0),"",$G14*$C14*(1+'Property Summary'!$L$18)^('MF Rents'!CB$3-1))</f>
        <v/>
      </c>
      <c r="CC14" s="7" t="str">
        <f>IF(OR($B14="",$B14=0),"",$G14*$C14*(1+'Property Summary'!$L$18)^('MF Rents'!CC$3-1))</f>
        <v/>
      </c>
      <c r="CD14" s="7" t="str">
        <f>IF(OR($B14="",$B14=0),"",$G14*$C14*(1+'Property Summary'!$L$18)^('MF Rents'!CD$3-1))</f>
        <v/>
      </c>
      <c r="CE14" s="7" t="str">
        <f>IF(OR($B14="",$B14=0),"",$G14*$C14*(1+'Property Summary'!$L$18)^('MF Rents'!CE$3-1))</f>
        <v/>
      </c>
      <c r="CF14" s="7" t="str">
        <f>IF(OR($B14="",$B14=0),"",$G14*$C14*(1+'Property Summary'!$L$18)^('MF Rents'!CF$3-1))</f>
        <v/>
      </c>
      <c r="CG14" s="7" t="str">
        <f>IF(OR($B14="",$B14=0),"",$G14*$C14*(1+'Property Summary'!$L$18)^('MF Rents'!CG$3-1))</f>
        <v/>
      </c>
      <c r="CH14" s="7" t="str">
        <f>IF(OR($B14="",$B14=0),"",$G14*$C14*(1+'Property Summary'!$L$18)^('MF Rents'!CH$3-1))</f>
        <v/>
      </c>
      <c r="CI14" s="7" t="str">
        <f>IF(OR($B14="",$B14=0),"",$G14*$C14*(1+'Property Summary'!$L$18)^('MF Rents'!CI$3-1))</f>
        <v/>
      </c>
      <c r="CJ14" s="7" t="str">
        <f>IF(OR($B14="",$B14=0),"",$G14*$C14*(1+'Property Summary'!$L$18)^('MF Rents'!CJ$3-1))</f>
        <v/>
      </c>
      <c r="CK14" s="7" t="str">
        <f>IF(OR($B14="",$B14=0),"",$G14*$C14*(1+'Property Summary'!$L$18)^('MF Rents'!CK$3-1))</f>
        <v/>
      </c>
      <c r="CL14" s="7" t="str">
        <f>IF(OR($B14="",$B14=0),"",$G14*$C14*(1+'Property Summary'!$L$18)^('MF Rents'!CL$3-1))</f>
        <v/>
      </c>
      <c r="CM14" s="7" t="str">
        <f>IF(OR($B14="",$B14=0),"",$G14*$C14*(1+'Property Summary'!$L$18)^('MF Rents'!CM$3-1))</f>
        <v/>
      </c>
      <c r="CN14" s="7" t="str">
        <f>IF(OR($B14="",$B14=0),"",$G14*$C14*(1+'Property Summary'!$L$18)^('MF Rents'!CN$3-1))</f>
        <v/>
      </c>
      <c r="CO14" s="7" t="str">
        <f>IF(OR($B14="",$B14=0),"",$G14*$C14*(1+'Property Summary'!$L$18)^('MF Rents'!CO$3-1))</f>
        <v/>
      </c>
      <c r="CP14" s="7" t="str">
        <f>IF(OR($B14="",$B14=0),"",$G14*$C14*(1+'Property Summary'!$L$18)^('MF Rents'!CP$3-1))</f>
        <v/>
      </c>
      <c r="CQ14" s="7" t="str">
        <f>IF(OR($B14="",$B14=0),"",$G14*$C14*(1+'Property Summary'!$L$18)^('MF Rents'!CQ$3-1))</f>
        <v/>
      </c>
      <c r="CR14" s="7" t="str">
        <f>IF(OR($B14="",$B14=0),"",$G14*$C14*(1+'Property Summary'!$L$18)^('MF Rents'!CR$3-1))</f>
        <v/>
      </c>
      <c r="CS14" s="7" t="str">
        <f>IF(OR($B14="",$B14=0),"",$G14*$C14*(1+'Property Summary'!$L$18)^('MF Rents'!CS$3-1))</f>
        <v/>
      </c>
      <c r="CT14" s="7" t="str">
        <f>IF(OR($B14="",$B14=0),"",$G14*$C14*(1+'Property Summary'!$L$18)^('MF Rents'!CT$3-1))</f>
        <v/>
      </c>
      <c r="CU14" s="7" t="str">
        <f>IF(OR($B14="",$B14=0),"",$G14*$C14*(1+'Property Summary'!$L$18)^('MF Rents'!CU$3-1))</f>
        <v/>
      </c>
      <c r="CV14" s="7" t="str">
        <f>IF(OR($B14="",$B14=0),"",$G14*$C14*(1+'Property Summary'!$L$18)^('MF Rents'!CV$3-1))</f>
        <v/>
      </c>
      <c r="CW14" s="7" t="str">
        <f>IF(OR($B14="",$B14=0),"",$G14*$C14*(1+'Property Summary'!$L$18)^('MF Rents'!CW$3-1))</f>
        <v/>
      </c>
      <c r="CX14" s="7" t="str">
        <f>IF(OR($B14="",$B14=0),"",$G14*$C14*(1+'Property Summary'!$L$18)^('MF Rents'!CX$3-1))</f>
        <v/>
      </c>
      <c r="CY14" s="7" t="str">
        <f>IF(OR($B14="",$B14=0),"",$G14*$C14*(1+'Property Summary'!$L$18)^('MF Rents'!CY$3-1))</f>
        <v/>
      </c>
      <c r="CZ14" s="7" t="str">
        <f>IF(OR($B14="",$B14=0),"",$G14*$C14*(1+'Property Summary'!$L$18)^('MF Rents'!CZ$3-1))</f>
        <v/>
      </c>
      <c r="DA14" s="7" t="str">
        <f>IF(OR($B14="",$B14=0),"",$G14*$C14*(1+'Property Summary'!$L$18)^('MF Rents'!DA$3-1))</f>
        <v/>
      </c>
      <c r="DB14" s="7" t="str">
        <f>IF(OR($B14="",$B14=0),"",$G14*$C14*(1+'Property Summary'!$L$18)^('MF Rents'!DB$3-1))</f>
        <v/>
      </c>
      <c r="DC14" s="7" t="str">
        <f>IF(OR($B14="",$B14=0),"",$G14*$C14*(1+'Property Summary'!$L$18)^('MF Rents'!DC$3-1))</f>
        <v/>
      </c>
      <c r="DD14" s="7" t="str">
        <f>IF(OR($B14="",$B14=0),"",$G14*$C14*(1+'Property Summary'!$L$18)^('MF Rents'!DD$3-1))</f>
        <v/>
      </c>
      <c r="DE14" s="7" t="str">
        <f>IF(OR($B14="",$B14=0),"",$G14*$C14*(1+'Property Summary'!$L$18)^('MF Rents'!DE$3-1))</f>
        <v/>
      </c>
      <c r="DF14" s="7" t="str">
        <f>IF(OR($B14="",$B14=0),"",$G14*$C14*(1+'Property Summary'!$L$18)^('MF Rents'!DF$3-1))</f>
        <v/>
      </c>
      <c r="DG14" s="7" t="str">
        <f>IF(OR($B14="",$B14=0),"",$G14*$C14*(1+'Property Summary'!$L$18)^('MF Rents'!DG$3-1))</f>
        <v/>
      </c>
      <c r="DH14" s="7" t="str">
        <f>IF(OR($B14="",$B14=0),"",$G14*$C14*(1+'Property Summary'!$L$18)^('MF Rents'!DH$3-1))</f>
        <v/>
      </c>
      <c r="DI14" s="7" t="str">
        <f>IF(OR($B14="",$B14=0),"",$G14*$C14*(1+'Property Summary'!$L$18)^('MF Rents'!DI$3-1))</f>
        <v/>
      </c>
      <c r="DJ14" s="7" t="str">
        <f>IF(OR($B14="",$B14=0),"",$G14*$C14*(1+'Property Summary'!$L$18)^('MF Rents'!DJ$3-1))</f>
        <v/>
      </c>
      <c r="DK14" s="7" t="str">
        <f>IF(OR($B14="",$B14=0),"",$G14*$C14*(1+'Property Summary'!$L$18)^('MF Rents'!DK$3-1))</f>
        <v/>
      </c>
      <c r="DL14" s="7" t="str">
        <f>IF(OR($B14="",$B14=0),"",$G14*$C14*(1+'Property Summary'!$L$18)^('MF Rents'!DL$3-1))</f>
        <v/>
      </c>
      <c r="DM14" s="7" t="str">
        <f>IF(OR($B14="",$B14=0),"",$G14*$C14*(1+'Property Summary'!$L$18)^('MF Rents'!DM$3-1))</f>
        <v/>
      </c>
      <c r="DN14" s="7" t="str">
        <f>IF(OR($B14="",$B14=0),"",$G14*$C14*(1+'Property Summary'!$L$18)^('MF Rents'!DN$3-1))</f>
        <v/>
      </c>
      <c r="DO14" s="7" t="str">
        <f>IF(OR($B14="",$B14=0),"",$G14*$C14*(1+'Property Summary'!$L$18)^('MF Rents'!DO$3-1))</f>
        <v/>
      </c>
      <c r="DP14" s="7" t="str">
        <f>IF(OR($B14="",$B14=0),"",$G14*$C14*(1+'Property Summary'!$L$18)^('MF Rents'!DP$3-1))</f>
        <v/>
      </c>
      <c r="DQ14" s="7" t="str">
        <f>IF(OR($B14="",$B14=0),"",$G14*$C14*(1+'Property Summary'!$L$18)^('MF Rents'!DQ$3-1))</f>
        <v/>
      </c>
      <c r="DR14" s="7" t="str">
        <f>IF(OR($B14="",$B14=0),"",$G14*$C14*(1+'Property Summary'!$L$18)^('MF Rents'!DR$3-1))</f>
        <v/>
      </c>
      <c r="DS14" s="7" t="str">
        <f>IF(OR($B14="",$B14=0),"",$G14*$C14*(1+'Property Summary'!$L$18)^('MF Rents'!DS$3-1))</f>
        <v/>
      </c>
      <c r="DT14" s="7" t="str">
        <f>IF(OR($B14="",$B14=0),"",$G14*$C14*(1+'Property Summary'!$L$18)^('MF Rents'!DT$3-1))</f>
        <v/>
      </c>
      <c r="DU14" s="7" t="str">
        <f>IF(OR($B14="",$B14=0),"",$G14*$C14*(1+'Property Summary'!$L$18)^('MF Rents'!DU$3-1))</f>
        <v/>
      </c>
      <c r="DV14" s="7" t="str">
        <f>IF(OR($B14="",$B14=0),"",$G14*$C14*(1+'Property Summary'!$L$18)^('MF Rents'!DV$3-1))</f>
        <v/>
      </c>
      <c r="DW14" s="7" t="str">
        <f>IF(OR($B14="",$B14=0),"",$G14*$C14*(1+'Property Summary'!$L$18)^('MF Rents'!DW$3-1))</f>
        <v/>
      </c>
      <c r="DX14" s="7" t="str">
        <f>IF(OR($B14="",$B14=0),"",$G14*$C14*(1+'Property Summary'!$L$18)^('MF Rents'!DX$3-1))</f>
        <v/>
      </c>
      <c r="DY14" s="7" t="str">
        <f>IF(OR($B14="",$B14=0),"",$G14*$C14*(1+'Property Summary'!$L$18)^('MF Rents'!DY$3-1))</f>
        <v/>
      </c>
      <c r="DZ14" s="7" t="str">
        <f>IF(OR($B14="",$B14=0),"",$G14*$C14*(1+'Property Summary'!$L$18)^('MF Rents'!DZ$3-1))</f>
        <v/>
      </c>
      <c r="EA14" s="7" t="str">
        <f>IF(OR($B14="",$B14=0),"",$G14*$C14*(1+'Property Summary'!$L$18)^('MF Rents'!EA$3-1))</f>
        <v/>
      </c>
      <c r="EB14" s="7" t="str">
        <f>IF(OR($B14="",$B14=0),"",$G14*$C14*(1+'Property Summary'!$L$18)^('MF Rents'!EB$3-1))</f>
        <v/>
      </c>
      <c r="EC14" s="7" t="str">
        <f>IF(OR($B14="",$B14=0),"",$G14*$C14*(1+'Property Summary'!$L$18)^('MF Rents'!EC$3-1))</f>
        <v/>
      </c>
      <c r="ED14" s="7" t="str">
        <f>IF(OR($B14="",$B14=0),"",$G14*$C14*(1+'Property Summary'!$L$18)^('MF Rents'!ED$3-1))</f>
        <v/>
      </c>
      <c r="EE14" s="7" t="str">
        <f>IF(OR($B14="",$B14=0),"",$G14*$C14*(1+'Property Summary'!$L$18)^('MF Rents'!EE$3-1))</f>
        <v/>
      </c>
      <c r="EF14" s="7" t="str">
        <f>IF(OR($B14="",$B14=0),"",$G14*$C14*(1+'Property Summary'!$L$18)^('MF Rents'!EF$3-1))</f>
        <v/>
      </c>
      <c r="EG14" s="7" t="str">
        <f>IF(OR($B14="",$B14=0),"",$G14*$C14*(1+'Property Summary'!$L$18)^('MF Rents'!EG$3-1))</f>
        <v/>
      </c>
      <c r="EH14" s="7" t="str">
        <f>IF(OR($B14="",$B14=0),"",$G14*$C14*(1+'Property Summary'!$L$18)^('MF Rents'!EH$3-1))</f>
        <v/>
      </c>
      <c r="EI14" s="7" t="str">
        <f>IF(OR($B14="",$B14=0),"",$G14*$C14*(1+'Property Summary'!$L$18)^('MF Rents'!EI$3-1))</f>
        <v/>
      </c>
      <c r="EJ14" s="7" t="str">
        <f>IF(OR($B14="",$B14=0),"",$G14*$C14*(1+'Property Summary'!$L$18)^('MF Rents'!EJ$3-1))</f>
        <v/>
      </c>
      <c r="EK14" s="7" t="str">
        <f>IF(OR($B14="",$B14=0),"",$G14*$C14*(1+'Property Summary'!$L$18)^('MF Rents'!EK$3-1))</f>
        <v/>
      </c>
      <c r="EL14" s="7" t="str">
        <f>IF(OR($B14="",$B14=0),"",$G14*$C14*(1+'Property Summary'!$L$18)^('MF Rents'!EL$3-1))</f>
        <v/>
      </c>
      <c r="EM14" s="7" t="str">
        <f>IF(OR($B14="",$B14=0),"",$G14*$C14*(1+'Property Summary'!$L$18)^('MF Rents'!EM$3-1))</f>
        <v/>
      </c>
      <c r="EN14" s="7" t="str">
        <f>IF(OR($B14="",$B14=0),"",$G14*$C14*(1+'Property Summary'!$L$18)^('MF Rents'!EN$3-1))</f>
        <v/>
      </c>
      <c r="EO14" s="7" t="str">
        <f>IF(OR($B14="",$B14=0),"",$G14*$C14*(1+'Property Summary'!$L$18)^('MF Rents'!EO$3-1))</f>
        <v/>
      </c>
      <c r="EP14" s="7" t="str">
        <f>IF(OR($B14="",$B14=0),"",$G14*$C14*(1+'Property Summary'!$L$18)^('MF Rents'!EP$3-1))</f>
        <v/>
      </c>
      <c r="EQ14" s="7" t="str">
        <f>IF(OR($B14="",$B14=0),"",$G14*$C14*(1+'Property Summary'!$L$18)^('MF Rents'!EQ$3-1))</f>
        <v/>
      </c>
      <c r="ER14" s="7" t="str">
        <f>IF(OR($B14="",$B14=0),"",$G14*$C14*(1+'Property Summary'!$L$18)^('MF Rents'!ER$3-1))</f>
        <v/>
      </c>
      <c r="ES14" s="7" t="str">
        <f>IF(OR($B14="",$B14=0),"",$G14*$C14*(1+'Property Summary'!$L$18)^('MF Rents'!ES$3-1))</f>
        <v/>
      </c>
      <c r="ET14" s="7" t="str">
        <f>IF(OR($B14="",$B14=0),"",$G14*$C14*(1+'Property Summary'!$L$18)^('MF Rents'!ET$3-1))</f>
        <v/>
      </c>
      <c r="EU14" s="7" t="str">
        <f>IF(OR($B14="",$B14=0),"",$G14*$C14*(1+'Property Summary'!$L$18)^('MF Rents'!EU$3-1))</f>
        <v/>
      </c>
      <c r="EV14" s="7" t="str">
        <f>IF(OR($B14="",$B14=0),"",$G14*$C14*(1+'Property Summary'!$L$18)^('MF Rents'!EV$3-1))</f>
        <v/>
      </c>
      <c r="EW14" s="7" t="str">
        <f>IF(OR($B14="",$B14=0),"",$G14*$C14*(1+'Property Summary'!$L$18)^('MF Rents'!EW$3-1))</f>
        <v/>
      </c>
      <c r="EX14" s="7" t="str">
        <f>IF(OR($B14="",$B14=0),"",$G14*$C14*(1+'Property Summary'!$L$18)^('MF Rents'!EX$3-1))</f>
        <v/>
      </c>
      <c r="EY14" s="7" t="str">
        <f>IF(OR($B14="",$B14=0),"",$G14*$C14*(1+'Property Summary'!$L$18)^('MF Rents'!EY$3-1))</f>
        <v/>
      </c>
      <c r="EZ14" s="7" t="str">
        <f>IF(OR($B14="",$B14=0),"",$G14*$C14*(1+'Property Summary'!$L$18)^('MF Rents'!EZ$3-1))</f>
        <v/>
      </c>
      <c r="FA14" s="7" t="str">
        <f>IF(OR($B14="",$B14=0),"",$G14*$C14*(1+'Property Summary'!$L$18)^('MF Rents'!FA$3-1))</f>
        <v/>
      </c>
      <c r="FB14" s="7" t="str">
        <f>IF(OR($B14="",$B14=0),"",$G14*$C14*(1+'Property Summary'!$L$18)^('MF Rents'!FB$3-1))</f>
        <v/>
      </c>
      <c r="FC14" s="7" t="str">
        <f>IF(OR($B14="",$B14=0),"",$G14*$C14*(1+'Property Summary'!$L$18)^('MF Rents'!FC$3-1))</f>
        <v/>
      </c>
      <c r="FD14" s="7" t="str">
        <f>IF(OR($B14="",$B14=0),"",$G14*$C14*(1+'Property Summary'!$L$18)^('MF Rents'!FD$3-1))</f>
        <v/>
      </c>
      <c r="FE14" s="7" t="str">
        <f>IF(OR($B14="",$B14=0),"",$G14*$C14*(1+'Property Summary'!$L$18)^('MF Rents'!FE$3-1))</f>
        <v/>
      </c>
      <c r="FF14" s="7" t="str">
        <f>IF(OR($B14="",$B14=0),"",$G14*$C14*(1+'Property Summary'!$L$18)^('MF Rents'!FF$3-1))</f>
        <v/>
      </c>
      <c r="FG14" s="7" t="str">
        <f>IF(OR($B14="",$B14=0),"",$G14*$C14*(1+'Property Summary'!$L$18)^('MF Rents'!FG$3-1))</f>
        <v/>
      </c>
      <c r="FH14" s="7" t="str">
        <f>IF(OR($B14="",$B14=0),"",$G14*$C14*(1+'Property Summary'!$L$18)^('MF Rents'!FH$3-1))</f>
        <v/>
      </c>
      <c r="FI14" s="7" t="str">
        <f>IF(OR($B14="",$B14=0),"",$G14*$C14*(1+'Property Summary'!$L$18)^('MF Rents'!FI$3-1))</f>
        <v/>
      </c>
      <c r="FJ14" s="7" t="str">
        <f>IF(OR($B14="",$B14=0),"",$G14*$C14*(1+'Property Summary'!$L$18)^('MF Rents'!FJ$3-1))</f>
        <v/>
      </c>
      <c r="FK14" s="7" t="str">
        <f>IF(OR($B14="",$B14=0),"",$G14*$C14*(1+'Property Summary'!$L$18)^('MF Rents'!FK$3-1))</f>
        <v/>
      </c>
      <c r="FL14" s="7" t="str">
        <f>IF(OR($B14="",$B14=0),"",$G14*$C14*(1+'Property Summary'!$L$18)^('MF Rents'!FL$3-1))</f>
        <v/>
      </c>
      <c r="FM14" s="7" t="str">
        <f>IF(OR($B14="",$B14=0),"",$G14*$C14*(1+'Property Summary'!$L$18)^('MF Rents'!FM$3-1))</f>
        <v/>
      </c>
      <c r="FN14" s="7" t="str">
        <f>IF(OR($B14="",$B14=0),"",$G14*$C14*(1+'Property Summary'!$L$18)^('MF Rents'!FN$3-1))</f>
        <v/>
      </c>
      <c r="FO14" s="7" t="str">
        <f>IF(OR($B14="",$B14=0),"",$G14*$C14*(1+'Property Summary'!$L$18)^('MF Rents'!FO$3-1))</f>
        <v/>
      </c>
      <c r="FP14" s="7" t="str">
        <f>IF(OR($B14="",$B14=0),"",$G14*$C14*(1+'Property Summary'!$L$18)^('MF Rents'!FP$3-1))</f>
        <v/>
      </c>
      <c r="FQ14" s="7" t="str">
        <f>IF(OR($B14="",$B14=0),"",$G14*$C14*(1+'Property Summary'!$L$18)^('MF Rents'!FQ$3-1))</f>
        <v/>
      </c>
      <c r="FR14" s="7" t="str">
        <f>IF(OR($B14="",$B14=0),"",$G14*$C14*(1+'Property Summary'!$L$18)^('MF Rents'!FR$3-1))</f>
        <v/>
      </c>
      <c r="FS14" s="7" t="str">
        <f>IF(OR($B14="",$B14=0),"",$G14*$C14*(1+'Property Summary'!$L$18)^('MF Rents'!FS$3-1))</f>
        <v/>
      </c>
      <c r="FT14" s="7" t="str">
        <f>IF(OR($B14="",$B14=0),"",$G14*$C14*(1+'Property Summary'!$L$18)^('MF Rents'!FT$3-1))</f>
        <v/>
      </c>
      <c r="FU14" s="7" t="str">
        <f>IF(OR($B14="",$B14=0),"",$G14*$C14*(1+'Property Summary'!$L$18)^('MF Rents'!FU$3-1))</f>
        <v/>
      </c>
      <c r="FV14" s="7" t="str">
        <f>IF(OR($B14="",$B14=0),"",$G14*$C14*(1+'Property Summary'!$L$18)^('MF Rents'!FV$3-1))</f>
        <v/>
      </c>
      <c r="FW14" s="7" t="str">
        <f>IF(OR($B14="",$B14=0),"",$G14*$C14*(1+'Property Summary'!$L$18)^('MF Rents'!FW$3-1))</f>
        <v/>
      </c>
      <c r="FX14" s="7" t="str">
        <f>IF(OR($B14="",$B14=0),"",$G14*$C14*(1+'Property Summary'!$L$18)^('MF Rents'!FX$3-1))</f>
        <v/>
      </c>
      <c r="FY14" s="7" t="str">
        <f>IF(OR($B14="",$B14=0),"",$G14*$C14*(1+'Property Summary'!$L$18)^('MF Rents'!FY$3-1))</f>
        <v/>
      </c>
      <c r="FZ14" s="7" t="str">
        <f>IF(OR($B14="",$B14=0),"",$G14*$C14*(1+'Property Summary'!$L$18)^('MF Rents'!FZ$3-1))</f>
        <v/>
      </c>
      <c r="GA14" s="7" t="str">
        <f>IF(OR($B14="",$B14=0),"",$G14*$C14*(1+'Property Summary'!$L$18)^('MF Rents'!GA$3-1))</f>
        <v/>
      </c>
      <c r="GB14" s="7" t="str">
        <f>IF(OR($B14="",$B14=0),"",$G14*$C14*(1+'Property Summary'!$L$18)^('MF Rents'!GB$3-1))</f>
        <v/>
      </c>
      <c r="GC14" s="7" t="str">
        <f>IF(OR($B14="",$B14=0),"",$G14*$C14*(1+'Property Summary'!$L$18)^('MF Rents'!GC$3-1))</f>
        <v/>
      </c>
      <c r="GD14" s="7" t="str">
        <f>IF(OR($B14="",$B14=0),"",$G14*$C14*(1+'Property Summary'!$L$18)^('MF Rents'!GD$3-1))</f>
        <v/>
      </c>
      <c r="GE14" s="7" t="str">
        <f>IF(OR($B14="",$B14=0),"",$G14*$C14*(1+'Property Summary'!$L$18)^('MF Rents'!GE$3-1))</f>
        <v/>
      </c>
      <c r="GF14" s="7" t="str">
        <f>IF(OR($B14="",$B14=0),"",$G14*$C14*(1+'Property Summary'!$L$18)^('MF Rents'!GF$3-1))</f>
        <v/>
      </c>
      <c r="GG14" s="7" t="str">
        <f>IF(OR($B14="",$B14=0),"",$G14*$C14*(1+'Property Summary'!$L$18)^('MF Rents'!GG$3-1))</f>
        <v/>
      </c>
      <c r="GH14" s="7" t="str">
        <f>IF(OR($B14="",$B14=0),"",$G14*$C14*(1+'Property Summary'!$L$18)^('MF Rents'!GH$3-1))</f>
        <v/>
      </c>
      <c r="GI14" s="7" t="str">
        <f>IF(OR($B14="",$B14=0),"",$G14*$C14*(1+'Property Summary'!$L$18)^('MF Rents'!GI$3-1))</f>
        <v/>
      </c>
      <c r="GJ14" s="7" t="str">
        <f>IF(OR($B14="",$B14=0),"",$G14*$C14*(1+'Property Summary'!$L$18)^('MF Rents'!GJ$3-1))</f>
        <v/>
      </c>
      <c r="GK14" s="7" t="str">
        <f>IF(OR($B14="",$B14=0),"",$G14*$C14*(1+'Property Summary'!$L$18)^('MF Rents'!GK$3-1))</f>
        <v/>
      </c>
      <c r="GL14" s="7" t="str">
        <f>IF(OR($B14="",$B14=0),"",$G14*$C14*(1+'Property Summary'!$L$18)^('MF Rents'!GL$3-1))</f>
        <v/>
      </c>
      <c r="GM14" s="7" t="str">
        <f>IF(OR($B14="",$B14=0),"",$G14*$C14*(1+'Property Summary'!$L$18)^('MF Rents'!GM$3-1))</f>
        <v/>
      </c>
      <c r="GN14" s="7" t="str">
        <f>IF(OR($B14="",$B14=0),"",$G14*$C14*(1+'Property Summary'!$L$18)^('MF Rents'!GN$3-1))</f>
        <v/>
      </c>
      <c r="GO14" s="7" t="str">
        <f>IF(OR($B14="",$B14=0),"",$G14*$C14*(1+'Property Summary'!$L$18)^('MF Rents'!GO$3-1))</f>
        <v/>
      </c>
      <c r="GP14" s="7" t="str">
        <f>IF(OR($B14="",$B14=0),"",$G14*$C14*(1+'Property Summary'!$L$18)^('MF Rents'!GP$3-1))</f>
        <v/>
      </c>
    </row>
    <row r="15" spans="2:198" x14ac:dyDescent="0.3">
      <c r="B15" s="198">
        <f>'MF Rent Roll'!B14</f>
        <v>0</v>
      </c>
      <c r="C15" s="199">
        <f>'MF Rent Roll'!C14</f>
        <v>0</v>
      </c>
      <c r="D15" s="200">
        <f>'MF Rent Roll'!D14</f>
        <v>0</v>
      </c>
      <c r="E15" s="200">
        <f>'MF Rent Roll'!E14</f>
        <v>0</v>
      </c>
      <c r="F15" s="201">
        <f>'MF Rent Roll'!F14</f>
        <v>0</v>
      </c>
      <c r="G15" s="202">
        <f>'MF Rent Roll'!G14</f>
        <v>0</v>
      </c>
      <c r="H15" s="203">
        <f>'MF Rent Roll'!H14</f>
        <v>0</v>
      </c>
      <c r="I15" s="202">
        <f>'MF Rent Roll'!I14</f>
        <v>0</v>
      </c>
      <c r="J15" s="204">
        <f>'MF Rent Roll'!J14</f>
        <v>0</v>
      </c>
      <c r="K15" s="205">
        <f>'MF Rent Roll'!K14</f>
        <v>0</v>
      </c>
      <c r="L15" s="202">
        <f>'MF Rent Roll'!L14</f>
        <v>0</v>
      </c>
      <c r="M15" s="206">
        <f>'MF Rent Roll'!M14</f>
        <v>0</v>
      </c>
      <c r="N15" s="207" t="str">
        <f>'MF Rent Roll'!N14</f>
        <v/>
      </c>
      <c r="O15" s="208" t="str">
        <f>'MF Rent Roll'!O14</f>
        <v/>
      </c>
      <c r="P15" s="209" t="str">
        <f>'MF Rent Roll'!P14</f>
        <v/>
      </c>
      <c r="S15" s="7" t="str">
        <f>IF(OR($B15="",$B15=0),"",$G15*$C15*(1+'Property Summary'!$L$18)^('MF Rents'!S$3-1))</f>
        <v/>
      </c>
      <c r="T15" s="7" t="str">
        <f>IF(OR($B15="",$B15=0),"",$G15*$C15*(1+'Property Summary'!$L$18)^('MF Rents'!T$3-1))</f>
        <v/>
      </c>
      <c r="U15" s="7" t="str">
        <f>IF(OR($B15="",$B15=0),"",$G15*$C15*(1+'Property Summary'!$L$18)^('MF Rents'!U$3-1))</f>
        <v/>
      </c>
      <c r="V15" s="7" t="str">
        <f>IF(OR($B15="",$B15=0),"",$G15*$C15*(1+'Property Summary'!$L$18)^('MF Rents'!V$3-1))</f>
        <v/>
      </c>
      <c r="W15" s="7" t="str">
        <f>IF(OR($B15="",$B15=0),"",$G15*$C15*(1+'Property Summary'!$L$18)^('MF Rents'!W$3-1))</f>
        <v/>
      </c>
      <c r="X15" s="7" t="str">
        <f>IF(OR($B15="",$B15=0),"",$G15*$C15*(1+'Property Summary'!$L$18)^('MF Rents'!X$3-1))</f>
        <v/>
      </c>
      <c r="Y15" s="7" t="str">
        <f>IF(OR($B15="",$B15=0),"",$G15*$C15*(1+'Property Summary'!$L$18)^('MF Rents'!Y$3-1))</f>
        <v/>
      </c>
      <c r="Z15" s="7" t="str">
        <f>IF(OR($B15="",$B15=0),"",$G15*$C15*(1+'Property Summary'!$L$18)^('MF Rents'!Z$3-1))</f>
        <v/>
      </c>
      <c r="AA15" s="7" t="str">
        <f>IF(OR($B15="",$B15=0),"",$G15*$C15*(1+'Property Summary'!$L$18)^('MF Rents'!AA$3-1))</f>
        <v/>
      </c>
      <c r="AB15" s="7" t="str">
        <f>IF(OR($B15="",$B15=0),"",$G15*$C15*(1+'Property Summary'!$L$18)^('MF Rents'!AB$3-1))</f>
        <v/>
      </c>
      <c r="AC15" s="7" t="str">
        <f>IF(OR($B15="",$B15=0),"",$G15*$C15*(1+'Property Summary'!$L$18)^('MF Rents'!AC$3-1))</f>
        <v/>
      </c>
      <c r="AD15" s="7" t="str">
        <f>IF(OR($B15="",$B15=0),"",$G15*$C15*(1+'Property Summary'!$L$18)^('MF Rents'!AD$3-1))</f>
        <v/>
      </c>
      <c r="AE15" s="7" t="str">
        <f>IF(OR($B15="",$B15=0),"",$G15*$C15*(1+'Property Summary'!$L$18)^('MF Rents'!AE$3-1))</f>
        <v/>
      </c>
      <c r="AF15" s="7" t="str">
        <f>IF(OR($B15="",$B15=0),"",$G15*$C15*(1+'Property Summary'!$L$18)^('MF Rents'!AF$3-1))</f>
        <v/>
      </c>
      <c r="AG15" s="7" t="str">
        <f>IF(OR($B15="",$B15=0),"",$G15*$C15*(1+'Property Summary'!$L$18)^('MF Rents'!AG$3-1))</f>
        <v/>
      </c>
      <c r="AH15" s="7" t="str">
        <f>IF(OR($B15="",$B15=0),"",$G15*$C15*(1+'Property Summary'!$L$18)^('MF Rents'!AH$3-1))</f>
        <v/>
      </c>
      <c r="AI15" s="7" t="str">
        <f>IF(OR($B15="",$B15=0),"",$G15*$C15*(1+'Property Summary'!$L$18)^('MF Rents'!AI$3-1))</f>
        <v/>
      </c>
      <c r="AJ15" s="7" t="str">
        <f>IF(OR($B15="",$B15=0),"",$G15*$C15*(1+'Property Summary'!$L$18)^('MF Rents'!AJ$3-1))</f>
        <v/>
      </c>
      <c r="AK15" s="7" t="str">
        <f>IF(OR($B15="",$B15=0),"",$G15*$C15*(1+'Property Summary'!$L$18)^('MF Rents'!AK$3-1))</f>
        <v/>
      </c>
      <c r="AL15" s="7" t="str">
        <f>IF(OR($B15="",$B15=0),"",$G15*$C15*(1+'Property Summary'!$L$18)^('MF Rents'!AL$3-1))</f>
        <v/>
      </c>
      <c r="AM15" s="7" t="str">
        <f>IF(OR($B15="",$B15=0),"",$G15*$C15*(1+'Property Summary'!$L$18)^('MF Rents'!AM$3-1))</f>
        <v/>
      </c>
      <c r="AN15" s="7" t="str">
        <f>IF(OR($B15="",$B15=0),"",$G15*$C15*(1+'Property Summary'!$L$18)^('MF Rents'!AN$3-1))</f>
        <v/>
      </c>
      <c r="AO15" s="7" t="str">
        <f>IF(OR($B15="",$B15=0),"",$G15*$C15*(1+'Property Summary'!$L$18)^('MF Rents'!AO$3-1))</f>
        <v/>
      </c>
      <c r="AP15" s="7" t="str">
        <f>IF(OR($B15="",$B15=0),"",$G15*$C15*(1+'Property Summary'!$L$18)^('MF Rents'!AP$3-1))</f>
        <v/>
      </c>
      <c r="AQ15" s="7" t="str">
        <f>IF(OR($B15="",$B15=0),"",$G15*$C15*(1+'Property Summary'!$L$18)^('MF Rents'!AQ$3-1))</f>
        <v/>
      </c>
      <c r="AR15" s="7" t="str">
        <f>IF(OR($B15="",$B15=0),"",$G15*$C15*(1+'Property Summary'!$L$18)^('MF Rents'!AR$3-1))</f>
        <v/>
      </c>
      <c r="AS15" s="7" t="str">
        <f>IF(OR($B15="",$B15=0),"",$G15*$C15*(1+'Property Summary'!$L$18)^('MF Rents'!AS$3-1))</f>
        <v/>
      </c>
      <c r="AT15" s="7" t="str">
        <f>IF(OR($B15="",$B15=0),"",$G15*$C15*(1+'Property Summary'!$L$18)^('MF Rents'!AT$3-1))</f>
        <v/>
      </c>
      <c r="AU15" s="7" t="str">
        <f>IF(OR($B15="",$B15=0),"",$G15*$C15*(1+'Property Summary'!$L$18)^('MF Rents'!AU$3-1))</f>
        <v/>
      </c>
      <c r="AV15" s="7" t="str">
        <f>IF(OR($B15="",$B15=0),"",$G15*$C15*(1+'Property Summary'!$L$18)^('MF Rents'!AV$3-1))</f>
        <v/>
      </c>
      <c r="AW15" s="7" t="str">
        <f>IF(OR($B15="",$B15=0),"",$G15*$C15*(1+'Property Summary'!$L$18)^('MF Rents'!AW$3-1))</f>
        <v/>
      </c>
      <c r="AX15" s="7" t="str">
        <f>IF(OR($B15="",$B15=0),"",$G15*$C15*(1+'Property Summary'!$L$18)^('MF Rents'!AX$3-1))</f>
        <v/>
      </c>
      <c r="AY15" s="7" t="str">
        <f>IF(OR($B15="",$B15=0),"",$G15*$C15*(1+'Property Summary'!$L$18)^('MF Rents'!AY$3-1))</f>
        <v/>
      </c>
      <c r="AZ15" s="7" t="str">
        <f>IF(OR($B15="",$B15=0),"",$G15*$C15*(1+'Property Summary'!$L$18)^('MF Rents'!AZ$3-1))</f>
        <v/>
      </c>
      <c r="BA15" s="7" t="str">
        <f>IF(OR($B15="",$B15=0),"",$G15*$C15*(1+'Property Summary'!$L$18)^('MF Rents'!BA$3-1))</f>
        <v/>
      </c>
      <c r="BB15" s="7" t="str">
        <f>IF(OR($B15="",$B15=0),"",$G15*$C15*(1+'Property Summary'!$L$18)^('MF Rents'!BB$3-1))</f>
        <v/>
      </c>
      <c r="BC15" s="7" t="str">
        <f>IF(OR($B15="",$B15=0),"",$G15*$C15*(1+'Property Summary'!$L$18)^('MF Rents'!BC$3-1))</f>
        <v/>
      </c>
      <c r="BD15" s="7" t="str">
        <f>IF(OR($B15="",$B15=0),"",$G15*$C15*(1+'Property Summary'!$L$18)^('MF Rents'!BD$3-1))</f>
        <v/>
      </c>
      <c r="BE15" s="7" t="str">
        <f>IF(OR($B15="",$B15=0),"",$G15*$C15*(1+'Property Summary'!$L$18)^('MF Rents'!BE$3-1))</f>
        <v/>
      </c>
      <c r="BF15" s="7" t="str">
        <f>IF(OR($B15="",$B15=0),"",$G15*$C15*(1+'Property Summary'!$L$18)^('MF Rents'!BF$3-1))</f>
        <v/>
      </c>
      <c r="BG15" s="7" t="str">
        <f>IF(OR($B15="",$B15=0),"",$G15*$C15*(1+'Property Summary'!$L$18)^('MF Rents'!BG$3-1))</f>
        <v/>
      </c>
      <c r="BH15" s="7" t="str">
        <f>IF(OR($B15="",$B15=0),"",$G15*$C15*(1+'Property Summary'!$L$18)^('MF Rents'!BH$3-1))</f>
        <v/>
      </c>
      <c r="BI15" s="7" t="str">
        <f>IF(OR($B15="",$B15=0),"",$G15*$C15*(1+'Property Summary'!$L$18)^('MF Rents'!BI$3-1))</f>
        <v/>
      </c>
      <c r="BJ15" s="7" t="str">
        <f>IF(OR($B15="",$B15=0),"",$G15*$C15*(1+'Property Summary'!$L$18)^('MF Rents'!BJ$3-1))</f>
        <v/>
      </c>
      <c r="BK15" s="7" t="str">
        <f>IF(OR($B15="",$B15=0),"",$G15*$C15*(1+'Property Summary'!$L$18)^('MF Rents'!BK$3-1))</f>
        <v/>
      </c>
      <c r="BL15" s="7" t="str">
        <f>IF(OR($B15="",$B15=0),"",$G15*$C15*(1+'Property Summary'!$L$18)^('MF Rents'!BL$3-1))</f>
        <v/>
      </c>
      <c r="BM15" s="7" t="str">
        <f>IF(OR($B15="",$B15=0),"",$G15*$C15*(1+'Property Summary'!$L$18)^('MF Rents'!BM$3-1))</f>
        <v/>
      </c>
      <c r="BN15" s="7" t="str">
        <f>IF(OR($B15="",$B15=0),"",$G15*$C15*(1+'Property Summary'!$L$18)^('MF Rents'!BN$3-1))</f>
        <v/>
      </c>
      <c r="BO15" s="7" t="str">
        <f>IF(OR($B15="",$B15=0),"",$G15*$C15*(1+'Property Summary'!$L$18)^('MF Rents'!BO$3-1))</f>
        <v/>
      </c>
      <c r="BP15" s="7" t="str">
        <f>IF(OR($B15="",$B15=0),"",$G15*$C15*(1+'Property Summary'!$L$18)^('MF Rents'!BP$3-1))</f>
        <v/>
      </c>
      <c r="BQ15" s="7" t="str">
        <f>IF(OR($B15="",$B15=0),"",$G15*$C15*(1+'Property Summary'!$L$18)^('MF Rents'!BQ$3-1))</f>
        <v/>
      </c>
      <c r="BR15" s="7" t="str">
        <f>IF(OR($B15="",$B15=0),"",$G15*$C15*(1+'Property Summary'!$L$18)^('MF Rents'!BR$3-1))</f>
        <v/>
      </c>
      <c r="BS15" s="7" t="str">
        <f>IF(OR($B15="",$B15=0),"",$G15*$C15*(1+'Property Summary'!$L$18)^('MF Rents'!BS$3-1))</f>
        <v/>
      </c>
      <c r="BT15" s="7" t="str">
        <f>IF(OR($B15="",$B15=0),"",$G15*$C15*(1+'Property Summary'!$L$18)^('MF Rents'!BT$3-1))</f>
        <v/>
      </c>
      <c r="BU15" s="7" t="str">
        <f>IF(OR($B15="",$B15=0),"",$G15*$C15*(1+'Property Summary'!$L$18)^('MF Rents'!BU$3-1))</f>
        <v/>
      </c>
      <c r="BV15" s="7" t="str">
        <f>IF(OR($B15="",$B15=0),"",$G15*$C15*(1+'Property Summary'!$L$18)^('MF Rents'!BV$3-1))</f>
        <v/>
      </c>
      <c r="BW15" s="7" t="str">
        <f>IF(OR($B15="",$B15=0),"",$G15*$C15*(1+'Property Summary'!$L$18)^('MF Rents'!BW$3-1))</f>
        <v/>
      </c>
      <c r="BX15" s="7" t="str">
        <f>IF(OR($B15="",$B15=0),"",$G15*$C15*(1+'Property Summary'!$L$18)^('MF Rents'!BX$3-1))</f>
        <v/>
      </c>
      <c r="BY15" s="7" t="str">
        <f>IF(OR($B15="",$B15=0),"",$G15*$C15*(1+'Property Summary'!$L$18)^('MF Rents'!BY$3-1))</f>
        <v/>
      </c>
      <c r="BZ15" s="7" t="str">
        <f>IF(OR($B15="",$B15=0),"",$G15*$C15*(1+'Property Summary'!$L$18)^('MF Rents'!BZ$3-1))</f>
        <v/>
      </c>
      <c r="CA15" s="7" t="str">
        <f>IF(OR($B15="",$B15=0),"",$G15*$C15*(1+'Property Summary'!$L$18)^('MF Rents'!CA$3-1))</f>
        <v/>
      </c>
      <c r="CB15" s="7" t="str">
        <f>IF(OR($B15="",$B15=0),"",$G15*$C15*(1+'Property Summary'!$L$18)^('MF Rents'!CB$3-1))</f>
        <v/>
      </c>
      <c r="CC15" s="7" t="str">
        <f>IF(OR($B15="",$B15=0),"",$G15*$C15*(1+'Property Summary'!$L$18)^('MF Rents'!CC$3-1))</f>
        <v/>
      </c>
      <c r="CD15" s="7" t="str">
        <f>IF(OR($B15="",$B15=0),"",$G15*$C15*(1+'Property Summary'!$L$18)^('MF Rents'!CD$3-1))</f>
        <v/>
      </c>
      <c r="CE15" s="7" t="str">
        <f>IF(OR($B15="",$B15=0),"",$G15*$C15*(1+'Property Summary'!$L$18)^('MF Rents'!CE$3-1))</f>
        <v/>
      </c>
      <c r="CF15" s="7" t="str">
        <f>IF(OR($B15="",$B15=0),"",$G15*$C15*(1+'Property Summary'!$L$18)^('MF Rents'!CF$3-1))</f>
        <v/>
      </c>
      <c r="CG15" s="7" t="str">
        <f>IF(OR($B15="",$B15=0),"",$G15*$C15*(1+'Property Summary'!$L$18)^('MF Rents'!CG$3-1))</f>
        <v/>
      </c>
      <c r="CH15" s="7" t="str">
        <f>IF(OR($B15="",$B15=0),"",$G15*$C15*(1+'Property Summary'!$L$18)^('MF Rents'!CH$3-1))</f>
        <v/>
      </c>
      <c r="CI15" s="7" t="str">
        <f>IF(OR($B15="",$B15=0),"",$G15*$C15*(1+'Property Summary'!$L$18)^('MF Rents'!CI$3-1))</f>
        <v/>
      </c>
      <c r="CJ15" s="7" t="str">
        <f>IF(OR($B15="",$B15=0),"",$G15*$C15*(1+'Property Summary'!$L$18)^('MF Rents'!CJ$3-1))</f>
        <v/>
      </c>
      <c r="CK15" s="7" t="str">
        <f>IF(OR($B15="",$B15=0),"",$G15*$C15*(1+'Property Summary'!$L$18)^('MF Rents'!CK$3-1))</f>
        <v/>
      </c>
      <c r="CL15" s="7" t="str">
        <f>IF(OR($B15="",$B15=0),"",$G15*$C15*(1+'Property Summary'!$L$18)^('MF Rents'!CL$3-1))</f>
        <v/>
      </c>
      <c r="CM15" s="7" t="str">
        <f>IF(OR($B15="",$B15=0),"",$G15*$C15*(1+'Property Summary'!$L$18)^('MF Rents'!CM$3-1))</f>
        <v/>
      </c>
      <c r="CN15" s="7" t="str">
        <f>IF(OR($B15="",$B15=0),"",$G15*$C15*(1+'Property Summary'!$L$18)^('MF Rents'!CN$3-1))</f>
        <v/>
      </c>
      <c r="CO15" s="7" t="str">
        <f>IF(OR($B15="",$B15=0),"",$G15*$C15*(1+'Property Summary'!$L$18)^('MF Rents'!CO$3-1))</f>
        <v/>
      </c>
      <c r="CP15" s="7" t="str">
        <f>IF(OR($B15="",$B15=0),"",$G15*$C15*(1+'Property Summary'!$L$18)^('MF Rents'!CP$3-1))</f>
        <v/>
      </c>
      <c r="CQ15" s="7" t="str">
        <f>IF(OR($B15="",$B15=0),"",$G15*$C15*(1+'Property Summary'!$L$18)^('MF Rents'!CQ$3-1))</f>
        <v/>
      </c>
      <c r="CR15" s="7" t="str">
        <f>IF(OR($B15="",$B15=0),"",$G15*$C15*(1+'Property Summary'!$L$18)^('MF Rents'!CR$3-1))</f>
        <v/>
      </c>
      <c r="CS15" s="7" t="str">
        <f>IF(OR($B15="",$B15=0),"",$G15*$C15*(1+'Property Summary'!$L$18)^('MF Rents'!CS$3-1))</f>
        <v/>
      </c>
      <c r="CT15" s="7" t="str">
        <f>IF(OR($B15="",$B15=0),"",$G15*$C15*(1+'Property Summary'!$L$18)^('MF Rents'!CT$3-1))</f>
        <v/>
      </c>
      <c r="CU15" s="7" t="str">
        <f>IF(OR($B15="",$B15=0),"",$G15*$C15*(1+'Property Summary'!$L$18)^('MF Rents'!CU$3-1))</f>
        <v/>
      </c>
      <c r="CV15" s="7" t="str">
        <f>IF(OR($B15="",$B15=0),"",$G15*$C15*(1+'Property Summary'!$L$18)^('MF Rents'!CV$3-1))</f>
        <v/>
      </c>
      <c r="CW15" s="7" t="str">
        <f>IF(OR($B15="",$B15=0),"",$G15*$C15*(1+'Property Summary'!$L$18)^('MF Rents'!CW$3-1))</f>
        <v/>
      </c>
      <c r="CX15" s="7" t="str">
        <f>IF(OR($B15="",$B15=0),"",$G15*$C15*(1+'Property Summary'!$L$18)^('MF Rents'!CX$3-1))</f>
        <v/>
      </c>
      <c r="CY15" s="7" t="str">
        <f>IF(OR($B15="",$B15=0),"",$G15*$C15*(1+'Property Summary'!$L$18)^('MF Rents'!CY$3-1))</f>
        <v/>
      </c>
      <c r="CZ15" s="7" t="str">
        <f>IF(OR($B15="",$B15=0),"",$G15*$C15*(1+'Property Summary'!$L$18)^('MF Rents'!CZ$3-1))</f>
        <v/>
      </c>
      <c r="DA15" s="7" t="str">
        <f>IF(OR($B15="",$B15=0),"",$G15*$C15*(1+'Property Summary'!$L$18)^('MF Rents'!DA$3-1))</f>
        <v/>
      </c>
      <c r="DB15" s="7" t="str">
        <f>IF(OR($B15="",$B15=0),"",$G15*$C15*(1+'Property Summary'!$L$18)^('MF Rents'!DB$3-1))</f>
        <v/>
      </c>
      <c r="DC15" s="7" t="str">
        <f>IF(OR($B15="",$B15=0),"",$G15*$C15*(1+'Property Summary'!$L$18)^('MF Rents'!DC$3-1))</f>
        <v/>
      </c>
      <c r="DD15" s="7" t="str">
        <f>IF(OR($B15="",$B15=0),"",$G15*$C15*(1+'Property Summary'!$L$18)^('MF Rents'!DD$3-1))</f>
        <v/>
      </c>
      <c r="DE15" s="7" t="str">
        <f>IF(OR($B15="",$B15=0),"",$G15*$C15*(1+'Property Summary'!$L$18)^('MF Rents'!DE$3-1))</f>
        <v/>
      </c>
      <c r="DF15" s="7" t="str">
        <f>IF(OR($B15="",$B15=0),"",$G15*$C15*(1+'Property Summary'!$L$18)^('MF Rents'!DF$3-1))</f>
        <v/>
      </c>
      <c r="DG15" s="7" t="str">
        <f>IF(OR($B15="",$B15=0),"",$G15*$C15*(1+'Property Summary'!$L$18)^('MF Rents'!DG$3-1))</f>
        <v/>
      </c>
      <c r="DH15" s="7" t="str">
        <f>IF(OR($B15="",$B15=0),"",$G15*$C15*(1+'Property Summary'!$L$18)^('MF Rents'!DH$3-1))</f>
        <v/>
      </c>
      <c r="DI15" s="7" t="str">
        <f>IF(OR($B15="",$B15=0),"",$G15*$C15*(1+'Property Summary'!$L$18)^('MF Rents'!DI$3-1))</f>
        <v/>
      </c>
      <c r="DJ15" s="7" t="str">
        <f>IF(OR($B15="",$B15=0),"",$G15*$C15*(1+'Property Summary'!$L$18)^('MF Rents'!DJ$3-1))</f>
        <v/>
      </c>
      <c r="DK15" s="7" t="str">
        <f>IF(OR($B15="",$B15=0),"",$G15*$C15*(1+'Property Summary'!$L$18)^('MF Rents'!DK$3-1))</f>
        <v/>
      </c>
      <c r="DL15" s="7" t="str">
        <f>IF(OR($B15="",$B15=0),"",$G15*$C15*(1+'Property Summary'!$L$18)^('MF Rents'!DL$3-1))</f>
        <v/>
      </c>
      <c r="DM15" s="7" t="str">
        <f>IF(OR($B15="",$B15=0),"",$G15*$C15*(1+'Property Summary'!$L$18)^('MF Rents'!DM$3-1))</f>
        <v/>
      </c>
      <c r="DN15" s="7" t="str">
        <f>IF(OR($B15="",$B15=0),"",$G15*$C15*(1+'Property Summary'!$L$18)^('MF Rents'!DN$3-1))</f>
        <v/>
      </c>
      <c r="DO15" s="7" t="str">
        <f>IF(OR($B15="",$B15=0),"",$G15*$C15*(1+'Property Summary'!$L$18)^('MF Rents'!DO$3-1))</f>
        <v/>
      </c>
      <c r="DP15" s="7" t="str">
        <f>IF(OR($B15="",$B15=0),"",$G15*$C15*(1+'Property Summary'!$L$18)^('MF Rents'!DP$3-1))</f>
        <v/>
      </c>
      <c r="DQ15" s="7" t="str">
        <f>IF(OR($B15="",$B15=0),"",$G15*$C15*(1+'Property Summary'!$L$18)^('MF Rents'!DQ$3-1))</f>
        <v/>
      </c>
      <c r="DR15" s="7" t="str">
        <f>IF(OR($B15="",$B15=0),"",$G15*$C15*(1+'Property Summary'!$L$18)^('MF Rents'!DR$3-1))</f>
        <v/>
      </c>
      <c r="DS15" s="7" t="str">
        <f>IF(OR($B15="",$B15=0),"",$G15*$C15*(1+'Property Summary'!$L$18)^('MF Rents'!DS$3-1))</f>
        <v/>
      </c>
      <c r="DT15" s="7" t="str">
        <f>IF(OR($B15="",$B15=0),"",$G15*$C15*(1+'Property Summary'!$L$18)^('MF Rents'!DT$3-1))</f>
        <v/>
      </c>
      <c r="DU15" s="7" t="str">
        <f>IF(OR($B15="",$B15=0),"",$G15*$C15*(1+'Property Summary'!$L$18)^('MF Rents'!DU$3-1))</f>
        <v/>
      </c>
      <c r="DV15" s="7" t="str">
        <f>IF(OR($B15="",$B15=0),"",$G15*$C15*(1+'Property Summary'!$L$18)^('MF Rents'!DV$3-1))</f>
        <v/>
      </c>
      <c r="DW15" s="7" t="str">
        <f>IF(OR($B15="",$B15=0),"",$G15*$C15*(1+'Property Summary'!$L$18)^('MF Rents'!DW$3-1))</f>
        <v/>
      </c>
      <c r="DX15" s="7" t="str">
        <f>IF(OR($B15="",$B15=0),"",$G15*$C15*(1+'Property Summary'!$L$18)^('MF Rents'!DX$3-1))</f>
        <v/>
      </c>
      <c r="DY15" s="7" t="str">
        <f>IF(OR($B15="",$B15=0),"",$G15*$C15*(1+'Property Summary'!$L$18)^('MF Rents'!DY$3-1))</f>
        <v/>
      </c>
      <c r="DZ15" s="7" t="str">
        <f>IF(OR($B15="",$B15=0),"",$G15*$C15*(1+'Property Summary'!$L$18)^('MF Rents'!DZ$3-1))</f>
        <v/>
      </c>
      <c r="EA15" s="7" t="str">
        <f>IF(OR($B15="",$B15=0),"",$G15*$C15*(1+'Property Summary'!$L$18)^('MF Rents'!EA$3-1))</f>
        <v/>
      </c>
      <c r="EB15" s="7" t="str">
        <f>IF(OR($B15="",$B15=0),"",$G15*$C15*(1+'Property Summary'!$L$18)^('MF Rents'!EB$3-1))</f>
        <v/>
      </c>
      <c r="EC15" s="7" t="str">
        <f>IF(OR($B15="",$B15=0),"",$G15*$C15*(1+'Property Summary'!$L$18)^('MF Rents'!EC$3-1))</f>
        <v/>
      </c>
      <c r="ED15" s="7" t="str">
        <f>IF(OR($B15="",$B15=0),"",$G15*$C15*(1+'Property Summary'!$L$18)^('MF Rents'!ED$3-1))</f>
        <v/>
      </c>
      <c r="EE15" s="7" t="str">
        <f>IF(OR($B15="",$B15=0),"",$G15*$C15*(1+'Property Summary'!$L$18)^('MF Rents'!EE$3-1))</f>
        <v/>
      </c>
      <c r="EF15" s="7" t="str">
        <f>IF(OR($B15="",$B15=0),"",$G15*$C15*(1+'Property Summary'!$L$18)^('MF Rents'!EF$3-1))</f>
        <v/>
      </c>
      <c r="EG15" s="7" t="str">
        <f>IF(OR($B15="",$B15=0),"",$G15*$C15*(1+'Property Summary'!$L$18)^('MF Rents'!EG$3-1))</f>
        <v/>
      </c>
      <c r="EH15" s="7" t="str">
        <f>IF(OR($B15="",$B15=0),"",$G15*$C15*(1+'Property Summary'!$L$18)^('MF Rents'!EH$3-1))</f>
        <v/>
      </c>
      <c r="EI15" s="7" t="str">
        <f>IF(OR($B15="",$B15=0),"",$G15*$C15*(1+'Property Summary'!$L$18)^('MF Rents'!EI$3-1))</f>
        <v/>
      </c>
      <c r="EJ15" s="7" t="str">
        <f>IF(OR($B15="",$B15=0),"",$G15*$C15*(1+'Property Summary'!$L$18)^('MF Rents'!EJ$3-1))</f>
        <v/>
      </c>
      <c r="EK15" s="7" t="str">
        <f>IF(OR($B15="",$B15=0),"",$G15*$C15*(1+'Property Summary'!$L$18)^('MF Rents'!EK$3-1))</f>
        <v/>
      </c>
      <c r="EL15" s="7" t="str">
        <f>IF(OR($B15="",$B15=0),"",$G15*$C15*(1+'Property Summary'!$L$18)^('MF Rents'!EL$3-1))</f>
        <v/>
      </c>
      <c r="EM15" s="7" t="str">
        <f>IF(OR($B15="",$B15=0),"",$G15*$C15*(1+'Property Summary'!$L$18)^('MF Rents'!EM$3-1))</f>
        <v/>
      </c>
      <c r="EN15" s="7" t="str">
        <f>IF(OR($B15="",$B15=0),"",$G15*$C15*(1+'Property Summary'!$L$18)^('MF Rents'!EN$3-1))</f>
        <v/>
      </c>
      <c r="EO15" s="7" t="str">
        <f>IF(OR($B15="",$B15=0),"",$G15*$C15*(1+'Property Summary'!$L$18)^('MF Rents'!EO$3-1))</f>
        <v/>
      </c>
      <c r="EP15" s="7" t="str">
        <f>IF(OR($B15="",$B15=0),"",$G15*$C15*(1+'Property Summary'!$L$18)^('MF Rents'!EP$3-1))</f>
        <v/>
      </c>
      <c r="EQ15" s="7" t="str">
        <f>IF(OR($B15="",$B15=0),"",$G15*$C15*(1+'Property Summary'!$L$18)^('MF Rents'!EQ$3-1))</f>
        <v/>
      </c>
      <c r="ER15" s="7" t="str">
        <f>IF(OR($B15="",$B15=0),"",$G15*$C15*(1+'Property Summary'!$L$18)^('MF Rents'!ER$3-1))</f>
        <v/>
      </c>
      <c r="ES15" s="7" t="str">
        <f>IF(OR($B15="",$B15=0),"",$G15*$C15*(1+'Property Summary'!$L$18)^('MF Rents'!ES$3-1))</f>
        <v/>
      </c>
      <c r="ET15" s="7" t="str">
        <f>IF(OR($B15="",$B15=0),"",$G15*$C15*(1+'Property Summary'!$L$18)^('MF Rents'!ET$3-1))</f>
        <v/>
      </c>
      <c r="EU15" s="7" t="str">
        <f>IF(OR($B15="",$B15=0),"",$G15*$C15*(1+'Property Summary'!$L$18)^('MF Rents'!EU$3-1))</f>
        <v/>
      </c>
      <c r="EV15" s="7" t="str">
        <f>IF(OR($B15="",$B15=0),"",$G15*$C15*(1+'Property Summary'!$L$18)^('MF Rents'!EV$3-1))</f>
        <v/>
      </c>
      <c r="EW15" s="7" t="str">
        <f>IF(OR($B15="",$B15=0),"",$G15*$C15*(1+'Property Summary'!$L$18)^('MF Rents'!EW$3-1))</f>
        <v/>
      </c>
      <c r="EX15" s="7" t="str">
        <f>IF(OR($B15="",$B15=0),"",$G15*$C15*(1+'Property Summary'!$L$18)^('MF Rents'!EX$3-1))</f>
        <v/>
      </c>
      <c r="EY15" s="7" t="str">
        <f>IF(OR($B15="",$B15=0),"",$G15*$C15*(1+'Property Summary'!$L$18)^('MF Rents'!EY$3-1))</f>
        <v/>
      </c>
      <c r="EZ15" s="7" t="str">
        <f>IF(OR($B15="",$B15=0),"",$G15*$C15*(1+'Property Summary'!$L$18)^('MF Rents'!EZ$3-1))</f>
        <v/>
      </c>
      <c r="FA15" s="7" t="str">
        <f>IF(OR($B15="",$B15=0),"",$G15*$C15*(1+'Property Summary'!$L$18)^('MF Rents'!FA$3-1))</f>
        <v/>
      </c>
      <c r="FB15" s="7" t="str">
        <f>IF(OR($B15="",$B15=0),"",$G15*$C15*(1+'Property Summary'!$L$18)^('MF Rents'!FB$3-1))</f>
        <v/>
      </c>
      <c r="FC15" s="7" t="str">
        <f>IF(OR($B15="",$B15=0),"",$G15*$C15*(1+'Property Summary'!$L$18)^('MF Rents'!FC$3-1))</f>
        <v/>
      </c>
      <c r="FD15" s="7" t="str">
        <f>IF(OR($B15="",$B15=0),"",$G15*$C15*(1+'Property Summary'!$L$18)^('MF Rents'!FD$3-1))</f>
        <v/>
      </c>
      <c r="FE15" s="7" t="str">
        <f>IF(OR($B15="",$B15=0),"",$G15*$C15*(1+'Property Summary'!$L$18)^('MF Rents'!FE$3-1))</f>
        <v/>
      </c>
      <c r="FF15" s="7" t="str">
        <f>IF(OR($B15="",$B15=0),"",$G15*$C15*(1+'Property Summary'!$L$18)^('MF Rents'!FF$3-1))</f>
        <v/>
      </c>
      <c r="FG15" s="7" t="str">
        <f>IF(OR($B15="",$B15=0),"",$G15*$C15*(1+'Property Summary'!$L$18)^('MF Rents'!FG$3-1))</f>
        <v/>
      </c>
      <c r="FH15" s="7" t="str">
        <f>IF(OR($B15="",$B15=0),"",$G15*$C15*(1+'Property Summary'!$L$18)^('MF Rents'!FH$3-1))</f>
        <v/>
      </c>
      <c r="FI15" s="7" t="str">
        <f>IF(OR($B15="",$B15=0),"",$G15*$C15*(1+'Property Summary'!$L$18)^('MF Rents'!FI$3-1))</f>
        <v/>
      </c>
      <c r="FJ15" s="7" t="str">
        <f>IF(OR($B15="",$B15=0),"",$G15*$C15*(1+'Property Summary'!$L$18)^('MF Rents'!FJ$3-1))</f>
        <v/>
      </c>
      <c r="FK15" s="7" t="str">
        <f>IF(OR($B15="",$B15=0),"",$G15*$C15*(1+'Property Summary'!$L$18)^('MF Rents'!FK$3-1))</f>
        <v/>
      </c>
      <c r="FL15" s="7" t="str">
        <f>IF(OR($B15="",$B15=0),"",$G15*$C15*(1+'Property Summary'!$L$18)^('MF Rents'!FL$3-1))</f>
        <v/>
      </c>
      <c r="FM15" s="7" t="str">
        <f>IF(OR($B15="",$B15=0),"",$G15*$C15*(1+'Property Summary'!$L$18)^('MF Rents'!FM$3-1))</f>
        <v/>
      </c>
      <c r="FN15" s="7" t="str">
        <f>IF(OR($B15="",$B15=0),"",$G15*$C15*(1+'Property Summary'!$L$18)^('MF Rents'!FN$3-1))</f>
        <v/>
      </c>
      <c r="FO15" s="7" t="str">
        <f>IF(OR($B15="",$B15=0),"",$G15*$C15*(1+'Property Summary'!$L$18)^('MF Rents'!FO$3-1))</f>
        <v/>
      </c>
      <c r="FP15" s="7" t="str">
        <f>IF(OR($B15="",$B15=0),"",$G15*$C15*(1+'Property Summary'!$L$18)^('MF Rents'!FP$3-1))</f>
        <v/>
      </c>
      <c r="FQ15" s="7" t="str">
        <f>IF(OR($B15="",$B15=0),"",$G15*$C15*(1+'Property Summary'!$L$18)^('MF Rents'!FQ$3-1))</f>
        <v/>
      </c>
      <c r="FR15" s="7" t="str">
        <f>IF(OR($B15="",$B15=0),"",$G15*$C15*(1+'Property Summary'!$L$18)^('MF Rents'!FR$3-1))</f>
        <v/>
      </c>
      <c r="FS15" s="7" t="str">
        <f>IF(OR($B15="",$B15=0),"",$G15*$C15*(1+'Property Summary'!$L$18)^('MF Rents'!FS$3-1))</f>
        <v/>
      </c>
      <c r="FT15" s="7" t="str">
        <f>IF(OR($B15="",$B15=0),"",$G15*$C15*(1+'Property Summary'!$L$18)^('MF Rents'!FT$3-1))</f>
        <v/>
      </c>
      <c r="FU15" s="7" t="str">
        <f>IF(OR($B15="",$B15=0),"",$G15*$C15*(1+'Property Summary'!$L$18)^('MF Rents'!FU$3-1))</f>
        <v/>
      </c>
      <c r="FV15" s="7" t="str">
        <f>IF(OR($B15="",$B15=0),"",$G15*$C15*(1+'Property Summary'!$L$18)^('MF Rents'!FV$3-1))</f>
        <v/>
      </c>
      <c r="FW15" s="7" t="str">
        <f>IF(OR($B15="",$B15=0),"",$G15*$C15*(1+'Property Summary'!$L$18)^('MF Rents'!FW$3-1))</f>
        <v/>
      </c>
      <c r="FX15" s="7" t="str">
        <f>IF(OR($B15="",$B15=0),"",$G15*$C15*(1+'Property Summary'!$L$18)^('MF Rents'!FX$3-1))</f>
        <v/>
      </c>
      <c r="FY15" s="7" t="str">
        <f>IF(OR($B15="",$B15=0),"",$G15*$C15*(1+'Property Summary'!$L$18)^('MF Rents'!FY$3-1))</f>
        <v/>
      </c>
      <c r="FZ15" s="7" t="str">
        <f>IF(OR($B15="",$B15=0),"",$G15*$C15*(1+'Property Summary'!$L$18)^('MF Rents'!FZ$3-1))</f>
        <v/>
      </c>
      <c r="GA15" s="7" t="str">
        <f>IF(OR($B15="",$B15=0),"",$G15*$C15*(1+'Property Summary'!$L$18)^('MF Rents'!GA$3-1))</f>
        <v/>
      </c>
      <c r="GB15" s="7" t="str">
        <f>IF(OR($B15="",$B15=0),"",$G15*$C15*(1+'Property Summary'!$L$18)^('MF Rents'!GB$3-1))</f>
        <v/>
      </c>
      <c r="GC15" s="7" t="str">
        <f>IF(OR($B15="",$B15=0),"",$G15*$C15*(1+'Property Summary'!$L$18)^('MF Rents'!GC$3-1))</f>
        <v/>
      </c>
      <c r="GD15" s="7" t="str">
        <f>IF(OR($B15="",$B15=0),"",$G15*$C15*(1+'Property Summary'!$L$18)^('MF Rents'!GD$3-1))</f>
        <v/>
      </c>
      <c r="GE15" s="7" t="str">
        <f>IF(OR($B15="",$B15=0),"",$G15*$C15*(1+'Property Summary'!$L$18)^('MF Rents'!GE$3-1))</f>
        <v/>
      </c>
      <c r="GF15" s="7" t="str">
        <f>IF(OR($B15="",$B15=0),"",$G15*$C15*(1+'Property Summary'!$L$18)^('MF Rents'!GF$3-1))</f>
        <v/>
      </c>
      <c r="GG15" s="7" t="str">
        <f>IF(OR($B15="",$B15=0),"",$G15*$C15*(1+'Property Summary'!$L$18)^('MF Rents'!GG$3-1))</f>
        <v/>
      </c>
      <c r="GH15" s="7" t="str">
        <f>IF(OR($B15="",$B15=0),"",$G15*$C15*(1+'Property Summary'!$L$18)^('MF Rents'!GH$3-1))</f>
        <v/>
      </c>
      <c r="GI15" s="7" t="str">
        <f>IF(OR($B15="",$B15=0),"",$G15*$C15*(1+'Property Summary'!$L$18)^('MF Rents'!GI$3-1))</f>
        <v/>
      </c>
      <c r="GJ15" s="7" t="str">
        <f>IF(OR($B15="",$B15=0),"",$G15*$C15*(1+'Property Summary'!$L$18)^('MF Rents'!GJ$3-1))</f>
        <v/>
      </c>
      <c r="GK15" s="7" t="str">
        <f>IF(OR($B15="",$B15=0),"",$G15*$C15*(1+'Property Summary'!$L$18)^('MF Rents'!GK$3-1))</f>
        <v/>
      </c>
      <c r="GL15" s="7" t="str">
        <f>IF(OR($B15="",$B15=0),"",$G15*$C15*(1+'Property Summary'!$L$18)^('MF Rents'!GL$3-1))</f>
        <v/>
      </c>
      <c r="GM15" s="7" t="str">
        <f>IF(OR($B15="",$B15=0),"",$G15*$C15*(1+'Property Summary'!$L$18)^('MF Rents'!GM$3-1))</f>
        <v/>
      </c>
      <c r="GN15" s="7" t="str">
        <f>IF(OR($B15="",$B15=0),"",$G15*$C15*(1+'Property Summary'!$L$18)^('MF Rents'!GN$3-1))</f>
        <v/>
      </c>
      <c r="GO15" s="7" t="str">
        <f>IF(OR($B15="",$B15=0),"",$G15*$C15*(1+'Property Summary'!$L$18)^('MF Rents'!GO$3-1))</f>
        <v/>
      </c>
      <c r="GP15" s="7" t="str">
        <f>IF(OR($B15="",$B15=0),"",$G15*$C15*(1+'Property Summary'!$L$18)^('MF Rents'!GP$3-1))</f>
        <v/>
      </c>
    </row>
    <row r="16" spans="2:198" x14ac:dyDescent="0.3">
      <c r="B16" s="198">
        <f>'MF Rent Roll'!B15</f>
        <v>0</v>
      </c>
      <c r="C16" s="199">
        <f>'MF Rent Roll'!C15</f>
        <v>0</v>
      </c>
      <c r="D16" s="200">
        <f>'MF Rent Roll'!D15</f>
        <v>0</v>
      </c>
      <c r="E16" s="200">
        <f>'MF Rent Roll'!E15</f>
        <v>0</v>
      </c>
      <c r="F16" s="201">
        <f>'MF Rent Roll'!F15</f>
        <v>0</v>
      </c>
      <c r="G16" s="202">
        <f>'MF Rent Roll'!G15</f>
        <v>0</v>
      </c>
      <c r="H16" s="203">
        <f>'MF Rent Roll'!H15</f>
        <v>0</v>
      </c>
      <c r="I16" s="202">
        <f>'MF Rent Roll'!I15</f>
        <v>0</v>
      </c>
      <c r="J16" s="204">
        <f>'MF Rent Roll'!J15</f>
        <v>0</v>
      </c>
      <c r="K16" s="205">
        <f>'MF Rent Roll'!K15</f>
        <v>0</v>
      </c>
      <c r="L16" s="202">
        <f>'MF Rent Roll'!L15</f>
        <v>0</v>
      </c>
      <c r="M16" s="206">
        <f>'MF Rent Roll'!M15</f>
        <v>0</v>
      </c>
      <c r="N16" s="207" t="str">
        <f>'MF Rent Roll'!N15</f>
        <v/>
      </c>
      <c r="O16" s="208" t="str">
        <f>'MF Rent Roll'!O15</f>
        <v/>
      </c>
      <c r="P16" s="209" t="str">
        <f>'MF Rent Roll'!P15</f>
        <v/>
      </c>
      <c r="S16" s="7" t="str">
        <f>IF(OR($B16="",$B16=0),"",$G16*$C16*(1+'Property Summary'!$L$18)^('MF Rents'!S$3-1))</f>
        <v/>
      </c>
      <c r="T16" s="7" t="str">
        <f>IF(OR($B16="",$B16=0),"",$G16*$C16*(1+'Property Summary'!$L$18)^('MF Rents'!T$3-1))</f>
        <v/>
      </c>
      <c r="U16" s="7" t="str">
        <f>IF(OR($B16="",$B16=0),"",$G16*$C16*(1+'Property Summary'!$L$18)^('MF Rents'!U$3-1))</f>
        <v/>
      </c>
      <c r="V16" s="7" t="str">
        <f>IF(OR($B16="",$B16=0),"",$G16*$C16*(1+'Property Summary'!$L$18)^('MF Rents'!V$3-1))</f>
        <v/>
      </c>
      <c r="W16" s="7" t="str">
        <f>IF(OR($B16="",$B16=0),"",$G16*$C16*(1+'Property Summary'!$L$18)^('MF Rents'!W$3-1))</f>
        <v/>
      </c>
      <c r="X16" s="7" t="str">
        <f>IF(OR($B16="",$B16=0),"",$G16*$C16*(1+'Property Summary'!$L$18)^('MF Rents'!X$3-1))</f>
        <v/>
      </c>
      <c r="Y16" s="7" t="str">
        <f>IF(OR($B16="",$B16=0),"",$G16*$C16*(1+'Property Summary'!$L$18)^('MF Rents'!Y$3-1))</f>
        <v/>
      </c>
      <c r="Z16" s="7" t="str">
        <f>IF(OR($B16="",$B16=0),"",$G16*$C16*(1+'Property Summary'!$L$18)^('MF Rents'!Z$3-1))</f>
        <v/>
      </c>
      <c r="AA16" s="7" t="str">
        <f>IF(OR($B16="",$B16=0),"",$G16*$C16*(1+'Property Summary'!$L$18)^('MF Rents'!AA$3-1))</f>
        <v/>
      </c>
      <c r="AB16" s="7" t="str">
        <f>IF(OR($B16="",$B16=0),"",$G16*$C16*(1+'Property Summary'!$L$18)^('MF Rents'!AB$3-1))</f>
        <v/>
      </c>
      <c r="AC16" s="7" t="str">
        <f>IF(OR($B16="",$B16=0),"",$G16*$C16*(1+'Property Summary'!$L$18)^('MF Rents'!AC$3-1))</f>
        <v/>
      </c>
      <c r="AD16" s="7" t="str">
        <f>IF(OR($B16="",$B16=0),"",$G16*$C16*(1+'Property Summary'!$L$18)^('MF Rents'!AD$3-1))</f>
        <v/>
      </c>
      <c r="AE16" s="7" t="str">
        <f>IF(OR($B16="",$B16=0),"",$G16*$C16*(1+'Property Summary'!$L$18)^('MF Rents'!AE$3-1))</f>
        <v/>
      </c>
      <c r="AF16" s="7" t="str">
        <f>IF(OR($B16="",$B16=0),"",$G16*$C16*(1+'Property Summary'!$L$18)^('MF Rents'!AF$3-1))</f>
        <v/>
      </c>
      <c r="AG16" s="7" t="str">
        <f>IF(OR($B16="",$B16=0),"",$G16*$C16*(1+'Property Summary'!$L$18)^('MF Rents'!AG$3-1))</f>
        <v/>
      </c>
      <c r="AH16" s="7" t="str">
        <f>IF(OR($B16="",$B16=0),"",$G16*$C16*(1+'Property Summary'!$L$18)^('MF Rents'!AH$3-1))</f>
        <v/>
      </c>
      <c r="AI16" s="7" t="str">
        <f>IF(OR($B16="",$B16=0),"",$G16*$C16*(1+'Property Summary'!$L$18)^('MF Rents'!AI$3-1))</f>
        <v/>
      </c>
      <c r="AJ16" s="7" t="str">
        <f>IF(OR($B16="",$B16=0),"",$G16*$C16*(1+'Property Summary'!$L$18)^('MF Rents'!AJ$3-1))</f>
        <v/>
      </c>
      <c r="AK16" s="7" t="str">
        <f>IF(OR($B16="",$B16=0),"",$G16*$C16*(1+'Property Summary'!$L$18)^('MF Rents'!AK$3-1))</f>
        <v/>
      </c>
      <c r="AL16" s="7" t="str">
        <f>IF(OR($B16="",$B16=0),"",$G16*$C16*(1+'Property Summary'!$L$18)^('MF Rents'!AL$3-1))</f>
        <v/>
      </c>
      <c r="AM16" s="7" t="str">
        <f>IF(OR($B16="",$B16=0),"",$G16*$C16*(1+'Property Summary'!$L$18)^('MF Rents'!AM$3-1))</f>
        <v/>
      </c>
      <c r="AN16" s="7" t="str">
        <f>IF(OR($B16="",$B16=0),"",$G16*$C16*(1+'Property Summary'!$L$18)^('MF Rents'!AN$3-1))</f>
        <v/>
      </c>
      <c r="AO16" s="7" t="str">
        <f>IF(OR($B16="",$B16=0),"",$G16*$C16*(1+'Property Summary'!$L$18)^('MF Rents'!AO$3-1))</f>
        <v/>
      </c>
      <c r="AP16" s="7" t="str">
        <f>IF(OR($B16="",$B16=0),"",$G16*$C16*(1+'Property Summary'!$L$18)^('MF Rents'!AP$3-1))</f>
        <v/>
      </c>
      <c r="AQ16" s="7" t="str">
        <f>IF(OR($B16="",$B16=0),"",$G16*$C16*(1+'Property Summary'!$L$18)^('MF Rents'!AQ$3-1))</f>
        <v/>
      </c>
      <c r="AR16" s="7" t="str">
        <f>IF(OR($B16="",$B16=0),"",$G16*$C16*(1+'Property Summary'!$L$18)^('MF Rents'!AR$3-1))</f>
        <v/>
      </c>
      <c r="AS16" s="7" t="str">
        <f>IF(OR($B16="",$B16=0),"",$G16*$C16*(1+'Property Summary'!$L$18)^('MF Rents'!AS$3-1))</f>
        <v/>
      </c>
      <c r="AT16" s="7" t="str">
        <f>IF(OR($B16="",$B16=0),"",$G16*$C16*(1+'Property Summary'!$L$18)^('MF Rents'!AT$3-1))</f>
        <v/>
      </c>
      <c r="AU16" s="7" t="str">
        <f>IF(OR($B16="",$B16=0),"",$G16*$C16*(1+'Property Summary'!$L$18)^('MF Rents'!AU$3-1))</f>
        <v/>
      </c>
      <c r="AV16" s="7" t="str">
        <f>IF(OR($B16="",$B16=0),"",$G16*$C16*(1+'Property Summary'!$L$18)^('MF Rents'!AV$3-1))</f>
        <v/>
      </c>
      <c r="AW16" s="7" t="str">
        <f>IF(OR($B16="",$B16=0),"",$G16*$C16*(1+'Property Summary'!$L$18)^('MF Rents'!AW$3-1))</f>
        <v/>
      </c>
      <c r="AX16" s="7" t="str">
        <f>IF(OR($B16="",$B16=0),"",$G16*$C16*(1+'Property Summary'!$L$18)^('MF Rents'!AX$3-1))</f>
        <v/>
      </c>
      <c r="AY16" s="7" t="str">
        <f>IF(OR($B16="",$B16=0),"",$G16*$C16*(1+'Property Summary'!$L$18)^('MF Rents'!AY$3-1))</f>
        <v/>
      </c>
      <c r="AZ16" s="7" t="str">
        <f>IF(OR($B16="",$B16=0),"",$G16*$C16*(1+'Property Summary'!$L$18)^('MF Rents'!AZ$3-1))</f>
        <v/>
      </c>
      <c r="BA16" s="7" t="str">
        <f>IF(OR($B16="",$B16=0),"",$G16*$C16*(1+'Property Summary'!$L$18)^('MF Rents'!BA$3-1))</f>
        <v/>
      </c>
      <c r="BB16" s="7" t="str">
        <f>IF(OR($B16="",$B16=0),"",$G16*$C16*(1+'Property Summary'!$L$18)^('MF Rents'!BB$3-1))</f>
        <v/>
      </c>
      <c r="BC16" s="7" t="str">
        <f>IF(OR($B16="",$B16=0),"",$G16*$C16*(1+'Property Summary'!$L$18)^('MF Rents'!BC$3-1))</f>
        <v/>
      </c>
      <c r="BD16" s="7" t="str">
        <f>IF(OR($B16="",$B16=0),"",$G16*$C16*(1+'Property Summary'!$L$18)^('MF Rents'!BD$3-1))</f>
        <v/>
      </c>
      <c r="BE16" s="7" t="str">
        <f>IF(OR($B16="",$B16=0),"",$G16*$C16*(1+'Property Summary'!$L$18)^('MF Rents'!BE$3-1))</f>
        <v/>
      </c>
      <c r="BF16" s="7" t="str">
        <f>IF(OR($B16="",$B16=0),"",$G16*$C16*(1+'Property Summary'!$L$18)^('MF Rents'!BF$3-1))</f>
        <v/>
      </c>
      <c r="BG16" s="7" t="str">
        <f>IF(OR($B16="",$B16=0),"",$G16*$C16*(1+'Property Summary'!$L$18)^('MF Rents'!BG$3-1))</f>
        <v/>
      </c>
      <c r="BH16" s="7" t="str">
        <f>IF(OR($B16="",$B16=0),"",$G16*$C16*(1+'Property Summary'!$L$18)^('MF Rents'!BH$3-1))</f>
        <v/>
      </c>
      <c r="BI16" s="7" t="str">
        <f>IF(OR($B16="",$B16=0),"",$G16*$C16*(1+'Property Summary'!$L$18)^('MF Rents'!BI$3-1))</f>
        <v/>
      </c>
      <c r="BJ16" s="7" t="str">
        <f>IF(OR($B16="",$B16=0),"",$G16*$C16*(1+'Property Summary'!$L$18)^('MF Rents'!BJ$3-1))</f>
        <v/>
      </c>
      <c r="BK16" s="7" t="str">
        <f>IF(OR($B16="",$B16=0),"",$G16*$C16*(1+'Property Summary'!$L$18)^('MF Rents'!BK$3-1))</f>
        <v/>
      </c>
      <c r="BL16" s="7" t="str">
        <f>IF(OR($B16="",$B16=0),"",$G16*$C16*(1+'Property Summary'!$L$18)^('MF Rents'!BL$3-1))</f>
        <v/>
      </c>
      <c r="BM16" s="7" t="str">
        <f>IF(OR($B16="",$B16=0),"",$G16*$C16*(1+'Property Summary'!$L$18)^('MF Rents'!BM$3-1))</f>
        <v/>
      </c>
      <c r="BN16" s="7" t="str">
        <f>IF(OR($B16="",$B16=0),"",$G16*$C16*(1+'Property Summary'!$L$18)^('MF Rents'!BN$3-1))</f>
        <v/>
      </c>
      <c r="BO16" s="7" t="str">
        <f>IF(OR($B16="",$B16=0),"",$G16*$C16*(1+'Property Summary'!$L$18)^('MF Rents'!BO$3-1))</f>
        <v/>
      </c>
      <c r="BP16" s="7" t="str">
        <f>IF(OR($B16="",$B16=0),"",$G16*$C16*(1+'Property Summary'!$L$18)^('MF Rents'!BP$3-1))</f>
        <v/>
      </c>
      <c r="BQ16" s="7" t="str">
        <f>IF(OR($B16="",$B16=0),"",$G16*$C16*(1+'Property Summary'!$L$18)^('MF Rents'!BQ$3-1))</f>
        <v/>
      </c>
      <c r="BR16" s="7" t="str">
        <f>IF(OR($B16="",$B16=0),"",$G16*$C16*(1+'Property Summary'!$L$18)^('MF Rents'!BR$3-1))</f>
        <v/>
      </c>
      <c r="BS16" s="7" t="str">
        <f>IF(OR($B16="",$B16=0),"",$G16*$C16*(1+'Property Summary'!$L$18)^('MF Rents'!BS$3-1))</f>
        <v/>
      </c>
      <c r="BT16" s="7" t="str">
        <f>IF(OR($B16="",$B16=0),"",$G16*$C16*(1+'Property Summary'!$L$18)^('MF Rents'!BT$3-1))</f>
        <v/>
      </c>
      <c r="BU16" s="7" t="str">
        <f>IF(OR($B16="",$B16=0),"",$G16*$C16*(1+'Property Summary'!$L$18)^('MF Rents'!BU$3-1))</f>
        <v/>
      </c>
      <c r="BV16" s="7" t="str">
        <f>IF(OR($B16="",$B16=0),"",$G16*$C16*(1+'Property Summary'!$L$18)^('MF Rents'!BV$3-1))</f>
        <v/>
      </c>
      <c r="BW16" s="7" t="str">
        <f>IF(OR($B16="",$B16=0),"",$G16*$C16*(1+'Property Summary'!$L$18)^('MF Rents'!BW$3-1))</f>
        <v/>
      </c>
      <c r="BX16" s="7" t="str">
        <f>IF(OR($B16="",$B16=0),"",$G16*$C16*(1+'Property Summary'!$L$18)^('MF Rents'!BX$3-1))</f>
        <v/>
      </c>
      <c r="BY16" s="7" t="str">
        <f>IF(OR($B16="",$B16=0),"",$G16*$C16*(1+'Property Summary'!$L$18)^('MF Rents'!BY$3-1))</f>
        <v/>
      </c>
      <c r="BZ16" s="7" t="str">
        <f>IF(OR($B16="",$B16=0),"",$G16*$C16*(1+'Property Summary'!$L$18)^('MF Rents'!BZ$3-1))</f>
        <v/>
      </c>
      <c r="CA16" s="7" t="str">
        <f>IF(OR($B16="",$B16=0),"",$G16*$C16*(1+'Property Summary'!$L$18)^('MF Rents'!CA$3-1))</f>
        <v/>
      </c>
      <c r="CB16" s="7" t="str">
        <f>IF(OR($B16="",$B16=0),"",$G16*$C16*(1+'Property Summary'!$L$18)^('MF Rents'!CB$3-1))</f>
        <v/>
      </c>
      <c r="CC16" s="7" t="str">
        <f>IF(OR($B16="",$B16=0),"",$G16*$C16*(1+'Property Summary'!$L$18)^('MF Rents'!CC$3-1))</f>
        <v/>
      </c>
      <c r="CD16" s="7" t="str">
        <f>IF(OR($B16="",$B16=0),"",$G16*$C16*(1+'Property Summary'!$L$18)^('MF Rents'!CD$3-1))</f>
        <v/>
      </c>
      <c r="CE16" s="7" t="str">
        <f>IF(OR($B16="",$B16=0),"",$G16*$C16*(1+'Property Summary'!$L$18)^('MF Rents'!CE$3-1))</f>
        <v/>
      </c>
      <c r="CF16" s="7" t="str">
        <f>IF(OR($B16="",$B16=0),"",$G16*$C16*(1+'Property Summary'!$L$18)^('MF Rents'!CF$3-1))</f>
        <v/>
      </c>
      <c r="CG16" s="7" t="str">
        <f>IF(OR($B16="",$B16=0),"",$G16*$C16*(1+'Property Summary'!$L$18)^('MF Rents'!CG$3-1))</f>
        <v/>
      </c>
      <c r="CH16" s="7" t="str">
        <f>IF(OR($B16="",$B16=0),"",$G16*$C16*(1+'Property Summary'!$L$18)^('MF Rents'!CH$3-1))</f>
        <v/>
      </c>
      <c r="CI16" s="7" t="str">
        <f>IF(OR($B16="",$B16=0),"",$G16*$C16*(1+'Property Summary'!$L$18)^('MF Rents'!CI$3-1))</f>
        <v/>
      </c>
      <c r="CJ16" s="7" t="str">
        <f>IF(OR($B16="",$B16=0),"",$G16*$C16*(1+'Property Summary'!$L$18)^('MF Rents'!CJ$3-1))</f>
        <v/>
      </c>
      <c r="CK16" s="7" t="str">
        <f>IF(OR($B16="",$B16=0),"",$G16*$C16*(1+'Property Summary'!$L$18)^('MF Rents'!CK$3-1))</f>
        <v/>
      </c>
      <c r="CL16" s="7" t="str">
        <f>IF(OR($B16="",$B16=0),"",$G16*$C16*(1+'Property Summary'!$L$18)^('MF Rents'!CL$3-1))</f>
        <v/>
      </c>
      <c r="CM16" s="7" t="str">
        <f>IF(OR($B16="",$B16=0),"",$G16*$C16*(1+'Property Summary'!$L$18)^('MF Rents'!CM$3-1))</f>
        <v/>
      </c>
      <c r="CN16" s="7" t="str">
        <f>IF(OR($B16="",$B16=0),"",$G16*$C16*(1+'Property Summary'!$L$18)^('MF Rents'!CN$3-1))</f>
        <v/>
      </c>
      <c r="CO16" s="7" t="str">
        <f>IF(OR($B16="",$B16=0),"",$G16*$C16*(1+'Property Summary'!$L$18)^('MF Rents'!CO$3-1))</f>
        <v/>
      </c>
      <c r="CP16" s="7" t="str">
        <f>IF(OR($B16="",$B16=0),"",$G16*$C16*(1+'Property Summary'!$L$18)^('MF Rents'!CP$3-1))</f>
        <v/>
      </c>
      <c r="CQ16" s="7" t="str">
        <f>IF(OR($B16="",$B16=0),"",$G16*$C16*(1+'Property Summary'!$L$18)^('MF Rents'!CQ$3-1))</f>
        <v/>
      </c>
      <c r="CR16" s="7" t="str">
        <f>IF(OR($B16="",$B16=0),"",$G16*$C16*(1+'Property Summary'!$L$18)^('MF Rents'!CR$3-1))</f>
        <v/>
      </c>
      <c r="CS16" s="7" t="str">
        <f>IF(OR($B16="",$B16=0),"",$G16*$C16*(1+'Property Summary'!$L$18)^('MF Rents'!CS$3-1))</f>
        <v/>
      </c>
      <c r="CT16" s="7" t="str">
        <f>IF(OR($B16="",$B16=0),"",$G16*$C16*(1+'Property Summary'!$L$18)^('MF Rents'!CT$3-1))</f>
        <v/>
      </c>
      <c r="CU16" s="7" t="str">
        <f>IF(OR($B16="",$B16=0),"",$G16*$C16*(1+'Property Summary'!$L$18)^('MF Rents'!CU$3-1))</f>
        <v/>
      </c>
      <c r="CV16" s="7" t="str">
        <f>IF(OR($B16="",$B16=0),"",$G16*$C16*(1+'Property Summary'!$L$18)^('MF Rents'!CV$3-1))</f>
        <v/>
      </c>
      <c r="CW16" s="7" t="str">
        <f>IF(OR($B16="",$B16=0),"",$G16*$C16*(1+'Property Summary'!$L$18)^('MF Rents'!CW$3-1))</f>
        <v/>
      </c>
      <c r="CX16" s="7" t="str">
        <f>IF(OR($B16="",$B16=0),"",$G16*$C16*(1+'Property Summary'!$L$18)^('MF Rents'!CX$3-1))</f>
        <v/>
      </c>
      <c r="CY16" s="7" t="str">
        <f>IF(OR($B16="",$B16=0),"",$G16*$C16*(1+'Property Summary'!$L$18)^('MF Rents'!CY$3-1))</f>
        <v/>
      </c>
      <c r="CZ16" s="7" t="str">
        <f>IF(OR($B16="",$B16=0),"",$G16*$C16*(1+'Property Summary'!$L$18)^('MF Rents'!CZ$3-1))</f>
        <v/>
      </c>
      <c r="DA16" s="7" t="str">
        <f>IF(OR($B16="",$B16=0),"",$G16*$C16*(1+'Property Summary'!$L$18)^('MF Rents'!DA$3-1))</f>
        <v/>
      </c>
      <c r="DB16" s="7" t="str">
        <f>IF(OR($B16="",$B16=0),"",$G16*$C16*(1+'Property Summary'!$L$18)^('MF Rents'!DB$3-1))</f>
        <v/>
      </c>
      <c r="DC16" s="7" t="str">
        <f>IF(OR($B16="",$B16=0),"",$G16*$C16*(1+'Property Summary'!$L$18)^('MF Rents'!DC$3-1))</f>
        <v/>
      </c>
      <c r="DD16" s="7" t="str">
        <f>IF(OR($B16="",$B16=0),"",$G16*$C16*(1+'Property Summary'!$L$18)^('MF Rents'!DD$3-1))</f>
        <v/>
      </c>
      <c r="DE16" s="7" t="str">
        <f>IF(OR($B16="",$B16=0),"",$G16*$C16*(1+'Property Summary'!$L$18)^('MF Rents'!DE$3-1))</f>
        <v/>
      </c>
      <c r="DF16" s="7" t="str">
        <f>IF(OR($B16="",$B16=0),"",$G16*$C16*(1+'Property Summary'!$L$18)^('MF Rents'!DF$3-1))</f>
        <v/>
      </c>
      <c r="DG16" s="7" t="str">
        <f>IF(OR($B16="",$B16=0),"",$G16*$C16*(1+'Property Summary'!$L$18)^('MF Rents'!DG$3-1))</f>
        <v/>
      </c>
      <c r="DH16" s="7" t="str">
        <f>IF(OR($B16="",$B16=0),"",$G16*$C16*(1+'Property Summary'!$L$18)^('MF Rents'!DH$3-1))</f>
        <v/>
      </c>
      <c r="DI16" s="7" t="str">
        <f>IF(OR($B16="",$B16=0),"",$G16*$C16*(1+'Property Summary'!$L$18)^('MF Rents'!DI$3-1))</f>
        <v/>
      </c>
      <c r="DJ16" s="7" t="str">
        <f>IF(OR($B16="",$B16=0),"",$G16*$C16*(1+'Property Summary'!$L$18)^('MF Rents'!DJ$3-1))</f>
        <v/>
      </c>
      <c r="DK16" s="7" t="str">
        <f>IF(OR($B16="",$B16=0),"",$G16*$C16*(1+'Property Summary'!$L$18)^('MF Rents'!DK$3-1))</f>
        <v/>
      </c>
      <c r="DL16" s="7" t="str">
        <f>IF(OR($B16="",$B16=0),"",$G16*$C16*(1+'Property Summary'!$L$18)^('MF Rents'!DL$3-1))</f>
        <v/>
      </c>
      <c r="DM16" s="7" t="str">
        <f>IF(OR($B16="",$B16=0),"",$G16*$C16*(1+'Property Summary'!$L$18)^('MF Rents'!DM$3-1))</f>
        <v/>
      </c>
      <c r="DN16" s="7" t="str">
        <f>IF(OR($B16="",$B16=0),"",$G16*$C16*(1+'Property Summary'!$L$18)^('MF Rents'!DN$3-1))</f>
        <v/>
      </c>
      <c r="DO16" s="7" t="str">
        <f>IF(OR($B16="",$B16=0),"",$G16*$C16*(1+'Property Summary'!$L$18)^('MF Rents'!DO$3-1))</f>
        <v/>
      </c>
      <c r="DP16" s="7" t="str">
        <f>IF(OR($B16="",$B16=0),"",$G16*$C16*(1+'Property Summary'!$L$18)^('MF Rents'!DP$3-1))</f>
        <v/>
      </c>
      <c r="DQ16" s="7" t="str">
        <f>IF(OR($B16="",$B16=0),"",$G16*$C16*(1+'Property Summary'!$L$18)^('MF Rents'!DQ$3-1))</f>
        <v/>
      </c>
      <c r="DR16" s="7" t="str">
        <f>IF(OR($B16="",$B16=0),"",$G16*$C16*(1+'Property Summary'!$L$18)^('MF Rents'!DR$3-1))</f>
        <v/>
      </c>
      <c r="DS16" s="7" t="str">
        <f>IF(OR($B16="",$B16=0),"",$G16*$C16*(1+'Property Summary'!$L$18)^('MF Rents'!DS$3-1))</f>
        <v/>
      </c>
      <c r="DT16" s="7" t="str">
        <f>IF(OR($B16="",$B16=0),"",$G16*$C16*(1+'Property Summary'!$L$18)^('MF Rents'!DT$3-1))</f>
        <v/>
      </c>
      <c r="DU16" s="7" t="str">
        <f>IF(OR($B16="",$B16=0),"",$G16*$C16*(1+'Property Summary'!$L$18)^('MF Rents'!DU$3-1))</f>
        <v/>
      </c>
      <c r="DV16" s="7" t="str">
        <f>IF(OR($B16="",$B16=0),"",$G16*$C16*(1+'Property Summary'!$L$18)^('MF Rents'!DV$3-1))</f>
        <v/>
      </c>
      <c r="DW16" s="7" t="str">
        <f>IF(OR($B16="",$B16=0),"",$G16*$C16*(1+'Property Summary'!$L$18)^('MF Rents'!DW$3-1))</f>
        <v/>
      </c>
      <c r="DX16" s="7" t="str">
        <f>IF(OR($B16="",$B16=0),"",$G16*$C16*(1+'Property Summary'!$L$18)^('MF Rents'!DX$3-1))</f>
        <v/>
      </c>
      <c r="DY16" s="7" t="str">
        <f>IF(OR($B16="",$B16=0),"",$G16*$C16*(1+'Property Summary'!$L$18)^('MF Rents'!DY$3-1))</f>
        <v/>
      </c>
      <c r="DZ16" s="7" t="str">
        <f>IF(OR($B16="",$B16=0),"",$G16*$C16*(1+'Property Summary'!$L$18)^('MF Rents'!DZ$3-1))</f>
        <v/>
      </c>
      <c r="EA16" s="7" t="str">
        <f>IF(OR($B16="",$B16=0),"",$G16*$C16*(1+'Property Summary'!$L$18)^('MF Rents'!EA$3-1))</f>
        <v/>
      </c>
      <c r="EB16" s="7" t="str">
        <f>IF(OR($B16="",$B16=0),"",$G16*$C16*(1+'Property Summary'!$L$18)^('MF Rents'!EB$3-1))</f>
        <v/>
      </c>
      <c r="EC16" s="7" t="str">
        <f>IF(OR($B16="",$B16=0),"",$G16*$C16*(1+'Property Summary'!$L$18)^('MF Rents'!EC$3-1))</f>
        <v/>
      </c>
      <c r="ED16" s="7" t="str">
        <f>IF(OR($B16="",$B16=0),"",$G16*$C16*(1+'Property Summary'!$L$18)^('MF Rents'!ED$3-1))</f>
        <v/>
      </c>
      <c r="EE16" s="7" t="str">
        <f>IF(OR($B16="",$B16=0),"",$G16*$C16*(1+'Property Summary'!$L$18)^('MF Rents'!EE$3-1))</f>
        <v/>
      </c>
      <c r="EF16" s="7" t="str">
        <f>IF(OR($B16="",$B16=0),"",$G16*$C16*(1+'Property Summary'!$L$18)^('MF Rents'!EF$3-1))</f>
        <v/>
      </c>
      <c r="EG16" s="7" t="str">
        <f>IF(OR($B16="",$B16=0),"",$G16*$C16*(1+'Property Summary'!$L$18)^('MF Rents'!EG$3-1))</f>
        <v/>
      </c>
      <c r="EH16" s="7" t="str">
        <f>IF(OR($B16="",$B16=0),"",$G16*$C16*(1+'Property Summary'!$L$18)^('MF Rents'!EH$3-1))</f>
        <v/>
      </c>
      <c r="EI16" s="7" t="str">
        <f>IF(OR($B16="",$B16=0),"",$G16*$C16*(1+'Property Summary'!$L$18)^('MF Rents'!EI$3-1))</f>
        <v/>
      </c>
      <c r="EJ16" s="7" t="str">
        <f>IF(OR($B16="",$B16=0),"",$G16*$C16*(1+'Property Summary'!$L$18)^('MF Rents'!EJ$3-1))</f>
        <v/>
      </c>
      <c r="EK16" s="7" t="str">
        <f>IF(OR($B16="",$B16=0),"",$G16*$C16*(1+'Property Summary'!$L$18)^('MF Rents'!EK$3-1))</f>
        <v/>
      </c>
      <c r="EL16" s="7" t="str">
        <f>IF(OR($B16="",$B16=0),"",$G16*$C16*(1+'Property Summary'!$L$18)^('MF Rents'!EL$3-1))</f>
        <v/>
      </c>
      <c r="EM16" s="7" t="str">
        <f>IF(OR($B16="",$B16=0),"",$G16*$C16*(1+'Property Summary'!$L$18)^('MF Rents'!EM$3-1))</f>
        <v/>
      </c>
      <c r="EN16" s="7" t="str">
        <f>IF(OR($B16="",$B16=0),"",$G16*$C16*(1+'Property Summary'!$L$18)^('MF Rents'!EN$3-1))</f>
        <v/>
      </c>
      <c r="EO16" s="7" t="str">
        <f>IF(OR($B16="",$B16=0),"",$G16*$C16*(1+'Property Summary'!$L$18)^('MF Rents'!EO$3-1))</f>
        <v/>
      </c>
      <c r="EP16" s="7" t="str">
        <f>IF(OR($B16="",$B16=0),"",$G16*$C16*(1+'Property Summary'!$L$18)^('MF Rents'!EP$3-1))</f>
        <v/>
      </c>
      <c r="EQ16" s="7" t="str">
        <f>IF(OR($B16="",$B16=0),"",$G16*$C16*(1+'Property Summary'!$L$18)^('MF Rents'!EQ$3-1))</f>
        <v/>
      </c>
      <c r="ER16" s="7" t="str">
        <f>IF(OR($B16="",$B16=0),"",$G16*$C16*(1+'Property Summary'!$L$18)^('MF Rents'!ER$3-1))</f>
        <v/>
      </c>
      <c r="ES16" s="7" t="str">
        <f>IF(OR($B16="",$B16=0),"",$G16*$C16*(1+'Property Summary'!$L$18)^('MF Rents'!ES$3-1))</f>
        <v/>
      </c>
      <c r="ET16" s="7" t="str">
        <f>IF(OR($B16="",$B16=0),"",$G16*$C16*(1+'Property Summary'!$L$18)^('MF Rents'!ET$3-1))</f>
        <v/>
      </c>
      <c r="EU16" s="7" t="str">
        <f>IF(OR($B16="",$B16=0),"",$G16*$C16*(1+'Property Summary'!$L$18)^('MF Rents'!EU$3-1))</f>
        <v/>
      </c>
      <c r="EV16" s="7" t="str">
        <f>IF(OR($B16="",$B16=0),"",$G16*$C16*(1+'Property Summary'!$L$18)^('MF Rents'!EV$3-1))</f>
        <v/>
      </c>
      <c r="EW16" s="7" t="str">
        <f>IF(OR($B16="",$B16=0),"",$G16*$C16*(1+'Property Summary'!$L$18)^('MF Rents'!EW$3-1))</f>
        <v/>
      </c>
      <c r="EX16" s="7" t="str">
        <f>IF(OR($B16="",$B16=0),"",$G16*$C16*(1+'Property Summary'!$L$18)^('MF Rents'!EX$3-1))</f>
        <v/>
      </c>
      <c r="EY16" s="7" t="str">
        <f>IF(OR($B16="",$B16=0),"",$G16*$C16*(1+'Property Summary'!$L$18)^('MF Rents'!EY$3-1))</f>
        <v/>
      </c>
      <c r="EZ16" s="7" t="str">
        <f>IF(OR($B16="",$B16=0),"",$G16*$C16*(1+'Property Summary'!$L$18)^('MF Rents'!EZ$3-1))</f>
        <v/>
      </c>
      <c r="FA16" s="7" t="str">
        <f>IF(OR($B16="",$B16=0),"",$G16*$C16*(1+'Property Summary'!$L$18)^('MF Rents'!FA$3-1))</f>
        <v/>
      </c>
      <c r="FB16" s="7" t="str">
        <f>IF(OR($B16="",$B16=0),"",$G16*$C16*(1+'Property Summary'!$L$18)^('MF Rents'!FB$3-1))</f>
        <v/>
      </c>
      <c r="FC16" s="7" t="str">
        <f>IF(OR($B16="",$B16=0),"",$G16*$C16*(1+'Property Summary'!$L$18)^('MF Rents'!FC$3-1))</f>
        <v/>
      </c>
      <c r="FD16" s="7" t="str">
        <f>IF(OR($B16="",$B16=0),"",$G16*$C16*(1+'Property Summary'!$L$18)^('MF Rents'!FD$3-1))</f>
        <v/>
      </c>
      <c r="FE16" s="7" t="str">
        <f>IF(OR($B16="",$B16=0),"",$G16*$C16*(1+'Property Summary'!$L$18)^('MF Rents'!FE$3-1))</f>
        <v/>
      </c>
      <c r="FF16" s="7" t="str">
        <f>IF(OR($B16="",$B16=0),"",$G16*$C16*(1+'Property Summary'!$L$18)^('MF Rents'!FF$3-1))</f>
        <v/>
      </c>
      <c r="FG16" s="7" t="str">
        <f>IF(OR($B16="",$B16=0),"",$G16*$C16*(1+'Property Summary'!$L$18)^('MF Rents'!FG$3-1))</f>
        <v/>
      </c>
      <c r="FH16" s="7" t="str">
        <f>IF(OR($B16="",$B16=0),"",$G16*$C16*(1+'Property Summary'!$L$18)^('MF Rents'!FH$3-1))</f>
        <v/>
      </c>
      <c r="FI16" s="7" t="str">
        <f>IF(OR($B16="",$B16=0),"",$G16*$C16*(1+'Property Summary'!$L$18)^('MF Rents'!FI$3-1))</f>
        <v/>
      </c>
      <c r="FJ16" s="7" t="str">
        <f>IF(OR($B16="",$B16=0),"",$G16*$C16*(1+'Property Summary'!$L$18)^('MF Rents'!FJ$3-1))</f>
        <v/>
      </c>
      <c r="FK16" s="7" t="str">
        <f>IF(OR($B16="",$B16=0),"",$G16*$C16*(1+'Property Summary'!$L$18)^('MF Rents'!FK$3-1))</f>
        <v/>
      </c>
      <c r="FL16" s="7" t="str">
        <f>IF(OR($B16="",$B16=0),"",$G16*$C16*(1+'Property Summary'!$L$18)^('MF Rents'!FL$3-1))</f>
        <v/>
      </c>
      <c r="FM16" s="7" t="str">
        <f>IF(OR($B16="",$B16=0),"",$G16*$C16*(1+'Property Summary'!$L$18)^('MF Rents'!FM$3-1))</f>
        <v/>
      </c>
      <c r="FN16" s="7" t="str">
        <f>IF(OR($B16="",$B16=0),"",$G16*$C16*(1+'Property Summary'!$L$18)^('MF Rents'!FN$3-1))</f>
        <v/>
      </c>
      <c r="FO16" s="7" t="str">
        <f>IF(OR($B16="",$B16=0),"",$G16*$C16*(1+'Property Summary'!$L$18)^('MF Rents'!FO$3-1))</f>
        <v/>
      </c>
      <c r="FP16" s="7" t="str">
        <f>IF(OR($B16="",$B16=0),"",$G16*$C16*(1+'Property Summary'!$L$18)^('MF Rents'!FP$3-1))</f>
        <v/>
      </c>
      <c r="FQ16" s="7" t="str">
        <f>IF(OR($B16="",$B16=0),"",$G16*$C16*(1+'Property Summary'!$L$18)^('MF Rents'!FQ$3-1))</f>
        <v/>
      </c>
      <c r="FR16" s="7" t="str">
        <f>IF(OR($B16="",$B16=0),"",$G16*$C16*(1+'Property Summary'!$L$18)^('MF Rents'!FR$3-1))</f>
        <v/>
      </c>
      <c r="FS16" s="7" t="str">
        <f>IF(OR($B16="",$B16=0),"",$G16*$C16*(1+'Property Summary'!$L$18)^('MF Rents'!FS$3-1))</f>
        <v/>
      </c>
      <c r="FT16" s="7" t="str">
        <f>IF(OR($B16="",$B16=0),"",$G16*$C16*(1+'Property Summary'!$L$18)^('MF Rents'!FT$3-1))</f>
        <v/>
      </c>
      <c r="FU16" s="7" t="str">
        <f>IF(OR($B16="",$B16=0),"",$G16*$C16*(1+'Property Summary'!$L$18)^('MF Rents'!FU$3-1))</f>
        <v/>
      </c>
      <c r="FV16" s="7" t="str">
        <f>IF(OR($B16="",$B16=0),"",$G16*$C16*(1+'Property Summary'!$L$18)^('MF Rents'!FV$3-1))</f>
        <v/>
      </c>
      <c r="FW16" s="7" t="str">
        <f>IF(OR($B16="",$B16=0),"",$G16*$C16*(1+'Property Summary'!$L$18)^('MF Rents'!FW$3-1))</f>
        <v/>
      </c>
      <c r="FX16" s="7" t="str">
        <f>IF(OR($B16="",$B16=0),"",$G16*$C16*(1+'Property Summary'!$L$18)^('MF Rents'!FX$3-1))</f>
        <v/>
      </c>
      <c r="FY16" s="7" t="str">
        <f>IF(OR($B16="",$B16=0),"",$G16*$C16*(1+'Property Summary'!$L$18)^('MF Rents'!FY$3-1))</f>
        <v/>
      </c>
      <c r="FZ16" s="7" t="str">
        <f>IF(OR($B16="",$B16=0),"",$G16*$C16*(1+'Property Summary'!$L$18)^('MF Rents'!FZ$3-1))</f>
        <v/>
      </c>
      <c r="GA16" s="7" t="str">
        <f>IF(OR($B16="",$B16=0),"",$G16*$C16*(1+'Property Summary'!$L$18)^('MF Rents'!GA$3-1))</f>
        <v/>
      </c>
      <c r="GB16" s="7" t="str">
        <f>IF(OR($B16="",$B16=0),"",$G16*$C16*(1+'Property Summary'!$L$18)^('MF Rents'!GB$3-1))</f>
        <v/>
      </c>
      <c r="GC16" s="7" t="str">
        <f>IF(OR($B16="",$B16=0),"",$G16*$C16*(1+'Property Summary'!$L$18)^('MF Rents'!GC$3-1))</f>
        <v/>
      </c>
      <c r="GD16" s="7" t="str">
        <f>IF(OR($B16="",$B16=0),"",$G16*$C16*(1+'Property Summary'!$L$18)^('MF Rents'!GD$3-1))</f>
        <v/>
      </c>
      <c r="GE16" s="7" t="str">
        <f>IF(OR($B16="",$B16=0),"",$G16*$C16*(1+'Property Summary'!$L$18)^('MF Rents'!GE$3-1))</f>
        <v/>
      </c>
      <c r="GF16" s="7" t="str">
        <f>IF(OR($B16="",$B16=0),"",$G16*$C16*(1+'Property Summary'!$L$18)^('MF Rents'!GF$3-1))</f>
        <v/>
      </c>
      <c r="GG16" s="7" t="str">
        <f>IF(OR($B16="",$B16=0),"",$G16*$C16*(1+'Property Summary'!$L$18)^('MF Rents'!GG$3-1))</f>
        <v/>
      </c>
      <c r="GH16" s="7" t="str">
        <f>IF(OR($B16="",$B16=0),"",$G16*$C16*(1+'Property Summary'!$L$18)^('MF Rents'!GH$3-1))</f>
        <v/>
      </c>
      <c r="GI16" s="7" t="str">
        <f>IF(OR($B16="",$B16=0),"",$G16*$C16*(1+'Property Summary'!$L$18)^('MF Rents'!GI$3-1))</f>
        <v/>
      </c>
      <c r="GJ16" s="7" t="str">
        <f>IF(OR($B16="",$B16=0),"",$G16*$C16*(1+'Property Summary'!$L$18)^('MF Rents'!GJ$3-1))</f>
        <v/>
      </c>
      <c r="GK16" s="7" t="str">
        <f>IF(OR($B16="",$B16=0),"",$G16*$C16*(1+'Property Summary'!$L$18)^('MF Rents'!GK$3-1))</f>
        <v/>
      </c>
      <c r="GL16" s="7" t="str">
        <f>IF(OR($B16="",$B16=0),"",$G16*$C16*(1+'Property Summary'!$L$18)^('MF Rents'!GL$3-1))</f>
        <v/>
      </c>
      <c r="GM16" s="7" t="str">
        <f>IF(OR($B16="",$B16=0),"",$G16*$C16*(1+'Property Summary'!$L$18)^('MF Rents'!GM$3-1))</f>
        <v/>
      </c>
      <c r="GN16" s="7" t="str">
        <f>IF(OR($B16="",$B16=0),"",$G16*$C16*(1+'Property Summary'!$L$18)^('MF Rents'!GN$3-1))</f>
        <v/>
      </c>
      <c r="GO16" s="7" t="str">
        <f>IF(OR($B16="",$B16=0),"",$G16*$C16*(1+'Property Summary'!$L$18)^('MF Rents'!GO$3-1))</f>
        <v/>
      </c>
      <c r="GP16" s="7" t="str">
        <f>IF(OR($B16="",$B16=0),"",$G16*$C16*(1+'Property Summary'!$L$18)^('MF Rents'!GP$3-1))</f>
        <v/>
      </c>
    </row>
    <row r="17" spans="2:198" x14ac:dyDescent="0.3">
      <c r="B17" s="198">
        <f>'MF Rent Roll'!B16</f>
        <v>0</v>
      </c>
      <c r="C17" s="199">
        <f>'MF Rent Roll'!C16</f>
        <v>0</v>
      </c>
      <c r="D17" s="200">
        <f>'MF Rent Roll'!D16</f>
        <v>0</v>
      </c>
      <c r="E17" s="200">
        <f>'MF Rent Roll'!E16</f>
        <v>0</v>
      </c>
      <c r="F17" s="201">
        <f>'MF Rent Roll'!F16</f>
        <v>0</v>
      </c>
      <c r="G17" s="202">
        <f>'MF Rent Roll'!G16</f>
        <v>0</v>
      </c>
      <c r="H17" s="203">
        <f>'MF Rent Roll'!H16</f>
        <v>0</v>
      </c>
      <c r="I17" s="202">
        <f>'MF Rent Roll'!I16</f>
        <v>0</v>
      </c>
      <c r="J17" s="204">
        <f>'MF Rent Roll'!J16</f>
        <v>0</v>
      </c>
      <c r="K17" s="205">
        <f>'MF Rent Roll'!K16</f>
        <v>0</v>
      </c>
      <c r="L17" s="202">
        <f>'MF Rent Roll'!L16</f>
        <v>0</v>
      </c>
      <c r="M17" s="206">
        <f>'MF Rent Roll'!M16</f>
        <v>0</v>
      </c>
      <c r="N17" s="207" t="str">
        <f>'MF Rent Roll'!N16</f>
        <v/>
      </c>
      <c r="O17" s="208" t="str">
        <f>'MF Rent Roll'!O16</f>
        <v/>
      </c>
      <c r="P17" s="209" t="str">
        <f>'MF Rent Roll'!P16</f>
        <v/>
      </c>
      <c r="S17" s="7" t="str">
        <f>IF(OR($B17="",$B17=0),"",$G17*$C17*(1+'Property Summary'!$L$18)^('MF Rents'!S$3-1))</f>
        <v/>
      </c>
      <c r="T17" s="7" t="str">
        <f>IF(OR($B17="",$B17=0),"",$G17*$C17*(1+'Property Summary'!$L$18)^('MF Rents'!T$3-1))</f>
        <v/>
      </c>
      <c r="U17" s="7" t="str">
        <f>IF(OR($B17="",$B17=0),"",$G17*$C17*(1+'Property Summary'!$L$18)^('MF Rents'!U$3-1))</f>
        <v/>
      </c>
      <c r="V17" s="7" t="str">
        <f>IF(OR($B17="",$B17=0),"",$G17*$C17*(1+'Property Summary'!$L$18)^('MF Rents'!V$3-1))</f>
        <v/>
      </c>
      <c r="W17" s="7" t="str">
        <f>IF(OR($B17="",$B17=0),"",$G17*$C17*(1+'Property Summary'!$L$18)^('MF Rents'!W$3-1))</f>
        <v/>
      </c>
      <c r="X17" s="7" t="str">
        <f>IF(OR($B17="",$B17=0),"",$G17*$C17*(1+'Property Summary'!$L$18)^('MF Rents'!X$3-1))</f>
        <v/>
      </c>
      <c r="Y17" s="7" t="str">
        <f>IF(OR($B17="",$B17=0),"",$G17*$C17*(1+'Property Summary'!$L$18)^('MF Rents'!Y$3-1))</f>
        <v/>
      </c>
      <c r="Z17" s="7" t="str">
        <f>IF(OR($B17="",$B17=0),"",$G17*$C17*(1+'Property Summary'!$L$18)^('MF Rents'!Z$3-1))</f>
        <v/>
      </c>
      <c r="AA17" s="7" t="str">
        <f>IF(OR($B17="",$B17=0),"",$G17*$C17*(1+'Property Summary'!$L$18)^('MF Rents'!AA$3-1))</f>
        <v/>
      </c>
      <c r="AB17" s="7" t="str">
        <f>IF(OR($B17="",$B17=0),"",$G17*$C17*(1+'Property Summary'!$L$18)^('MF Rents'!AB$3-1))</f>
        <v/>
      </c>
      <c r="AC17" s="7" t="str">
        <f>IF(OR($B17="",$B17=0),"",$G17*$C17*(1+'Property Summary'!$L$18)^('MF Rents'!AC$3-1))</f>
        <v/>
      </c>
      <c r="AD17" s="7" t="str">
        <f>IF(OR($B17="",$B17=0),"",$G17*$C17*(1+'Property Summary'!$L$18)^('MF Rents'!AD$3-1))</f>
        <v/>
      </c>
      <c r="AE17" s="7" t="str">
        <f>IF(OR($B17="",$B17=0),"",$G17*$C17*(1+'Property Summary'!$L$18)^('MF Rents'!AE$3-1))</f>
        <v/>
      </c>
      <c r="AF17" s="7" t="str">
        <f>IF(OR($B17="",$B17=0),"",$G17*$C17*(1+'Property Summary'!$L$18)^('MF Rents'!AF$3-1))</f>
        <v/>
      </c>
      <c r="AG17" s="7" t="str">
        <f>IF(OR($B17="",$B17=0),"",$G17*$C17*(1+'Property Summary'!$L$18)^('MF Rents'!AG$3-1))</f>
        <v/>
      </c>
      <c r="AH17" s="7" t="str">
        <f>IF(OR($B17="",$B17=0),"",$G17*$C17*(1+'Property Summary'!$L$18)^('MF Rents'!AH$3-1))</f>
        <v/>
      </c>
      <c r="AI17" s="7" t="str">
        <f>IF(OR($B17="",$B17=0),"",$G17*$C17*(1+'Property Summary'!$L$18)^('MF Rents'!AI$3-1))</f>
        <v/>
      </c>
      <c r="AJ17" s="7" t="str">
        <f>IF(OR($B17="",$B17=0),"",$G17*$C17*(1+'Property Summary'!$L$18)^('MF Rents'!AJ$3-1))</f>
        <v/>
      </c>
      <c r="AK17" s="7" t="str">
        <f>IF(OR($B17="",$B17=0),"",$G17*$C17*(1+'Property Summary'!$L$18)^('MF Rents'!AK$3-1))</f>
        <v/>
      </c>
      <c r="AL17" s="7" t="str">
        <f>IF(OR($B17="",$B17=0),"",$G17*$C17*(1+'Property Summary'!$L$18)^('MF Rents'!AL$3-1))</f>
        <v/>
      </c>
      <c r="AM17" s="7" t="str">
        <f>IF(OR($B17="",$B17=0),"",$G17*$C17*(1+'Property Summary'!$L$18)^('MF Rents'!AM$3-1))</f>
        <v/>
      </c>
      <c r="AN17" s="7" t="str">
        <f>IF(OR($B17="",$B17=0),"",$G17*$C17*(1+'Property Summary'!$L$18)^('MF Rents'!AN$3-1))</f>
        <v/>
      </c>
      <c r="AO17" s="7" t="str">
        <f>IF(OR($B17="",$B17=0),"",$G17*$C17*(1+'Property Summary'!$L$18)^('MF Rents'!AO$3-1))</f>
        <v/>
      </c>
      <c r="AP17" s="7" t="str">
        <f>IF(OR($B17="",$B17=0),"",$G17*$C17*(1+'Property Summary'!$L$18)^('MF Rents'!AP$3-1))</f>
        <v/>
      </c>
      <c r="AQ17" s="7" t="str">
        <f>IF(OR($B17="",$B17=0),"",$G17*$C17*(1+'Property Summary'!$L$18)^('MF Rents'!AQ$3-1))</f>
        <v/>
      </c>
      <c r="AR17" s="7" t="str">
        <f>IF(OR($B17="",$B17=0),"",$G17*$C17*(1+'Property Summary'!$L$18)^('MF Rents'!AR$3-1))</f>
        <v/>
      </c>
      <c r="AS17" s="7" t="str">
        <f>IF(OR($B17="",$B17=0),"",$G17*$C17*(1+'Property Summary'!$L$18)^('MF Rents'!AS$3-1))</f>
        <v/>
      </c>
      <c r="AT17" s="7" t="str">
        <f>IF(OR($B17="",$B17=0),"",$G17*$C17*(1+'Property Summary'!$L$18)^('MF Rents'!AT$3-1))</f>
        <v/>
      </c>
      <c r="AU17" s="7" t="str">
        <f>IF(OR($B17="",$B17=0),"",$G17*$C17*(1+'Property Summary'!$L$18)^('MF Rents'!AU$3-1))</f>
        <v/>
      </c>
      <c r="AV17" s="7" t="str">
        <f>IF(OR($B17="",$B17=0),"",$G17*$C17*(1+'Property Summary'!$L$18)^('MF Rents'!AV$3-1))</f>
        <v/>
      </c>
      <c r="AW17" s="7" t="str">
        <f>IF(OR($B17="",$B17=0),"",$G17*$C17*(1+'Property Summary'!$L$18)^('MF Rents'!AW$3-1))</f>
        <v/>
      </c>
      <c r="AX17" s="7" t="str">
        <f>IF(OR($B17="",$B17=0),"",$G17*$C17*(1+'Property Summary'!$L$18)^('MF Rents'!AX$3-1))</f>
        <v/>
      </c>
      <c r="AY17" s="7" t="str">
        <f>IF(OR($B17="",$B17=0),"",$G17*$C17*(1+'Property Summary'!$L$18)^('MF Rents'!AY$3-1))</f>
        <v/>
      </c>
      <c r="AZ17" s="7" t="str">
        <f>IF(OR($B17="",$B17=0),"",$G17*$C17*(1+'Property Summary'!$L$18)^('MF Rents'!AZ$3-1))</f>
        <v/>
      </c>
      <c r="BA17" s="7" t="str">
        <f>IF(OR($B17="",$B17=0),"",$G17*$C17*(1+'Property Summary'!$L$18)^('MF Rents'!BA$3-1))</f>
        <v/>
      </c>
      <c r="BB17" s="7" t="str">
        <f>IF(OR($B17="",$B17=0),"",$G17*$C17*(1+'Property Summary'!$L$18)^('MF Rents'!BB$3-1))</f>
        <v/>
      </c>
      <c r="BC17" s="7" t="str">
        <f>IF(OR($B17="",$B17=0),"",$G17*$C17*(1+'Property Summary'!$L$18)^('MF Rents'!BC$3-1))</f>
        <v/>
      </c>
      <c r="BD17" s="7" t="str">
        <f>IF(OR($B17="",$B17=0),"",$G17*$C17*(1+'Property Summary'!$L$18)^('MF Rents'!BD$3-1))</f>
        <v/>
      </c>
      <c r="BE17" s="7" t="str">
        <f>IF(OR($B17="",$B17=0),"",$G17*$C17*(1+'Property Summary'!$L$18)^('MF Rents'!BE$3-1))</f>
        <v/>
      </c>
      <c r="BF17" s="7" t="str">
        <f>IF(OR($B17="",$B17=0),"",$G17*$C17*(1+'Property Summary'!$L$18)^('MF Rents'!BF$3-1))</f>
        <v/>
      </c>
      <c r="BG17" s="7" t="str">
        <f>IF(OR($B17="",$B17=0),"",$G17*$C17*(1+'Property Summary'!$L$18)^('MF Rents'!BG$3-1))</f>
        <v/>
      </c>
      <c r="BH17" s="7" t="str">
        <f>IF(OR($B17="",$B17=0),"",$G17*$C17*(1+'Property Summary'!$L$18)^('MF Rents'!BH$3-1))</f>
        <v/>
      </c>
      <c r="BI17" s="7" t="str">
        <f>IF(OR($B17="",$B17=0),"",$G17*$C17*(1+'Property Summary'!$L$18)^('MF Rents'!BI$3-1))</f>
        <v/>
      </c>
      <c r="BJ17" s="7" t="str">
        <f>IF(OR($B17="",$B17=0),"",$G17*$C17*(1+'Property Summary'!$L$18)^('MF Rents'!BJ$3-1))</f>
        <v/>
      </c>
      <c r="BK17" s="7" t="str">
        <f>IF(OR($B17="",$B17=0),"",$G17*$C17*(1+'Property Summary'!$L$18)^('MF Rents'!BK$3-1))</f>
        <v/>
      </c>
      <c r="BL17" s="7" t="str">
        <f>IF(OR($B17="",$B17=0),"",$G17*$C17*(1+'Property Summary'!$L$18)^('MF Rents'!BL$3-1))</f>
        <v/>
      </c>
      <c r="BM17" s="7" t="str">
        <f>IF(OR($B17="",$B17=0),"",$G17*$C17*(1+'Property Summary'!$L$18)^('MF Rents'!BM$3-1))</f>
        <v/>
      </c>
      <c r="BN17" s="7" t="str">
        <f>IF(OR($B17="",$B17=0),"",$G17*$C17*(1+'Property Summary'!$L$18)^('MF Rents'!BN$3-1))</f>
        <v/>
      </c>
      <c r="BO17" s="7" t="str">
        <f>IF(OR($B17="",$B17=0),"",$G17*$C17*(1+'Property Summary'!$L$18)^('MF Rents'!BO$3-1))</f>
        <v/>
      </c>
      <c r="BP17" s="7" t="str">
        <f>IF(OR($B17="",$B17=0),"",$G17*$C17*(1+'Property Summary'!$L$18)^('MF Rents'!BP$3-1))</f>
        <v/>
      </c>
      <c r="BQ17" s="7" t="str">
        <f>IF(OR($B17="",$B17=0),"",$G17*$C17*(1+'Property Summary'!$L$18)^('MF Rents'!BQ$3-1))</f>
        <v/>
      </c>
      <c r="BR17" s="7" t="str">
        <f>IF(OR($B17="",$B17=0),"",$G17*$C17*(1+'Property Summary'!$L$18)^('MF Rents'!BR$3-1))</f>
        <v/>
      </c>
      <c r="BS17" s="7" t="str">
        <f>IF(OR($B17="",$B17=0),"",$G17*$C17*(1+'Property Summary'!$L$18)^('MF Rents'!BS$3-1))</f>
        <v/>
      </c>
      <c r="BT17" s="7" t="str">
        <f>IF(OR($B17="",$B17=0),"",$G17*$C17*(1+'Property Summary'!$L$18)^('MF Rents'!BT$3-1))</f>
        <v/>
      </c>
      <c r="BU17" s="7" t="str">
        <f>IF(OR($B17="",$B17=0),"",$G17*$C17*(1+'Property Summary'!$L$18)^('MF Rents'!BU$3-1))</f>
        <v/>
      </c>
      <c r="BV17" s="7" t="str">
        <f>IF(OR($B17="",$B17=0),"",$G17*$C17*(1+'Property Summary'!$L$18)^('MF Rents'!BV$3-1))</f>
        <v/>
      </c>
      <c r="BW17" s="7" t="str">
        <f>IF(OR($B17="",$B17=0),"",$G17*$C17*(1+'Property Summary'!$L$18)^('MF Rents'!BW$3-1))</f>
        <v/>
      </c>
      <c r="BX17" s="7" t="str">
        <f>IF(OR($B17="",$B17=0),"",$G17*$C17*(1+'Property Summary'!$L$18)^('MF Rents'!BX$3-1))</f>
        <v/>
      </c>
      <c r="BY17" s="7" t="str">
        <f>IF(OR($B17="",$B17=0),"",$G17*$C17*(1+'Property Summary'!$L$18)^('MF Rents'!BY$3-1))</f>
        <v/>
      </c>
      <c r="BZ17" s="7" t="str">
        <f>IF(OR($B17="",$B17=0),"",$G17*$C17*(1+'Property Summary'!$L$18)^('MF Rents'!BZ$3-1))</f>
        <v/>
      </c>
      <c r="CA17" s="7" t="str">
        <f>IF(OR($B17="",$B17=0),"",$G17*$C17*(1+'Property Summary'!$L$18)^('MF Rents'!CA$3-1))</f>
        <v/>
      </c>
      <c r="CB17" s="7" t="str">
        <f>IF(OR($B17="",$B17=0),"",$G17*$C17*(1+'Property Summary'!$L$18)^('MF Rents'!CB$3-1))</f>
        <v/>
      </c>
      <c r="CC17" s="7" t="str">
        <f>IF(OR($B17="",$B17=0),"",$G17*$C17*(1+'Property Summary'!$L$18)^('MF Rents'!CC$3-1))</f>
        <v/>
      </c>
      <c r="CD17" s="7" t="str">
        <f>IF(OR($B17="",$B17=0),"",$G17*$C17*(1+'Property Summary'!$L$18)^('MF Rents'!CD$3-1))</f>
        <v/>
      </c>
      <c r="CE17" s="7" t="str">
        <f>IF(OR($B17="",$B17=0),"",$G17*$C17*(1+'Property Summary'!$L$18)^('MF Rents'!CE$3-1))</f>
        <v/>
      </c>
      <c r="CF17" s="7" t="str">
        <f>IF(OR($B17="",$B17=0),"",$G17*$C17*(1+'Property Summary'!$L$18)^('MF Rents'!CF$3-1))</f>
        <v/>
      </c>
      <c r="CG17" s="7" t="str">
        <f>IF(OR($B17="",$B17=0),"",$G17*$C17*(1+'Property Summary'!$L$18)^('MF Rents'!CG$3-1))</f>
        <v/>
      </c>
      <c r="CH17" s="7" t="str">
        <f>IF(OR($B17="",$B17=0),"",$G17*$C17*(1+'Property Summary'!$L$18)^('MF Rents'!CH$3-1))</f>
        <v/>
      </c>
      <c r="CI17" s="7" t="str">
        <f>IF(OR($B17="",$B17=0),"",$G17*$C17*(1+'Property Summary'!$L$18)^('MF Rents'!CI$3-1))</f>
        <v/>
      </c>
      <c r="CJ17" s="7" t="str">
        <f>IF(OR($B17="",$B17=0),"",$G17*$C17*(1+'Property Summary'!$L$18)^('MF Rents'!CJ$3-1))</f>
        <v/>
      </c>
      <c r="CK17" s="7" t="str">
        <f>IF(OR($B17="",$B17=0),"",$G17*$C17*(1+'Property Summary'!$L$18)^('MF Rents'!CK$3-1))</f>
        <v/>
      </c>
      <c r="CL17" s="7" t="str">
        <f>IF(OR($B17="",$B17=0),"",$G17*$C17*(1+'Property Summary'!$L$18)^('MF Rents'!CL$3-1))</f>
        <v/>
      </c>
      <c r="CM17" s="7" t="str">
        <f>IF(OR($B17="",$B17=0),"",$G17*$C17*(1+'Property Summary'!$L$18)^('MF Rents'!CM$3-1))</f>
        <v/>
      </c>
      <c r="CN17" s="7" t="str">
        <f>IF(OR($B17="",$B17=0),"",$G17*$C17*(1+'Property Summary'!$L$18)^('MF Rents'!CN$3-1))</f>
        <v/>
      </c>
      <c r="CO17" s="7" t="str">
        <f>IF(OR($B17="",$B17=0),"",$G17*$C17*(1+'Property Summary'!$L$18)^('MF Rents'!CO$3-1))</f>
        <v/>
      </c>
      <c r="CP17" s="7" t="str">
        <f>IF(OR($B17="",$B17=0),"",$G17*$C17*(1+'Property Summary'!$L$18)^('MF Rents'!CP$3-1))</f>
        <v/>
      </c>
      <c r="CQ17" s="7" t="str">
        <f>IF(OR($B17="",$B17=0),"",$G17*$C17*(1+'Property Summary'!$L$18)^('MF Rents'!CQ$3-1))</f>
        <v/>
      </c>
      <c r="CR17" s="7" t="str">
        <f>IF(OR($B17="",$B17=0),"",$G17*$C17*(1+'Property Summary'!$L$18)^('MF Rents'!CR$3-1))</f>
        <v/>
      </c>
      <c r="CS17" s="7" t="str">
        <f>IF(OR($B17="",$B17=0),"",$G17*$C17*(1+'Property Summary'!$L$18)^('MF Rents'!CS$3-1))</f>
        <v/>
      </c>
      <c r="CT17" s="7" t="str">
        <f>IF(OR($B17="",$B17=0),"",$G17*$C17*(1+'Property Summary'!$L$18)^('MF Rents'!CT$3-1))</f>
        <v/>
      </c>
      <c r="CU17" s="7" t="str">
        <f>IF(OR($B17="",$B17=0),"",$G17*$C17*(1+'Property Summary'!$L$18)^('MF Rents'!CU$3-1))</f>
        <v/>
      </c>
      <c r="CV17" s="7" t="str">
        <f>IF(OR($B17="",$B17=0),"",$G17*$C17*(1+'Property Summary'!$L$18)^('MF Rents'!CV$3-1))</f>
        <v/>
      </c>
      <c r="CW17" s="7" t="str">
        <f>IF(OR($B17="",$B17=0),"",$G17*$C17*(1+'Property Summary'!$L$18)^('MF Rents'!CW$3-1))</f>
        <v/>
      </c>
      <c r="CX17" s="7" t="str">
        <f>IF(OR($B17="",$B17=0),"",$G17*$C17*(1+'Property Summary'!$L$18)^('MF Rents'!CX$3-1))</f>
        <v/>
      </c>
      <c r="CY17" s="7" t="str">
        <f>IF(OR($B17="",$B17=0),"",$G17*$C17*(1+'Property Summary'!$L$18)^('MF Rents'!CY$3-1))</f>
        <v/>
      </c>
      <c r="CZ17" s="7" t="str">
        <f>IF(OR($B17="",$B17=0),"",$G17*$C17*(1+'Property Summary'!$L$18)^('MF Rents'!CZ$3-1))</f>
        <v/>
      </c>
      <c r="DA17" s="7" t="str">
        <f>IF(OR($B17="",$B17=0),"",$G17*$C17*(1+'Property Summary'!$L$18)^('MF Rents'!DA$3-1))</f>
        <v/>
      </c>
      <c r="DB17" s="7" t="str">
        <f>IF(OR($B17="",$B17=0),"",$G17*$C17*(1+'Property Summary'!$L$18)^('MF Rents'!DB$3-1))</f>
        <v/>
      </c>
      <c r="DC17" s="7" t="str">
        <f>IF(OR($B17="",$B17=0),"",$G17*$C17*(1+'Property Summary'!$L$18)^('MF Rents'!DC$3-1))</f>
        <v/>
      </c>
      <c r="DD17" s="7" t="str">
        <f>IF(OR($B17="",$B17=0),"",$G17*$C17*(1+'Property Summary'!$L$18)^('MF Rents'!DD$3-1))</f>
        <v/>
      </c>
      <c r="DE17" s="7" t="str">
        <f>IF(OR($B17="",$B17=0),"",$G17*$C17*(1+'Property Summary'!$L$18)^('MF Rents'!DE$3-1))</f>
        <v/>
      </c>
      <c r="DF17" s="7" t="str">
        <f>IF(OR($B17="",$B17=0),"",$G17*$C17*(1+'Property Summary'!$L$18)^('MF Rents'!DF$3-1))</f>
        <v/>
      </c>
      <c r="DG17" s="7" t="str">
        <f>IF(OR($B17="",$B17=0),"",$G17*$C17*(1+'Property Summary'!$L$18)^('MF Rents'!DG$3-1))</f>
        <v/>
      </c>
      <c r="DH17" s="7" t="str">
        <f>IF(OR($B17="",$B17=0),"",$G17*$C17*(1+'Property Summary'!$L$18)^('MF Rents'!DH$3-1))</f>
        <v/>
      </c>
      <c r="DI17" s="7" t="str">
        <f>IF(OR($B17="",$B17=0),"",$G17*$C17*(1+'Property Summary'!$L$18)^('MF Rents'!DI$3-1))</f>
        <v/>
      </c>
      <c r="DJ17" s="7" t="str">
        <f>IF(OR($B17="",$B17=0),"",$G17*$C17*(1+'Property Summary'!$L$18)^('MF Rents'!DJ$3-1))</f>
        <v/>
      </c>
      <c r="DK17" s="7" t="str">
        <f>IF(OR($B17="",$B17=0),"",$G17*$C17*(1+'Property Summary'!$L$18)^('MF Rents'!DK$3-1))</f>
        <v/>
      </c>
      <c r="DL17" s="7" t="str">
        <f>IF(OR($B17="",$B17=0),"",$G17*$C17*(1+'Property Summary'!$L$18)^('MF Rents'!DL$3-1))</f>
        <v/>
      </c>
      <c r="DM17" s="7" t="str">
        <f>IF(OR($B17="",$B17=0),"",$G17*$C17*(1+'Property Summary'!$L$18)^('MF Rents'!DM$3-1))</f>
        <v/>
      </c>
      <c r="DN17" s="7" t="str">
        <f>IF(OR($B17="",$B17=0),"",$G17*$C17*(1+'Property Summary'!$L$18)^('MF Rents'!DN$3-1))</f>
        <v/>
      </c>
      <c r="DO17" s="7" t="str">
        <f>IF(OR($B17="",$B17=0),"",$G17*$C17*(1+'Property Summary'!$L$18)^('MF Rents'!DO$3-1))</f>
        <v/>
      </c>
      <c r="DP17" s="7" t="str">
        <f>IF(OR($B17="",$B17=0),"",$G17*$C17*(1+'Property Summary'!$L$18)^('MF Rents'!DP$3-1))</f>
        <v/>
      </c>
      <c r="DQ17" s="7" t="str">
        <f>IF(OR($B17="",$B17=0),"",$G17*$C17*(1+'Property Summary'!$L$18)^('MF Rents'!DQ$3-1))</f>
        <v/>
      </c>
      <c r="DR17" s="7" t="str">
        <f>IF(OR($B17="",$B17=0),"",$G17*$C17*(1+'Property Summary'!$L$18)^('MF Rents'!DR$3-1))</f>
        <v/>
      </c>
      <c r="DS17" s="7" t="str">
        <f>IF(OR($B17="",$B17=0),"",$G17*$C17*(1+'Property Summary'!$L$18)^('MF Rents'!DS$3-1))</f>
        <v/>
      </c>
      <c r="DT17" s="7" t="str">
        <f>IF(OR($B17="",$B17=0),"",$G17*$C17*(1+'Property Summary'!$L$18)^('MF Rents'!DT$3-1))</f>
        <v/>
      </c>
      <c r="DU17" s="7" t="str">
        <f>IF(OR($B17="",$B17=0),"",$G17*$C17*(1+'Property Summary'!$L$18)^('MF Rents'!DU$3-1))</f>
        <v/>
      </c>
      <c r="DV17" s="7" t="str">
        <f>IF(OR($B17="",$B17=0),"",$G17*$C17*(1+'Property Summary'!$L$18)^('MF Rents'!DV$3-1))</f>
        <v/>
      </c>
      <c r="DW17" s="7" t="str">
        <f>IF(OR($B17="",$B17=0),"",$G17*$C17*(1+'Property Summary'!$L$18)^('MF Rents'!DW$3-1))</f>
        <v/>
      </c>
      <c r="DX17" s="7" t="str">
        <f>IF(OR($B17="",$B17=0),"",$G17*$C17*(1+'Property Summary'!$L$18)^('MF Rents'!DX$3-1))</f>
        <v/>
      </c>
      <c r="DY17" s="7" t="str">
        <f>IF(OR($B17="",$B17=0),"",$G17*$C17*(1+'Property Summary'!$L$18)^('MF Rents'!DY$3-1))</f>
        <v/>
      </c>
      <c r="DZ17" s="7" t="str">
        <f>IF(OR($B17="",$B17=0),"",$G17*$C17*(1+'Property Summary'!$L$18)^('MF Rents'!DZ$3-1))</f>
        <v/>
      </c>
      <c r="EA17" s="7" t="str">
        <f>IF(OR($B17="",$B17=0),"",$G17*$C17*(1+'Property Summary'!$L$18)^('MF Rents'!EA$3-1))</f>
        <v/>
      </c>
      <c r="EB17" s="7" t="str">
        <f>IF(OR($B17="",$B17=0),"",$G17*$C17*(1+'Property Summary'!$L$18)^('MF Rents'!EB$3-1))</f>
        <v/>
      </c>
      <c r="EC17" s="7" t="str">
        <f>IF(OR($B17="",$B17=0),"",$G17*$C17*(1+'Property Summary'!$L$18)^('MF Rents'!EC$3-1))</f>
        <v/>
      </c>
      <c r="ED17" s="7" t="str">
        <f>IF(OR($B17="",$B17=0),"",$G17*$C17*(1+'Property Summary'!$L$18)^('MF Rents'!ED$3-1))</f>
        <v/>
      </c>
      <c r="EE17" s="7" t="str">
        <f>IF(OR($B17="",$B17=0),"",$G17*$C17*(1+'Property Summary'!$L$18)^('MF Rents'!EE$3-1))</f>
        <v/>
      </c>
      <c r="EF17" s="7" t="str">
        <f>IF(OR($B17="",$B17=0),"",$G17*$C17*(1+'Property Summary'!$L$18)^('MF Rents'!EF$3-1))</f>
        <v/>
      </c>
      <c r="EG17" s="7" t="str">
        <f>IF(OR($B17="",$B17=0),"",$G17*$C17*(1+'Property Summary'!$L$18)^('MF Rents'!EG$3-1))</f>
        <v/>
      </c>
      <c r="EH17" s="7" t="str">
        <f>IF(OR($B17="",$B17=0),"",$G17*$C17*(1+'Property Summary'!$L$18)^('MF Rents'!EH$3-1))</f>
        <v/>
      </c>
      <c r="EI17" s="7" t="str">
        <f>IF(OR($B17="",$B17=0),"",$G17*$C17*(1+'Property Summary'!$L$18)^('MF Rents'!EI$3-1))</f>
        <v/>
      </c>
      <c r="EJ17" s="7" t="str">
        <f>IF(OR($B17="",$B17=0),"",$G17*$C17*(1+'Property Summary'!$L$18)^('MF Rents'!EJ$3-1))</f>
        <v/>
      </c>
      <c r="EK17" s="7" t="str">
        <f>IF(OR($B17="",$B17=0),"",$G17*$C17*(1+'Property Summary'!$L$18)^('MF Rents'!EK$3-1))</f>
        <v/>
      </c>
      <c r="EL17" s="7" t="str">
        <f>IF(OR($B17="",$B17=0),"",$G17*$C17*(1+'Property Summary'!$L$18)^('MF Rents'!EL$3-1))</f>
        <v/>
      </c>
      <c r="EM17" s="7" t="str">
        <f>IF(OR($B17="",$B17=0),"",$G17*$C17*(1+'Property Summary'!$L$18)^('MF Rents'!EM$3-1))</f>
        <v/>
      </c>
      <c r="EN17" s="7" t="str">
        <f>IF(OR($B17="",$B17=0),"",$G17*$C17*(1+'Property Summary'!$L$18)^('MF Rents'!EN$3-1))</f>
        <v/>
      </c>
      <c r="EO17" s="7" t="str">
        <f>IF(OR($B17="",$B17=0),"",$G17*$C17*(1+'Property Summary'!$L$18)^('MF Rents'!EO$3-1))</f>
        <v/>
      </c>
      <c r="EP17" s="7" t="str">
        <f>IF(OR($B17="",$B17=0),"",$G17*$C17*(1+'Property Summary'!$L$18)^('MF Rents'!EP$3-1))</f>
        <v/>
      </c>
      <c r="EQ17" s="7" t="str">
        <f>IF(OR($B17="",$B17=0),"",$G17*$C17*(1+'Property Summary'!$L$18)^('MF Rents'!EQ$3-1))</f>
        <v/>
      </c>
      <c r="ER17" s="7" t="str">
        <f>IF(OR($B17="",$B17=0),"",$G17*$C17*(1+'Property Summary'!$L$18)^('MF Rents'!ER$3-1))</f>
        <v/>
      </c>
      <c r="ES17" s="7" t="str">
        <f>IF(OR($B17="",$B17=0),"",$G17*$C17*(1+'Property Summary'!$L$18)^('MF Rents'!ES$3-1))</f>
        <v/>
      </c>
      <c r="ET17" s="7" t="str">
        <f>IF(OR($B17="",$B17=0),"",$G17*$C17*(1+'Property Summary'!$L$18)^('MF Rents'!ET$3-1))</f>
        <v/>
      </c>
      <c r="EU17" s="7" t="str">
        <f>IF(OR($B17="",$B17=0),"",$G17*$C17*(1+'Property Summary'!$L$18)^('MF Rents'!EU$3-1))</f>
        <v/>
      </c>
      <c r="EV17" s="7" t="str">
        <f>IF(OR($B17="",$B17=0),"",$G17*$C17*(1+'Property Summary'!$L$18)^('MF Rents'!EV$3-1))</f>
        <v/>
      </c>
      <c r="EW17" s="7" t="str">
        <f>IF(OR($B17="",$B17=0),"",$G17*$C17*(1+'Property Summary'!$L$18)^('MF Rents'!EW$3-1))</f>
        <v/>
      </c>
      <c r="EX17" s="7" t="str">
        <f>IF(OR($B17="",$B17=0),"",$G17*$C17*(1+'Property Summary'!$L$18)^('MF Rents'!EX$3-1))</f>
        <v/>
      </c>
      <c r="EY17" s="7" t="str">
        <f>IF(OR($B17="",$B17=0),"",$G17*$C17*(1+'Property Summary'!$L$18)^('MF Rents'!EY$3-1))</f>
        <v/>
      </c>
      <c r="EZ17" s="7" t="str">
        <f>IF(OR($B17="",$B17=0),"",$G17*$C17*(1+'Property Summary'!$L$18)^('MF Rents'!EZ$3-1))</f>
        <v/>
      </c>
      <c r="FA17" s="7" t="str">
        <f>IF(OR($B17="",$B17=0),"",$G17*$C17*(1+'Property Summary'!$L$18)^('MF Rents'!FA$3-1))</f>
        <v/>
      </c>
      <c r="FB17" s="7" t="str">
        <f>IF(OR($B17="",$B17=0),"",$G17*$C17*(1+'Property Summary'!$L$18)^('MF Rents'!FB$3-1))</f>
        <v/>
      </c>
      <c r="FC17" s="7" t="str">
        <f>IF(OR($B17="",$B17=0),"",$G17*$C17*(1+'Property Summary'!$L$18)^('MF Rents'!FC$3-1))</f>
        <v/>
      </c>
      <c r="FD17" s="7" t="str">
        <f>IF(OR($B17="",$B17=0),"",$G17*$C17*(1+'Property Summary'!$L$18)^('MF Rents'!FD$3-1))</f>
        <v/>
      </c>
      <c r="FE17" s="7" t="str">
        <f>IF(OR($B17="",$B17=0),"",$G17*$C17*(1+'Property Summary'!$L$18)^('MF Rents'!FE$3-1))</f>
        <v/>
      </c>
      <c r="FF17" s="7" t="str">
        <f>IF(OR($B17="",$B17=0),"",$G17*$C17*(1+'Property Summary'!$L$18)^('MF Rents'!FF$3-1))</f>
        <v/>
      </c>
      <c r="FG17" s="7" t="str">
        <f>IF(OR($B17="",$B17=0),"",$G17*$C17*(1+'Property Summary'!$L$18)^('MF Rents'!FG$3-1))</f>
        <v/>
      </c>
      <c r="FH17" s="7" t="str">
        <f>IF(OR($B17="",$B17=0),"",$G17*$C17*(1+'Property Summary'!$L$18)^('MF Rents'!FH$3-1))</f>
        <v/>
      </c>
      <c r="FI17" s="7" t="str">
        <f>IF(OR($B17="",$B17=0),"",$G17*$C17*(1+'Property Summary'!$L$18)^('MF Rents'!FI$3-1))</f>
        <v/>
      </c>
      <c r="FJ17" s="7" t="str">
        <f>IF(OR($B17="",$B17=0),"",$G17*$C17*(1+'Property Summary'!$L$18)^('MF Rents'!FJ$3-1))</f>
        <v/>
      </c>
      <c r="FK17" s="7" t="str">
        <f>IF(OR($B17="",$B17=0),"",$G17*$C17*(1+'Property Summary'!$L$18)^('MF Rents'!FK$3-1))</f>
        <v/>
      </c>
      <c r="FL17" s="7" t="str">
        <f>IF(OR($B17="",$B17=0),"",$G17*$C17*(1+'Property Summary'!$L$18)^('MF Rents'!FL$3-1))</f>
        <v/>
      </c>
      <c r="FM17" s="7" t="str">
        <f>IF(OR($B17="",$B17=0),"",$G17*$C17*(1+'Property Summary'!$L$18)^('MF Rents'!FM$3-1))</f>
        <v/>
      </c>
      <c r="FN17" s="7" t="str">
        <f>IF(OR($B17="",$B17=0),"",$G17*$C17*(1+'Property Summary'!$L$18)^('MF Rents'!FN$3-1))</f>
        <v/>
      </c>
      <c r="FO17" s="7" t="str">
        <f>IF(OR($B17="",$B17=0),"",$G17*$C17*(1+'Property Summary'!$L$18)^('MF Rents'!FO$3-1))</f>
        <v/>
      </c>
      <c r="FP17" s="7" t="str">
        <f>IF(OR($B17="",$B17=0),"",$G17*$C17*(1+'Property Summary'!$L$18)^('MF Rents'!FP$3-1))</f>
        <v/>
      </c>
      <c r="FQ17" s="7" t="str">
        <f>IF(OR($B17="",$B17=0),"",$G17*$C17*(1+'Property Summary'!$L$18)^('MF Rents'!FQ$3-1))</f>
        <v/>
      </c>
      <c r="FR17" s="7" t="str">
        <f>IF(OR($B17="",$B17=0),"",$G17*$C17*(1+'Property Summary'!$L$18)^('MF Rents'!FR$3-1))</f>
        <v/>
      </c>
      <c r="FS17" s="7" t="str">
        <f>IF(OR($B17="",$B17=0),"",$G17*$C17*(1+'Property Summary'!$L$18)^('MF Rents'!FS$3-1))</f>
        <v/>
      </c>
      <c r="FT17" s="7" t="str">
        <f>IF(OR($B17="",$B17=0),"",$G17*$C17*(1+'Property Summary'!$L$18)^('MF Rents'!FT$3-1))</f>
        <v/>
      </c>
      <c r="FU17" s="7" t="str">
        <f>IF(OR($B17="",$B17=0),"",$G17*$C17*(1+'Property Summary'!$L$18)^('MF Rents'!FU$3-1))</f>
        <v/>
      </c>
      <c r="FV17" s="7" t="str">
        <f>IF(OR($B17="",$B17=0),"",$G17*$C17*(1+'Property Summary'!$L$18)^('MF Rents'!FV$3-1))</f>
        <v/>
      </c>
      <c r="FW17" s="7" t="str">
        <f>IF(OR($B17="",$B17=0),"",$G17*$C17*(1+'Property Summary'!$L$18)^('MF Rents'!FW$3-1))</f>
        <v/>
      </c>
      <c r="FX17" s="7" t="str">
        <f>IF(OR($B17="",$B17=0),"",$G17*$C17*(1+'Property Summary'!$L$18)^('MF Rents'!FX$3-1))</f>
        <v/>
      </c>
      <c r="FY17" s="7" t="str">
        <f>IF(OR($B17="",$B17=0),"",$G17*$C17*(1+'Property Summary'!$L$18)^('MF Rents'!FY$3-1))</f>
        <v/>
      </c>
      <c r="FZ17" s="7" t="str">
        <f>IF(OR($B17="",$B17=0),"",$G17*$C17*(1+'Property Summary'!$L$18)^('MF Rents'!FZ$3-1))</f>
        <v/>
      </c>
      <c r="GA17" s="7" t="str">
        <f>IF(OR($B17="",$B17=0),"",$G17*$C17*(1+'Property Summary'!$L$18)^('MF Rents'!GA$3-1))</f>
        <v/>
      </c>
      <c r="GB17" s="7" t="str">
        <f>IF(OR($B17="",$B17=0),"",$G17*$C17*(1+'Property Summary'!$L$18)^('MF Rents'!GB$3-1))</f>
        <v/>
      </c>
      <c r="GC17" s="7" t="str">
        <f>IF(OR($B17="",$B17=0),"",$G17*$C17*(1+'Property Summary'!$L$18)^('MF Rents'!GC$3-1))</f>
        <v/>
      </c>
      <c r="GD17" s="7" t="str">
        <f>IF(OR($B17="",$B17=0),"",$G17*$C17*(1+'Property Summary'!$L$18)^('MF Rents'!GD$3-1))</f>
        <v/>
      </c>
      <c r="GE17" s="7" t="str">
        <f>IF(OR($B17="",$B17=0),"",$G17*$C17*(1+'Property Summary'!$L$18)^('MF Rents'!GE$3-1))</f>
        <v/>
      </c>
      <c r="GF17" s="7" t="str">
        <f>IF(OR($B17="",$B17=0),"",$G17*$C17*(1+'Property Summary'!$L$18)^('MF Rents'!GF$3-1))</f>
        <v/>
      </c>
      <c r="GG17" s="7" t="str">
        <f>IF(OR($B17="",$B17=0),"",$G17*$C17*(1+'Property Summary'!$L$18)^('MF Rents'!GG$3-1))</f>
        <v/>
      </c>
      <c r="GH17" s="7" t="str">
        <f>IF(OR($B17="",$B17=0),"",$G17*$C17*(1+'Property Summary'!$L$18)^('MF Rents'!GH$3-1))</f>
        <v/>
      </c>
      <c r="GI17" s="7" t="str">
        <f>IF(OR($B17="",$B17=0),"",$G17*$C17*(1+'Property Summary'!$L$18)^('MF Rents'!GI$3-1))</f>
        <v/>
      </c>
      <c r="GJ17" s="7" t="str">
        <f>IF(OR($B17="",$B17=0),"",$G17*$C17*(1+'Property Summary'!$L$18)^('MF Rents'!GJ$3-1))</f>
        <v/>
      </c>
      <c r="GK17" s="7" t="str">
        <f>IF(OR($B17="",$B17=0),"",$G17*$C17*(1+'Property Summary'!$L$18)^('MF Rents'!GK$3-1))</f>
        <v/>
      </c>
      <c r="GL17" s="7" t="str">
        <f>IF(OR($B17="",$B17=0),"",$G17*$C17*(1+'Property Summary'!$L$18)^('MF Rents'!GL$3-1))</f>
        <v/>
      </c>
      <c r="GM17" s="7" t="str">
        <f>IF(OR($B17="",$B17=0),"",$G17*$C17*(1+'Property Summary'!$L$18)^('MF Rents'!GM$3-1))</f>
        <v/>
      </c>
      <c r="GN17" s="7" t="str">
        <f>IF(OR($B17="",$B17=0),"",$G17*$C17*(1+'Property Summary'!$L$18)^('MF Rents'!GN$3-1))</f>
        <v/>
      </c>
      <c r="GO17" s="7" t="str">
        <f>IF(OR($B17="",$B17=0),"",$G17*$C17*(1+'Property Summary'!$L$18)^('MF Rents'!GO$3-1))</f>
        <v/>
      </c>
      <c r="GP17" s="7" t="str">
        <f>IF(OR($B17="",$B17=0),"",$G17*$C17*(1+'Property Summary'!$L$18)^('MF Rents'!GP$3-1))</f>
        <v/>
      </c>
    </row>
    <row r="18" spans="2:198" x14ac:dyDescent="0.3">
      <c r="B18" s="198">
        <f>'MF Rent Roll'!B17</f>
        <v>0</v>
      </c>
      <c r="C18" s="199">
        <f>'MF Rent Roll'!C17</f>
        <v>0</v>
      </c>
      <c r="D18" s="200">
        <f>'MF Rent Roll'!D17</f>
        <v>0</v>
      </c>
      <c r="E18" s="200">
        <f>'MF Rent Roll'!E17</f>
        <v>0</v>
      </c>
      <c r="F18" s="201">
        <f>'MF Rent Roll'!F17</f>
        <v>0</v>
      </c>
      <c r="G18" s="202">
        <f>'MF Rent Roll'!G17</f>
        <v>0</v>
      </c>
      <c r="H18" s="203">
        <f>'MF Rent Roll'!H17</f>
        <v>0</v>
      </c>
      <c r="I18" s="202">
        <f>'MF Rent Roll'!I17</f>
        <v>0</v>
      </c>
      <c r="J18" s="204">
        <f>'MF Rent Roll'!J17</f>
        <v>0</v>
      </c>
      <c r="K18" s="205">
        <f>'MF Rent Roll'!K17</f>
        <v>0</v>
      </c>
      <c r="L18" s="202">
        <f>'MF Rent Roll'!L17</f>
        <v>0</v>
      </c>
      <c r="M18" s="206">
        <f>'MF Rent Roll'!M17</f>
        <v>0</v>
      </c>
      <c r="N18" s="207" t="str">
        <f>'MF Rent Roll'!N17</f>
        <v/>
      </c>
      <c r="O18" s="208" t="str">
        <f>'MF Rent Roll'!O17</f>
        <v/>
      </c>
      <c r="P18" s="209" t="str">
        <f>'MF Rent Roll'!P17</f>
        <v/>
      </c>
      <c r="S18" s="7" t="str">
        <f>IF(OR($B18="",$B18=0),"",$G18*$C18*(1+'Property Summary'!$L$18)^('MF Rents'!S$3-1))</f>
        <v/>
      </c>
      <c r="T18" s="7" t="str">
        <f>IF(OR($B18="",$B18=0),"",$G18*$C18*(1+'Property Summary'!$L$18)^('MF Rents'!T$3-1))</f>
        <v/>
      </c>
      <c r="U18" s="7" t="str">
        <f>IF(OR($B18="",$B18=0),"",$G18*$C18*(1+'Property Summary'!$L$18)^('MF Rents'!U$3-1))</f>
        <v/>
      </c>
      <c r="V18" s="7" t="str">
        <f>IF(OR($B18="",$B18=0),"",$G18*$C18*(1+'Property Summary'!$L$18)^('MF Rents'!V$3-1))</f>
        <v/>
      </c>
      <c r="W18" s="7" t="str">
        <f>IF(OR($B18="",$B18=0),"",$G18*$C18*(1+'Property Summary'!$L$18)^('MF Rents'!W$3-1))</f>
        <v/>
      </c>
      <c r="X18" s="7" t="str">
        <f>IF(OR($B18="",$B18=0),"",$G18*$C18*(1+'Property Summary'!$L$18)^('MF Rents'!X$3-1))</f>
        <v/>
      </c>
      <c r="Y18" s="7" t="str">
        <f>IF(OR($B18="",$B18=0),"",$G18*$C18*(1+'Property Summary'!$L$18)^('MF Rents'!Y$3-1))</f>
        <v/>
      </c>
      <c r="Z18" s="7" t="str">
        <f>IF(OR($B18="",$B18=0),"",$G18*$C18*(1+'Property Summary'!$L$18)^('MF Rents'!Z$3-1))</f>
        <v/>
      </c>
      <c r="AA18" s="7" t="str">
        <f>IF(OR($B18="",$B18=0),"",$G18*$C18*(1+'Property Summary'!$L$18)^('MF Rents'!AA$3-1))</f>
        <v/>
      </c>
      <c r="AB18" s="7" t="str">
        <f>IF(OR($B18="",$B18=0),"",$G18*$C18*(1+'Property Summary'!$L$18)^('MF Rents'!AB$3-1))</f>
        <v/>
      </c>
      <c r="AC18" s="7" t="str">
        <f>IF(OR($B18="",$B18=0),"",$G18*$C18*(1+'Property Summary'!$L$18)^('MF Rents'!AC$3-1))</f>
        <v/>
      </c>
      <c r="AD18" s="7" t="str">
        <f>IF(OR($B18="",$B18=0),"",$G18*$C18*(1+'Property Summary'!$L$18)^('MF Rents'!AD$3-1))</f>
        <v/>
      </c>
      <c r="AE18" s="7" t="str">
        <f>IF(OR($B18="",$B18=0),"",$G18*$C18*(1+'Property Summary'!$L$18)^('MF Rents'!AE$3-1))</f>
        <v/>
      </c>
      <c r="AF18" s="7" t="str">
        <f>IF(OR($B18="",$B18=0),"",$G18*$C18*(1+'Property Summary'!$L$18)^('MF Rents'!AF$3-1))</f>
        <v/>
      </c>
      <c r="AG18" s="7" t="str">
        <f>IF(OR($B18="",$B18=0),"",$G18*$C18*(1+'Property Summary'!$L$18)^('MF Rents'!AG$3-1))</f>
        <v/>
      </c>
      <c r="AH18" s="7" t="str">
        <f>IF(OR($B18="",$B18=0),"",$G18*$C18*(1+'Property Summary'!$L$18)^('MF Rents'!AH$3-1))</f>
        <v/>
      </c>
      <c r="AI18" s="7" t="str">
        <f>IF(OR($B18="",$B18=0),"",$G18*$C18*(1+'Property Summary'!$L$18)^('MF Rents'!AI$3-1))</f>
        <v/>
      </c>
      <c r="AJ18" s="7" t="str">
        <f>IF(OR($B18="",$B18=0),"",$G18*$C18*(1+'Property Summary'!$L$18)^('MF Rents'!AJ$3-1))</f>
        <v/>
      </c>
      <c r="AK18" s="7" t="str">
        <f>IF(OR($B18="",$B18=0),"",$G18*$C18*(1+'Property Summary'!$L$18)^('MF Rents'!AK$3-1))</f>
        <v/>
      </c>
      <c r="AL18" s="7" t="str">
        <f>IF(OR($B18="",$B18=0),"",$G18*$C18*(1+'Property Summary'!$L$18)^('MF Rents'!AL$3-1))</f>
        <v/>
      </c>
      <c r="AM18" s="7" t="str">
        <f>IF(OR($B18="",$B18=0),"",$G18*$C18*(1+'Property Summary'!$L$18)^('MF Rents'!AM$3-1))</f>
        <v/>
      </c>
      <c r="AN18" s="7" t="str">
        <f>IF(OR($B18="",$B18=0),"",$G18*$C18*(1+'Property Summary'!$L$18)^('MF Rents'!AN$3-1))</f>
        <v/>
      </c>
      <c r="AO18" s="7" t="str">
        <f>IF(OR($B18="",$B18=0),"",$G18*$C18*(1+'Property Summary'!$L$18)^('MF Rents'!AO$3-1))</f>
        <v/>
      </c>
      <c r="AP18" s="7" t="str">
        <f>IF(OR($B18="",$B18=0),"",$G18*$C18*(1+'Property Summary'!$L$18)^('MF Rents'!AP$3-1))</f>
        <v/>
      </c>
      <c r="AQ18" s="7" t="str">
        <f>IF(OR($B18="",$B18=0),"",$G18*$C18*(1+'Property Summary'!$L$18)^('MF Rents'!AQ$3-1))</f>
        <v/>
      </c>
      <c r="AR18" s="7" t="str">
        <f>IF(OR($B18="",$B18=0),"",$G18*$C18*(1+'Property Summary'!$L$18)^('MF Rents'!AR$3-1))</f>
        <v/>
      </c>
      <c r="AS18" s="7" t="str">
        <f>IF(OR($B18="",$B18=0),"",$G18*$C18*(1+'Property Summary'!$L$18)^('MF Rents'!AS$3-1))</f>
        <v/>
      </c>
      <c r="AT18" s="7" t="str">
        <f>IF(OR($B18="",$B18=0),"",$G18*$C18*(1+'Property Summary'!$L$18)^('MF Rents'!AT$3-1))</f>
        <v/>
      </c>
      <c r="AU18" s="7" t="str">
        <f>IF(OR($B18="",$B18=0),"",$G18*$C18*(1+'Property Summary'!$L$18)^('MF Rents'!AU$3-1))</f>
        <v/>
      </c>
      <c r="AV18" s="7" t="str">
        <f>IF(OR($B18="",$B18=0),"",$G18*$C18*(1+'Property Summary'!$L$18)^('MF Rents'!AV$3-1))</f>
        <v/>
      </c>
      <c r="AW18" s="7" t="str">
        <f>IF(OR($B18="",$B18=0),"",$G18*$C18*(1+'Property Summary'!$L$18)^('MF Rents'!AW$3-1))</f>
        <v/>
      </c>
      <c r="AX18" s="7" t="str">
        <f>IF(OR($B18="",$B18=0),"",$G18*$C18*(1+'Property Summary'!$L$18)^('MF Rents'!AX$3-1))</f>
        <v/>
      </c>
      <c r="AY18" s="7" t="str">
        <f>IF(OR($B18="",$B18=0),"",$G18*$C18*(1+'Property Summary'!$L$18)^('MF Rents'!AY$3-1))</f>
        <v/>
      </c>
      <c r="AZ18" s="7" t="str">
        <f>IF(OR($B18="",$B18=0),"",$G18*$C18*(1+'Property Summary'!$L$18)^('MF Rents'!AZ$3-1))</f>
        <v/>
      </c>
      <c r="BA18" s="7" t="str">
        <f>IF(OR($B18="",$B18=0),"",$G18*$C18*(1+'Property Summary'!$L$18)^('MF Rents'!BA$3-1))</f>
        <v/>
      </c>
      <c r="BB18" s="7" t="str">
        <f>IF(OR($B18="",$B18=0),"",$G18*$C18*(1+'Property Summary'!$L$18)^('MF Rents'!BB$3-1))</f>
        <v/>
      </c>
      <c r="BC18" s="7" t="str">
        <f>IF(OR($B18="",$B18=0),"",$G18*$C18*(1+'Property Summary'!$L$18)^('MF Rents'!BC$3-1))</f>
        <v/>
      </c>
      <c r="BD18" s="7" t="str">
        <f>IF(OR($B18="",$B18=0),"",$G18*$C18*(1+'Property Summary'!$L$18)^('MF Rents'!BD$3-1))</f>
        <v/>
      </c>
      <c r="BE18" s="7" t="str">
        <f>IF(OR($B18="",$B18=0),"",$G18*$C18*(1+'Property Summary'!$L$18)^('MF Rents'!BE$3-1))</f>
        <v/>
      </c>
      <c r="BF18" s="7" t="str">
        <f>IF(OR($B18="",$B18=0),"",$G18*$C18*(1+'Property Summary'!$L$18)^('MF Rents'!BF$3-1))</f>
        <v/>
      </c>
      <c r="BG18" s="7" t="str">
        <f>IF(OR($B18="",$B18=0),"",$G18*$C18*(1+'Property Summary'!$L$18)^('MF Rents'!BG$3-1))</f>
        <v/>
      </c>
      <c r="BH18" s="7" t="str">
        <f>IF(OR($B18="",$B18=0),"",$G18*$C18*(1+'Property Summary'!$L$18)^('MF Rents'!BH$3-1))</f>
        <v/>
      </c>
      <c r="BI18" s="7" t="str">
        <f>IF(OR($B18="",$B18=0),"",$G18*$C18*(1+'Property Summary'!$L$18)^('MF Rents'!BI$3-1))</f>
        <v/>
      </c>
      <c r="BJ18" s="7" t="str">
        <f>IF(OR($B18="",$B18=0),"",$G18*$C18*(1+'Property Summary'!$L$18)^('MF Rents'!BJ$3-1))</f>
        <v/>
      </c>
      <c r="BK18" s="7" t="str">
        <f>IF(OR($B18="",$B18=0),"",$G18*$C18*(1+'Property Summary'!$L$18)^('MF Rents'!BK$3-1))</f>
        <v/>
      </c>
      <c r="BL18" s="7" t="str">
        <f>IF(OR($B18="",$B18=0),"",$G18*$C18*(1+'Property Summary'!$L$18)^('MF Rents'!BL$3-1))</f>
        <v/>
      </c>
      <c r="BM18" s="7" t="str">
        <f>IF(OR($B18="",$B18=0),"",$G18*$C18*(1+'Property Summary'!$L$18)^('MF Rents'!BM$3-1))</f>
        <v/>
      </c>
      <c r="BN18" s="7" t="str">
        <f>IF(OR($B18="",$B18=0),"",$G18*$C18*(1+'Property Summary'!$L$18)^('MF Rents'!BN$3-1))</f>
        <v/>
      </c>
      <c r="BO18" s="7" t="str">
        <f>IF(OR($B18="",$B18=0),"",$G18*$C18*(1+'Property Summary'!$L$18)^('MF Rents'!BO$3-1))</f>
        <v/>
      </c>
      <c r="BP18" s="7" t="str">
        <f>IF(OR($B18="",$B18=0),"",$G18*$C18*(1+'Property Summary'!$L$18)^('MF Rents'!BP$3-1))</f>
        <v/>
      </c>
      <c r="BQ18" s="7" t="str">
        <f>IF(OR($B18="",$B18=0),"",$G18*$C18*(1+'Property Summary'!$L$18)^('MF Rents'!BQ$3-1))</f>
        <v/>
      </c>
      <c r="BR18" s="7" t="str">
        <f>IF(OR($B18="",$B18=0),"",$G18*$C18*(1+'Property Summary'!$L$18)^('MF Rents'!BR$3-1))</f>
        <v/>
      </c>
      <c r="BS18" s="7" t="str">
        <f>IF(OR($B18="",$B18=0),"",$G18*$C18*(1+'Property Summary'!$L$18)^('MF Rents'!BS$3-1))</f>
        <v/>
      </c>
      <c r="BT18" s="7" t="str">
        <f>IF(OR($B18="",$B18=0),"",$G18*$C18*(1+'Property Summary'!$L$18)^('MF Rents'!BT$3-1))</f>
        <v/>
      </c>
      <c r="BU18" s="7" t="str">
        <f>IF(OR($B18="",$B18=0),"",$G18*$C18*(1+'Property Summary'!$L$18)^('MF Rents'!BU$3-1))</f>
        <v/>
      </c>
      <c r="BV18" s="7" t="str">
        <f>IF(OR($B18="",$B18=0),"",$G18*$C18*(1+'Property Summary'!$L$18)^('MF Rents'!BV$3-1))</f>
        <v/>
      </c>
      <c r="BW18" s="7" t="str">
        <f>IF(OR($B18="",$B18=0),"",$G18*$C18*(1+'Property Summary'!$L$18)^('MF Rents'!BW$3-1))</f>
        <v/>
      </c>
      <c r="BX18" s="7" t="str">
        <f>IF(OR($B18="",$B18=0),"",$G18*$C18*(1+'Property Summary'!$L$18)^('MF Rents'!BX$3-1))</f>
        <v/>
      </c>
      <c r="BY18" s="7" t="str">
        <f>IF(OR($B18="",$B18=0),"",$G18*$C18*(1+'Property Summary'!$L$18)^('MF Rents'!BY$3-1))</f>
        <v/>
      </c>
      <c r="BZ18" s="7" t="str">
        <f>IF(OR($B18="",$B18=0),"",$G18*$C18*(1+'Property Summary'!$L$18)^('MF Rents'!BZ$3-1))</f>
        <v/>
      </c>
      <c r="CA18" s="7" t="str">
        <f>IF(OR($B18="",$B18=0),"",$G18*$C18*(1+'Property Summary'!$L$18)^('MF Rents'!CA$3-1))</f>
        <v/>
      </c>
      <c r="CB18" s="7" t="str">
        <f>IF(OR($B18="",$B18=0),"",$G18*$C18*(1+'Property Summary'!$L$18)^('MF Rents'!CB$3-1))</f>
        <v/>
      </c>
      <c r="CC18" s="7" t="str">
        <f>IF(OR($B18="",$B18=0),"",$G18*$C18*(1+'Property Summary'!$L$18)^('MF Rents'!CC$3-1))</f>
        <v/>
      </c>
      <c r="CD18" s="7" t="str">
        <f>IF(OR($B18="",$B18=0),"",$G18*$C18*(1+'Property Summary'!$L$18)^('MF Rents'!CD$3-1))</f>
        <v/>
      </c>
      <c r="CE18" s="7" t="str">
        <f>IF(OR($B18="",$B18=0),"",$G18*$C18*(1+'Property Summary'!$L$18)^('MF Rents'!CE$3-1))</f>
        <v/>
      </c>
      <c r="CF18" s="7" t="str">
        <f>IF(OR($B18="",$B18=0),"",$G18*$C18*(1+'Property Summary'!$L$18)^('MF Rents'!CF$3-1))</f>
        <v/>
      </c>
      <c r="CG18" s="7" t="str">
        <f>IF(OR($B18="",$B18=0),"",$G18*$C18*(1+'Property Summary'!$L$18)^('MF Rents'!CG$3-1))</f>
        <v/>
      </c>
      <c r="CH18" s="7" t="str">
        <f>IF(OR($B18="",$B18=0),"",$G18*$C18*(1+'Property Summary'!$L$18)^('MF Rents'!CH$3-1))</f>
        <v/>
      </c>
      <c r="CI18" s="7" t="str">
        <f>IF(OR($B18="",$B18=0),"",$G18*$C18*(1+'Property Summary'!$L$18)^('MF Rents'!CI$3-1))</f>
        <v/>
      </c>
      <c r="CJ18" s="7" t="str">
        <f>IF(OR($B18="",$B18=0),"",$G18*$C18*(1+'Property Summary'!$L$18)^('MF Rents'!CJ$3-1))</f>
        <v/>
      </c>
      <c r="CK18" s="7" t="str">
        <f>IF(OR($B18="",$B18=0),"",$G18*$C18*(1+'Property Summary'!$L$18)^('MF Rents'!CK$3-1))</f>
        <v/>
      </c>
      <c r="CL18" s="7" t="str">
        <f>IF(OR($B18="",$B18=0),"",$G18*$C18*(1+'Property Summary'!$L$18)^('MF Rents'!CL$3-1))</f>
        <v/>
      </c>
      <c r="CM18" s="7" t="str">
        <f>IF(OR($B18="",$B18=0),"",$G18*$C18*(1+'Property Summary'!$L$18)^('MF Rents'!CM$3-1))</f>
        <v/>
      </c>
      <c r="CN18" s="7" t="str">
        <f>IF(OR($B18="",$B18=0),"",$G18*$C18*(1+'Property Summary'!$L$18)^('MF Rents'!CN$3-1))</f>
        <v/>
      </c>
      <c r="CO18" s="7" t="str">
        <f>IF(OR($B18="",$B18=0),"",$G18*$C18*(1+'Property Summary'!$L$18)^('MF Rents'!CO$3-1))</f>
        <v/>
      </c>
      <c r="CP18" s="7" t="str">
        <f>IF(OR($B18="",$B18=0),"",$G18*$C18*(1+'Property Summary'!$L$18)^('MF Rents'!CP$3-1))</f>
        <v/>
      </c>
      <c r="CQ18" s="7" t="str">
        <f>IF(OR($B18="",$B18=0),"",$G18*$C18*(1+'Property Summary'!$L$18)^('MF Rents'!CQ$3-1))</f>
        <v/>
      </c>
      <c r="CR18" s="7" t="str">
        <f>IF(OR($B18="",$B18=0),"",$G18*$C18*(1+'Property Summary'!$L$18)^('MF Rents'!CR$3-1))</f>
        <v/>
      </c>
      <c r="CS18" s="7" t="str">
        <f>IF(OR($B18="",$B18=0),"",$G18*$C18*(1+'Property Summary'!$L$18)^('MF Rents'!CS$3-1))</f>
        <v/>
      </c>
      <c r="CT18" s="7" t="str">
        <f>IF(OR($B18="",$B18=0),"",$G18*$C18*(1+'Property Summary'!$L$18)^('MF Rents'!CT$3-1))</f>
        <v/>
      </c>
      <c r="CU18" s="7" t="str">
        <f>IF(OR($B18="",$B18=0),"",$G18*$C18*(1+'Property Summary'!$L$18)^('MF Rents'!CU$3-1))</f>
        <v/>
      </c>
      <c r="CV18" s="7" t="str">
        <f>IF(OR($B18="",$B18=0),"",$G18*$C18*(1+'Property Summary'!$L$18)^('MF Rents'!CV$3-1))</f>
        <v/>
      </c>
      <c r="CW18" s="7" t="str">
        <f>IF(OR($B18="",$B18=0),"",$G18*$C18*(1+'Property Summary'!$L$18)^('MF Rents'!CW$3-1))</f>
        <v/>
      </c>
      <c r="CX18" s="7" t="str">
        <f>IF(OR($B18="",$B18=0),"",$G18*$C18*(1+'Property Summary'!$L$18)^('MF Rents'!CX$3-1))</f>
        <v/>
      </c>
      <c r="CY18" s="7" t="str">
        <f>IF(OR($B18="",$B18=0),"",$G18*$C18*(1+'Property Summary'!$L$18)^('MF Rents'!CY$3-1))</f>
        <v/>
      </c>
      <c r="CZ18" s="7" t="str">
        <f>IF(OR($B18="",$B18=0),"",$G18*$C18*(1+'Property Summary'!$L$18)^('MF Rents'!CZ$3-1))</f>
        <v/>
      </c>
      <c r="DA18" s="7" t="str">
        <f>IF(OR($B18="",$B18=0),"",$G18*$C18*(1+'Property Summary'!$L$18)^('MF Rents'!DA$3-1))</f>
        <v/>
      </c>
      <c r="DB18" s="7" t="str">
        <f>IF(OR($B18="",$B18=0),"",$G18*$C18*(1+'Property Summary'!$L$18)^('MF Rents'!DB$3-1))</f>
        <v/>
      </c>
      <c r="DC18" s="7" t="str">
        <f>IF(OR($B18="",$B18=0),"",$G18*$C18*(1+'Property Summary'!$L$18)^('MF Rents'!DC$3-1))</f>
        <v/>
      </c>
      <c r="DD18" s="7" t="str">
        <f>IF(OR($B18="",$B18=0),"",$G18*$C18*(1+'Property Summary'!$L$18)^('MF Rents'!DD$3-1))</f>
        <v/>
      </c>
      <c r="DE18" s="7" t="str">
        <f>IF(OR($B18="",$B18=0),"",$G18*$C18*(1+'Property Summary'!$L$18)^('MF Rents'!DE$3-1))</f>
        <v/>
      </c>
      <c r="DF18" s="7" t="str">
        <f>IF(OR($B18="",$B18=0),"",$G18*$C18*(1+'Property Summary'!$L$18)^('MF Rents'!DF$3-1))</f>
        <v/>
      </c>
      <c r="DG18" s="7" t="str">
        <f>IF(OR($B18="",$B18=0),"",$G18*$C18*(1+'Property Summary'!$L$18)^('MF Rents'!DG$3-1))</f>
        <v/>
      </c>
      <c r="DH18" s="7" t="str">
        <f>IF(OR($B18="",$B18=0),"",$G18*$C18*(1+'Property Summary'!$L$18)^('MF Rents'!DH$3-1))</f>
        <v/>
      </c>
      <c r="DI18" s="7" t="str">
        <f>IF(OR($B18="",$B18=0),"",$G18*$C18*(1+'Property Summary'!$L$18)^('MF Rents'!DI$3-1))</f>
        <v/>
      </c>
      <c r="DJ18" s="7" t="str">
        <f>IF(OR($B18="",$B18=0),"",$G18*$C18*(1+'Property Summary'!$L$18)^('MF Rents'!DJ$3-1))</f>
        <v/>
      </c>
      <c r="DK18" s="7" t="str">
        <f>IF(OR($B18="",$B18=0),"",$G18*$C18*(1+'Property Summary'!$L$18)^('MF Rents'!DK$3-1))</f>
        <v/>
      </c>
      <c r="DL18" s="7" t="str">
        <f>IF(OR($B18="",$B18=0),"",$G18*$C18*(1+'Property Summary'!$L$18)^('MF Rents'!DL$3-1))</f>
        <v/>
      </c>
      <c r="DM18" s="7" t="str">
        <f>IF(OR($B18="",$B18=0),"",$G18*$C18*(1+'Property Summary'!$L$18)^('MF Rents'!DM$3-1))</f>
        <v/>
      </c>
      <c r="DN18" s="7" t="str">
        <f>IF(OR($B18="",$B18=0),"",$G18*$C18*(1+'Property Summary'!$L$18)^('MF Rents'!DN$3-1))</f>
        <v/>
      </c>
      <c r="DO18" s="7" t="str">
        <f>IF(OR($B18="",$B18=0),"",$G18*$C18*(1+'Property Summary'!$L$18)^('MF Rents'!DO$3-1))</f>
        <v/>
      </c>
      <c r="DP18" s="7" t="str">
        <f>IF(OR($B18="",$B18=0),"",$G18*$C18*(1+'Property Summary'!$L$18)^('MF Rents'!DP$3-1))</f>
        <v/>
      </c>
      <c r="DQ18" s="7" t="str">
        <f>IF(OR($B18="",$B18=0),"",$G18*$C18*(1+'Property Summary'!$L$18)^('MF Rents'!DQ$3-1))</f>
        <v/>
      </c>
      <c r="DR18" s="7" t="str">
        <f>IF(OR($B18="",$B18=0),"",$G18*$C18*(1+'Property Summary'!$L$18)^('MF Rents'!DR$3-1))</f>
        <v/>
      </c>
      <c r="DS18" s="7" t="str">
        <f>IF(OR($B18="",$B18=0),"",$G18*$C18*(1+'Property Summary'!$L$18)^('MF Rents'!DS$3-1))</f>
        <v/>
      </c>
      <c r="DT18" s="7" t="str">
        <f>IF(OR($B18="",$B18=0),"",$G18*$C18*(1+'Property Summary'!$L$18)^('MF Rents'!DT$3-1))</f>
        <v/>
      </c>
      <c r="DU18" s="7" t="str">
        <f>IF(OR($B18="",$B18=0),"",$G18*$C18*(1+'Property Summary'!$L$18)^('MF Rents'!DU$3-1))</f>
        <v/>
      </c>
      <c r="DV18" s="7" t="str">
        <f>IF(OR($B18="",$B18=0),"",$G18*$C18*(1+'Property Summary'!$L$18)^('MF Rents'!DV$3-1))</f>
        <v/>
      </c>
      <c r="DW18" s="7" t="str">
        <f>IF(OR($B18="",$B18=0),"",$G18*$C18*(1+'Property Summary'!$L$18)^('MF Rents'!DW$3-1))</f>
        <v/>
      </c>
      <c r="DX18" s="7" t="str">
        <f>IF(OR($B18="",$B18=0),"",$G18*$C18*(1+'Property Summary'!$L$18)^('MF Rents'!DX$3-1))</f>
        <v/>
      </c>
      <c r="DY18" s="7" t="str">
        <f>IF(OR($B18="",$B18=0),"",$G18*$C18*(1+'Property Summary'!$L$18)^('MF Rents'!DY$3-1))</f>
        <v/>
      </c>
      <c r="DZ18" s="7" t="str">
        <f>IF(OR($B18="",$B18=0),"",$G18*$C18*(1+'Property Summary'!$L$18)^('MF Rents'!DZ$3-1))</f>
        <v/>
      </c>
      <c r="EA18" s="7" t="str">
        <f>IF(OR($B18="",$B18=0),"",$G18*$C18*(1+'Property Summary'!$L$18)^('MF Rents'!EA$3-1))</f>
        <v/>
      </c>
      <c r="EB18" s="7" t="str">
        <f>IF(OR($B18="",$B18=0),"",$G18*$C18*(1+'Property Summary'!$L$18)^('MF Rents'!EB$3-1))</f>
        <v/>
      </c>
      <c r="EC18" s="7" t="str">
        <f>IF(OR($B18="",$B18=0),"",$G18*$C18*(1+'Property Summary'!$L$18)^('MF Rents'!EC$3-1))</f>
        <v/>
      </c>
      <c r="ED18" s="7" t="str">
        <f>IF(OR($B18="",$B18=0),"",$G18*$C18*(1+'Property Summary'!$L$18)^('MF Rents'!ED$3-1))</f>
        <v/>
      </c>
      <c r="EE18" s="7" t="str">
        <f>IF(OR($B18="",$B18=0),"",$G18*$C18*(1+'Property Summary'!$L$18)^('MF Rents'!EE$3-1))</f>
        <v/>
      </c>
      <c r="EF18" s="7" t="str">
        <f>IF(OR($B18="",$B18=0),"",$G18*$C18*(1+'Property Summary'!$L$18)^('MF Rents'!EF$3-1))</f>
        <v/>
      </c>
      <c r="EG18" s="7" t="str">
        <f>IF(OR($B18="",$B18=0),"",$G18*$C18*(1+'Property Summary'!$L$18)^('MF Rents'!EG$3-1))</f>
        <v/>
      </c>
      <c r="EH18" s="7" t="str">
        <f>IF(OR($B18="",$B18=0),"",$G18*$C18*(1+'Property Summary'!$L$18)^('MF Rents'!EH$3-1))</f>
        <v/>
      </c>
      <c r="EI18" s="7" t="str">
        <f>IF(OR($B18="",$B18=0),"",$G18*$C18*(1+'Property Summary'!$L$18)^('MF Rents'!EI$3-1))</f>
        <v/>
      </c>
      <c r="EJ18" s="7" t="str">
        <f>IF(OR($B18="",$B18=0),"",$G18*$C18*(1+'Property Summary'!$L$18)^('MF Rents'!EJ$3-1))</f>
        <v/>
      </c>
      <c r="EK18" s="7" t="str">
        <f>IF(OR($B18="",$B18=0),"",$G18*$C18*(1+'Property Summary'!$L$18)^('MF Rents'!EK$3-1))</f>
        <v/>
      </c>
      <c r="EL18" s="7" t="str">
        <f>IF(OR($B18="",$B18=0),"",$G18*$C18*(1+'Property Summary'!$L$18)^('MF Rents'!EL$3-1))</f>
        <v/>
      </c>
      <c r="EM18" s="7" t="str">
        <f>IF(OR($B18="",$B18=0),"",$G18*$C18*(1+'Property Summary'!$L$18)^('MF Rents'!EM$3-1))</f>
        <v/>
      </c>
      <c r="EN18" s="7" t="str">
        <f>IF(OR($B18="",$B18=0),"",$G18*$C18*(1+'Property Summary'!$L$18)^('MF Rents'!EN$3-1))</f>
        <v/>
      </c>
      <c r="EO18" s="7" t="str">
        <f>IF(OR($B18="",$B18=0),"",$G18*$C18*(1+'Property Summary'!$L$18)^('MF Rents'!EO$3-1))</f>
        <v/>
      </c>
      <c r="EP18" s="7" t="str">
        <f>IF(OR($B18="",$B18=0),"",$G18*$C18*(1+'Property Summary'!$L$18)^('MF Rents'!EP$3-1))</f>
        <v/>
      </c>
      <c r="EQ18" s="7" t="str">
        <f>IF(OR($B18="",$B18=0),"",$G18*$C18*(1+'Property Summary'!$L$18)^('MF Rents'!EQ$3-1))</f>
        <v/>
      </c>
      <c r="ER18" s="7" t="str">
        <f>IF(OR($B18="",$B18=0),"",$G18*$C18*(1+'Property Summary'!$L$18)^('MF Rents'!ER$3-1))</f>
        <v/>
      </c>
      <c r="ES18" s="7" t="str">
        <f>IF(OR($B18="",$B18=0),"",$G18*$C18*(1+'Property Summary'!$L$18)^('MF Rents'!ES$3-1))</f>
        <v/>
      </c>
      <c r="ET18" s="7" t="str">
        <f>IF(OR($B18="",$B18=0),"",$G18*$C18*(1+'Property Summary'!$L$18)^('MF Rents'!ET$3-1))</f>
        <v/>
      </c>
      <c r="EU18" s="7" t="str">
        <f>IF(OR($B18="",$B18=0),"",$G18*$C18*(1+'Property Summary'!$L$18)^('MF Rents'!EU$3-1))</f>
        <v/>
      </c>
      <c r="EV18" s="7" t="str">
        <f>IF(OR($B18="",$B18=0),"",$G18*$C18*(1+'Property Summary'!$L$18)^('MF Rents'!EV$3-1))</f>
        <v/>
      </c>
      <c r="EW18" s="7" t="str">
        <f>IF(OR($B18="",$B18=0),"",$G18*$C18*(1+'Property Summary'!$L$18)^('MF Rents'!EW$3-1))</f>
        <v/>
      </c>
      <c r="EX18" s="7" t="str">
        <f>IF(OR($B18="",$B18=0),"",$G18*$C18*(1+'Property Summary'!$L$18)^('MF Rents'!EX$3-1))</f>
        <v/>
      </c>
      <c r="EY18" s="7" t="str">
        <f>IF(OR($B18="",$B18=0),"",$G18*$C18*(1+'Property Summary'!$L$18)^('MF Rents'!EY$3-1))</f>
        <v/>
      </c>
      <c r="EZ18" s="7" t="str">
        <f>IF(OR($B18="",$B18=0),"",$G18*$C18*(1+'Property Summary'!$L$18)^('MF Rents'!EZ$3-1))</f>
        <v/>
      </c>
      <c r="FA18" s="7" t="str">
        <f>IF(OR($B18="",$B18=0),"",$G18*$C18*(1+'Property Summary'!$L$18)^('MF Rents'!FA$3-1))</f>
        <v/>
      </c>
      <c r="FB18" s="7" t="str">
        <f>IF(OR($B18="",$B18=0),"",$G18*$C18*(1+'Property Summary'!$L$18)^('MF Rents'!FB$3-1))</f>
        <v/>
      </c>
      <c r="FC18" s="7" t="str">
        <f>IF(OR($B18="",$B18=0),"",$G18*$C18*(1+'Property Summary'!$L$18)^('MF Rents'!FC$3-1))</f>
        <v/>
      </c>
      <c r="FD18" s="7" t="str">
        <f>IF(OR($B18="",$B18=0),"",$G18*$C18*(1+'Property Summary'!$L$18)^('MF Rents'!FD$3-1))</f>
        <v/>
      </c>
      <c r="FE18" s="7" t="str">
        <f>IF(OR($B18="",$B18=0),"",$G18*$C18*(1+'Property Summary'!$L$18)^('MF Rents'!FE$3-1))</f>
        <v/>
      </c>
      <c r="FF18" s="7" t="str">
        <f>IF(OR($B18="",$B18=0),"",$G18*$C18*(1+'Property Summary'!$L$18)^('MF Rents'!FF$3-1))</f>
        <v/>
      </c>
      <c r="FG18" s="7" t="str">
        <f>IF(OR($B18="",$B18=0),"",$G18*$C18*(1+'Property Summary'!$L$18)^('MF Rents'!FG$3-1))</f>
        <v/>
      </c>
      <c r="FH18" s="7" t="str">
        <f>IF(OR($B18="",$B18=0),"",$G18*$C18*(1+'Property Summary'!$L$18)^('MF Rents'!FH$3-1))</f>
        <v/>
      </c>
      <c r="FI18" s="7" t="str">
        <f>IF(OR($B18="",$B18=0),"",$G18*$C18*(1+'Property Summary'!$L$18)^('MF Rents'!FI$3-1))</f>
        <v/>
      </c>
      <c r="FJ18" s="7" t="str">
        <f>IF(OR($B18="",$B18=0),"",$G18*$C18*(1+'Property Summary'!$L$18)^('MF Rents'!FJ$3-1))</f>
        <v/>
      </c>
      <c r="FK18" s="7" t="str">
        <f>IF(OR($B18="",$B18=0),"",$G18*$C18*(1+'Property Summary'!$L$18)^('MF Rents'!FK$3-1))</f>
        <v/>
      </c>
      <c r="FL18" s="7" t="str">
        <f>IF(OR($B18="",$B18=0),"",$G18*$C18*(1+'Property Summary'!$L$18)^('MF Rents'!FL$3-1))</f>
        <v/>
      </c>
      <c r="FM18" s="7" t="str">
        <f>IF(OR($B18="",$B18=0),"",$G18*$C18*(1+'Property Summary'!$L$18)^('MF Rents'!FM$3-1))</f>
        <v/>
      </c>
      <c r="FN18" s="7" t="str">
        <f>IF(OR($B18="",$B18=0),"",$G18*$C18*(1+'Property Summary'!$L$18)^('MF Rents'!FN$3-1))</f>
        <v/>
      </c>
      <c r="FO18" s="7" t="str">
        <f>IF(OR($B18="",$B18=0),"",$G18*$C18*(1+'Property Summary'!$L$18)^('MF Rents'!FO$3-1))</f>
        <v/>
      </c>
      <c r="FP18" s="7" t="str">
        <f>IF(OR($B18="",$B18=0),"",$G18*$C18*(1+'Property Summary'!$L$18)^('MF Rents'!FP$3-1))</f>
        <v/>
      </c>
      <c r="FQ18" s="7" t="str">
        <f>IF(OR($B18="",$B18=0),"",$G18*$C18*(1+'Property Summary'!$L$18)^('MF Rents'!FQ$3-1))</f>
        <v/>
      </c>
      <c r="FR18" s="7" t="str">
        <f>IF(OR($B18="",$B18=0),"",$G18*$C18*(1+'Property Summary'!$L$18)^('MF Rents'!FR$3-1))</f>
        <v/>
      </c>
      <c r="FS18" s="7" t="str">
        <f>IF(OR($B18="",$B18=0),"",$G18*$C18*(1+'Property Summary'!$L$18)^('MF Rents'!FS$3-1))</f>
        <v/>
      </c>
      <c r="FT18" s="7" t="str">
        <f>IF(OR($B18="",$B18=0),"",$G18*$C18*(1+'Property Summary'!$L$18)^('MF Rents'!FT$3-1))</f>
        <v/>
      </c>
      <c r="FU18" s="7" t="str">
        <f>IF(OR($B18="",$B18=0),"",$G18*$C18*(1+'Property Summary'!$L$18)^('MF Rents'!FU$3-1))</f>
        <v/>
      </c>
      <c r="FV18" s="7" t="str">
        <f>IF(OR($B18="",$B18=0),"",$G18*$C18*(1+'Property Summary'!$L$18)^('MF Rents'!FV$3-1))</f>
        <v/>
      </c>
      <c r="FW18" s="7" t="str">
        <f>IF(OR($B18="",$B18=0),"",$G18*$C18*(1+'Property Summary'!$L$18)^('MF Rents'!FW$3-1))</f>
        <v/>
      </c>
      <c r="FX18" s="7" t="str">
        <f>IF(OR($B18="",$B18=0),"",$G18*$C18*(1+'Property Summary'!$L$18)^('MF Rents'!FX$3-1))</f>
        <v/>
      </c>
      <c r="FY18" s="7" t="str">
        <f>IF(OR($B18="",$B18=0),"",$G18*$C18*(1+'Property Summary'!$L$18)^('MF Rents'!FY$3-1))</f>
        <v/>
      </c>
      <c r="FZ18" s="7" t="str">
        <f>IF(OR($B18="",$B18=0),"",$G18*$C18*(1+'Property Summary'!$L$18)^('MF Rents'!FZ$3-1))</f>
        <v/>
      </c>
      <c r="GA18" s="7" t="str">
        <f>IF(OR($B18="",$B18=0),"",$G18*$C18*(1+'Property Summary'!$L$18)^('MF Rents'!GA$3-1))</f>
        <v/>
      </c>
      <c r="GB18" s="7" t="str">
        <f>IF(OR($B18="",$B18=0),"",$G18*$C18*(1+'Property Summary'!$L$18)^('MF Rents'!GB$3-1))</f>
        <v/>
      </c>
      <c r="GC18" s="7" t="str">
        <f>IF(OR($B18="",$B18=0),"",$G18*$C18*(1+'Property Summary'!$L$18)^('MF Rents'!GC$3-1))</f>
        <v/>
      </c>
      <c r="GD18" s="7" t="str">
        <f>IF(OR($B18="",$B18=0),"",$G18*$C18*(1+'Property Summary'!$L$18)^('MF Rents'!GD$3-1))</f>
        <v/>
      </c>
      <c r="GE18" s="7" t="str">
        <f>IF(OR($B18="",$B18=0),"",$G18*$C18*(1+'Property Summary'!$L$18)^('MF Rents'!GE$3-1))</f>
        <v/>
      </c>
      <c r="GF18" s="7" t="str">
        <f>IF(OR($B18="",$B18=0),"",$G18*$C18*(1+'Property Summary'!$L$18)^('MF Rents'!GF$3-1))</f>
        <v/>
      </c>
      <c r="GG18" s="7" t="str">
        <f>IF(OR($B18="",$B18=0),"",$G18*$C18*(1+'Property Summary'!$L$18)^('MF Rents'!GG$3-1))</f>
        <v/>
      </c>
      <c r="GH18" s="7" t="str">
        <f>IF(OR($B18="",$B18=0),"",$G18*$C18*(1+'Property Summary'!$L$18)^('MF Rents'!GH$3-1))</f>
        <v/>
      </c>
      <c r="GI18" s="7" t="str">
        <f>IF(OR($B18="",$B18=0),"",$G18*$C18*(1+'Property Summary'!$L$18)^('MF Rents'!GI$3-1))</f>
        <v/>
      </c>
      <c r="GJ18" s="7" t="str">
        <f>IF(OR($B18="",$B18=0),"",$G18*$C18*(1+'Property Summary'!$L$18)^('MF Rents'!GJ$3-1))</f>
        <v/>
      </c>
      <c r="GK18" s="7" t="str">
        <f>IF(OR($B18="",$B18=0),"",$G18*$C18*(1+'Property Summary'!$L$18)^('MF Rents'!GK$3-1))</f>
        <v/>
      </c>
      <c r="GL18" s="7" t="str">
        <f>IF(OR($B18="",$B18=0),"",$G18*$C18*(1+'Property Summary'!$L$18)^('MF Rents'!GL$3-1))</f>
        <v/>
      </c>
      <c r="GM18" s="7" t="str">
        <f>IF(OR($B18="",$B18=0),"",$G18*$C18*(1+'Property Summary'!$L$18)^('MF Rents'!GM$3-1))</f>
        <v/>
      </c>
      <c r="GN18" s="7" t="str">
        <f>IF(OR($B18="",$B18=0),"",$G18*$C18*(1+'Property Summary'!$L$18)^('MF Rents'!GN$3-1))</f>
        <v/>
      </c>
      <c r="GO18" s="7" t="str">
        <f>IF(OR($B18="",$B18=0),"",$G18*$C18*(1+'Property Summary'!$L$18)^('MF Rents'!GO$3-1))</f>
        <v/>
      </c>
      <c r="GP18" s="7" t="str">
        <f>IF(OR($B18="",$B18=0),"",$G18*$C18*(1+'Property Summary'!$L$18)^('MF Rents'!GP$3-1))</f>
        <v/>
      </c>
    </row>
    <row r="19" spans="2:198" x14ac:dyDescent="0.3">
      <c r="B19" s="198">
        <f>'MF Rent Roll'!B18</f>
        <v>0</v>
      </c>
      <c r="C19" s="199">
        <f>'MF Rent Roll'!C18</f>
        <v>0</v>
      </c>
      <c r="D19" s="200">
        <f>'MF Rent Roll'!D18</f>
        <v>0</v>
      </c>
      <c r="E19" s="200">
        <f>'MF Rent Roll'!E18</f>
        <v>0</v>
      </c>
      <c r="F19" s="201">
        <f>'MF Rent Roll'!F18</f>
        <v>0</v>
      </c>
      <c r="G19" s="202">
        <f>'MF Rent Roll'!G18</f>
        <v>0</v>
      </c>
      <c r="H19" s="203">
        <f>'MF Rent Roll'!H18</f>
        <v>0</v>
      </c>
      <c r="I19" s="202">
        <f>'MF Rent Roll'!I18</f>
        <v>0</v>
      </c>
      <c r="J19" s="204">
        <f>'MF Rent Roll'!J18</f>
        <v>0</v>
      </c>
      <c r="K19" s="205">
        <f>'MF Rent Roll'!K18</f>
        <v>0</v>
      </c>
      <c r="L19" s="202">
        <f>'MF Rent Roll'!L18</f>
        <v>0</v>
      </c>
      <c r="M19" s="206">
        <f>'MF Rent Roll'!M18</f>
        <v>0</v>
      </c>
      <c r="N19" s="207" t="str">
        <f>'MF Rent Roll'!N18</f>
        <v/>
      </c>
      <c r="O19" s="208" t="str">
        <f>'MF Rent Roll'!O18</f>
        <v/>
      </c>
      <c r="P19" s="209" t="str">
        <f>'MF Rent Roll'!P18</f>
        <v/>
      </c>
      <c r="S19" s="7" t="str">
        <f>IF(OR($B19="",$B19=0),"",$G19*$C19*(1+'Property Summary'!$L$18)^('MF Rents'!S$3-1))</f>
        <v/>
      </c>
      <c r="T19" s="7" t="str">
        <f>IF(OR($B19="",$B19=0),"",$G19*$C19*(1+'Property Summary'!$L$18)^('MF Rents'!T$3-1))</f>
        <v/>
      </c>
      <c r="U19" s="7" t="str">
        <f>IF(OR($B19="",$B19=0),"",$G19*$C19*(1+'Property Summary'!$L$18)^('MF Rents'!U$3-1))</f>
        <v/>
      </c>
      <c r="V19" s="7" t="str">
        <f>IF(OR($B19="",$B19=0),"",$G19*$C19*(1+'Property Summary'!$L$18)^('MF Rents'!V$3-1))</f>
        <v/>
      </c>
      <c r="W19" s="7" t="str">
        <f>IF(OR($B19="",$B19=0),"",$G19*$C19*(1+'Property Summary'!$L$18)^('MF Rents'!W$3-1))</f>
        <v/>
      </c>
      <c r="X19" s="7" t="str">
        <f>IF(OR($B19="",$B19=0),"",$G19*$C19*(1+'Property Summary'!$L$18)^('MF Rents'!X$3-1))</f>
        <v/>
      </c>
      <c r="Y19" s="7" t="str">
        <f>IF(OR($B19="",$B19=0),"",$G19*$C19*(1+'Property Summary'!$L$18)^('MF Rents'!Y$3-1))</f>
        <v/>
      </c>
      <c r="Z19" s="7" t="str">
        <f>IF(OR($B19="",$B19=0),"",$G19*$C19*(1+'Property Summary'!$L$18)^('MF Rents'!Z$3-1))</f>
        <v/>
      </c>
      <c r="AA19" s="7" t="str">
        <f>IF(OR($B19="",$B19=0),"",$G19*$C19*(1+'Property Summary'!$L$18)^('MF Rents'!AA$3-1))</f>
        <v/>
      </c>
      <c r="AB19" s="7" t="str">
        <f>IF(OR($B19="",$B19=0),"",$G19*$C19*(1+'Property Summary'!$L$18)^('MF Rents'!AB$3-1))</f>
        <v/>
      </c>
      <c r="AC19" s="7" t="str">
        <f>IF(OR($B19="",$B19=0),"",$G19*$C19*(1+'Property Summary'!$L$18)^('MF Rents'!AC$3-1))</f>
        <v/>
      </c>
      <c r="AD19" s="7" t="str">
        <f>IF(OR($B19="",$B19=0),"",$G19*$C19*(1+'Property Summary'!$L$18)^('MF Rents'!AD$3-1))</f>
        <v/>
      </c>
      <c r="AE19" s="7" t="str">
        <f>IF(OR($B19="",$B19=0),"",$G19*$C19*(1+'Property Summary'!$L$18)^('MF Rents'!AE$3-1))</f>
        <v/>
      </c>
      <c r="AF19" s="7" t="str">
        <f>IF(OR($B19="",$B19=0),"",$G19*$C19*(1+'Property Summary'!$L$18)^('MF Rents'!AF$3-1))</f>
        <v/>
      </c>
      <c r="AG19" s="7" t="str">
        <f>IF(OR($B19="",$B19=0),"",$G19*$C19*(1+'Property Summary'!$L$18)^('MF Rents'!AG$3-1))</f>
        <v/>
      </c>
      <c r="AH19" s="7" t="str">
        <f>IF(OR($B19="",$B19=0),"",$G19*$C19*(1+'Property Summary'!$L$18)^('MF Rents'!AH$3-1))</f>
        <v/>
      </c>
      <c r="AI19" s="7" t="str">
        <f>IF(OR($B19="",$B19=0),"",$G19*$C19*(1+'Property Summary'!$L$18)^('MF Rents'!AI$3-1))</f>
        <v/>
      </c>
      <c r="AJ19" s="7" t="str">
        <f>IF(OR($B19="",$B19=0),"",$G19*$C19*(1+'Property Summary'!$L$18)^('MF Rents'!AJ$3-1))</f>
        <v/>
      </c>
      <c r="AK19" s="7" t="str">
        <f>IF(OR($B19="",$B19=0),"",$G19*$C19*(1+'Property Summary'!$L$18)^('MF Rents'!AK$3-1))</f>
        <v/>
      </c>
      <c r="AL19" s="7" t="str">
        <f>IF(OR($B19="",$B19=0),"",$G19*$C19*(1+'Property Summary'!$L$18)^('MF Rents'!AL$3-1))</f>
        <v/>
      </c>
      <c r="AM19" s="7" t="str">
        <f>IF(OR($B19="",$B19=0),"",$G19*$C19*(1+'Property Summary'!$L$18)^('MF Rents'!AM$3-1))</f>
        <v/>
      </c>
      <c r="AN19" s="7" t="str">
        <f>IF(OR($B19="",$B19=0),"",$G19*$C19*(1+'Property Summary'!$L$18)^('MF Rents'!AN$3-1))</f>
        <v/>
      </c>
      <c r="AO19" s="7" t="str">
        <f>IF(OR($B19="",$B19=0),"",$G19*$C19*(1+'Property Summary'!$L$18)^('MF Rents'!AO$3-1))</f>
        <v/>
      </c>
      <c r="AP19" s="7" t="str">
        <f>IF(OR($B19="",$B19=0),"",$G19*$C19*(1+'Property Summary'!$L$18)^('MF Rents'!AP$3-1))</f>
        <v/>
      </c>
      <c r="AQ19" s="7" t="str">
        <f>IF(OR($B19="",$B19=0),"",$G19*$C19*(1+'Property Summary'!$L$18)^('MF Rents'!AQ$3-1))</f>
        <v/>
      </c>
      <c r="AR19" s="7" t="str">
        <f>IF(OR($B19="",$B19=0),"",$G19*$C19*(1+'Property Summary'!$L$18)^('MF Rents'!AR$3-1))</f>
        <v/>
      </c>
      <c r="AS19" s="7" t="str">
        <f>IF(OR($B19="",$B19=0),"",$G19*$C19*(1+'Property Summary'!$L$18)^('MF Rents'!AS$3-1))</f>
        <v/>
      </c>
      <c r="AT19" s="7" t="str">
        <f>IF(OR($B19="",$B19=0),"",$G19*$C19*(1+'Property Summary'!$L$18)^('MF Rents'!AT$3-1))</f>
        <v/>
      </c>
      <c r="AU19" s="7" t="str">
        <f>IF(OR($B19="",$B19=0),"",$G19*$C19*(1+'Property Summary'!$L$18)^('MF Rents'!AU$3-1))</f>
        <v/>
      </c>
      <c r="AV19" s="7" t="str">
        <f>IF(OR($B19="",$B19=0),"",$G19*$C19*(1+'Property Summary'!$L$18)^('MF Rents'!AV$3-1))</f>
        <v/>
      </c>
      <c r="AW19" s="7" t="str">
        <f>IF(OR($B19="",$B19=0),"",$G19*$C19*(1+'Property Summary'!$L$18)^('MF Rents'!AW$3-1))</f>
        <v/>
      </c>
      <c r="AX19" s="7" t="str">
        <f>IF(OR($B19="",$B19=0),"",$G19*$C19*(1+'Property Summary'!$L$18)^('MF Rents'!AX$3-1))</f>
        <v/>
      </c>
      <c r="AY19" s="7" t="str">
        <f>IF(OR($B19="",$B19=0),"",$G19*$C19*(1+'Property Summary'!$L$18)^('MF Rents'!AY$3-1))</f>
        <v/>
      </c>
      <c r="AZ19" s="7" t="str">
        <f>IF(OR($B19="",$B19=0),"",$G19*$C19*(1+'Property Summary'!$L$18)^('MF Rents'!AZ$3-1))</f>
        <v/>
      </c>
      <c r="BA19" s="7" t="str">
        <f>IF(OR($B19="",$B19=0),"",$G19*$C19*(1+'Property Summary'!$L$18)^('MF Rents'!BA$3-1))</f>
        <v/>
      </c>
      <c r="BB19" s="7" t="str">
        <f>IF(OR($B19="",$B19=0),"",$G19*$C19*(1+'Property Summary'!$L$18)^('MF Rents'!BB$3-1))</f>
        <v/>
      </c>
      <c r="BC19" s="7" t="str">
        <f>IF(OR($B19="",$B19=0),"",$G19*$C19*(1+'Property Summary'!$L$18)^('MF Rents'!BC$3-1))</f>
        <v/>
      </c>
      <c r="BD19" s="7" t="str">
        <f>IF(OR($B19="",$B19=0),"",$G19*$C19*(1+'Property Summary'!$L$18)^('MF Rents'!BD$3-1))</f>
        <v/>
      </c>
      <c r="BE19" s="7" t="str">
        <f>IF(OR($B19="",$B19=0),"",$G19*$C19*(1+'Property Summary'!$L$18)^('MF Rents'!BE$3-1))</f>
        <v/>
      </c>
      <c r="BF19" s="7" t="str">
        <f>IF(OR($B19="",$B19=0),"",$G19*$C19*(1+'Property Summary'!$L$18)^('MF Rents'!BF$3-1))</f>
        <v/>
      </c>
      <c r="BG19" s="7" t="str">
        <f>IF(OR($B19="",$B19=0),"",$G19*$C19*(1+'Property Summary'!$L$18)^('MF Rents'!BG$3-1))</f>
        <v/>
      </c>
      <c r="BH19" s="7" t="str">
        <f>IF(OR($B19="",$B19=0),"",$G19*$C19*(1+'Property Summary'!$L$18)^('MF Rents'!BH$3-1))</f>
        <v/>
      </c>
      <c r="BI19" s="7" t="str">
        <f>IF(OR($B19="",$B19=0),"",$G19*$C19*(1+'Property Summary'!$L$18)^('MF Rents'!BI$3-1))</f>
        <v/>
      </c>
      <c r="BJ19" s="7" t="str">
        <f>IF(OR($B19="",$B19=0),"",$G19*$C19*(1+'Property Summary'!$L$18)^('MF Rents'!BJ$3-1))</f>
        <v/>
      </c>
      <c r="BK19" s="7" t="str">
        <f>IF(OR($B19="",$B19=0),"",$G19*$C19*(1+'Property Summary'!$L$18)^('MF Rents'!BK$3-1))</f>
        <v/>
      </c>
      <c r="BL19" s="7" t="str">
        <f>IF(OR($B19="",$B19=0),"",$G19*$C19*(1+'Property Summary'!$L$18)^('MF Rents'!BL$3-1))</f>
        <v/>
      </c>
      <c r="BM19" s="7" t="str">
        <f>IF(OR($B19="",$B19=0),"",$G19*$C19*(1+'Property Summary'!$L$18)^('MF Rents'!BM$3-1))</f>
        <v/>
      </c>
      <c r="BN19" s="7" t="str">
        <f>IF(OR($B19="",$B19=0),"",$G19*$C19*(1+'Property Summary'!$L$18)^('MF Rents'!BN$3-1))</f>
        <v/>
      </c>
      <c r="BO19" s="7" t="str">
        <f>IF(OR($B19="",$B19=0),"",$G19*$C19*(1+'Property Summary'!$L$18)^('MF Rents'!BO$3-1))</f>
        <v/>
      </c>
      <c r="BP19" s="7" t="str">
        <f>IF(OR($B19="",$B19=0),"",$G19*$C19*(1+'Property Summary'!$L$18)^('MF Rents'!BP$3-1))</f>
        <v/>
      </c>
      <c r="BQ19" s="7" t="str">
        <f>IF(OR($B19="",$B19=0),"",$G19*$C19*(1+'Property Summary'!$L$18)^('MF Rents'!BQ$3-1))</f>
        <v/>
      </c>
      <c r="BR19" s="7" t="str">
        <f>IF(OR($B19="",$B19=0),"",$G19*$C19*(1+'Property Summary'!$L$18)^('MF Rents'!BR$3-1))</f>
        <v/>
      </c>
      <c r="BS19" s="7" t="str">
        <f>IF(OR($B19="",$B19=0),"",$G19*$C19*(1+'Property Summary'!$L$18)^('MF Rents'!BS$3-1))</f>
        <v/>
      </c>
      <c r="BT19" s="7" t="str">
        <f>IF(OR($B19="",$B19=0),"",$G19*$C19*(1+'Property Summary'!$L$18)^('MF Rents'!BT$3-1))</f>
        <v/>
      </c>
      <c r="BU19" s="7" t="str">
        <f>IF(OR($B19="",$B19=0),"",$G19*$C19*(1+'Property Summary'!$L$18)^('MF Rents'!BU$3-1))</f>
        <v/>
      </c>
      <c r="BV19" s="7" t="str">
        <f>IF(OR($B19="",$B19=0),"",$G19*$C19*(1+'Property Summary'!$L$18)^('MF Rents'!BV$3-1))</f>
        <v/>
      </c>
      <c r="BW19" s="7" t="str">
        <f>IF(OR($B19="",$B19=0),"",$G19*$C19*(1+'Property Summary'!$L$18)^('MF Rents'!BW$3-1))</f>
        <v/>
      </c>
      <c r="BX19" s="7" t="str">
        <f>IF(OR($B19="",$B19=0),"",$G19*$C19*(1+'Property Summary'!$L$18)^('MF Rents'!BX$3-1))</f>
        <v/>
      </c>
      <c r="BY19" s="7" t="str">
        <f>IF(OR($B19="",$B19=0),"",$G19*$C19*(1+'Property Summary'!$L$18)^('MF Rents'!BY$3-1))</f>
        <v/>
      </c>
      <c r="BZ19" s="7" t="str">
        <f>IF(OR($B19="",$B19=0),"",$G19*$C19*(1+'Property Summary'!$L$18)^('MF Rents'!BZ$3-1))</f>
        <v/>
      </c>
      <c r="CA19" s="7" t="str">
        <f>IF(OR($B19="",$B19=0),"",$G19*$C19*(1+'Property Summary'!$L$18)^('MF Rents'!CA$3-1))</f>
        <v/>
      </c>
      <c r="CB19" s="7" t="str">
        <f>IF(OR($B19="",$B19=0),"",$G19*$C19*(1+'Property Summary'!$L$18)^('MF Rents'!CB$3-1))</f>
        <v/>
      </c>
      <c r="CC19" s="7" t="str">
        <f>IF(OR($B19="",$B19=0),"",$G19*$C19*(1+'Property Summary'!$L$18)^('MF Rents'!CC$3-1))</f>
        <v/>
      </c>
      <c r="CD19" s="7" t="str">
        <f>IF(OR($B19="",$B19=0),"",$G19*$C19*(1+'Property Summary'!$L$18)^('MF Rents'!CD$3-1))</f>
        <v/>
      </c>
      <c r="CE19" s="7" t="str">
        <f>IF(OR($B19="",$B19=0),"",$G19*$C19*(1+'Property Summary'!$L$18)^('MF Rents'!CE$3-1))</f>
        <v/>
      </c>
      <c r="CF19" s="7" t="str">
        <f>IF(OR($B19="",$B19=0),"",$G19*$C19*(1+'Property Summary'!$L$18)^('MF Rents'!CF$3-1))</f>
        <v/>
      </c>
      <c r="CG19" s="7" t="str">
        <f>IF(OR($B19="",$B19=0),"",$G19*$C19*(1+'Property Summary'!$L$18)^('MF Rents'!CG$3-1))</f>
        <v/>
      </c>
      <c r="CH19" s="7" t="str">
        <f>IF(OR($B19="",$B19=0),"",$G19*$C19*(1+'Property Summary'!$L$18)^('MF Rents'!CH$3-1))</f>
        <v/>
      </c>
      <c r="CI19" s="7" t="str">
        <f>IF(OR($B19="",$B19=0),"",$G19*$C19*(1+'Property Summary'!$L$18)^('MF Rents'!CI$3-1))</f>
        <v/>
      </c>
      <c r="CJ19" s="7" t="str">
        <f>IF(OR($B19="",$B19=0),"",$G19*$C19*(1+'Property Summary'!$L$18)^('MF Rents'!CJ$3-1))</f>
        <v/>
      </c>
      <c r="CK19" s="7" t="str">
        <f>IF(OR($B19="",$B19=0),"",$G19*$C19*(1+'Property Summary'!$L$18)^('MF Rents'!CK$3-1))</f>
        <v/>
      </c>
      <c r="CL19" s="7" t="str">
        <f>IF(OR($B19="",$B19=0),"",$G19*$C19*(1+'Property Summary'!$L$18)^('MF Rents'!CL$3-1))</f>
        <v/>
      </c>
      <c r="CM19" s="7" t="str">
        <f>IF(OR($B19="",$B19=0),"",$G19*$C19*(1+'Property Summary'!$L$18)^('MF Rents'!CM$3-1))</f>
        <v/>
      </c>
      <c r="CN19" s="7" t="str">
        <f>IF(OR($B19="",$B19=0),"",$G19*$C19*(1+'Property Summary'!$L$18)^('MF Rents'!CN$3-1))</f>
        <v/>
      </c>
      <c r="CO19" s="7" t="str">
        <f>IF(OR($B19="",$B19=0),"",$G19*$C19*(1+'Property Summary'!$L$18)^('MF Rents'!CO$3-1))</f>
        <v/>
      </c>
      <c r="CP19" s="7" t="str">
        <f>IF(OR($B19="",$B19=0),"",$G19*$C19*(1+'Property Summary'!$L$18)^('MF Rents'!CP$3-1))</f>
        <v/>
      </c>
      <c r="CQ19" s="7" t="str">
        <f>IF(OR($B19="",$B19=0),"",$G19*$C19*(1+'Property Summary'!$L$18)^('MF Rents'!CQ$3-1))</f>
        <v/>
      </c>
      <c r="CR19" s="7" t="str">
        <f>IF(OR($B19="",$B19=0),"",$G19*$C19*(1+'Property Summary'!$L$18)^('MF Rents'!CR$3-1))</f>
        <v/>
      </c>
      <c r="CS19" s="7" t="str">
        <f>IF(OR($B19="",$B19=0),"",$G19*$C19*(1+'Property Summary'!$L$18)^('MF Rents'!CS$3-1))</f>
        <v/>
      </c>
      <c r="CT19" s="7" t="str">
        <f>IF(OR($B19="",$B19=0),"",$G19*$C19*(1+'Property Summary'!$L$18)^('MF Rents'!CT$3-1))</f>
        <v/>
      </c>
      <c r="CU19" s="7" t="str">
        <f>IF(OR($B19="",$B19=0),"",$G19*$C19*(1+'Property Summary'!$L$18)^('MF Rents'!CU$3-1))</f>
        <v/>
      </c>
      <c r="CV19" s="7" t="str">
        <f>IF(OR($B19="",$B19=0),"",$G19*$C19*(1+'Property Summary'!$L$18)^('MF Rents'!CV$3-1))</f>
        <v/>
      </c>
      <c r="CW19" s="7" t="str">
        <f>IF(OR($B19="",$B19=0),"",$G19*$C19*(1+'Property Summary'!$L$18)^('MF Rents'!CW$3-1))</f>
        <v/>
      </c>
      <c r="CX19" s="7" t="str">
        <f>IF(OR($B19="",$B19=0),"",$G19*$C19*(1+'Property Summary'!$L$18)^('MF Rents'!CX$3-1))</f>
        <v/>
      </c>
      <c r="CY19" s="7" t="str">
        <f>IF(OR($B19="",$B19=0),"",$G19*$C19*(1+'Property Summary'!$L$18)^('MF Rents'!CY$3-1))</f>
        <v/>
      </c>
      <c r="CZ19" s="7" t="str">
        <f>IF(OR($B19="",$B19=0),"",$G19*$C19*(1+'Property Summary'!$L$18)^('MF Rents'!CZ$3-1))</f>
        <v/>
      </c>
      <c r="DA19" s="7" t="str">
        <f>IF(OR($B19="",$B19=0),"",$G19*$C19*(1+'Property Summary'!$L$18)^('MF Rents'!DA$3-1))</f>
        <v/>
      </c>
      <c r="DB19" s="7" t="str">
        <f>IF(OR($B19="",$B19=0),"",$G19*$C19*(1+'Property Summary'!$L$18)^('MF Rents'!DB$3-1))</f>
        <v/>
      </c>
      <c r="DC19" s="7" t="str">
        <f>IF(OR($B19="",$B19=0),"",$G19*$C19*(1+'Property Summary'!$L$18)^('MF Rents'!DC$3-1))</f>
        <v/>
      </c>
      <c r="DD19" s="7" t="str">
        <f>IF(OR($B19="",$B19=0),"",$G19*$C19*(1+'Property Summary'!$L$18)^('MF Rents'!DD$3-1))</f>
        <v/>
      </c>
      <c r="DE19" s="7" t="str">
        <f>IF(OR($B19="",$B19=0),"",$G19*$C19*(1+'Property Summary'!$L$18)^('MF Rents'!DE$3-1))</f>
        <v/>
      </c>
      <c r="DF19" s="7" t="str">
        <f>IF(OR($B19="",$B19=0),"",$G19*$C19*(1+'Property Summary'!$L$18)^('MF Rents'!DF$3-1))</f>
        <v/>
      </c>
      <c r="DG19" s="7" t="str">
        <f>IF(OR($B19="",$B19=0),"",$G19*$C19*(1+'Property Summary'!$L$18)^('MF Rents'!DG$3-1))</f>
        <v/>
      </c>
      <c r="DH19" s="7" t="str">
        <f>IF(OR($B19="",$B19=0),"",$G19*$C19*(1+'Property Summary'!$L$18)^('MF Rents'!DH$3-1))</f>
        <v/>
      </c>
      <c r="DI19" s="7" t="str">
        <f>IF(OR($B19="",$B19=0),"",$G19*$C19*(1+'Property Summary'!$L$18)^('MF Rents'!DI$3-1))</f>
        <v/>
      </c>
      <c r="DJ19" s="7" t="str">
        <f>IF(OR($B19="",$B19=0),"",$G19*$C19*(1+'Property Summary'!$L$18)^('MF Rents'!DJ$3-1))</f>
        <v/>
      </c>
      <c r="DK19" s="7" t="str">
        <f>IF(OR($B19="",$B19=0),"",$G19*$C19*(1+'Property Summary'!$L$18)^('MF Rents'!DK$3-1))</f>
        <v/>
      </c>
      <c r="DL19" s="7" t="str">
        <f>IF(OR($B19="",$B19=0),"",$G19*$C19*(1+'Property Summary'!$L$18)^('MF Rents'!DL$3-1))</f>
        <v/>
      </c>
      <c r="DM19" s="7" t="str">
        <f>IF(OR($B19="",$B19=0),"",$G19*$C19*(1+'Property Summary'!$L$18)^('MF Rents'!DM$3-1))</f>
        <v/>
      </c>
      <c r="DN19" s="7" t="str">
        <f>IF(OR($B19="",$B19=0),"",$G19*$C19*(1+'Property Summary'!$L$18)^('MF Rents'!DN$3-1))</f>
        <v/>
      </c>
      <c r="DO19" s="7" t="str">
        <f>IF(OR($B19="",$B19=0),"",$G19*$C19*(1+'Property Summary'!$L$18)^('MF Rents'!DO$3-1))</f>
        <v/>
      </c>
      <c r="DP19" s="7" t="str">
        <f>IF(OR($B19="",$B19=0),"",$G19*$C19*(1+'Property Summary'!$L$18)^('MF Rents'!DP$3-1))</f>
        <v/>
      </c>
      <c r="DQ19" s="7" t="str">
        <f>IF(OR($B19="",$B19=0),"",$G19*$C19*(1+'Property Summary'!$L$18)^('MF Rents'!DQ$3-1))</f>
        <v/>
      </c>
      <c r="DR19" s="7" t="str">
        <f>IF(OR($B19="",$B19=0),"",$G19*$C19*(1+'Property Summary'!$L$18)^('MF Rents'!DR$3-1))</f>
        <v/>
      </c>
      <c r="DS19" s="7" t="str">
        <f>IF(OR($B19="",$B19=0),"",$G19*$C19*(1+'Property Summary'!$L$18)^('MF Rents'!DS$3-1))</f>
        <v/>
      </c>
      <c r="DT19" s="7" t="str">
        <f>IF(OR($B19="",$B19=0),"",$G19*$C19*(1+'Property Summary'!$L$18)^('MF Rents'!DT$3-1))</f>
        <v/>
      </c>
      <c r="DU19" s="7" t="str">
        <f>IF(OR($B19="",$B19=0),"",$G19*$C19*(1+'Property Summary'!$L$18)^('MF Rents'!DU$3-1))</f>
        <v/>
      </c>
      <c r="DV19" s="7" t="str">
        <f>IF(OR($B19="",$B19=0),"",$G19*$C19*(1+'Property Summary'!$L$18)^('MF Rents'!DV$3-1))</f>
        <v/>
      </c>
      <c r="DW19" s="7" t="str">
        <f>IF(OR($B19="",$B19=0),"",$G19*$C19*(1+'Property Summary'!$L$18)^('MF Rents'!DW$3-1))</f>
        <v/>
      </c>
      <c r="DX19" s="7" t="str">
        <f>IF(OR($B19="",$B19=0),"",$G19*$C19*(1+'Property Summary'!$L$18)^('MF Rents'!DX$3-1))</f>
        <v/>
      </c>
      <c r="DY19" s="7" t="str">
        <f>IF(OR($B19="",$B19=0),"",$G19*$C19*(1+'Property Summary'!$L$18)^('MF Rents'!DY$3-1))</f>
        <v/>
      </c>
      <c r="DZ19" s="7" t="str">
        <f>IF(OR($B19="",$B19=0),"",$G19*$C19*(1+'Property Summary'!$L$18)^('MF Rents'!DZ$3-1))</f>
        <v/>
      </c>
      <c r="EA19" s="7" t="str">
        <f>IF(OR($B19="",$B19=0),"",$G19*$C19*(1+'Property Summary'!$L$18)^('MF Rents'!EA$3-1))</f>
        <v/>
      </c>
      <c r="EB19" s="7" t="str">
        <f>IF(OR($B19="",$B19=0),"",$G19*$C19*(1+'Property Summary'!$L$18)^('MF Rents'!EB$3-1))</f>
        <v/>
      </c>
      <c r="EC19" s="7" t="str">
        <f>IF(OR($B19="",$B19=0),"",$G19*$C19*(1+'Property Summary'!$L$18)^('MF Rents'!EC$3-1))</f>
        <v/>
      </c>
      <c r="ED19" s="7" t="str">
        <f>IF(OR($B19="",$B19=0),"",$G19*$C19*(1+'Property Summary'!$L$18)^('MF Rents'!ED$3-1))</f>
        <v/>
      </c>
      <c r="EE19" s="7" t="str">
        <f>IF(OR($B19="",$B19=0),"",$G19*$C19*(1+'Property Summary'!$L$18)^('MF Rents'!EE$3-1))</f>
        <v/>
      </c>
      <c r="EF19" s="7" t="str">
        <f>IF(OR($B19="",$B19=0),"",$G19*$C19*(1+'Property Summary'!$L$18)^('MF Rents'!EF$3-1))</f>
        <v/>
      </c>
      <c r="EG19" s="7" t="str">
        <f>IF(OR($B19="",$B19=0),"",$G19*$C19*(1+'Property Summary'!$L$18)^('MF Rents'!EG$3-1))</f>
        <v/>
      </c>
      <c r="EH19" s="7" t="str">
        <f>IF(OR($B19="",$B19=0),"",$G19*$C19*(1+'Property Summary'!$L$18)^('MF Rents'!EH$3-1))</f>
        <v/>
      </c>
      <c r="EI19" s="7" t="str">
        <f>IF(OR($B19="",$B19=0),"",$G19*$C19*(1+'Property Summary'!$L$18)^('MF Rents'!EI$3-1))</f>
        <v/>
      </c>
      <c r="EJ19" s="7" t="str">
        <f>IF(OR($B19="",$B19=0),"",$G19*$C19*(1+'Property Summary'!$L$18)^('MF Rents'!EJ$3-1))</f>
        <v/>
      </c>
      <c r="EK19" s="7" t="str">
        <f>IF(OR($B19="",$B19=0),"",$G19*$C19*(1+'Property Summary'!$L$18)^('MF Rents'!EK$3-1))</f>
        <v/>
      </c>
      <c r="EL19" s="7" t="str">
        <f>IF(OR($B19="",$B19=0),"",$G19*$C19*(1+'Property Summary'!$L$18)^('MF Rents'!EL$3-1))</f>
        <v/>
      </c>
      <c r="EM19" s="7" t="str">
        <f>IF(OR($B19="",$B19=0),"",$G19*$C19*(1+'Property Summary'!$L$18)^('MF Rents'!EM$3-1))</f>
        <v/>
      </c>
      <c r="EN19" s="7" t="str">
        <f>IF(OR($B19="",$B19=0),"",$G19*$C19*(1+'Property Summary'!$L$18)^('MF Rents'!EN$3-1))</f>
        <v/>
      </c>
      <c r="EO19" s="7" t="str">
        <f>IF(OR($B19="",$B19=0),"",$G19*$C19*(1+'Property Summary'!$L$18)^('MF Rents'!EO$3-1))</f>
        <v/>
      </c>
      <c r="EP19" s="7" t="str">
        <f>IF(OR($B19="",$B19=0),"",$G19*$C19*(1+'Property Summary'!$L$18)^('MF Rents'!EP$3-1))</f>
        <v/>
      </c>
      <c r="EQ19" s="7" t="str">
        <f>IF(OR($B19="",$B19=0),"",$G19*$C19*(1+'Property Summary'!$L$18)^('MF Rents'!EQ$3-1))</f>
        <v/>
      </c>
      <c r="ER19" s="7" t="str">
        <f>IF(OR($B19="",$B19=0),"",$G19*$C19*(1+'Property Summary'!$L$18)^('MF Rents'!ER$3-1))</f>
        <v/>
      </c>
      <c r="ES19" s="7" t="str">
        <f>IF(OR($B19="",$B19=0),"",$G19*$C19*(1+'Property Summary'!$L$18)^('MF Rents'!ES$3-1))</f>
        <v/>
      </c>
      <c r="ET19" s="7" t="str">
        <f>IF(OR($B19="",$B19=0),"",$G19*$C19*(1+'Property Summary'!$L$18)^('MF Rents'!ET$3-1))</f>
        <v/>
      </c>
      <c r="EU19" s="7" t="str">
        <f>IF(OR($B19="",$B19=0),"",$G19*$C19*(1+'Property Summary'!$L$18)^('MF Rents'!EU$3-1))</f>
        <v/>
      </c>
      <c r="EV19" s="7" t="str">
        <f>IF(OR($B19="",$B19=0),"",$G19*$C19*(1+'Property Summary'!$L$18)^('MF Rents'!EV$3-1))</f>
        <v/>
      </c>
      <c r="EW19" s="7" t="str">
        <f>IF(OR($B19="",$B19=0),"",$G19*$C19*(1+'Property Summary'!$L$18)^('MF Rents'!EW$3-1))</f>
        <v/>
      </c>
      <c r="EX19" s="7" t="str">
        <f>IF(OR($B19="",$B19=0),"",$G19*$C19*(1+'Property Summary'!$L$18)^('MF Rents'!EX$3-1))</f>
        <v/>
      </c>
      <c r="EY19" s="7" t="str">
        <f>IF(OR($B19="",$B19=0),"",$G19*$C19*(1+'Property Summary'!$L$18)^('MF Rents'!EY$3-1))</f>
        <v/>
      </c>
      <c r="EZ19" s="7" t="str">
        <f>IF(OR($B19="",$B19=0),"",$G19*$C19*(1+'Property Summary'!$L$18)^('MF Rents'!EZ$3-1))</f>
        <v/>
      </c>
      <c r="FA19" s="7" t="str">
        <f>IF(OR($B19="",$B19=0),"",$G19*$C19*(1+'Property Summary'!$L$18)^('MF Rents'!FA$3-1))</f>
        <v/>
      </c>
      <c r="FB19" s="7" t="str">
        <f>IF(OR($B19="",$B19=0),"",$G19*$C19*(1+'Property Summary'!$L$18)^('MF Rents'!FB$3-1))</f>
        <v/>
      </c>
      <c r="FC19" s="7" t="str">
        <f>IF(OR($B19="",$B19=0),"",$G19*$C19*(1+'Property Summary'!$L$18)^('MF Rents'!FC$3-1))</f>
        <v/>
      </c>
      <c r="FD19" s="7" t="str">
        <f>IF(OR($B19="",$B19=0),"",$G19*$C19*(1+'Property Summary'!$L$18)^('MF Rents'!FD$3-1))</f>
        <v/>
      </c>
      <c r="FE19" s="7" t="str">
        <f>IF(OR($B19="",$B19=0),"",$G19*$C19*(1+'Property Summary'!$L$18)^('MF Rents'!FE$3-1))</f>
        <v/>
      </c>
      <c r="FF19" s="7" t="str">
        <f>IF(OR($B19="",$B19=0),"",$G19*$C19*(1+'Property Summary'!$L$18)^('MF Rents'!FF$3-1))</f>
        <v/>
      </c>
      <c r="FG19" s="7" t="str">
        <f>IF(OR($B19="",$B19=0),"",$G19*$C19*(1+'Property Summary'!$L$18)^('MF Rents'!FG$3-1))</f>
        <v/>
      </c>
      <c r="FH19" s="7" t="str">
        <f>IF(OR($B19="",$B19=0),"",$G19*$C19*(1+'Property Summary'!$L$18)^('MF Rents'!FH$3-1))</f>
        <v/>
      </c>
      <c r="FI19" s="7" t="str">
        <f>IF(OR($B19="",$B19=0),"",$G19*$C19*(1+'Property Summary'!$L$18)^('MF Rents'!FI$3-1))</f>
        <v/>
      </c>
      <c r="FJ19" s="7" t="str">
        <f>IF(OR($B19="",$B19=0),"",$G19*$C19*(1+'Property Summary'!$L$18)^('MF Rents'!FJ$3-1))</f>
        <v/>
      </c>
      <c r="FK19" s="7" t="str">
        <f>IF(OR($B19="",$B19=0),"",$G19*$C19*(1+'Property Summary'!$L$18)^('MF Rents'!FK$3-1))</f>
        <v/>
      </c>
      <c r="FL19" s="7" t="str">
        <f>IF(OR($B19="",$B19=0),"",$G19*$C19*(1+'Property Summary'!$L$18)^('MF Rents'!FL$3-1))</f>
        <v/>
      </c>
      <c r="FM19" s="7" t="str">
        <f>IF(OR($B19="",$B19=0),"",$G19*$C19*(1+'Property Summary'!$L$18)^('MF Rents'!FM$3-1))</f>
        <v/>
      </c>
      <c r="FN19" s="7" t="str">
        <f>IF(OR($B19="",$B19=0),"",$G19*$C19*(1+'Property Summary'!$L$18)^('MF Rents'!FN$3-1))</f>
        <v/>
      </c>
      <c r="FO19" s="7" t="str">
        <f>IF(OR($B19="",$B19=0),"",$G19*$C19*(1+'Property Summary'!$L$18)^('MF Rents'!FO$3-1))</f>
        <v/>
      </c>
      <c r="FP19" s="7" t="str">
        <f>IF(OR($B19="",$B19=0),"",$G19*$C19*(1+'Property Summary'!$L$18)^('MF Rents'!FP$3-1))</f>
        <v/>
      </c>
      <c r="FQ19" s="7" t="str">
        <f>IF(OR($B19="",$B19=0),"",$G19*$C19*(1+'Property Summary'!$L$18)^('MF Rents'!FQ$3-1))</f>
        <v/>
      </c>
      <c r="FR19" s="7" t="str">
        <f>IF(OR($B19="",$B19=0),"",$G19*$C19*(1+'Property Summary'!$L$18)^('MF Rents'!FR$3-1))</f>
        <v/>
      </c>
      <c r="FS19" s="7" t="str">
        <f>IF(OR($B19="",$B19=0),"",$G19*$C19*(1+'Property Summary'!$L$18)^('MF Rents'!FS$3-1))</f>
        <v/>
      </c>
      <c r="FT19" s="7" t="str">
        <f>IF(OR($B19="",$B19=0),"",$G19*$C19*(1+'Property Summary'!$L$18)^('MF Rents'!FT$3-1))</f>
        <v/>
      </c>
      <c r="FU19" s="7" t="str">
        <f>IF(OR($B19="",$B19=0),"",$G19*$C19*(1+'Property Summary'!$L$18)^('MF Rents'!FU$3-1))</f>
        <v/>
      </c>
      <c r="FV19" s="7" t="str">
        <f>IF(OR($B19="",$B19=0),"",$G19*$C19*(1+'Property Summary'!$L$18)^('MF Rents'!FV$3-1))</f>
        <v/>
      </c>
      <c r="FW19" s="7" t="str">
        <f>IF(OR($B19="",$B19=0),"",$G19*$C19*(1+'Property Summary'!$L$18)^('MF Rents'!FW$3-1))</f>
        <v/>
      </c>
      <c r="FX19" s="7" t="str">
        <f>IF(OR($B19="",$B19=0),"",$G19*$C19*(1+'Property Summary'!$L$18)^('MF Rents'!FX$3-1))</f>
        <v/>
      </c>
      <c r="FY19" s="7" t="str">
        <f>IF(OR($B19="",$B19=0),"",$G19*$C19*(1+'Property Summary'!$L$18)^('MF Rents'!FY$3-1))</f>
        <v/>
      </c>
      <c r="FZ19" s="7" t="str">
        <f>IF(OR($B19="",$B19=0),"",$G19*$C19*(1+'Property Summary'!$L$18)^('MF Rents'!FZ$3-1))</f>
        <v/>
      </c>
      <c r="GA19" s="7" t="str">
        <f>IF(OR($B19="",$B19=0),"",$G19*$C19*(1+'Property Summary'!$L$18)^('MF Rents'!GA$3-1))</f>
        <v/>
      </c>
      <c r="GB19" s="7" t="str">
        <f>IF(OR($B19="",$B19=0),"",$G19*$C19*(1+'Property Summary'!$L$18)^('MF Rents'!GB$3-1))</f>
        <v/>
      </c>
      <c r="GC19" s="7" t="str">
        <f>IF(OR($B19="",$B19=0),"",$G19*$C19*(1+'Property Summary'!$L$18)^('MF Rents'!GC$3-1))</f>
        <v/>
      </c>
      <c r="GD19" s="7" t="str">
        <f>IF(OR($B19="",$B19=0),"",$G19*$C19*(1+'Property Summary'!$L$18)^('MF Rents'!GD$3-1))</f>
        <v/>
      </c>
      <c r="GE19" s="7" t="str">
        <f>IF(OR($B19="",$B19=0),"",$G19*$C19*(1+'Property Summary'!$L$18)^('MF Rents'!GE$3-1))</f>
        <v/>
      </c>
      <c r="GF19" s="7" t="str">
        <f>IF(OR($B19="",$B19=0),"",$G19*$C19*(1+'Property Summary'!$L$18)^('MF Rents'!GF$3-1))</f>
        <v/>
      </c>
      <c r="GG19" s="7" t="str">
        <f>IF(OR($B19="",$B19=0),"",$G19*$C19*(1+'Property Summary'!$L$18)^('MF Rents'!GG$3-1))</f>
        <v/>
      </c>
      <c r="GH19" s="7" t="str">
        <f>IF(OR($B19="",$B19=0),"",$G19*$C19*(1+'Property Summary'!$L$18)^('MF Rents'!GH$3-1))</f>
        <v/>
      </c>
      <c r="GI19" s="7" t="str">
        <f>IF(OR($B19="",$B19=0),"",$G19*$C19*(1+'Property Summary'!$L$18)^('MF Rents'!GI$3-1))</f>
        <v/>
      </c>
      <c r="GJ19" s="7" t="str">
        <f>IF(OR($B19="",$B19=0),"",$G19*$C19*(1+'Property Summary'!$L$18)^('MF Rents'!GJ$3-1))</f>
        <v/>
      </c>
      <c r="GK19" s="7" t="str">
        <f>IF(OR($B19="",$B19=0),"",$G19*$C19*(1+'Property Summary'!$L$18)^('MF Rents'!GK$3-1))</f>
        <v/>
      </c>
      <c r="GL19" s="7" t="str">
        <f>IF(OR($B19="",$B19=0),"",$G19*$C19*(1+'Property Summary'!$L$18)^('MF Rents'!GL$3-1))</f>
        <v/>
      </c>
      <c r="GM19" s="7" t="str">
        <f>IF(OR($B19="",$B19=0),"",$G19*$C19*(1+'Property Summary'!$L$18)^('MF Rents'!GM$3-1))</f>
        <v/>
      </c>
      <c r="GN19" s="7" t="str">
        <f>IF(OR($B19="",$B19=0),"",$G19*$C19*(1+'Property Summary'!$L$18)^('MF Rents'!GN$3-1))</f>
        <v/>
      </c>
      <c r="GO19" s="7" t="str">
        <f>IF(OR($B19="",$B19=0),"",$G19*$C19*(1+'Property Summary'!$L$18)^('MF Rents'!GO$3-1))</f>
        <v/>
      </c>
      <c r="GP19" s="7" t="str">
        <f>IF(OR($B19="",$B19=0),"",$G19*$C19*(1+'Property Summary'!$L$18)^('MF Rents'!GP$3-1))</f>
        <v/>
      </c>
    </row>
    <row r="20" spans="2:198" x14ac:dyDescent="0.3">
      <c r="B20" s="198">
        <f>'MF Rent Roll'!B19</f>
        <v>0</v>
      </c>
      <c r="C20" s="199">
        <f>'MF Rent Roll'!C19</f>
        <v>0</v>
      </c>
      <c r="D20" s="200">
        <f>'MF Rent Roll'!D19</f>
        <v>0</v>
      </c>
      <c r="E20" s="200">
        <f>'MF Rent Roll'!E19</f>
        <v>0</v>
      </c>
      <c r="F20" s="201">
        <f>'MF Rent Roll'!F19</f>
        <v>0</v>
      </c>
      <c r="G20" s="202">
        <f>'MF Rent Roll'!G19</f>
        <v>0</v>
      </c>
      <c r="H20" s="203">
        <f>'MF Rent Roll'!H19</f>
        <v>0</v>
      </c>
      <c r="I20" s="202">
        <f>'MF Rent Roll'!I19</f>
        <v>0</v>
      </c>
      <c r="J20" s="204">
        <f>'MF Rent Roll'!J19</f>
        <v>0</v>
      </c>
      <c r="K20" s="205">
        <f>'MF Rent Roll'!K19</f>
        <v>0</v>
      </c>
      <c r="L20" s="202">
        <f>'MF Rent Roll'!L19</f>
        <v>0</v>
      </c>
      <c r="M20" s="206">
        <f>'MF Rent Roll'!M19</f>
        <v>0</v>
      </c>
      <c r="N20" s="207" t="str">
        <f>'MF Rent Roll'!N19</f>
        <v/>
      </c>
      <c r="O20" s="208" t="str">
        <f>'MF Rent Roll'!O19</f>
        <v/>
      </c>
      <c r="P20" s="209" t="str">
        <f>'MF Rent Roll'!P19</f>
        <v/>
      </c>
      <c r="S20" s="7" t="str">
        <f>IF(OR($B20="",$B20=0),"",$G20*$C20*(1+'Property Summary'!$L$18)^('MF Rents'!S$3-1))</f>
        <v/>
      </c>
      <c r="T20" s="7" t="str">
        <f>IF(OR($B20="",$B20=0),"",$G20*$C20*(1+'Property Summary'!$L$18)^('MF Rents'!T$3-1))</f>
        <v/>
      </c>
      <c r="U20" s="7" t="str">
        <f>IF(OR($B20="",$B20=0),"",$G20*$C20*(1+'Property Summary'!$L$18)^('MF Rents'!U$3-1))</f>
        <v/>
      </c>
      <c r="V20" s="7" t="str">
        <f>IF(OR($B20="",$B20=0),"",$G20*$C20*(1+'Property Summary'!$L$18)^('MF Rents'!V$3-1))</f>
        <v/>
      </c>
      <c r="W20" s="7" t="str">
        <f>IF(OR($B20="",$B20=0),"",$G20*$C20*(1+'Property Summary'!$L$18)^('MF Rents'!W$3-1))</f>
        <v/>
      </c>
      <c r="X20" s="7" t="str">
        <f>IF(OR($B20="",$B20=0),"",$G20*$C20*(1+'Property Summary'!$L$18)^('MF Rents'!X$3-1))</f>
        <v/>
      </c>
      <c r="Y20" s="7" t="str">
        <f>IF(OR($B20="",$B20=0),"",$G20*$C20*(1+'Property Summary'!$L$18)^('MF Rents'!Y$3-1))</f>
        <v/>
      </c>
      <c r="Z20" s="7" t="str">
        <f>IF(OR($B20="",$B20=0),"",$G20*$C20*(1+'Property Summary'!$L$18)^('MF Rents'!Z$3-1))</f>
        <v/>
      </c>
      <c r="AA20" s="7" t="str">
        <f>IF(OR($B20="",$B20=0),"",$G20*$C20*(1+'Property Summary'!$L$18)^('MF Rents'!AA$3-1))</f>
        <v/>
      </c>
      <c r="AB20" s="7" t="str">
        <f>IF(OR($B20="",$B20=0),"",$G20*$C20*(1+'Property Summary'!$L$18)^('MF Rents'!AB$3-1))</f>
        <v/>
      </c>
      <c r="AC20" s="7" t="str">
        <f>IF(OR($B20="",$B20=0),"",$G20*$C20*(1+'Property Summary'!$L$18)^('MF Rents'!AC$3-1))</f>
        <v/>
      </c>
      <c r="AD20" s="7" t="str">
        <f>IF(OR($B20="",$B20=0),"",$G20*$C20*(1+'Property Summary'!$L$18)^('MF Rents'!AD$3-1))</f>
        <v/>
      </c>
      <c r="AE20" s="7" t="str">
        <f>IF(OR($B20="",$B20=0),"",$G20*$C20*(1+'Property Summary'!$L$18)^('MF Rents'!AE$3-1))</f>
        <v/>
      </c>
      <c r="AF20" s="7" t="str">
        <f>IF(OR($B20="",$B20=0),"",$G20*$C20*(1+'Property Summary'!$L$18)^('MF Rents'!AF$3-1))</f>
        <v/>
      </c>
      <c r="AG20" s="7" t="str">
        <f>IF(OR($B20="",$B20=0),"",$G20*$C20*(1+'Property Summary'!$L$18)^('MF Rents'!AG$3-1))</f>
        <v/>
      </c>
      <c r="AH20" s="7" t="str">
        <f>IF(OR($B20="",$B20=0),"",$G20*$C20*(1+'Property Summary'!$L$18)^('MF Rents'!AH$3-1))</f>
        <v/>
      </c>
      <c r="AI20" s="7" t="str">
        <f>IF(OR($B20="",$B20=0),"",$G20*$C20*(1+'Property Summary'!$L$18)^('MF Rents'!AI$3-1))</f>
        <v/>
      </c>
      <c r="AJ20" s="7" t="str">
        <f>IF(OR($B20="",$B20=0),"",$G20*$C20*(1+'Property Summary'!$L$18)^('MF Rents'!AJ$3-1))</f>
        <v/>
      </c>
      <c r="AK20" s="7" t="str">
        <f>IF(OR($B20="",$B20=0),"",$G20*$C20*(1+'Property Summary'!$L$18)^('MF Rents'!AK$3-1))</f>
        <v/>
      </c>
      <c r="AL20" s="7" t="str">
        <f>IF(OR($B20="",$B20=0),"",$G20*$C20*(1+'Property Summary'!$L$18)^('MF Rents'!AL$3-1))</f>
        <v/>
      </c>
      <c r="AM20" s="7" t="str">
        <f>IF(OR($B20="",$B20=0),"",$G20*$C20*(1+'Property Summary'!$L$18)^('MF Rents'!AM$3-1))</f>
        <v/>
      </c>
      <c r="AN20" s="7" t="str">
        <f>IF(OR($B20="",$B20=0),"",$G20*$C20*(1+'Property Summary'!$L$18)^('MF Rents'!AN$3-1))</f>
        <v/>
      </c>
      <c r="AO20" s="7" t="str">
        <f>IF(OR($B20="",$B20=0),"",$G20*$C20*(1+'Property Summary'!$L$18)^('MF Rents'!AO$3-1))</f>
        <v/>
      </c>
      <c r="AP20" s="7" t="str">
        <f>IF(OR($B20="",$B20=0),"",$G20*$C20*(1+'Property Summary'!$L$18)^('MF Rents'!AP$3-1))</f>
        <v/>
      </c>
      <c r="AQ20" s="7" t="str">
        <f>IF(OR($B20="",$B20=0),"",$G20*$C20*(1+'Property Summary'!$L$18)^('MF Rents'!AQ$3-1))</f>
        <v/>
      </c>
      <c r="AR20" s="7" t="str">
        <f>IF(OR($B20="",$B20=0),"",$G20*$C20*(1+'Property Summary'!$L$18)^('MF Rents'!AR$3-1))</f>
        <v/>
      </c>
      <c r="AS20" s="7" t="str">
        <f>IF(OR($B20="",$B20=0),"",$G20*$C20*(1+'Property Summary'!$L$18)^('MF Rents'!AS$3-1))</f>
        <v/>
      </c>
      <c r="AT20" s="7" t="str">
        <f>IF(OR($B20="",$B20=0),"",$G20*$C20*(1+'Property Summary'!$L$18)^('MF Rents'!AT$3-1))</f>
        <v/>
      </c>
      <c r="AU20" s="7" t="str">
        <f>IF(OR($B20="",$B20=0),"",$G20*$C20*(1+'Property Summary'!$L$18)^('MF Rents'!AU$3-1))</f>
        <v/>
      </c>
      <c r="AV20" s="7" t="str">
        <f>IF(OR($B20="",$B20=0),"",$G20*$C20*(1+'Property Summary'!$L$18)^('MF Rents'!AV$3-1))</f>
        <v/>
      </c>
      <c r="AW20" s="7" t="str">
        <f>IF(OR($B20="",$B20=0),"",$G20*$C20*(1+'Property Summary'!$L$18)^('MF Rents'!AW$3-1))</f>
        <v/>
      </c>
      <c r="AX20" s="7" t="str">
        <f>IF(OR($B20="",$B20=0),"",$G20*$C20*(1+'Property Summary'!$L$18)^('MF Rents'!AX$3-1))</f>
        <v/>
      </c>
      <c r="AY20" s="7" t="str">
        <f>IF(OR($B20="",$B20=0),"",$G20*$C20*(1+'Property Summary'!$L$18)^('MF Rents'!AY$3-1))</f>
        <v/>
      </c>
      <c r="AZ20" s="7" t="str">
        <f>IF(OR($B20="",$B20=0),"",$G20*$C20*(1+'Property Summary'!$L$18)^('MF Rents'!AZ$3-1))</f>
        <v/>
      </c>
      <c r="BA20" s="7" t="str">
        <f>IF(OR($B20="",$B20=0),"",$G20*$C20*(1+'Property Summary'!$L$18)^('MF Rents'!BA$3-1))</f>
        <v/>
      </c>
      <c r="BB20" s="7" t="str">
        <f>IF(OR($B20="",$B20=0),"",$G20*$C20*(1+'Property Summary'!$L$18)^('MF Rents'!BB$3-1))</f>
        <v/>
      </c>
      <c r="BC20" s="7" t="str">
        <f>IF(OR($B20="",$B20=0),"",$G20*$C20*(1+'Property Summary'!$L$18)^('MF Rents'!BC$3-1))</f>
        <v/>
      </c>
      <c r="BD20" s="7" t="str">
        <f>IF(OR($B20="",$B20=0),"",$G20*$C20*(1+'Property Summary'!$L$18)^('MF Rents'!BD$3-1))</f>
        <v/>
      </c>
      <c r="BE20" s="7" t="str">
        <f>IF(OR($B20="",$B20=0),"",$G20*$C20*(1+'Property Summary'!$L$18)^('MF Rents'!BE$3-1))</f>
        <v/>
      </c>
      <c r="BF20" s="7" t="str">
        <f>IF(OR($B20="",$B20=0),"",$G20*$C20*(1+'Property Summary'!$L$18)^('MF Rents'!BF$3-1))</f>
        <v/>
      </c>
      <c r="BG20" s="7" t="str">
        <f>IF(OR($B20="",$B20=0),"",$G20*$C20*(1+'Property Summary'!$L$18)^('MF Rents'!BG$3-1))</f>
        <v/>
      </c>
      <c r="BH20" s="7" t="str">
        <f>IF(OR($B20="",$B20=0),"",$G20*$C20*(1+'Property Summary'!$L$18)^('MF Rents'!BH$3-1))</f>
        <v/>
      </c>
      <c r="BI20" s="7" t="str">
        <f>IF(OR($B20="",$B20=0),"",$G20*$C20*(1+'Property Summary'!$L$18)^('MF Rents'!BI$3-1))</f>
        <v/>
      </c>
      <c r="BJ20" s="7" t="str">
        <f>IF(OR($B20="",$B20=0),"",$G20*$C20*(1+'Property Summary'!$L$18)^('MF Rents'!BJ$3-1))</f>
        <v/>
      </c>
      <c r="BK20" s="7" t="str">
        <f>IF(OR($B20="",$B20=0),"",$G20*$C20*(1+'Property Summary'!$L$18)^('MF Rents'!BK$3-1))</f>
        <v/>
      </c>
      <c r="BL20" s="7" t="str">
        <f>IF(OR($B20="",$B20=0),"",$G20*$C20*(1+'Property Summary'!$L$18)^('MF Rents'!BL$3-1))</f>
        <v/>
      </c>
      <c r="BM20" s="7" t="str">
        <f>IF(OR($B20="",$B20=0),"",$G20*$C20*(1+'Property Summary'!$L$18)^('MF Rents'!BM$3-1))</f>
        <v/>
      </c>
      <c r="BN20" s="7" t="str">
        <f>IF(OR($B20="",$B20=0),"",$G20*$C20*(1+'Property Summary'!$L$18)^('MF Rents'!BN$3-1))</f>
        <v/>
      </c>
      <c r="BO20" s="7" t="str">
        <f>IF(OR($B20="",$B20=0),"",$G20*$C20*(1+'Property Summary'!$L$18)^('MF Rents'!BO$3-1))</f>
        <v/>
      </c>
      <c r="BP20" s="7" t="str">
        <f>IF(OR($B20="",$B20=0),"",$G20*$C20*(1+'Property Summary'!$L$18)^('MF Rents'!BP$3-1))</f>
        <v/>
      </c>
      <c r="BQ20" s="7" t="str">
        <f>IF(OR($B20="",$B20=0),"",$G20*$C20*(1+'Property Summary'!$L$18)^('MF Rents'!BQ$3-1))</f>
        <v/>
      </c>
      <c r="BR20" s="7" t="str">
        <f>IF(OR($B20="",$B20=0),"",$G20*$C20*(1+'Property Summary'!$L$18)^('MF Rents'!BR$3-1))</f>
        <v/>
      </c>
      <c r="BS20" s="7" t="str">
        <f>IF(OR($B20="",$B20=0),"",$G20*$C20*(1+'Property Summary'!$L$18)^('MF Rents'!BS$3-1))</f>
        <v/>
      </c>
      <c r="BT20" s="7" t="str">
        <f>IF(OR($B20="",$B20=0),"",$G20*$C20*(1+'Property Summary'!$L$18)^('MF Rents'!BT$3-1))</f>
        <v/>
      </c>
      <c r="BU20" s="7" t="str">
        <f>IF(OR($B20="",$B20=0),"",$G20*$C20*(1+'Property Summary'!$L$18)^('MF Rents'!BU$3-1))</f>
        <v/>
      </c>
      <c r="BV20" s="7" t="str">
        <f>IF(OR($B20="",$B20=0),"",$G20*$C20*(1+'Property Summary'!$L$18)^('MF Rents'!BV$3-1))</f>
        <v/>
      </c>
      <c r="BW20" s="7" t="str">
        <f>IF(OR($B20="",$B20=0),"",$G20*$C20*(1+'Property Summary'!$L$18)^('MF Rents'!BW$3-1))</f>
        <v/>
      </c>
      <c r="BX20" s="7" t="str">
        <f>IF(OR($B20="",$B20=0),"",$G20*$C20*(1+'Property Summary'!$L$18)^('MF Rents'!BX$3-1))</f>
        <v/>
      </c>
      <c r="BY20" s="7" t="str">
        <f>IF(OR($B20="",$B20=0),"",$G20*$C20*(1+'Property Summary'!$L$18)^('MF Rents'!BY$3-1))</f>
        <v/>
      </c>
      <c r="BZ20" s="7" t="str">
        <f>IF(OR($B20="",$B20=0),"",$G20*$C20*(1+'Property Summary'!$L$18)^('MF Rents'!BZ$3-1))</f>
        <v/>
      </c>
      <c r="CA20" s="7" t="str">
        <f>IF(OR($B20="",$B20=0),"",$G20*$C20*(1+'Property Summary'!$L$18)^('MF Rents'!CA$3-1))</f>
        <v/>
      </c>
      <c r="CB20" s="7" t="str">
        <f>IF(OR($B20="",$B20=0),"",$G20*$C20*(1+'Property Summary'!$L$18)^('MF Rents'!CB$3-1))</f>
        <v/>
      </c>
      <c r="CC20" s="7" t="str">
        <f>IF(OR($B20="",$B20=0),"",$G20*$C20*(1+'Property Summary'!$L$18)^('MF Rents'!CC$3-1))</f>
        <v/>
      </c>
      <c r="CD20" s="7" t="str">
        <f>IF(OR($B20="",$B20=0),"",$G20*$C20*(1+'Property Summary'!$L$18)^('MF Rents'!CD$3-1))</f>
        <v/>
      </c>
      <c r="CE20" s="7" t="str">
        <f>IF(OR($B20="",$B20=0),"",$G20*$C20*(1+'Property Summary'!$L$18)^('MF Rents'!CE$3-1))</f>
        <v/>
      </c>
      <c r="CF20" s="7" t="str">
        <f>IF(OR($B20="",$B20=0),"",$G20*$C20*(1+'Property Summary'!$L$18)^('MF Rents'!CF$3-1))</f>
        <v/>
      </c>
      <c r="CG20" s="7" t="str">
        <f>IF(OR($B20="",$B20=0),"",$G20*$C20*(1+'Property Summary'!$L$18)^('MF Rents'!CG$3-1))</f>
        <v/>
      </c>
      <c r="CH20" s="7" t="str">
        <f>IF(OR($B20="",$B20=0),"",$G20*$C20*(1+'Property Summary'!$L$18)^('MF Rents'!CH$3-1))</f>
        <v/>
      </c>
      <c r="CI20" s="7" t="str">
        <f>IF(OR($B20="",$B20=0),"",$G20*$C20*(1+'Property Summary'!$L$18)^('MF Rents'!CI$3-1))</f>
        <v/>
      </c>
      <c r="CJ20" s="7" t="str">
        <f>IF(OR($B20="",$B20=0),"",$G20*$C20*(1+'Property Summary'!$L$18)^('MF Rents'!CJ$3-1))</f>
        <v/>
      </c>
      <c r="CK20" s="7" t="str">
        <f>IF(OR($B20="",$B20=0),"",$G20*$C20*(1+'Property Summary'!$L$18)^('MF Rents'!CK$3-1))</f>
        <v/>
      </c>
      <c r="CL20" s="7" t="str">
        <f>IF(OR($B20="",$B20=0),"",$G20*$C20*(1+'Property Summary'!$L$18)^('MF Rents'!CL$3-1))</f>
        <v/>
      </c>
      <c r="CM20" s="7" t="str">
        <f>IF(OR($B20="",$B20=0),"",$G20*$C20*(1+'Property Summary'!$L$18)^('MF Rents'!CM$3-1))</f>
        <v/>
      </c>
      <c r="CN20" s="7" t="str">
        <f>IF(OR($B20="",$B20=0),"",$G20*$C20*(1+'Property Summary'!$L$18)^('MF Rents'!CN$3-1))</f>
        <v/>
      </c>
      <c r="CO20" s="7" t="str">
        <f>IF(OR($B20="",$B20=0),"",$G20*$C20*(1+'Property Summary'!$L$18)^('MF Rents'!CO$3-1))</f>
        <v/>
      </c>
      <c r="CP20" s="7" t="str">
        <f>IF(OR($B20="",$B20=0),"",$G20*$C20*(1+'Property Summary'!$L$18)^('MF Rents'!CP$3-1))</f>
        <v/>
      </c>
      <c r="CQ20" s="7" t="str">
        <f>IF(OR($B20="",$B20=0),"",$G20*$C20*(1+'Property Summary'!$L$18)^('MF Rents'!CQ$3-1))</f>
        <v/>
      </c>
      <c r="CR20" s="7" t="str">
        <f>IF(OR($B20="",$B20=0),"",$G20*$C20*(1+'Property Summary'!$L$18)^('MF Rents'!CR$3-1))</f>
        <v/>
      </c>
      <c r="CS20" s="7" t="str">
        <f>IF(OR($B20="",$B20=0),"",$G20*$C20*(1+'Property Summary'!$L$18)^('MF Rents'!CS$3-1))</f>
        <v/>
      </c>
      <c r="CT20" s="7" t="str">
        <f>IF(OR($B20="",$B20=0),"",$G20*$C20*(1+'Property Summary'!$L$18)^('MF Rents'!CT$3-1))</f>
        <v/>
      </c>
      <c r="CU20" s="7" t="str">
        <f>IF(OR($B20="",$B20=0),"",$G20*$C20*(1+'Property Summary'!$L$18)^('MF Rents'!CU$3-1))</f>
        <v/>
      </c>
      <c r="CV20" s="7" t="str">
        <f>IF(OR($B20="",$B20=0),"",$G20*$C20*(1+'Property Summary'!$L$18)^('MF Rents'!CV$3-1))</f>
        <v/>
      </c>
      <c r="CW20" s="7" t="str">
        <f>IF(OR($B20="",$B20=0),"",$G20*$C20*(1+'Property Summary'!$L$18)^('MF Rents'!CW$3-1))</f>
        <v/>
      </c>
      <c r="CX20" s="7" t="str">
        <f>IF(OR($B20="",$B20=0),"",$G20*$C20*(1+'Property Summary'!$L$18)^('MF Rents'!CX$3-1))</f>
        <v/>
      </c>
      <c r="CY20" s="7" t="str">
        <f>IF(OR($B20="",$B20=0),"",$G20*$C20*(1+'Property Summary'!$L$18)^('MF Rents'!CY$3-1))</f>
        <v/>
      </c>
      <c r="CZ20" s="7" t="str">
        <f>IF(OR($B20="",$B20=0),"",$G20*$C20*(1+'Property Summary'!$L$18)^('MF Rents'!CZ$3-1))</f>
        <v/>
      </c>
      <c r="DA20" s="7" t="str">
        <f>IF(OR($B20="",$B20=0),"",$G20*$C20*(1+'Property Summary'!$L$18)^('MF Rents'!DA$3-1))</f>
        <v/>
      </c>
      <c r="DB20" s="7" t="str">
        <f>IF(OR($B20="",$B20=0),"",$G20*$C20*(1+'Property Summary'!$L$18)^('MF Rents'!DB$3-1))</f>
        <v/>
      </c>
      <c r="DC20" s="7" t="str">
        <f>IF(OR($B20="",$B20=0),"",$G20*$C20*(1+'Property Summary'!$L$18)^('MF Rents'!DC$3-1))</f>
        <v/>
      </c>
      <c r="DD20" s="7" t="str">
        <f>IF(OR($B20="",$B20=0),"",$G20*$C20*(1+'Property Summary'!$L$18)^('MF Rents'!DD$3-1))</f>
        <v/>
      </c>
      <c r="DE20" s="7" t="str">
        <f>IF(OR($B20="",$B20=0),"",$G20*$C20*(1+'Property Summary'!$L$18)^('MF Rents'!DE$3-1))</f>
        <v/>
      </c>
      <c r="DF20" s="7" t="str">
        <f>IF(OR($B20="",$B20=0),"",$G20*$C20*(1+'Property Summary'!$L$18)^('MF Rents'!DF$3-1))</f>
        <v/>
      </c>
      <c r="DG20" s="7" t="str">
        <f>IF(OR($B20="",$B20=0),"",$G20*$C20*(1+'Property Summary'!$L$18)^('MF Rents'!DG$3-1))</f>
        <v/>
      </c>
      <c r="DH20" s="7" t="str">
        <f>IF(OR($B20="",$B20=0),"",$G20*$C20*(1+'Property Summary'!$L$18)^('MF Rents'!DH$3-1))</f>
        <v/>
      </c>
      <c r="DI20" s="7" t="str">
        <f>IF(OR($B20="",$B20=0),"",$G20*$C20*(1+'Property Summary'!$L$18)^('MF Rents'!DI$3-1))</f>
        <v/>
      </c>
      <c r="DJ20" s="7" t="str">
        <f>IF(OR($B20="",$B20=0),"",$G20*$C20*(1+'Property Summary'!$L$18)^('MF Rents'!DJ$3-1))</f>
        <v/>
      </c>
      <c r="DK20" s="7" t="str">
        <f>IF(OR($B20="",$B20=0),"",$G20*$C20*(1+'Property Summary'!$L$18)^('MF Rents'!DK$3-1))</f>
        <v/>
      </c>
      <c r="DL20" s="7" t="str">
        <f>IF(OR($B20="",$B20=0),"",$G20*$C20*(1+'Property Summary'!$L$18)^('MF Rents'!DL$3-1))</f>
        <v/>
      </c>
      <c r="DM20" s="7" t="str">
        <f>IF(OR($B20="",$B20=0),"",$G20*$C20*(1+'Property Summary'!$L$18)^('MF Rents'!DM$3-1))</f>
        <v/>
      </c>
      <c r="DN20" s="7" t="str">
        <f>IF(OR($B20="",$B20=0),"",$G20*$C20*(1+'Property Summary'!$L$18)^('MF Rents'!DN$3-1))</f>
        <v/>
      </c>
      <c r="DO20" s="7" t="str">
        <f>IF(OR($B20="",$B20=0),"",$G20*$C20*(1+'Property Summary'!$L$18)^('MF Rents'!DO$3-1))</f>
        <v/>
      </c>
      <c r="DP20" s="7" t="str">
        <f>IF(OR($B20="",$B20=0),"",$G20*$C20*(1+'Property Summary'!$L$18)^('MF Rents'!DP$3-1))</f>
        <v/>
      </c>
      <c r="DQ20" s="7" t="str">
        <f>IF(OR($B20="",$B20=0),"",$G20*$C20*(1+'Property Summary'!$L$18)^('MF Rents'!DQ$3-1))</f>
        <v/>
      </c>
      <c r="DR20" s="7" t="str">
        <f>IF(OR($B20="",$B20=0),"",$G20*$C20*(1+'Property Summary'!$L$18)^('MF Rents'!DR$3-1))</f>
        <v/>
      </c>
      <c r="DS20" s="7" t="str">
        <f>IF(OR($B20="",$B20=0),"",$G20*$C20*(1+'Property Summary'!$L$18)^('MF Rents'!DS$3-1))</f>
        <v/>
      </c>
      <c r="DT20" s="7" t="str">
        <f>IF(OR($B20="",$B20=0),"",$G20*$C20*(1+'Property Summary'!$L$18)^('MF Rents'!DT$3-1))</f>
        <v/>
      </c>
      <c r="DU20" s="7" t="str">
        <f>IF(OR($B20="",$B20=0),"",$G20*$C20*(1+'Property Summary'!$L$18)^('MF Rents'!DU$3-1))</f>
        <v/>
      </c>
      <c r="DV20" s="7" t="str">
        <f>IF(OR($B20="",$B20=0),"",$G20*$C20*(1+'Property Summary'!$L$18)^('MF Rents'!DV$3-1))</f>
        <v/>
      </c>
      <c r="DW20" s="7" t="str">
        <f>IF(OR($B20="",$B20=0),"",$G20*$C20*(1+'Property Summary'!$L$18)^('MF Rents'!DW$3-1))</f>
        <v/>
      </c>
      <c r="DX20" s="7" t="str">
        <f>IF(OR($B20="",$B20=0),"",$G20*$C20*(1+'Property Summary'!$L$18)^('MF Rents'!DX$3-1))</f>
        <v/>
      </c>
      <c r="DY20" s="7" t="str">
        <f>IF(OR($B20="",$B20=0),"",$G20*$C20*(1+'Property Summary'!$L$18)^('MF Rents'!DY$3-1))</f>
        <v/>
      </c>
      <c r="DZ20" s="7" t="str">
        <f>IF(OR($B20="",$B20=0),"",$G20*$C20*(1+'Property Summary'!$L$18)^('MF Rents'!DZ$3-1))</f>
        <v/>
      </c>
      <c r="EA20" s="7" t="str">
        <f>IF(OR($B20="",$B20=0),"",$G20*$C20*(1+'Property Summary'!$L$18)^('MF Rents'!EA$3-1))</f>
        <v/>
      </c>
      <c r="EB20" s="7" t="str">
        <f>IF(OR($B20="",$B20=0),"",$G20*$C20*(1+'Property Summary'!$L$18)^('MF Rents'!EB$3-1))</f>
        <v/>
      </c>
      <c r="EC20" s="7" t="str">
        <f>IF(OR($B20="",$B20=0),"",$G20*$C20*(1+'Property Summary'!$L$18)^('MF Rents'!EC$3-1))</f>
        <v/>
      </c>
      <c r="ED20" s="7" t="str">
        <f>IF(OR($B20="",$B20=0),"",$G20*$C20*(1+'Property Summary'!$L$18)^('MF Rents'!ED$3-1))</f>
        <v/>
      </c>
      <c r="EE20" s="7" t="str">
        <f>IF(OR($B20="",$B20=0),"",$G20*$C20*(1+'Property Summary'!$L$18)^('MF Rents'!EE$3-1))</f>
        <v/>
      </c>
      <c r="EF20" s="7" t="str">
        <f>IF(OR($B20="",$B20=0),"",$G20*$C20*(1+'Property Summary'!$L$18)^('MF Rents'!EF$3-1))</f>
        <v/>
      </c>
      <c r="EG20" s="7" t="str">
        <f>IF(OR($B20="",$B20=0),"",$G20*$C20*(1+'Property Summary'!$L$18)^('MF Rents'!EG$3-1))</f>
        <v/>
      </c>
      <c r="EH20" s="7" t="str">
        <f>IF(OR($B20="",$B20=0),"",$G20*$C20*(1+'Property Summary'!$L$18)^('MF Rents'!EH$3-1))</f>
        <v/>
      </c>
      <c r="EI20" s="7" t="str">
        <f>IF(OR($B20="",$B20=0),"",$G20*$C20*(1+'Property Summary'!$L$18)^('MF Rents'!EI$3-1))</f>
        <v/>
      </c>
      <c r="EJ20" s="7" t="str">
        <f>IF(OR($B20="",$B20=0),"",$G20*$C20*(1+'Property Summary'!$L$18)^('MF Rents'!EJ$3-1))</f>
        <v/>
      </c>
      <c r="EK20" s="7" t="str">
        <f>IF(OR($B20="",$B20=0),"",$G20*$C20*(1+'Property Summary'!$L$18)^('MF Rents'!EK$3-1))</f>
        <v/>
      </c>
      <c r="EL20" s="7" t="str">
        <f>IF(OR($B20="",$B20=0),"",$G20*$C20*(1+'Property Summary'!$L$18)^('MF Rents'!EL$3-1))</f>
        <v/>
      </c>
      <c r="EM20" s="7" t="str">
        <f>IF(OR($B20="",$B20=0),"",$G20*$C20*(1+'Property Summary'!$L$18)^('MF Rents'!EM$3-1))</f>
        <v/>
      </c>
      <c r="EN20" s="7" t="str">
        <f>IF(OR($B20="",$B20=0),"",$G20*$C20*(1+'Property Summary'!$L$18)^('MF Rents'!EN$3-1))</f>
        <v/>
      </c>
      <c r="EO20" s="7" t="str">
        <f>IF(OR($B20="",$B20=0),"",$G20*$C20*(1+'Property Summary'!$L$18)^('MF Rents'!EO$3-1))</f>
        <v/>
      </c>
      <c r="EP20" s="7" t="str">
        <f>IF(OR($B20="",$B20=0),"",$G20*$C20*(1+'Property Summary'!$L$18)^('MF Rents'!EP$3-1))</f>
        <v/>
      </c>
      <c r="EQ20" s="7" t="str">
        <f>IF(OR($B20="",$B20=0),"",$G20*$C20*(1+'Property Summary'!$L$18)^('MF Rents'!EQ$3-1))</f>
        <v/>
      </c>
      <c r="ER20" s="7" t="str">
        <f>IF(OR($B20="",$B20=0),"",$G20*$C20*(1+'Property Summary'!$L$18)^('MF Rents'!ER$3-1))</f>
        <v/>
      </c>
      <c r="ES20" s="7" t="str">
        <f>IF(OR($B20="",$B20=0),"",$G20*$C20*(1+'Property Summary'!$L$18)^('MF Rents'!ES$3-1))</f>
        <v/>
      </c>
      <c r="ET20" s="7" t="str">
        <f>IF(OR($B20="",$B20=0),"",$G20*$C20*(1+'Property Summary'!$L$18)^('MF Rents'!ET$3-1))</f>
        <v/>
      </c>
      <c r="EU20" s="7" t="str">
        <f>IF(OR($B20="",$B20=0),"",$G20*$C20*(1+'Property Summary'!$L$18)^('MF Rents'!EU$3-1))</f>
        <v/>
      </c>
      <c r="EV20" s="7" t="str">
        <f>IF(OR($B20="",$B20=0),"",$G20*$C20*(1+'Property Summary'!$L$18)^('MF Rents'!EV$3-1))</f>
        <v/>
      </c>
      <c r="EW20" s="7" t="str">
        <f>IF(OR($B20="",$B20=0),"",$G20*$C20*(1+'Property Summary'!$L$18)^('MF Rents'!EW$3-1))</f>
        <v/>
      </c>
      <c r="EX20" s="7" t="str">
        <f>IF(OR($B20="",$B20=0),"",$G20*$C20*(1+'Property Summary'!$L$18)^('MF Rents'!EX$3-1))</f>
        <v/>
      </c>
      <c r="EY20" s="7" t="str">
        <f>IF(OR($B20="",$B20=0),"",$G20*$C20*(1+'Property Summary'!$L$18)^('MF Rents'!EY$3-1))</f>
        <v/>
      </c>
      <c r="EZ20" s="7" t="str">
        <f>IF(OR($B20="",$B20=0),"",$G20*$C20*(1+'Property Summary'!$L$18)^('MF Rents'!EZ$3-1))</f>
        <v/>
      </c>
      <c r="FA20" s="7" t="str">
        <f>IF(OR($B20="",$B20=0),"",$G20*$C20*(1+'Property Summary'!$L$18)^('MF Rents'!FA$3-1))</f>
        <v/>
      </c>
      <c r="FB20" s="7" t="str">
        <f>IF(OR($B20="",$B20=0),"",$G20*$C20*(1+'Property Summary'!$L$18)^('MF Rents'!FB$3-1))</f>
        <v/>
      </c>
      <c r="FC20" s="7" t="str">
        <f>IF(OR($B20="",$B20=0),"",$G20*$C20*(1+'Property Summary'!$L$18)^('MF Rents'!FC$3-1))</f>
        <v/>
      </c>
      <c r="FD20" s="7" t="str">
        <f>IF(OR($B20="",$B20=0),"",$G20*$C20*(1+'Property Summary'!$L$18)^('MF Rents'!FD$3-1))</f>
        <v/>
      </c>
      <c r="FE20" s="7" t="str">
        <f>IF(OR($B20="",$B20=0),"",$G20*$C20*(1+'Property Summary'!$L$18)^('MF Rents'!FE$3-1))</f>
        <v/>
      </c>
      <c r="FF20" s="7" t="str">
        <f>IF(OR($B20="",$B20=0),"",$G20*$C20*(1+'Property Summary'!$L$18)^('MF Rents'!FF$3-1))</f>
        <v/>
      </c>
      <c r="FG20" s="7" t="str">
        <f>IF(OR($B20="",$B20=0),"",$G20*$C20*(1+'Property Summary'!$L$18)^('MF Rents'!FG$3-1))</f>
        <v/>
      </c>
      <c r="FH20" s="7" t="str">
        <f>IF(OR($B20="",$B20=0),"",$G20*$C20*(1+'Property Summary'!$L$18)^('MF Rents'!FH$3-1))</f>
        <v/>
      </c>
      <c r="FI20" s="7" t="str">
        <f>IF(OR($B20="",$B20=0),"",$G20*$C20*(1+'Property Summary'!$L$18)^('MF Rents'!FI$3-1))</f>
        <v/>
      </c>
      <c r="FJ20" s="7" t="str">
        <f>IF(OR($B20="",$B20=0),"",$G20*$C20*(1+'Property Summary'!$L$18)^('MF Rents'!FJ$3-1))</f>
        <v/>
      </c>
      <c r="FK20" s="7" t="str">
        <f>IF(OR($B20="",$B20=0),"",$G20*$C20*(1+'Property Summary'!$L$18)^('MF Rents'!FK$3-1))</f>
        <v/>
      </c>
      <c r="FL20" s="7" t="str">
        <f>IF(OR($B20="",$B20=0),"",$G20*$C20*(1+'Property Summary'!$L$18)^('MF Rents'!FL$3-1))</f>
        <v/>
      </c>
      <c r="FM20" s="7" t="str">
        <f>IF(OR($B20="",$B20=0),"",$G20*$C20*(1+'Property Summary'!$L$18)^('MF Rents'!FM$3-1))</f>
        <v/>
      </c>
      <c r="FN20" s="7" t="str">
        <f>IF(OR($B20="",$B20=0),"",$G20*$C20*(1+'Property Summary'!$L$18)^('MF Rents'!FN$3-1))</f>
        <v/>
      </c>
      <c r="FO20" s="7" t="str">
        <f>IF(OR($B20="",$B20=0),"",$G20*$C20*(1+'Property Summary'!$L$18)^('MF Rents'!FO$3-1))</f>
        <v/>
      </c>
      <c r="FP20" s="7" t="str">
        <f>IF(OR($B20="",$B20=0),"",$G20*$C20*(1+'Property Summary'!$L$18)^('MF Rents'!FP$3-1))</f>
        <v/>
      </c>
      <c r="FQ20" s="7" t="str">
        <f>IF(OR($B20="",$B20=0),"",$G20*$C20*(1+'Property Summary'!$L$18)^('MF Rents'!FQ$3-1))</f>
        <v/>
      </c>
      <c r="FR20" s="7" t="str">
        <f>IF(OR($B20="",$B20=0),"",$G20*$C20*(1+'Property Summary'!$L$18)^('MF Rents'!FR$3-1))</f>
        <v/>
      </c>
      <c r="FS20" s="7" t="str">
        <f>IF(OR($B20="",$B20=0),"",$G20*$C20*(1+'Property Summary'!$L$18)^('MF Rents'!FS$3-1))</f>
        <v/>
      </c>
      <c r="FT20" s="7" t="str">
        <f>IF(OR($B20="",$B20=0),"",$G20*$C20*(1+'Property Summary'!$L$18)^('MF Rents'!FT$3-1))</f>
        <v/>
      </c>
      <c r="FU20" s="7" t="str">
        <f>IF(OR($B20="",$B20=0),"",$G20*$C20*(1+'Property Summary'!$L$18)^('MF Rents'!FU$3-1))</f>
        <v/>
      </c>
      <c r="FV20" s="7" t="str">
        <f>IF(OR($B20="",$B20=0),"",$G20*$C20*(1+'Property Summary'!$L$18)^('MF Rents'!FV$3-1))</f>
        <v/>
      </c>
      <c r="FW20" s="7" t="str">
        <f>IF(OR($B20="",$B20=0),"",$G20*$C20*(1+'Property Summary'!$L$18)^('MF Rents'!FW$3-1))</f>
        <v/>
      </c>
      <c r="FX20" s="7" t="str">
        <f>IF(OR($B20="",$B20=0),"",$G20*$C20*(1+'Property Summary'!$L$18)^('MF Rents'!FX$3-1))</f>
        <v/>
      </c>
      <c r="FY20" s="7" t="str">
        <f>IF(OR($B20="",$B20=0),"",$G20*$C20*(1+'Property Summary'!$L$18)^('MF Rents'!FY$3-1))</f>
        <v/>
      </c>
      <c r="FZ20" s="7" t="str">
        <f>IF(OR($B20="",$B20=0),"",$G20*$C20*(1+'Property Summary'!$L$18)^('MF Rents'!FZ$3-1))</f>
        <v/>
      </c>
      <c r="GA20" s="7" t="str">
        <f>IF(OR($B20="",$B20=0),"",$G20*$C20*(1+'Property Summary'!$L$18)^('MF Rents'!GA$3-1))</f>
        <v/>
      </c>
      <c r="GB20" s="7" t="str">
        <f>IF(OR($B20="",$B20=0),"",$G20*$C20*(1+'Property Summary'!$L$18)^('MF Rents'!GB$3-1))</f>
        <v/>
      </c>
      <c r="GC20" s="7" t="str">
        <f>IF(OR($B20="",$B20=0),"",$G20*$C20*(1+'Property Summary'!$L$18)^('MF Rents'!GC$3-1))</f>
        <v/>
      </c>
      <c r="GD20" s="7" t="str">
        <f>IF(OR($B20="",$B20=0),"",$G20*$C20*(1+'Property Summary'!$L$18)^('MF Rents'!GD$3-1))</f>
        <v/>
      </c>
      <c r="GE20" s="7" t="str">
        <f>IF(OR($B20="",$B20=0),"",$G20*$C20*(1+'Property Summary'!$L$18)^('MF Rents'!GE$3-1))</f>
        <v/>
      </c>
      <c r="GF20" s="7" t="str">
        <f>IF(OR($B20="",$B20=0),"",$G20*$C20*(1+'Property Summary'!$L$18)^('MF Rents'!GF$3-1))</f>
        <v/>
      </c>
      <c r="GG20" s="7" t="str">
        <f>IF(OR($B20="",$B20=0),"",$G20*$C20*(1+'Property Summary'!$L$18)^('MF Rents'!GG$3-1))</f>
        <v/>
      </c>
      <c r="GH20" s="7" t="str">
        <f>IF(OR($B20="",$B20=0),"",$G20*$C20*(1+'Property Summary'!$L$18)^('MF Rents'!GH$3-1))</f>
        <v/>
      </c>
      <c r="GI20" s="7" t="str">
        <f>IF(OR($B20="",$B20=0),"",$G20*$C20*(1+'Property Summary'!$L$18)^('MF Rents'!GI$3-1))</f>
        <v/>
      </c>
      <c r="GJ20" s="7" t="str">
        <f>IF(OR($B20="",$B20=0),"",$G20*$C20*(1+'Property Summary'!$L$18)^('MF Rents'!GJ$3-1))</f>
        <v/>
      </c>
      <c r="GK20" s="7" t="str">
        <f>IF(OR($B20="",$B20=0),"",$G20*$C20*(1+'Property Summary'!$L$18)^('MF Rents'!GK$3-1))</f>
        <v/>
      </c>
      <c r="GL20" s="7" t="str">
        <f>IF(OR($B20="",$B20=0),"",$G20*$C20*(1+'Property Summary'!$L$18)^('MF Rents'!GL$3-1))</f>
        <v/>
      </c>
      <c r="GM20" s="7" t="str">
        <f>IF(OR($B20="",$B20=0),"",$G20*$C20*(1+'Property Summary'!$L$18)^('MF Rents'!GM$3-1))</f>
        <v/>
      </c>
      <c r="GN20" s="7" t="str">
        <f>IF(OR($B20="",$B20=0),"",$G20*$C20*(1+'Property Summary'!$L$18)^('MF Rents'!GN$3-1))</f>
        <v/>
      </c>
      <c r="GO20" s="7" t="str">
        <f>IF(OR($B20="",$B20=0),"",$G20*$C20*(1+'Property Summary'!$L$18)^('MF Rents'!GO$3-1))</f>
        <v/>
      </c>
      <c r="GP20" s="7" t="str">
        <f>IF(OR($B20="",$B20=0),"",$G20*$C20*(1+'Property Summary'!$L$18)^('MF Rents'!GP$3-1))</f>
        <v/>
      </c>
    </row>
    <row r="21" spans="2:198" x14ac:dyDescent="0.3">
      <c r="B21" s="198">
        <f>'MF Rent Roll'!B20</f>
        <v>0</v>
      </c>
      <c r="C21" s="199">
        <f>'MF Rent Roll'!C20</f>
        <v>0</v>
      </c>
      <c r="D21" s="200">
        <f>'MF Rent Roll'!D20</f>
        <v>0</v>
      </c>
      <c r="E21" s="200">
        <f>'MF Rent Roll'!E20</f>
        <v>0</v>
      </c>
      <c r="F21" s="201">
        <f>'MF Rent Roll'!F20</f>
        <v>0</v>
      </c>
      <c r="G21" s="202">
        <f>'MF Rent Roll'!G20</f>
        <v>0</v>
      </c>
      <c r="H21" s="203">
        <f>'MF Rent Roll'!H20</f>
        <v>0</v>
      </c>
      <c r="I21" s="202">
        <f>'MF Rent Roll'!I20</f>
        <v>0</v>
      </c>
      <c r="J21" s="204">
        <f>'MF Rent Roll'!J20</f>
        <v>0</v>
      </c>
      <c r="K21" s="205">
        <f>'MF Rent Roll'!K20</f>
        <v>0</v>
      </c>
      <c r="L21" s="202">
        <f>'MF Rent Roll'!L20</f>
        <v>0</v>
      </c>
      <c r="M21" s="206">
        <f>'MF Rent Roll'!M20</f>
        <v>0</v>
      </c>
      <c r="N21" s="207" t="str">
        <f>'MF Rent Roll'!N20</f>
        <v/>
      </c>
      <c r="O21" s="208" t="str">
        <f>'MF Rent Roll'!O20</f>
        <v/>
      </c>
      <c r="P21" s="209" t="str">
        <f>'MF Rent Roll'!P20</f>
        <v/>
      </c>
      <c r="S21" s="7" t="str">
        <f>IF(OR($B21="",$B21=0),"",$G21*$C21*(1+'Property Summary'!$L$18)^('MF Rents'!S$3-1))</f>
        <v/>
      </c>
      <c r="T21" s="7" t="str">
        <f>IF(OR($B21="",$B21=0),"",$G21*$C21*(1+'Property Summary'!$L$18)^('MF Rents'!T$3-1))</f>
        <v/>
      </c>
      <c r="U21" s="7" t="str">
        <f>IF(OR($B21="",$B21=0),"",$G21*$C21*(1+'Property Summary'!$L$18)^('MF Rents'!U$3-1))</f>
        <v/>
      </c>
      <c r="V21" s="7" t="str">
        <f>IF(OR($B21="",$B21=0),"",$G21*$C21*(1+'Property Summary'!$L$18)^('MF Rents'!V$3-1))</f>
        <v/>
      </c>
      <c r="W21" s="7" t="str">
        <f>IF(OR($B21="",$B21=0),"",$G21*$C21*(1+'Property Summary'!$L$18)^('MF Rents'!W$3-1))</f>
        <v/>
      </c>
      <c r="X21" s="7" t="str">
        <f>IF(OR($B21="",$B21=0),"",$G21*$C21*(1+'Property Summary'!$L$18)^('MF Rents'!X$3-1))</f>
        <v/>
      </c>
      <c r="Y21" s="7" t="str">
        <f>IF(OR($B21="",$B21=0),"",$G21*$C21*(1+'Property Summary'!$L$18)^('MF Rents'!Y$3-1))</f>
        <v/>
      </c>
      <c r="Z21" s="7" t="str">
        <f>IF(OR($B21="",$B21=0),"",$G21*$C21*(1+'Property Summary'!$L$18)^('MF Rents'!Z$3-1))</f>
        <v/>
      </c>
      <c r="AA21" s="7" t="str">
        <f>IF(OR($B21="",$B21=0),"",$G21*$C21*(1+'Property Summary'!$L$18)^('MF Rents'!AA$3-1))</f>
        <v/>
      </c>
      <c r="AB21" s="7" t="str">
        <f>IF(OR($B21="",$B21=0),"",$G21*$C21*(1+'Property Summary'!$L$18)^('MF Rents'!AB$3-1))</f>
        <v/>
      </c>
      <c r="AC21" s="7" t="str">
        <f>IF(OR($B21="",$B21=0),"",$G21*$C21*(1+'Property Summary'!$L$18)^('MF Rents'!AC$3-1))</f>
        <v/>
      </c>
      <c r="AD21" s="7" t="str">
        <f>IF(OR($B21="",$B21=0),"",$G21*$C21*(1+'Property Summary'!$L$18)^('MF Rents'!AD$3-1))</f>
        <v/>
      </c>
      <c r="AE21" s="7" t="str">
        <f>IF(OR($B21="",$B21=0),"",$G21*$C21*(1+'Property Summary'!$L$18)^('MF Rents'!AE$3-1))</f>
        <v/>
      </c>
      <c r="AF21" s="7" t="str">
        <f>IF(OR($B21="",$B21=0),"",$G21*$C21*(1+'Property Summary'!$L$18)^('MF Rents'!AF$3-1))</f>
        <v/>
      </c>
      <c r="AG21" s="7" t="str">
        <f>IF(OR($B21="",$B21=0),"",$G21*$C21*(1+'Property Summary'!$L$18)^('MF Rents'!AG$3-1))</f>
        <v/>
      </c>
      <c r="AH21" s="7" t="str">
        <f>IF(OR($B21="",$B21=0),"",$G21*$C21*(1+'Property Summary'!$L$18)^('MF Rents'!AH$3-1))</f>
        <v/>
      </c>
      <c r="AI21" s="7" t="str">
        <f>IF(OR($B21="",$B21=0),"",$G21*$C21*(1+'Property Summary'!$L$18)^('MF Rents'!AI$3-1))</f>
        <v/>
      </c>
      <c r="AJ21" s="7" t="str">
        <f>IF(OR($B21="",$B21=0),"",$G21*$C21*(1+'Property Summary'!$L$18)^('MF Rents'!AJ$3-1))</f>
        <v/>
      </c>
      <c r="AK21" s="7" t="str">
        <f>IF(OR($B21="",$B21=0),"",$G21*$C21*(1+'Property Summary'!$L$18)^('MF Rents'!AK$3-1))</f>
        <v/>
      </c>
      <c r="AL21" s="7" t="str">
        <f>IF(OR($B21="",$B21=0),"",$G21*$C21*(1+'Property Summary'!$L$18)^('MF Rents'!AL$3-1))</f>
        <v/>
      </c>
      <c r="AM21" s="7" t="str">
        <f>IF(OR($B21="",$B21=0),"",$G21*$C21*(1+'Property Summary'!$L$18)^('MF Rents'!AM$3-1))</f>
        <v/>
      </c>
      <c r="AN21" s="7" t="str">
        <f>IF(OR($B21="",$B21=0),"",$G21*$C21*(1+'Property Summary'!$L$18)^('MF Rents'!AN$3-1))</f>
        <v/>
      </c>
      <c r="AO21" s="7" t="str">
        <f>IF(OR($B21="",$B21=0),"",$G21*$C21*(1+'Property Summary'!$L$18)^('MF Rents'!AO$3-1))</f>
        <v/>
      </c>
      <c r="AP21" s="7" t="str">
        <f>IF(OR($B21="",$B21=0),"",$G21*$C21*(1+'Property Summary'!$L$18)^('MF Rents'!AP$3-1))</f>
        <v/>
      </c>
      <c r="AQ21" s="7" t="str">
        <f>IF(OR($B21="",$B21=0),"",$G21*$C21*(1+'Property Summary'!$L$18)^('MF Rents'!AQ$3-1))</f>
        <v/>
      </c>
      <c r="AR21" s="7" t="str">
        <f>IF(OR($B21="",$B21=0),"",$G21*$C21*(1+'Property Summary'!$L$18)^('MF Rents'!AR$3-1))</f>
        <v/>
      </c>
      <c r="AS21" s="7" t="str">
        <f>IF(OR($B21="",$B21=0),"",$G21*$C21*(1+'Property Summary'!$L$18)^('MF Rents'!AS$3-1))</f>
        <v/>
      </c>
      <c r="AT21" s="7" t="str">
        <f>IF(OR($B21="",$B21=0),"",$G21*$C21*(1+'Property Summary'!$L$18)^('MF Rents'!AT$3-1))</f>
        <v/>
      </c>
      <c r="AU21" s="7" t="str">
        <f>IF(OR($B21="",$B21=0),"",$G21*$C21*(1+'Property Summary'!$L$18)^('MF Rents'!AU$3-1))</f>
        <v/>
      </c>
      <c r="AV21" s="7" t="str">
        <f>IF(OR($B21="",$B21=0),"",$G21*$C21*(1+'Property Summary'!$L$18)^('MF Rents'!AV$3-1))</f>
        <v/>
      </c>
      <c r="AW21" s="7" t="str">
        <f>IF(OR($B21="",$B21=0),"",$G21*$C21*(1+'Property Summary'!$L$18)^('MF Rents'!AW$3-1))</f>
        <v/>
      </c>
      <c r="AX21" s="7" t="str">
        <f>IF(OR($B21="",$B21=0),"",$G21*$C21*(1+'Property Summary'!$L$18)^('MF Rents'!AX$3-1))</f>
        <v/>
      </c>
      <c r="AY21" s="7" t="str">
        <f>IF(OR($B21="",$B21=0),"",$G21*$C21*(1+'Property Summary'!$L$18)^('MF Rents'!AY$3-1))</f>
        <v/>
      </c>
      <c r="AZ21" s="7" t="str">
        <f>IF(OR($B21="",$B21=0),"",$G21*$C21*(1+'Property Summary'!$L$18)^('MF Rents'!AZ$3-1))</f>
        <v/>
      </c>
      <c r="BA21" s="7" t="str">
        <f>IF(OR($B21="",$B21=0),"",$G21*$C21*(1+'Property Summary'!$L$18)^('MF Rents'!BA$3-1))</f>
        <v/>
      </c>
      <c r="BB21" s="7" t="str">
        <f>IF(OR($B21="",$B21=0),"",$G21*$C21*(1+'Property Summary'!$L$18)^('MF Rents'!BB$3-1))</f>
        <v/>
      </c>
      <c r="BC21" s="7" t="str">
        <f>IF(OR($B21="",$B21=0),"",$G21*$C21*(1+'Property Summary'!$L$18)^('MF Rents'!BC$3-1))</f>
        <v/>
      </c>
      <c r="BD21" s="7" t="str">
        <f>IF(OR($B21="",$B21=0),"",$G21*$C21*(1+'Property Summary'!$L$18)^('MF Rents'!BD$3-1))</f>
        <v/>
      </c>
      <c r="BE21" s="7" t="str">
        <f>IF(OR($B21="",$B21=0),"",$G21*$C21*(1+'Property Summary'!$L$18)^('MF Rents'!BE$3-1))</f>
        <v/>
      </c>
      <c r="BF21" s="7" t="str">
        <f>IF(OR($B21="",$B21=0),"",$G21*$C21*(1+'Property Summary'!$L$18)^('MF Rents'!BF$3-1))</f>
        <v/>
      </c>
      <c r="BG21" s="7" t="str">
        <f>IF(OR($B21="",$B21=0),"",$G21*$C21*(1+'Property Summary'!$L$18)^('MF Rents'!BG$3-1))</f>
        <v/>
      </c>
      <c r="BH21" s="7" t="str">
        <f>IF(OR($B21="",$B21=0),"",$G21*$C21*(1+'Property Summary'!$L$18)^('MF Rents'!BH$3-1))</f>
        <v/>
      </c>
      <c r="BI21" s="7" t="str">
        <f>IF(OR($B21="",$B21=0),"",$G21*$C21*(1+'Property Summary'!$L$18)^('MF Rents'!BI$3-1))</f>
        <v/>
      </c>
      <c r="BJ21" s="7" t="str">
        <f>IF(OR($B21="",$B21=0),"",$G21*$C21*(1+'Property Summary'!$L$18)^('MF Rents'!BJ$3-1))</f>
        <v/>
      </c>
      <c r="BK21" s="7" t="str">
        <f>IF(OR($B21="",$B21=0),"",$G21*$C21*(1+'Property Summary'!$L$18)^('MF Rents'!BK$3-1))</f>
        <v/>
      </c>
      <c r="BL21" s="7" t="str">
        <f>IF(OR($B21="",$B21=0),"",$G21*$C21*(1+'Property Summary'!$L$18)^('MF Rents'!BL$3-1))</f>
        <v/>
      </c>
      <c r="BM21" s="7" t="str">
        <f>IF(OR($B21="",$B21=0),"",$G21*$C21*(1+'Property Summary'!$L$18)^('MF Rents'!BM$3-1))</f>
        <v/>
      </c>
      <c r="BN21" s="7" t="str">
        <f>IF(OR($B21="",$B21=0),"",$G21*$C21*(1+'Property Summary'!$L$18)^('MF Rents'!BN$3-1))</f>
        <v/>
      </c>
      <c r="BO21" s="7" t="str">
        <f>IF(OR($B21="",$B21=0),"",$G21*$C21*(1+'Property Summary'!$L$18)^('MF Rents'!BO$3-1))</f>
        <v/>
      </c>
      <c r="BP21" s="7" t="str">
        <f>IF(OR($B21="",$B21=0),"",$G21*$C21*(1+'Property Summary'!$L$18)^('MF Rents'!BP$3-1))</f>
        <v/>
      </c>
      <c r="BQ21" s="7" t="str">
        <f>IF(OR($B21="",$B21=0),"",$G21*$C21*(1+'Property Summary'!$L$18)^('MF Rents'!BQ$3-1))</f>
        <v/>
      </c>
      <c r="BR21" s="7" t="str">
        <f>IF(OR($B21="",$B21=0),"",$G21*$C21*(1+'Property Summary'!$L$18)^('MF Rents'!BR$3-1))</f>
        <v/>
      </c>
      <c r="BS21" s="7" t="str">
        <f>IF(OR($B21="",$B21=0),"",$G21*$C21*(1+'Property Summary'!$L$18)^('MF Rents'!BS$3-1))</f>
        <v/>
      </c>
      <c r="BT21" s="7" t="str">
        <f>IF(OR($B21="",$B21=0),"",$G21*$C21*(1+'Property Summary'!$L$18)^('MF Rents'!BT$3-1))</f>
        <v/>
      </c>
      <c r="BU21" s="7" t="str">
        <f>IF(OR($B21="",$B21=0),"",$G21*$C21*(1+'Property Summary'!$L$18)^('MF Rents'!BU$3-1))</f>
        <v/>
      </c>
      <c r="BV21" s="7" t="str">
        <f>IF(OR($B21="",$B21=0),"",$G21*$C21*(1+'Property Summary'!$L$18)^('MF Rents'!BV$3-1))</f>
        <v/>
      </c>
      <c r="BW21" s="7" t="str">
        <f>IF(OR($B21="",$B21=0),"",$G21*$C21*(1+'Property Summary'!$L$18)^('MF Rents'!BW$3-1))</f>
        <v/>
      </c>
      <c r="BX21" s="7" t="str">
        <f>IF(OR($B21="",$B21=0),"",$G21*$C21*(1+'Property Summary'!$L$18)^('MF Rents'!BX$3-1))</f>
        <v/>
      </c>
      <c r="BY21" s="7" t="str">
        <f>IF(OR($B21="",$B21=0),"",$G21*$C21*(1+'Property Summary'!$L$18)^('MF Rents'!BY$3-1))</f>
        <v/>
      </c>
      <c r="BZ21" s="7" t="str">
        <f>IF(OR($B21="",$B21=0),"",$G21*$C21*(1+'Property Summary'!$L$18)^('MF Rents'!BZ$3-1))</f>
        <v/>
      </c>
      <c r="CA21" s="7" t="str">
        <f>IF(OR($B21="",$B21=0),"",$G21*$C21*(1+'Property Summary'!$L$18)^('MF Rents'!CA$3-1))</f>
        <v/>
      </c>
      <c r="CB21" s="7" t="str">
        <f>IF(OR($B21="",$B21=0),"",$G21*$C21*(1+'Property Summary'!$L$18)^('MF Rents'!CB$3-1))</f>
        <v/>
      </c>
      <c r="CC21" s="7" t="str">
        <f>IF(OR($B21="",$B21=0),"",$G21*$C21*(1+'Property Summary'!$L$18)^('MF Rents'!CC$3-1))</f>
        <v/>
      </c>
      <c r="CD21" s="7" t="str">
        <f>IF(OR($B21="",$B21=0),"",$G21*$C21*(1+'Property Summary'!$L$18)^('MF Rents'!CD$3-1))</f>
        <v/>
      </c>
      <c r="CE21" s="7" t="str">
        <f>IF(OR($B21="",$B21=0),"",$G21*$C21*(1+'Property Summary'!$L$18)^('MF Rents'!CE$3-1))</f>
        <v/>
      </c>
      <c r="CF21" s="7" t="str">
        <f>IF(OR($B21="",$B21=0),"",$G21*$C21*(1+'Property Summary'!$L$18)^('MF Rents'!CF$3-1))</f>
        <v/>
      </c>
      <c r="CG21" s="7" t="str">
        <f>IF(OR($B21="",$B21=0),"",$G21*$C21*(1+'Property Summary'!$L$18)^('MF Rents'!CG$3-1))</f>
        <v/>
      </c>
      <c r="CH21" s="7" t="str">
        <f>IF(OR($B21="",$B21=0),"",$G21*$C21*(1+'Property Summary'!$L$18)^('MF Rents'!CH$3-1))</f>
        <v/>
      </c>
      <c r="CI21" s="7" t="str">
        <f>IF(OR($B21="",$B21=0),"",$G21*$C21*(1+'Property Summary'!$L$18)^('MF Rents'!CI$3-1))</f>
        <v/>
      </c>
      <c r="CJ21" s="7" t="str">
        <f>IF(OR($B21="",$B21=0),"",$G21*$C21*(1+'Property Summary'!$L$18)^('MF Rents'!CJ$3-1))</f>
        <v/>
      </c>
      <c r="CK21" s="7" t="str">
        <f>IF(OR($B21="",$B21=0),"",$G21*$C21*(1+'Property Summary'!$L$18)^('MF Rents'!CK$3-1))</f>
        <v/>
      </c>
      <c r="CL21" s="7" t="str">
        <f>IF(OR($B21="",$B21=0),"",$G21*$C21*(1+'Property Summary'!$L$18)^('MF Rents'!CL$3-1))</f>
        <v/>
      </c>
      <c r="CM21" s="7" t="str">
        <f>IF(OR($B21="",$B21=0),"",$G21*$C21*(1+'Property Summary'!$L$18)^('MF Rents'!CM$3-1))</f>
        <v/>
      </c>
      <c r="CN21" s="7" t="str">
        <f>IF(OR($B21="",$B21=0),"",$G21*$C21*(1+'Property Summary'!$L$18)^('MF Rents'!CN$3-1))</f>
        <v/>
      </c>
      <c r="CO21" s="7" t="str">
        <f>IF(OR($B21="",$B21=0),"",$G21*$C21*(1+'Property Summary'!$L$18)^('MF Rents'!CO$3-1))</f>
        <v/>
      </c>
      <c r="CP21" s="7" t="str">
        <f>IF(OR($B21="",$B21=0),"",$G21*$C21*(1+'Property Summary'!$L$18)^('MF Rents'!CP$3-1))</f>
        <v/>
      </c>
      <c r="CQ21" s="7" t="str">
        <f>IF(OR($B21="",$B21=0),"",$G21*$C21*(1+'Property Summary'!$L$18)^('MF Rents'!CQ$3-1))</f>
        <v/>
      </c>
      <c r="CR21" s="7" t="str">
        <f>IF(OR($B21="",$B21=0),"",$G21*$C21*(1+'Property Summary'!$L$18)^('MF Rents'!CR$3-1))</f>
        <v/>
      </c>
      <c r="CS21" s="7" t="str">
        <f>IF(OR($B21="",$B21=0),"",$G21*$C21*(1+'Property Summary'!$L$18)^('MF Rents'!CS$3-1))</f>
        <v/>
      </c>
      <c r="CT21" s="7" t="str">
        <f>IF(OR($B21="",$B21=0),"",$G21*$C21*(1+'Property Summary'!$L$18)^('MF Rents'!CT$3-1))</f>
        <v/>
      </c>
      <c r="CU21" s="7" t="str">
        <f>IF(OR($B21="",$B21=0),"",$G21*$C21*(1+'Property Summary'!$L$18)^('MF Rents'!CU$3-1))</f>
        <v/>
      </c>
      <c r="CV21" s="7" t="str">
        <f>IF(OR($B21="",$B21=0),"",$G21*$C21*(1+'Property Summary'!$L$18)^('MF Rents'!CV$3-1))</f>
        <v/>
      </c>
      <c r="CW21" s="7" t="str">
        <f>IF(OR($B21="",$B21=0),"",$G21*$C21*(1+'Property Summary'!$L$18)^('MF Rents'!CW$3-1))</f>
        <v/>
      </c>
      <c r="CX21" s="7" t="str">
        <f>IF(OR($B21="",$B21=0),"",$G21*$C21*(1+'Property Summary'!$L$18)^('MF Rents'!CX$3-1))</f>
        <v/>
      </c>
      <c r="CY21" s="7" t="str">
        <f>IF(OR($B21="",$B21=0),"",$G21*$C21*(1+'Property Summary'!$L$18)^('MF Rents'!CY$3-1))</f>
        <v/>
      </c>
      <c r="CZ21" s="7" t="str">
        <f>IF(OR($B21="",$B21=0),"",$G21*$C21*(1+'Property Summary'!$L$18)^('MF Rents'!CZ$3-1))</f>
        <v/>
      </c>
      <c r="DA21" s="7" t="str">
        <f>IF(OR($B21="",$B21=0),"",$G21*$C21*(1+'Property Summary'!$L$18)^('MF Rents'!DA$3-1))</f>
        <v/>
      </c>
      <c r="DB21" s="7" t="str">
        <f>IF(OR($B21="",$B21=0),"",$G21*$C21*(1+'Property Summary'!$L$18)^('MF Rents'!DB$3-1))</f>
        <v/>
      </c>
      <c r="DC21" s="7" t="str">
        <f>IF(OR($B21="",$B21=0),"",$G21*$C21*(1+'Property Summary'!$L$18)^('MF Rents'!DC$3-1))</f>
        <v/>
      </c>
      <c r="DD21" s="7" t="str">
        <f>IF(OR($B21="",$B21=0),"",$G21*$C21*(1+'Property Summary'!$L$18)^('MF Rents'!DD$3-1))</f>
        <v/>
      </c>
      <c r="DE21" s="7" t="str">
        <f>IF(OR($B21="",$B21=0),"",$G21*$C21*(1+'Property Summary'!$L$18)^('MF Rents'!DE$3-1))</f>
        <v/>
      </c>
      <c r="DF21" s="7" t="str">
        <f>IF(OR($B21="",$B21=0),"",$G21*$C21*(1+'Property Summary'!$L$18)^('MF Rents'!DF$3-1))</f>
        <v/>
      </c>
      <c r="DG21" s="7" t="str">
        <f>IF(OR($B21="",$B21=0),"",$G21*$C21*(1+'Property Summary'!$L$18)^('MF Rents'!DG$3-1))</f>
        <v/>
      </c>
      <c r="DH21" s="7" t="str">
        <f>IF(OR($B21="",$B21=0),"",$G21*$C21*(1+'Property Summary'!$L$18)^('MF Rents'!DH$3-1))</f>
        <v/>
      </c>
      <c r="DI21" s="7" t="str">
        <f>IF(OR($B21="",$B21=0),"",$G21*$C21*(1+'Property Summary'!$L$18)^('MF Rents'!DI$3-1))</f>
        <v/>
      </c>
      <c r="DJ21" s="7" t="str">
        <f>IF(OR($B21="",$B21=0),"",$G21*$C21*(1+'Property Summary'!$L$18)^('MF Rents'!DJ$3-1))</f>
        <v/>
      </c>
      <c r="DK21" s="7" t="str">
        <f>IF(OR($B21="",$B21=0),"",$G21*$C21*(1+'Property Summary'!$L$18)^('MF Rents'!DK$3-1))</f>
        <v/>
      </c>
      <c r="DL21" s="7" t="str">
        <f>IF(OR($B21="",$B21=0),"",$G21*$C21*(1+'Property Summary'!$L$18)^('MF Rents'!DL$3-1))</f>
        <v/>
      </c>
      <c r="DM21" s="7" t="str">
        <f>IF(OR($B21="",$B21=0),"",$G21*$C21*(1+'Property Summary'!$L$18)^('MF Rents'!DM$3-1))</f>
        <v/>
      </c>
      <c r="DN21" s="7" t="str">
        <f>IF(OR($B21="",$B21=0),"",$G21*$C21*(1+'Property Summary'!$L$18)^('MF Rents'!DN$3-1))</f>
        <v/>
      </c>
      <c r="DO21" s="7" t="str">
        <f>IF(OR($B21="",$B21=0),"",$G21*$C21*(1+'Property Summary'!$L$18)^('MF Rents'!DO$3-1))</f>
        <v/>
      </c>
      <c r="DP21" s="7" t="str">
        <f>IF(OR($B21="",$B21=0),"",$G21*$C21*(1+'Property Summary'!$L$18)^('MF Rents'!DP$3-1))</f>
        <v/>
      </c>
      <c r="DQ21" s="7" t="str">
        <f>IF(OR($B21="",$B21=0),"",$G21*$C21*(1+'Property Summary'!$L$18)^('MF Rents'!DQ$3-1))</f>
        <v/>
      </c>
      <c r="DR21" s="7" t="str">
        <f>IF(OR($B21="",$B21=0),"",$G21*$C21*(1+'Property Summary'!$L$18)^('MF Rents'!DR$3-1))</f>
        <v/>
      </c>
      <c r="DS21" s="7" t="str">
        <f>IF(OR($B21="",$B21=0),"",$G21*$C21*(1+'Property Summary'!$L$18)^('MF Rents'!DS$3-1))</f>
        <v/>
      </c>
      <c r="DT21" s="7" t="str">
        <f>IF(OR($B21="",$B21=0),"",$G21*$C21*(1+'Property Summary'!$L$18)^('MF Rents'!DT$3-1))</f>
        <v/>
      </c>
      <c r="DU21" s="7" t="str">
        <f>IF(OR($B21="",$B21=0),"",$G21*$C21*(1+'Property Summary'!$L$18)^('MF Rents'!DU$3-1))</f>
        <v/>
      </c>
      <c r="DV21" s="7" t="str">
        <f>IF(OR($B21="",$B21=0),"",$G21*$C21*(1+'Property Summary'!$L$18)^('MF Rents'!DV$3-1))</f>
        <v/>
      </c>
      <c r="DW21" s="7" t="str">
        <f>IF(OR($B21="",$B21=0),"",$G21*$C21*(1+'Property Summary'!$L$18)^('MF Rents'!DW$3-1))</f>
        <v/>
      </c>
      <c r="DX21" s="7" t="str">
        <f>IF(OR($B21="",$B21=0),"",$G21*$C21*(1+'Property Summary'!$L$18)^('MF Rents'!DX$3-1))</f>
        <v/>
      </c>
      <c r="DY21" s="7" t="str">
        <f>IF(OR($B21="",$B21=0),"",$G21*$C21*(1+'Property Summary'!$L$18)^('MF Rents'!DY$3-1))</f>
        <v/>
      </c>
      <c r="DZ21" s="7" t="str">
        <f>IF(OR($B21="",$B21=0),"",$G21*$C21*(1+'Property Summary'!$L$18)^('MF Rents'!DZ$3-1))</f>
        <v/>
      </c>
      <c r="EA21" s="7" t="str">
        <f>IF(OR($B21="",$B21=0),"",$G21*$C21*(1+'Property Summary'!$L$18)^('MF Rents'!EA$3-1))</f>
        <v/>
      </c>
      <c r="EB21" s="7" t="str">
        <f>IF(OR($B21="",$B21=0),"",$G21*$C21*(1+'Property Summary'!$L$18)^('MF Rents'!EB$3-1))</f>
        <v/>
      </c>
      <c r="EC21" s="7" t="str">
        <f>IF(OR($B21="",$B21=0),"",$G21*$C21*(1+'Property Summary'!$L$18)^('MF Rents'!EC$3-1))</f>
        <v/>
      </c>
      <c r="ED21" s="7" t="str">
        <f>IF(OR($B21="",$B21=0),"",$G21*$C21*(1+'Property Summary'!$L$18)^('MF Rents'!ED$3-1))</f>
        <v/>
      </c>
      <c r="EE21" s="7" t="str">
        <f>IF(OR($B21="",$B21=0),"",$G21*$C21*(1+'Property Summary'!$L$18)^('MF Rents'!EE$3-1))</f>
        <v/>
      </c>
      <c r="EF21" s="7" t="str">
        <f>IF(OR($B21="",$B21=0),"",$G21*$C21*(1+'Property Summary'!$L$18)^('MF Rents'!EF$3-1))</f>
        <v/>
      </c>
      <c r="EG21" s="7" t="str">
        <f>IF(OR($B21="",$B21=0),"",$G21*$C21*(1+'Property Summary'!$L$18)^('MF Rents'!EG$3-1))</f>
        <v/>
      </c>
      <c r="EH21" s="7" t="str">
        <f>IF(OR($B21="",$B21=0),"",$G21*$C21*(1+'Property Summary'!$L$18)^('MF Rents'!EH$3-1))</f>
        <v/>
      </c>
      <c r="EI21" s="7" t="str">
        <f>IF(OR($B21="",$B21=0),"",$G21*$C21*(1+'Property Summary'!$L$18)^('MF Rents'!EI$3-1))</f>
        <v/>
      </c>
      <c r="EJ21" s="7" t="str">
        <f>IF(OR($B21="",$B21=0),"",$G21*$C21*(1+'Property Summary'!$L$18)^('MF Rents'!EJ$3-1))</f>
        <v/>
      </c>
      <c r="EK21" s="7" t="str">
        <f>IF(OR($B21="",$B21=0),"",$G21*$C21*(1+'Property Summary'!$L$18)^('MF Rents'!EK$3-1))</f>
        <v/>
      </c>
      <c r="EL21" s="7" t="str">
        <f>IF(OR($B21="",$B21=0),"",$G21*$C21*(1+'Property Summary'!$L$18)^('MF Rents'!EL$3-1))</f>
        <v/>
      </c>
      <c r="EM21" s="7" t="str">
        <f>IF(OR($B21="",$B21=0),"",$G21*$C21*(1+'Property Summary'!$L$18)^('MF Rents'!EM$3-1))</f>
        <v/>
      </c>
      <c r="EN21" s="7" t="str">
        <f>IF(OR($B21="",$B21=0),"",$G21*$C21*(1+'Property Summary'!$L$18)^('MF Rents'!EN$3-1))</f>
        <v/>
      </c>
      <c r="EO21" s="7" t="str">
        <f>IF(OR($B21="",$B21=0),"",$G21*$C21*(1+'Property Summary'!$L$18)^('MF Rents'!EO$3-1))</f>
        <v/>
      </c>
      <c r="EP21" s="7" t="str">
        <f>IF(OR($B21="",$B21=0),"",$G21*$C21*(1+'Property Summary'!$L$18)^('MF Rents'!EP$3-1))</f>
        <v/>
      </c>
      <c r="EQ21" s="7" t="str">
        <f>IF(OR($B21="",$B21=0),"",$G21*$C21*(1+'Property Summary'!$L$18)^('MF Rents'!EQ$3-1))</f>
        <v/>
      </c>
      <c r="ER21" s="7" t="str">
        <f>IF(OR($B21="",$B21=0),"",$G21*$C21*(1+'Property Summary'!$L$18)^('MF Rents'!ER$3-1))</f>
        <v/>
      </c>
      <c r="ES21" s="7" t="str">
        <f>IF(OR($B21="",$B21=0),"",$G21*$C21*(1+'Property Summary'!$L$18)^('MF Rents'!ES$3-1))</f>
        <v/>
      </c>
      <c r="ET21" s="7" t="str">
        <f>IF(OR($B21="",$B21=0),"",$G21*$C21*(1+'Property Summary'!$L$18)^('MF Rents'!ET$3-1))</f>
        <v/>
      </c>
      <c r="EU21" s="7" t="str">
        <f>IF(OR($B21="",$B21=0),"",$G21*$C21*(1+'Property Summary'!$L$18)^('MF Rents'!EU$3-1))</f>
        <v/>
      </c>
      <c r="EV21" s="7" t="str">
        <f>IF(OR($B21="",$B21=0),"",$G21*$C21*(1+'Property Summary'!$L$18)^('MF Rents'!EV$3-1))</f>
        <v/>
      </c>
      <c r="EW21" s="7" t="str">
        <f>IF(OR($B21="",$B21=0),"",$G21*$C21*(1+'Property Summary'!$L$18)^('MF Rents'!EW$3-1))</f>
        <v/>
      </c>
      <c r="EX21" s="7" t="str">
        <f>IF(OR($B21="",$B21=0),"",$G21*$C21*(1+'Property Summary'!$L$18)^('MF Rents'!EX$3-1))</f>
        <v/>
      </c>
      <c r="EY21" s="7" t="str">
        <f>IF(OR($B21="",$B21=0),"",$G21*$C21*(1+'Property Summary'!$L$18)^('MF Rents'!EY$3-1))</f>
        <v/>
      </c>
      <c r="EZ21" s="7" t="str">
        <f>IF(OR($B21="",$B21=0),"",$G21*$C21*(1+'Property Summary'!$L$18)^('MF Rents'!EZ$3-1))</f>
        <v/>
      </c>
      <c r="FA21" s="7" t="str">
        <f>IF(OR($B21="",$B21=0),"",$G21*$C21*(1+'Property Summary'!$L$18)^('MF Rents'!FA$3-1))</f>
        <v/>
      </c>
      <c r="FB21" s="7" t="str">
        <f>IF(OR($B21="",$B21=0),"",$G21*$C21*(1+'Property Summary'!$L$18)^('MF Rents'!FB$3-1))</f>
        <v/>
      </c>
      <c r="FC21" s="7" t="str">
        <f>IF(OR($B21="",$B21=0),"",$G21*$C21*(1+'Property Summary'!$L$18)^('MF Rents'!FC$3-1))</f>
        <v/>
      </c>
      <c r="FD21" s="7" t="str">
        <f>IF(OR($B21="",$B21=0),"",$G21*$C21*(1+'Property Summary'!$L$18)^('MF Rents'!FD$3-1))</f>
        <v/>
      </c>
      <c r="FE21" s="7" t="str">
        <f>IF(OR($B21="",$B21=0),"",$G21*$C21*(1+'Property Summary'!$L$18)^('MF Rents'!FE$3-1))</f>
        <v/>
      </c>
      <c r="FF21" s="7" t="str">
        <f>IF(OR($B21="",$B21=0),"",$G21*$C21*(1+'Property Summary'!$L$18)^('MF Rents'!FF$3-1))</f>
        <v/>
      </c>
      <c r="FG21" s="7" t="str">
        <f>IF(OR($B21="",$B21=0),"",$G21*$C21*(1+'Property Summary'!$L$18)^('MF Rents'!FG$3-1))</f>
        <v/>
      </c>
      <c r="FH21" s="7" t="str">
        <f>IF(OR($B21="",$B21=0),"",$G21*$C21*(1+'Property Summary'!$L$18)^('MF Rents'!FH$3-1))</f>
        <v/>
      </c>
      <c r="FI21" s="7" t="str">
        <f>IF(OR($B21="",$B21=0),"",$G21*$C21*(1+'Property Summary'!$L$18)^('MF Rents'!FI$3-1))</f>
        <v/>
      </c>
      <c r="FJ21" s="7" t="str">
        <f>IF(OR($B21="",$B21=0),"",$G21*$C21*(1+'Property Summary'!$L$18)^('MF Rents'!FJ$3-1))</f>
        <v/>
      </c>
      <c r="FK21" s="7" t="str">
        <f>IF(OR($B21="",$B21=0),"",$G21*$C21*(1+'Property Summary'!$L$18)^('MF Rents'!FK$3-1))</f>
        <v/>
      </c>
      <c r="FL21" s="7" t="str">
        <f>IF(OR($B21="",$B21=0),"",$G21*$C21*(1+'Property Summary'!$L$18)^('MF Rents'!FL$3-1))</f>
        <v/>
      </c>
      <c r="FM21" s="7" t="str">
        <f>IF(OR($B21="",$B21=0),"",$G21*$C21*(1+'Property Summary'!$L$18)^('MF Rents'!FM$3-1))</f>
        <v/>
      </c>
      <c r="FN21" s="7" t="str">
        <f>IF(OR($B21="",$B21=0),"",$G21*$C21*(1+'Property Summary'!$L$18)^('MF Rents'!FN$3-1))</f>
        <v/>
      </c>
      <c r="FO21" s="7" t="str">
        <f>IF(OR($B21="",$B21=0),"",$G21*$C21*(1+'Property Summary'!$L$18)^('MF Rents'!FO$3-1))</f>
        <v/>
      </c>
      <c r="FP21" s="7" t="str">
        <f>IF(OR($B21="",$B21=0),"",$G21*$C21*(1+'Property Summary'!$L$18)^('MF Rents'!FP$3-1))</f>
        <v/>
      </c>
      <c r="FQ21" s="7" t="str">
        <f>IF(OR($B21="",$B21=0),"",$G21*$C21*(1+'Property Summary'!$L$18)^('MF Rents'!FQ$3-1))</f>
        <v/>
      </c>
      <c r="FR21" s="7" t="str">
        <f>IF(OR($B21="",$B21=0),"",$G21*$C21*(1+'Property Summary'!$L$18)^('MF Rents'!FR$3-1))</f>
        <v/>
      </c>
      <c r="FS21" s="7" t="str">
        <f>IF(OR($B21="",$B21=0),"",$G21*$C21*(1+'Property Summary'!$L$18)^('MF Rents'!FS$3-1))</f>
        <v/>
      </c>
      <c r="FT21" s="7" t="str">
        <f>IF(OR($B21="",$B21=0),"",$G21*$C21*(1+'Property Summary'!$L$18)^('MF Rents'!FT$3-1))</f>
        <v/>
      </c>
      <c r="FU21" s="7" t="str">
        <f>IF(OR($B21="",$B21=0),"",$G21*$C21*(1+'Property Summary'!$L$18)^('MF Rents'!FU$3-1))</f>
        <v/>
      </c>
      <c r="FV21" s="7" t="str">
        <f>IF(OR($B21="",$B21=0),"",$G21*$C21*(1+'Property Summary'!$L$18)^('MF Rents'!FV$3-1))</f>
        <v/>
      </c>
      <c r="FW21" s="7" t="str">
        <f>IF(OR($B21="",$B21=0),"",$G21*$C21*(1+'Property Summary'!$L$18)^('MF Rents'!FW$3-1))</f>
        <v/>
      </c>
      <c r="FX21" s="7" t="str">
        <f>IF(OR($B21="",$B21=0),"",$G21*$C21*(1+'Property Summary'!$L$18)^('MF Rents'!FX$3-1))</f>
        <v/>
      </c>
      <c r="FY21" s="7" t="str">
        <f>IF(OR($B21="",$B21=0),"",$G21*$C21*(1+'Property Summary'!$L$18)^('MF Rents'!FY$3-1))</f>
        <v/>
      </c>
      <c r="FZ21" s="7" t="str">
        <f>IF(OR($B21="",$B21=0),"",$G21*$C21*(1+'Property Summary'!$L$18)^('MF Rents'!FZ$3-1))</f>
        <v/>
      </c>
      <c r="GA21" s="7" t="str">
        <f>IF(OR($B21="",$B21=0),"",$G21*$C21*(1+'Property Summary'!$L$18)^('MF Rents'!GA$3-1))</f>
        <v/>
      </c>
      <c r="GB21" s="7" t="str">
        <f>IF(OR($B21="",$B21=0),"",$G21*$C21*(1+'Property Summary'!$L$18)^('MF Rents'!GB$3-1))</f>
        <v/>
      </c>
      <c r="GC21" s="7" t="str">
        <f>IF(OR($B21="",$B21=0),"",$G21*$C21*(1+'Property Summary'!$L$18)^('MF Rents'!GC$3-1))</f>
        <v/>
      </c>
      <c r="GD21" s="7" t="str">
        <f>IF(OR($B21="",$B21=0),"",$G21*$C21*(1+'Property Summary'!$L$18)^('MF Rents'!GD$3-1))</f>
        <v/>
      </c>
      <c r="GE21" s="7" t="str">
        <f>IF(OR($B21="",$B21=0),"",$G21*$C21*(1+'Property Summary'!$L$18)^('MF Rents'!GE$3-1))</f>
        <v/>
      </c>
      <c r="GF21" s="7" t="str">
        <f>IF(OR($B21="",$B21=0),"",$G21*$C21*(1+'Property Summary'!$L$18)^('MF Rents'!GF$3-1))</f>
        <v/>
      </c>
      <c r="GG21" s="7" t="str">
        <f>IF(OR($B21="",$B21=0),"",$G21*$C21*(1+'Property Summary'!$L$18)^('MF Rents'!GG$3-1))</f>
        <v/>
      </c>
      <c r="GH21" s="7" t="str">
        <f>IF(OR($B21="",$B21=0),"",$G21*$C21*(1+'Property Summary'!$L$18)^('MF Rents'!GH$3-1))</f>
        <v/>
      </c>
      <c r="GI21" s="7" t="str">
        <f>IF(OR($B21="",$B21=0),"",$G21*$C21*(1+'Property Summary'!$L$18)^('MF Rents'!GI$3-1))</f>
        <v/>
      </c>
      <c r="GJ21" s="7" t="str">
        <f>IF(OR($B21="",$B21=0),"",$G21*$C21*(1+'Property Summary'!$L$18)^('MF Rents'!GJ$3-1))</f>
        <v/>
      </c>
      <c r="GK21" s="7" t="str">
        <f>IF(OR($B21="",$B21=0),"",$G21*$C21*(1+'Property Summary'!$L$18)^('MF Rents'!GK$3-1))</f>
        <v/>
      </c>
      <c r="GL21" s="7" t="str">
        <f>IF(OR($B21="",$B21=0),"",$G21*$C21*(1+'Property Summary'!$L$18)^('MF Rents'!GL$3-1))</f>
        <v/>
      </c>
      <c r="GM21" s="7" t="str">
        <f>IF(OR($B21="",$B21=0),"",$G21*$C21*(1+'Property Summary'!$L$18)^('MF Rents'!GM$3-1))</f>
        <v/>
      </c>
      <c r="GN21" s="7" t="str">
        <f>IF(OR($B21="",$B21=0),"",$G21*$C21*(1+'Property Summary'!$L$18)^('MF Rents'!GN$3-1))</f>
        <v/>
      </c>
      <c r="GO21" s="7" t="str">
        <f>IF(OR($B21="",$B21=0),"",$G21*$C21*(1+'Property Summary'!$L$18)^('MF Rents'!GO$3-1))</f>
        <v/>
      </c>
      <c r="GP21" s="7" t="str">
        <f>IF(OR($B21="",$B21=0),"",$G21*$C21*(1+'Property Summary'!$L$18)^('MF Rents'!GP$3-1))</f>
        <v/>
      </c>
    </row>
    <row r="22" spans="2:198" x14ac:dyDescent="0.3">
      <c r="B22" s="198">
        <f>'MF Rent Roll'!B21</f>
        <v>0</v>
      </c>
      <c r="C22" s="199">
        <f>'MF Rent Roll'!C21</f>
        <v>0</v>
      </c>
      <c r="D22" s="200">
        <f>'MF Rent Roll'!D21</f>
        <v>0</v>
      </c>
      <c r="E22" s="200">
        <f>'MF Rent Roll'!E21</f>
        <v>0</v>
      </c>
      <c r="F22" s="201">
        <f>'MF Rent Roll'!F21</f>
        <v>0</v>
      </c>
      <c r="G22" s="202">
        <f>'MF Rent Roll'!G21</f>
        <v>0</v>
      </c>
      <c r="H22" s="203">
        <f>'MF Rent Roll'!H21</f>
        <v>0</v>
      </c>
      <c r="I22" s="202">
        <f>'MF Rent Roll'!I21</f>
        <v>0</v>
      </c>
      <c r="J22" s="204">
        <f>'MF Rent Roll'!J21</f>
        <v>0</v>
      </c>
      <c r="K22" s="205">
        <f>'MF Rent Roll'!K21</f>
        <v>0</v>
      </c>
      <c r="L22" s="202">
        <f>'MF Rent Roll'!L21</f>
        <v>0</v>
      </c>
      <c r="M22" s="206">
        <f>'MF Rent Roll'!M21</f>
        <v>0</v>
      </c>
      <c r="N22" s="207" t="str">
        <f>'MF Rent Roll'!N21</f>
        <v/>
      </c>
      <c r="O22" s="208" t="str">
        <f>'MF Rent Roll'!O21</f>
        <v/>
      </c>
      <c r="P22" s="209" t="str">
        <f>'MF Rent Roll'!P21</f>
        <v/>
      </c>
      <c r="S22" s="7" t="str">
        <f>IF(OR($B22="",$B22=0),"",$G22*$C22*(1+'Property Summary'!$L$18)^('MF Rents'!S$3-1))</f>
        <v/>
      </c>
      <c r="T22" s="7" t="str">
        <f>IF(OR($B22="",$B22=0),"",$G22*$C22*(1+'Property Summary'!$L$18)^('MF Rents'!T$3-1))</f>
        <v/>
      </c>
      <c r="U22" s="7" t="str">
        <f>IF(OR($B22="",$B22=0),"",$G22*$C22*(1+'Property Summary'!$L$18)^('MF Rents'!U$3-1))</f>
        <v/>
      </c>
      <c r="V22" s="7" t="str">
        <f>IF(OR($B22="",$B22=0),"",$G22*$C22*(1+'Property Summary'!$L$18)^('MF Rents'!V$3-1))</f>
        <v/>
      </c>
      <c r="W22" s="7" t="str">
        <f>IF(OR($B22="",$B22=0),"",$G22*$C22*(1+'Property Summary'!$L$18)^('MF Rents'!W$3-1))</f>
        <v/>
      </c>
      <c r="X22" s="7" t="str">
        <f>IF(OR($B22="",$B22=0),"",$G22*$C22*(1+'Property Summary'!$L$18)^('MF Rents'!X$3-1))</f>
        <v/>
      </c>
      <c r="Y22" s="7" t="str">
        <f>IF(OR($B22="",$B22=0),"",$G22*$C22*(1+'Property Summary'!$L$18)^('MF Rents'!Y$3-1))</f>
        <v/>
      </c>
      <c r="Z22" s="7" t="str">
        <f>IF(OR($B22="",$B22=0),"",$G22*$C22*(1+'Property Summary'!$L$18)^('MF Rents'!Z$3-1))</f>
        <v/>
      </c>
      <c r="AA22" s="7" t="str">
        <f>IF(OR($B22="",$B22=0),"",$G22*$C22*(1+'Property Summary'!$L$18)^('MF Rents'!AA$3-1))</f>
        <v/>
      </c>
      <c r="AB22" s="7" t="str">
        <f>IF(OR($B22="",$B22=0),"",$G22*$C22*(1+'Property Summary'!$L$18)^('MF Rents'!AB$3-1))</f>
        <v/>
      </c>
      <c r="AC22" s="7" t="str">
        <f>IF(OR($B22="",$B22=0),"",$G22*$C22*(1+'Property Summary'!$L$18)^('MF Rents'!AC$3-1))</f>
        <v/>
      </c>
      <c r="AD22" s="7" t="str">
        <f>IF(OR($B22="",$B22=0),"",$G22*$C22*(1+'Property Summary'!$L$18)^('MF Rents'!AD$3-1))</f>
        <v/>
      </c>
      <c r="AE22" s="7" t="str">
        <f>IF(OR($B22="",$B22=0),"",$G22*$C22*(1+'Property Summary'!$L$18)^('MF Rents'!AE$3-1))</f>
        <v/>
      </c>
      <c r="AF22" s="7" t="str">
        <f>IF(OR($B22="",$B22=0),"",$G22*$C22*(1+'Property Summary'!$L$18)^('MF Rents'!AF$3-1))</f>
        <v/>
      </c>
      <c r="AG22" s="7" t="str">
        <f>IF(OR($B22="",$B22=0),"",$G22*$C22*(1+'Property Summary'!$L$18)^('MF Rents'!AG$3-1))</f>
        <v/>
      </c>
      <c r="AH22" s="7" t="str">
        <f>IF(OR($B22="",$B22=0),"",$G22*$C22*(1+'Property Summary'!$L$18)^('MF Rents'!AH$3-1))</f>
        <v/>
      </c>
      <c r="AI22" s="7" t="str">
        <f>IF(OR($B22="",$B22=0),"",$G22*$C22*(1+'Property Summary'!$L$18)^('MF Rents'!AI$3-1))</f>
        <v/>
      </c>
      <c r="AJ22" s="7" t="str">
        <f>IF(OR($B22="",$B22=0),"",$G22*$C22*(1+'Property Summary'!$L$18)^('MF Rents'!AJ$3-1))</f>
        <v/>
      </c>
      <c r="AK22" s="7" t="str">
        <f>IF(OR($B22="",$B22=0),"",$G22*$C22*(1+'Property Summary'!$L$18)^('MF Rents'!AK$3-1))</f>
        <v/>
      </c>
      <c r="AL22" s="7" t="str">
        <f>IF(OR($B22="",$B22=0),"",$G22*$C22*(1+'Property Summary'!$L$18)^('MF Rents'!AL$3-1))</f>
        <v/>
      </c>
      <c r="AM22" s="7" t="str">
        <f>IF(OR($B22="",$B22=0),"",$G22*$C22*(1+'Property Summary'!$L$18)^('MF Rents'!AM$3-1))</f>
        <v/>
      </c>
      <c r="AN22" s="7" t="str">
        <f>IF(OR($B22="",$B22=0),"",$G22*$C22*(1+'Property Summary'!$L$18)^('MF Rents'!AN$3-1))</f>
        <v/>
      </c>
      <c r="AO22" s="7" t="str">
        <f>IF(OR($B22="",$B22=0),"",$G22*$C22*(1+'Property Summary'!$L$18)^('MF Rents'!AO$3-1))</f>
        <v/>
      </c>
      <c r="AP22" s="7" t="str">
        <f>IF(OR($B22="",$B22=0),"",$G22*$C22*(1+'Property Summary'!$L$18)^('MF Rents'!AP$3-1))</f>
        <v/>
      </c>
      <c r="AQ22" s="7" t="str">
        <f>IF(OR($B22="",$B22=0),"",$G22*$C22*(1+'Property Summary'!$L$18)^('MF Rents'!AQ$3-1))</f>
        <v/>
      </c>
      <c r="AR22" s="7" t="str">
        <f>IF(OR($B22="",$B22=0),"",$G22*$C22*(1+'Property Summary'!$L$18)^('MF Rents'!AR$3-1))</f>
        <v/>
      </c>
      <c r="AS22" s="7" t="str">
        <f>IF(OR($B22="",$B22=0),"",$G22*$C22*(1+'Property Summary'!$L$18)^('MF Rents'!AS$3-1))</f>
        <v/>
      </c>
      <c r="AT22" s="7" t="str">
        <f>IF(OR($B22="",$B22=0),"",$G22*$C22*(1+'Property Summary'!$L$18)^('MF Rents'!AT$3-1))</f>
        <v/>
      </c>
      <c r="AU22" s="7" t="str">
        <f>IF(OR($B22="",$B22=0),"",$G22*$C22*(1+'Property Summary'!$L$18)^('MF Rents'!AU$3-1))</f>
        <v/>
      </c>
      <c r="AV22" s="7" t="str">
        <f>IF(OR($B22="",$B22=0),"",$G22*$C22*(1+'Property Summary'!$L$18)^('MF Rents'!AV$3-1))</f>
        <v/>
      </c>
      <c r="AW22" s="7" t="str">
        <f>IF(OR($B22="",$B22=0),"",$G22*$C22*(1+'Property Summary'!$L$18)^('MF Rents'!AW$3-1))</f>
        <v/>
      </c>
      <c r="AX22" s="7" t="str">
        <f>IF(OR($B22="",$B22=0),"",$G22*$C22*(1+'Property Summary'!$L$18)^('MF Rents'!AX$3-1))</f>
        <v/>
      </c>
      <c r="AY22" s="7" t="str">
        <f>IF(OR($B22="",$B22=0),"",$G22*$C22*(1+'Property Summary'!$L$18)^('MF Rents'!AY$3-1))</f>
        <v/>
      </c>
      <c r="AZ22" s="7" t="str">
        <f>IF(OR($B22="",$B22=0),"",$G22*$C22*(1+'Property Summary'!$L$18)^('MF Rents'!AZ$3-1))</f>
        <v/>
      </c>
      <c r="BA22" s="7" t="str">
        <f>IF(OR($B22="",$B22=0),"",$G22*$C22*(1+'Property Summary'!$L$18)^('MF Rents'!BA$3-1))</f>
        <v/>
      </c>
      <c r="BB22" s="7" t="str">
        <f>IF(OR($B22="",$B22=0),"",$G22*$C22*(1+'Property Summary'!$L$18)^('MF Rents'!BB$3-1))</f>
        <v/>
      </c>
      <c r="BC22" s="7" t="str">
        <f>IF(OR($B22="",$B22=0),"",$G22*$C22*(1+'Property Summary'!$L$18)^('MF Rents'!BC$3-1))</f>
        <v/>
      </c>
      <c r="BD22" s="7" t="str">
        <f>IF(OR($B22="",$B22=0),"",$G22*$C22*(1+'Property Summary'!$L$18)^('MF Rents'!BD$3-1))</f>
        <v/>
      </c>
      <c r="BE22" s="7" t="str">
        <f>IF(OR($B22="",$B22=0),"",$G22*$C22*(1+'Property Summary'!$L$18)^('MF Rents'!BE$3-1))</f>
        <v/>
      </c>
      <c r="BF22" s="7" t="str">
        <f>IF(OR($B22="",$B22=0),"",$G22*$C22*(1+'Property Summary'!$L$18)^('MF Rents'!BF$3-1))</f>
        <v/>
      </c>
      <c r="BG22" s="7" t="str">
        <f>IF(OR($B22="",$B22=0),"",$G22*$C22*(1+'Property Summary'!$L$18)^('MF Rents'!BG$3-1))</f>
        <v/>
      </c>
      <c r="BH22" s="7" t="str">
        <f>IF(OR($B22="",$B22=0),"",$G22*$C22*(1+'Property Summary'!$L$18)^('MF Rents'!BH$3-1))</f>
        <v/>
      </c>
      <c r="BI22" s="7" t="str">
        <f>IF(OR($B22="",$B22=0),"",$G22*$C22*(1+'Property Summary'!$L$18)^('MF Rents'!BI$3-1))</f>
        <v/>
      </c>
      <c r="BJ22" s="7" t="str">
        <f>IF(OR($B22="",$B22=0),"",$G22*$C22*(1+'Property Summary'!$L$18)^('MF Rents'!BJ$3-1))</f>
        <v/>
      </c>
      <c r="BK22" s="7" t="str">
        <f>IF(OR($B22="",$B22=0),"",$G22*$C22*(1+'Property Summary'!$L$18)^('MF Rents'!BK$3-1))</f>
        <v/>
      </c>
      <c r="BL22" s="7" t="str">
        <f>IF(OR($B22="",$B22=0),"",$G22*$C22*(1+'Property Summary'!$L$18)^('MF Rents'!BL$3-1))</f>
        <v/>
      </c>
      <c r="BM22" s="7" t="str">
        <f>IF(OR($B22="",$B22=0),"",$G22*$C22*(1+'Property Summary'!$L$18)^('MF Rents'!BM$3-1))</f>
        <v/>
      </c>
      <c r="BN22" s="7" t="str">
        <f>IF(OR($B22="",$B22=0),"",$G22*$C22*(1+'Property Summary'!$L$18)^('MF Rents'!BN$3-1))</f>
        <v/>
      </c>
      <c r="BO22" s="7" t="str">
        <f>IF(OR($B22="",$B22=0),"",$G22*$C22*(1+'Property Summary'!$L$18)^('MF Rents'!BO$3-1))</f>
        <v/>
      </c>
      <c r="BP22" s="7" t="str">
        <f>IF(OR($B22="",$B22=0),"",$G22*$C22*(1+'Property Summary'!$L$18)^('MF Rents'!BP$3-1))</f>
        <v/>
      </c>
      <c r="BQ22" s="7" t="str">
        <f>IF(OR($B22="",$B22=0),"",$G22*$C22*(1+'Property Summary'!$L$18)^('MF Rents'!BQ$3-1))</f>
        <v/>
      </c>
      <c r="BR22" s="7" t="str">
        <f>IF(OR($B22="",$B22=0),"",$G22*$C22*(1+'Property Summary'!$L$18)^('MF Rents'!BR$3-1))</f>
        <v/>
      </c>
      <c r="BS22" s="7" t="str">
        <f>IF(OR($B22="",$B22=0),"",$G22*$C22*(1+'Property Summary'!$L$18)^('MF Rents'!BS$3-1))</f>
        <v/>
      </c>
      <c r="BT22" s="7" t="str">
        <f>IF(OR($B22="",$B22=0),"",$G22*$C22*(1+'Property Summary'!$L$18)^('MF Rents'!BT$3-1))</f>
        <v/>
      </c>
      <c r="BU22" s="7" t="str">
        <f>IF(OR($B22="",$B22=0),"",$G22*$C22*(1+'Property Summary'!$L$18)^('MF Rents'!BU$3-1))</f>
        <v/>
      </c>
      <c r="BV22" s="7" t="str">
        <f>IF(OR($B22="",$B22=0),"",$G22*$C22*(1+'Property Summary'!$L$18)^('MF Rents'!BV$3-1))</f>
        <v/>
      </c>
      <c r="BW22" s="7" t="str">
        <f>IF(OR($B22="",$B22=0),"",$G22*$C22*(1+'Property Summary'!$L$18)^('MF Rents'!BW$3-1))</f>
        <v/>
      </c>
      <c r="BX22" s="7" t="str">
        <f>IF(OR($B22="",$B22=0),"",$G22*$C22*(1+'Property Summary'!$L$18)^('MF Rents'!BX$3-1))</f>
        <v/>
      </c>
      <c r="BY22" s="7" t="str">
        <f>IF(OR($B22="",$B22=0),"",$G22*$C22*(1+'Property Summary'!$L$18)^('MF Rents'!BY$3-1))</f>
        <v/>
      </c>
      <c r="BZ22" s="7" t="str">
        <f>IF(OR($B22="",$B22=0),"",$G22*$C22*(1+'Property Summary'!$L$18)^('MF Rents'!BZ$3-1))</f>
        <v/>
      </c>
      <c r="CA22" s="7" t="str">
        <f>IF(OR($B22="",$B22=0),"",$G22*$C22*(1+'Property Summary'!$L$18)^('MF Rents'!CA$3-1))</f>
        <v/>
      </c>
      <c r="CB22" s="7" t="str">
        <f>IF(OR($B22="",$B22=0),"",$G22*$C22*(1+'Property Summary'!$L$18)^('MF Rents'!CB$3-1))</f>
        <v/>
      </c>
      <c r="CC22" s="7" t="str">
        <f>IF(OR($B22="",$B22=0),"",$G22*$C22*(1+'Property Summary'!$L$18)^('MF Rents'!CC$3-1))</f>
        <v/>
      </c>
      <c r="CD22" s="7" t="str">
        <f>IF(OR($B22="",$B22=0),"",$G22*$C22*(1+'Property Summary'!$L$18)^('MF Rents'!CD$3-1))</f>
        <v/>
      </c>
      <c r="CE22" s="7" t="str">
        <f>IF(OR($B22="",$B22=0),"",$G22*$C22*(1+'Property Summary'!$L$18)^('MF Rents'!CE$3-1))</f>
        <v/>
      </c>
      <c r="CF22" s="7" t="str">
        <f>IF(OR($B22="",$B22=0),"",$G22*$C22*(1+'Property Summary'!$L$18)^('MF Rents'!CF$3-1))</f>
        <v/>
      </c>
      <c r="CG22" s="7" t="str">
        <f>IF(OR($B22="",$B22=0),"",$G22*$C22*(1+'Property Summary'!$L$18)^('MF Rents'!CG$3-1))</f>
        <v/>
      </c>
      <c r="CH22" s="7" t="str">
        <f>IF(OR($B22="",$B22=0),"",$G22*$C22*(1+'Property Summary'!$L$18)^('MF Rents'!CH$3-1))</f>
        <v/>
      </c>
      <c r="CI22" s="7" t="str">
        <f>IF(OR($B22="",$B22=0),"",$G22*$C22*(1+'Property Summary'!$L$18)^('MF Rents'!CI$3-1))</f>
        <v/>
      </c>
      <c r="CJ22" s="7" t="str">
        <f>IF(OR($B22="",$B22=0),"",$G22*$C22*(1+'Property Summary'!$L$18)^('MF Rents'!CJ$3-1))</f>
        <v/>
      </c>
      <c r="CK22" s="7" t="str">
        <f>IF(OR($B22="",$B22=0),"",$G22*$C22*(1+'Property Summary'!$L$18)^('MF Rents'!CK$3-1))</f>
        <v/>
      </c>
      <c r="CL22" s="7" t="str">
        <f>IF(OR($B22="",$B22=0),"",$G22*$C22*(1+'Property Summary'!$L$18)^('MF Rents'!CL$3-1))</f>
        <v/>
      </c>
      <c r="CM22" s="7" t="str">
        <f>IF(OR($B22="",$B22=0),"",$G22*$C22*(1+'Property Summary'!$L$18)^('MF Rents'!CM$3-1))</f>
        <v/>
      </c>
      <c r="CN22" s="7" t="str">
        <f>IF(OR($B22="",$B22=0),"",$G22*$C22*(1+'Property Summary'!$L$18)^('MF Rents'!CN$3-1))</f>
        <v/>
      </c>
      <c r="CO22" s="7" t="str">
        <f>IF(OR($B22="",$B22=0),"",$G22*$C22*(1+'Property Summary'!$L$18)^('MF Rents'!CO$3-1))</f>
        <v/>
      </c>
      <c r="CP22" s="7" t="str">
        <f>IF(OR($B22="",$B22=0),"",$G22*$C22*(1+'Property Summary'!$L$18)^('MF Rents'!CP$3-1))</f>
        <v/>
      </c>
      <c r="CQ22" s="7" t="str">
        <f>IF(OR($B22="",$B22=0),"",$G22*$C22*(1+'Property Summary'!$L$18)^('MF Rents'!CQ$3-1))</f>
        <v/>
      </c>
      <c r="CR22" s="7" t="str">
        <f>IF(OR($B22="",$B22=0),"",$G22*$C22*(1+'Property Summary'!$L$18)^('MF Rents'!CR$3-1))</f>
        <v/>
      </c>
      <c r="CS22" s="7" t="str">
        <f>IF(OR($B22="",$B22=0),"",$G22*$C22*(1+'Property Summary'!$L$18)^('MF Rents'!CS$3-1))</f>
        <v/>
      </c>
      <c r="CT22" s="7" t="str">
        <f>IF(OR($B22="",$B22=0),"",$G22*$C22*(1+'Property Summary'!$L$18)^('MF Rents'!CT$3-1))</f>
        <v/>
      </c>
      <c r="CU22" s="7" t="str">
        <f>IF(OR($B22="",$B22=0),"",$G22*$C22*(1+'Property Summary'!$L$18)^('MF Rents'!CU$3-1))</f>
        <v/>
      </c>
      <c r="CV22" s="7" t="str">
        <f>IF(OR($B22="",$B22=0),"",$G22*$C22*(1+'Property Summary'!$L$18)^('MF Rents'!CV$3-1))</f>
        <v/>
      </c>
      <c r="CW22" s="7" t="str">
        <f>IF(OR($B22="",$B22=0),"",$G22*$C22*(1+'Property Summary'!$L$18)^('MF Rents'!CW$3-1))</f>
        <v/>
      </c>
      <c r="CX22" s="7" t="str">
        <f>IF(OR($B22="",$B22=0),"",$G22*$C22*(1+'Property Summary'!$L$18)^('MF Rents'!CX$3-1))</f>
        <v/>
      </c>
      <c r="CY22" s="7" t="str">
        <f>IF(OR($B22="",$B22=0),"",$G22*$C22*(1+'Property Summary'!$L$18)^('MF Rents'!CY$3-1))</f>
        <v/>
      </c>
      <c r="CZ22" s="7" t="str">
        <f>IF(OR($B22="",$B22=0),"",$G22*$C22*(1+'Property Summary'!$L$18)^('MF Rents'!CZ$3-1))</f>
        <v/>
      </c>
      <c r="DA22" s="7" t="str">
        <f>IF(OR($B22="",$B22=0),"",$G22*$C22*(1+'Property Summary'!$L$18)^('MF Rents'!DA$3-1))</f>
        <v/>
      </c>
      <c r="DB22" s="7" t="str">
        <f>IF(OR($B22="",$B22=0),"",$G22*$C22*(1+'Property Summary'!$L$18)^('MF Rents'!DB$3-1))</f>
        <v/>
      </c>
      <c r="DC22" s="7" t="str">
        <f>IF(OR($B22="",$B22=0),"",$G22*$C22*(1+'Property Summary'!$L$18)^('MF Rents'!DC$3-1))</f>
        <v/>
      </c>
      <c r="DD22" s="7" t="str">
        <f>IF(OR($B22="",$B22=0),"",$G22*$C22*(1+'Property Summary'!$L$18)^('MF Rents'!DD$3-1))</f>
        <v/>
      </c>
      <c r="DE22" s="7" t="str">
        <f>IF(OR($B22="",$B22=0),"",$G22*$C22*(1+'Property Summary'!$L$18)^('MF Rents'!DE$3-1))</f>
        <v/>
      </c>
      <c r="DF22" s="7" t="str">
        <f>IF(OR($B22="",$B22=0),"",$G22*$C22*(1+'Property Summary'!$L$18)^('MF Rents'!DF$3-1))</f>
        <v/>
      </c>
      <c r="DG22" s="7" t="str">
        <f>IF(OR($B22="",$B22=0),"",$G22*$C22*(1+'Property Summary'!$L$18)^('MF Rents'!DG$3-1))</f>
        <v/>
      </c>
      <c r="DH22" s="7" t="str">
        <f>IF(OR($B22="",$B22=0),"",$G22*$C22*(1+'Property Summary'!$L$18)^('MF Rents'!DH$3-1))</f>
        <v/>
      </c>
      <c r="DI22" s="7" t="str">
        <f>IF(OR($B22="",$B22=0),"",$G22*$C22*(1+'Property Summary'!$L$18)^('MF Rents'!DI$3-1))</f>
        <v/>
      </c>
      <c r="DJ22" s="7" t="str">
        <f>IF(OR($B22="",$B22=0),"",$G22*$C22*(1+'Property Summary'!$L$18)^('MF Rents'!DJ$3-1))</f>
        <v/>
      </c>
      <c r="DK22" s="7" t="str">
        <f>IF(OR($B22="",$B22=0),"",$G22*$C22*(1+'Property Summary'!$L$18)^('MF Rents'!DK$3-1))</f>
        <v/>
      </c>
      <c r="DL22" s="7" t="str">
        <f>IF(OR($B22="",$B22=0),"",$G22*$C22*(1+'Property Summary'!$L$18)^('MF Rents'!DL$3-1))</f>
        <v/>
      </c>
      <c r="DM22" s="7" t="str">
        <f>IF(OR($B22="",$B22=0),"",$G22*$C22*(1+'Property Summary'!$L$18)^('MF Rents'!DM$3-1))</f>
        <v/>
      </c>
      <c r="DN22" s="7" t="str">
        <f>IF(OR($B22="",$B22=0),"",$G22*$C22*(1+'Property Summary'!$L$18)^('MF Rents'!DN$3-1))</f>
        <v/>
      </c>
      <c r="DO22" s="7" t="str">
        <f>IF(OR($B22="",$B22=0),"",$G22*$C22*(1+'Property Summary'!$L$18)^('MF Rents'!DO$3-1))</f>
        <v/>
      </c>
      <c r="DP22" s="7" t="str">
        <f>IF(OR($B22="",$B22=0),"",$G22*$C22*(1+'Property Summary'!$L$18)^('MF Rents'!DP$3-1))</f>
        <v/>
      </c>
      <c r="DQ22" s="7" t="str">
        <f>IF(OR($B22="",$B22=0),"",$G22*$C22*(1+'Property Summary'!$L$18)^('MF Rents'!DQ$3-1))</f>
        <v/>
      </c>
      <c r="DR22" s="7" t="str">
        <f>IF(OR($B22="",$B22=0),"",$G22*$C22*(1+'Property Summary'!$L$18)^('MF Rents'!DR$3-1))</f>
        <v/>
      </c>
      <c r="DS22" s="7" t="str">
        <f>IF(OR($B22="",$B22=0),"",$G22*$C22*(1+'Property Summary'!$L$18)^('MF Rents'!DS$3-1))</f>
        <v/>
      </c>
      <c r="DT22" s="7" t="str">
        <f>IF(OR($B22="",$B22=0),"",$G22*$C22*(1+'Property Summary'!$L$18)^('MF Rents'!DT$3-1))</f>
        <v/>
      </c>
      <c r="DU22" s="7" t="str">
        <f>IF(OR($B22="",$B22=0),"",$G22*$C22*(1+'Property Summary'!$L$18)^('MF Rents'!DU$3-1))</f>
        <v/>
      </c>
      <c r="DV22" s="7" t="str">
        <f>IF(OR($B22="",$B22=0),"",$G22*$C22*(1+'Property Summary'!$L$18)^('MF Rents'!DV$3-1))</f>
        <v/>
      </c>
      <c r="DW22" s="7" t="str">
        <f>IF(OR($B22="",$B22=0),"",$G22*$C22*(1+'Property Summary'!$L$18)^('MF Rents'!DW$3-1))</f>
        <v/>
      </c>
      <c r="DX22" s="7" t="str">
        <f>IF(OR($B22="",$B22=0),"",$G22*$C22*(1+'Property Summary'!$L$18)^('MF Rents'!DX$3-1))</f>
        <v/>
      </c>
      <c r="DY22" s="7" t="str">
        <f>IF(OR($B22="",$B22=0),"",$G22*$C22*(1+'Property Summary'!$L$18)^('MF Rents'!DY$3-1))</f>
        <v/>
      </c>
      <c r="DZ22" s="7" t="str">
        <f>IF(OR($B22="",$B22=0),"",$G22*$C22*(1+'Property Summary'!$L$18)^('MF Rents'!DZ$3-1))</f>
        <v/>
      </c>
      <c r="EA22" s="7" t="str">
        <f>IF(OR($B22="",$B22=0),"",$G22*$C22*(1+'Property Summary'!$L$18)^('MF Rents'!EA$3-1))</f>
        <v/>
      </c>
      <c r="EB22" s="7" t="str">
        <f>IF(OR($B22="",$B22=0),"",$G22*$C22*(1+'Property Summary'!$L$18)^('MF Rents'!EB$3-1))</f>
        <v/>
      </c>
      <c r="EC22" s="7" t="str">
        <f>IF(OR($B22="",$B22=0),"",$G22*$C22*(1+'Property Summary'!$L$18)^('MF Rents'!EC$3-1))</f>
        <v/>
      </c>
      <c r="ED22" s="7" t="str">
        <f>IF(OR($B22="",$B22=0),"",$G22*$C22*(1+'Property Summary'!$L$18)^('MF Rents'!ED$3-1))</f>
        <v/>
      </c>
      <c r="EE22" s="7" t="str">
        <f>IF(OR($B22="",$B22=0),"",$G22*$C22*(1+'Property Summary'!$L$18)^('MF Rents'!EE$3-1))</f>
        <v/>
      </c>
      <c r="EF22" s="7" t="str">
        <f>IF(OR($B22="",$B22=0),"",$G22*$C22*(1+'Property Summary'!$L$18)^('MF Rents'!EF$3-1))</f>
        <v/>
      </c>
      <c r="EG22" s="7" t="str">
        <f>IF(OR($B22="",$B22=0),"",$G22*$C22*(1+'Property Summary'!$L$18)^('MF Rents'!EG$3-1))</f>
        <v/>
      </c>
      <c r="EH22" s="7" t="str">
        <f>IF(OR($B22="",$B22=0),"",$G22*$C22*(1+'Property Summary'!$L$18)^('MF Rents'!EH$3-1))</f>
        <v/>
      </c>
      <c r="EI22" s="7" t="str">
        <f>IF(OR($B22="",$B22=0),"",$G22*$C22*(1+'Property Summary'!$L$18)^('MF Rents'!EI$3-1))</f>
        <v/>
      </c>
      <c r="EJ22" s="7" t="str">
        <f>IF(OR($B22="",$B22=0),"",$G22*$C22*(1+'Property Summary'!$L$18)^('MF Rents'!EJ$3-1))</f>
        <v/>
      </c>
      <c r="EK22" s="7" t="str">
        <f>IF(OR($B22="",$B22=0),"",$G22*$C22*(1+'Property Summary'!$L$18)^('MF Rents'!EK$3-1))</f>
        <v/>
      </c>
      <c r="EL22" s="7" t="str">
        <f>IF(OR($B22="",$B22=0),"",$G22*$C22*(1+'Property Summary'!$L$18)^('MF Rents'!EL$3-1))</f>
        <v/>
      </c>
      <c r="EM22" s="7" t="str">
        <f>IF(OR($B22="",$B22=0),"",$G22*$C22*(1+'Property Summary'!$L$18)^('MF Rents'!EM$3-1))</f>
        <v/>
      </c>
      <c r="EN22" s="7" t="str">
        <f>IF(OR($B22="",$B22=0),"",$G22*$C22*(1+'Property Summary'!$L$18)^('MF Rents'!EN$3-1))</f>
        <v/>
      </c>
      <c r="EO22" s="7" t="str">
        <f>IF(OR($B22="",$B22=0),"",$G22*$C22*(1+'Property Summary'!$L$18)^('MF Rents'!EO$3-1))</f>
        <v/>
      </c>
      <c r="EP22" s="7" t="str">
        <f>IF(OR($B22="",$B22=0),"",$G22*$C22*(1+'Property Summary'!$L$18)^('MF Rents'!EP$3-1))</f>
        <v/>
      </c>
      <c r="EQ22" s="7" t="str">
        <f>IF(OR($B22="",$B22=0),"",$G22*$C22*(1+'Property Summary'!$L$18)^('MF Rents'!EQ$3-1))</f>
        <v/>
      </c>
      <c r="ER22" s="7" t="str">
        <f>IF(OR($B22="",$B22=0),"",$G22*$C22*(1+'Property Summary'!$L$18)^('MF Rents'!ER$3-1))</f>
        <v/>
      </c>
      <c r="ES22" s="7" t="str">
        <f>IF(OR($B22="",$B22=0),"",$G22*$C22*(1+'Property Summary'!$L$18)^('MF Rents'!ES$3-1))</f>
        <v/>
      </c>
      <c r="ET22" s="7" t="str">
        <f>IF(OR($B22="",$B22=0),"",$G22*$C22*(1+'Property Summary'!$L$18)^('MF Rents'!ET$3-1))</f>
        <v/>
      </c>
      <c r="EU22" s="7" t="str">
        <f>IF(OR($B22="",$B22=0),"",$G22*$C22*(1+'Property Summary'!$L$18)^('MF Rents'!EU$3-1))</f>
        <v/>
      </c>
      <c r="EV22" s="7" t="str">
        <f>IF(OR($B22="",$B22=0),"",$G22*$C22*(1+'Property Summary'!$L$18)^('MF Rents'!EV$3-1))</f>
        <v/>
      </c>
      <c r="EW22" s="7" t="str">
        <f>IF(OR($B22="",$B22=0),"",$G22*$C22*(1+'Property Summary'!$L$18)^('MF Rents'!EW$3-1))</f>
        <v/>
      </c>
      <c r="EX22" s="7" t="str">
        <f>IF(OR($B22="",$B22=0),"",$G22*$C22*(1+'Property Summary'!$L$18)^('MF Rents'!EX$3-1))</f>
        <v/>
      </c>
      <c r="EY22" s="7" t="str">
        <f>IF(OR($B22="",$B22=0),"",$G22*$C22*(1+'Property Summary'!$L$18)^('MF Rents'!EY$3-1))</f>
        <v/>
      </c>
      <c r="EZ22" s="7" t="str">
        <f>IF(OR($B22="",$B22=0),"",$G22*$C22*(1+'Property Summary'!$L$18)^('MF Rents'!EZ$3-1))</f>
        <v/>
      </c>
      <c r="FA22" s="7" t="str">
        <f>IF(OR($B22="",$B22=0),"",$G22*$C22*(1+'Property Summary'!$L$18)^('MF Rents'!FA$3-1))</f>
        <v/>
      </c>
      <c r="FB22" s="7" t="str">
        <f>IF(OR($B22="",$B22=0),"",$G22*$C22*(1+'Property Summary'!$L$18)^('MF Rents'!FB$3-1))</f>
        <v/>
      </c>
      <c r="FC22" s="7" t="str">
        <f>IF(OR($B22="",$B22=0),"",$G22*$C22*(1+'Property Summary'!$L$18)^('MF Rents'!FC$3-1))</f>
        <v/>
      </c>
      <c r="FD22" s="7" t="str">
        <f>IF(OR($B22="",$B22=0),"",$G22*$C22*(1+'Property Summary'!$L$18)^('MF Rents'!FD$3-1))</f>
        <v/>
      </c>
      <c r="FE22" s="7" t="str">
        <f>IF(OR($B22="",$B22=0),"",$G22*$C22*(1+'Property Summary'!$L$18)^('MF Rents'!FE$3-1))</f>
        <v/>
      </c>
      <c r="FF22" s="7" t="str">
        <f>IF(OR($B22="",$B22=0),"",$G22*$C22*(1+'Property Summary'!$L$18)^('MF Rents'!FF$3-1))</f>
        <v/>
      </c>
      <c r="FG22" s="7" t="str">
        <f>IF(OR($B22="",$B22=0),"",$G22*$C22*(1+'Property Summary'!$L$18)^('MF Rents'!FG$3-1))</f>
        <v/>
      </c>
      <c r="FH22" s="7" t="str">
        <f>IF(OR($B22="",$B22=0),"",$G22*$C22*(1+'Property Summary'!$L$18)^('MF Rents'!FH$3-1))</f>
        <v/>
      </c>
      <c r="FI22" s="7" t="str">
        <f>IF(OR($B22="",$B22=0),"",$G22*$C22*(1+'Property Summary'!$L$18)^('MF Rents'!FI$3-1))</f>
        <v/>
      </c>
      <c r="FJ22" s="7" t="str">
        <f>IF(OR($B22="",$B22=0),"",$G22*$C22*(1+'Property Summary'!$L$18)^('MF Rents'!FJ$3-1))</f>
        <v/>
      </c>
      <c r="FK22" s="7" t="str">
        <f>IF(OR($B22="",$B22=0),"",$G22*$C22*(1+'Property Summary'!$L$18)^('MF Rents'!FK$3-1))</f>
        <v/>
      </c>
      <c r="FL22" s="7" t="str">
        <f>IF(OR($B22="",$B22=0),"",$G22*$C22*(1+'Property Summary'!$L$18)^('MF Rents'!FL$3-1))</f>
        <v/>
      </c>
      <c r="FM22" s="7" t="str">
        <f>IF(OR($B22="",$B22=0),"",$G22*$C22*(1+'Property Summary'!$L$18)^('MF Rents'!FM$3-1))</f>
        <v/>
      </c>
      <c r="FN22" s="7" t="str">
        <f>IF(OR($B22="",$B22=0),"",$G22*$C22*(1+'Property Summary'!$L$18)^('MF Rents'!FN$3-1))</f>
        <v/>
      </c>
      <c r="FO22" s="7" t="str">
        <f>IF(OR($B22="",$B22=0),"",$G22*$C22*(1+'Property Summary'!$L$18)^('MF Rents'!FO$3-1))</f>
        <v/>
      </c>
      <c r="FP22" s="7" t="str">
        <f>IF(OR($B22="",$B22=0),"",$G22*$C22*(1+'Property Summary'!$L$18)^('MF Rents'!FP$3-1))</f>
        <v/>
      </c>
      <c r="FQ22" s="7" t="str">
        <f>IF(OR($B22="",$B22=0),"",$G22*$C22*(1+'Property Summary'!$L$18)^('MF Rents'!FQ$3-1))</f>
        <v/>
      </c>
      <c r="FR22" s="7" t="str">
        <f>IF(OR($B22="",$B22=0),"",$G22*$C22*(1+'Property Summary'!$L$18)^('MF Rents'!FR$3-1))</f>
        <v/>
      </c>
      <c r="FS22" s="7" t="str">
        <f>IF(OR($B22="",$B22=0),"",$G22*$C22*(1+'Property Summary'!$L$18)^('MF Rents'!FS$3-1))</f>
        <v/>
      </c>
      <c r="FT22" s="7" t="str">
        <f>IF(OR($B22="",$B22=0),"",$G22*$C22*(1+'Property Summary'!$L$18)^('MF Rents'!FT$3-1))</f>
        <v/>
      </c>
      <c r="FU22" s="7" t="str">
        <f>IF(OR($B22="",$B22=0),"",$G22*$C22*(1+'Property Summary'!$L$18)^('MF Rents'!FU$3-1))</f>
        <v/>
      </c>
      <c r="FV22" s="7" t="str">
        <f>IF(OR($B22="",$B22=0),"",$G22*$C22*(1+'Property Summary'!$L$18)^('MF Rents'!FV$3-1))</f>
        <v/>
      </c>
      <c r="FW22" s="7" t="str">
        <f>IF(OR($B22="",$B22=0),"",$G22*$C22*(1+'Property Summary'!$L$18)^('MF Rents'!FW$3-1))</f>
        <v/>
      </c>
      <c r="FX22" s="7" t="str">
        <f>IF(OR($B22="",$B22=0),"",$G22*$C22*(1+'Property Summary'!$L$18)^('MF Rents'!FX$3-1))</f>
        <v/>
      </c>
      <c r="FY22" s="7" t="str">
        <f>IF(OR($B22="",$B22=0),"",$G22*$C22*(1+'Property Summary'!$L$18)^('MF Rents'!FY$3-1))</f>
        <v/>
      </c>
      <c r="FZ22" s="7" t="str">
        <f>IF(OR($B22="",$B22=0),"",$G22*$C22*(1+'Property Summary'!$L$18)^('MF Rents'!FZ$3-1))</f>
        <v/>
      </c>
      <c r="GA22" s="7" t="str">
        <f>IF(OR($B22="",$B22=0),"",$G22*$C22*(1+'Property Summary'!$L$18)^('MF Rents'!GA$3-1))</f>
        <v/>
      </c>
      <c r="GB22" s="7" t="str">
        <f>IF(OR($B22="",$B22=0),"",$G22*$C22*(1+'Property Summary'!$L$18)^('MF Rents'!GB$3-1))</f>
        <v/>
      </c>
      <c r="GC22" s="7" t="str">
        <f>IF(OR($B22="",$B22=0),"",$G22*$C22*(1+'Property Summary'!$L$18)^('MF Rents'!GC$3-1))</f>
        <v/>
      </c>
      <c r="GD22" s="7" t="str">
        <f>IF(OR($B22="",$B22=0),"",$G22*$C22*(1+'Property Summary'!$L$18)^('MF Rents'!GD$3-1))</f>
        <v/>
      </c>
      <c r="GE22" s="7" t="str">
        <f>IF(OR($B22="",$B22=0),"",$G22*$C22*(1+'Property Summary'!$L$18)^('MF Rents'!GE$3-1))</f>
        <v/>
      </c>
      <c r="GF22" s="7" t="str">
        <f>IF(OR($B22="",$B22=0),"",$G22*$C22*(1+'Property Summary'!$L$18)^('MF Rents'!GF$3-1))</f>
        <v/>
      </c>
      <c r="GG22" s="7" t="str">
        <f>IF(OR($B22="",$B22=0),"",$G22*$C22*(1+'Property Summary'!$L$18)^('MF Rents'!GG$3-1))</f>
        <v/>
      </c>
      <c r="GH22" s="7" t="str">
        <f>IF(OR($B22="",$B22=0),"",$G22*$C22*(1+'Property Summary'!$L$18)^('MF Rents'!GH$3-1))</f>
        <v/>
      </c>
      <c r="GI22" s="7" t="str">
        <f>IF(OR($B22="",$B22=0),"",$G22*$C22*(1+'Property Summary'!$L$18)^('MF Rents'!GI$3-1))</f>
        <v/>
      </c>
      <c r="GJ22" s="7" t="str">
        <f>IF(OR($B22="",$B22=0),"",$G22*$C22*(1+'Property Summary'!$L$18)^('MF Rents'!GJ$3-1))</f>
        <v/>
      </c>
      <c r="GK22" s="7" t="str">
        <f>IF(OR($B22="",$B22=0),"",$G22*$C22*(1+'Property Summary'!$L$18)^('MF Rents'!GK$3-1))</f>
        <v/>
      </c>
      <c r="GL22" s="7" t="str">
        <f>IF(OR($B22="",$B22=0),"",$G22*$C22*(1+'Property Summary'!$L$18)^('MF Rents'!GL$3-1))</f>
        <v/>
      </c>
      <c r="GM22" s="7" t="str">
        <f>IF(OR($B22="",$B22=0),"",$G22*$C22*(1+'Property Summary'!$L$18)^('MF Rents'!GM$3-1))</f>
        <v/>
      </c>
      <c r="GN22" s="7" t="str">
        <f>IF(OR($B22="",$B22=0),"",$G22*$C22*(1+'Property Summary'!$L$18)^('MF Rents'!GN$3-1))</f>
        <v/>
      </c>
      <c r="GO22" s="7" t="str">
        <f>IF(OR($B22="",$B22=0),"",$G22*$C22*(1+'Property Summary'!$L$18)^('MF Rents'!GO$3-1))</f>
        <v/>
      </c>
      <c r="GP22" s="7" t="str">
        <f>IF(OR($B22="",$B22=0),"",$G22*$C22*(1+'Property Summary'!$L$18)^('MF Rents'!GP$3-1))</f>
        <v/>
      </c>
    </row>
    <row r="23" spans="2:198" x14ac:dyDescent="0.3">
      <c r="B23" s="198">
        <f>'MF Rent Roll'!B22</f>
        <v>0</v>
      </c>
      <c r="C23" s="199">
        <f>'MF Rent Roll'!C22</f>
        <v>0</v>
      </c>
      <c r="D23" s="200">
        <f>'MF Rent Roll'!D22</f>
        <v>0</v>
      </c>
      <c r="E23" s="200">
        <f>'MF Rent Roll'!E22</f>
        <v>0</v>
      </c>
      <c r="F23" s="201">
        <f>'MF Rent Roll'!F22</f>
        <v>0</v>
      </c>
      <c r="G23" s="202">
        <f>'MF Rent Roll'!G22</f>
        <v>0</v>
      </c>
      <c r="H23" s="203">
        <f>'MF Rent Roll'!H22</f>
        <v>0</v>
      </c>
      <c r="I23" s="202">
        <f>'MF Rent Roll'!I22</f>
        <v>0</v>
      </c>
      <c r="J23" s="204">
        <f>'MF Rent Roll'!J22</f>
        <v>0</v>
      </c>
      <c r="K23" s="205">
        <f>'MF Rent Roll'!K22</f>
        <v>0</v>
      </c>
      <c r="L23" s="202">
        <f>'MF Rent Roll'!L22</f>
        <v>0</v>
      </c>
      <c r="M23" s="206">
        <f>'MF Rent Roll'!M22</f>
        <v>0</v>
      </c>
      <c r="N23" s="207" t="str">
        <f>'MF Rent Roll'!N22</f>
        <v/>
      </c>
      <c r="O23" s="208" t="str">
        <f>'MF Rent Roll'!O22</f>
        <v/>
      </c>
      <c r="P23" s="209" t="str">
        <f>'MF Rent Roll'!P22</f>
        <v/>
      </c>
      <c r="S23" s="7" t="str">
        <f>IF(OR($B23="",$B23=0),"",$G23*$C23*(1+'Property Summary'!$L$18)^('MF Rents'!S$3-1))</f>
        <v/>
      </c>
      <c r="T23" s="7" t="str">
        <f>IF(OR($B23="",$B23=0),"",$G23*$C23*(1+'Property Summary'!$L$18)^('MF Rents'!T$3-1))</f>
        <v/>
      </c>
      <c r="U23" s="7" t="str">
        <f>IF(OR($B23="",$B23=0),"",$G23*$C23*(1+'Property Summary'!$L$18)^('MF Rents'!U$3-1))</f>
        <v/>
      </c>
      <c r="V23" s="7" t="str">
        <f>IF(OR($B23="",$B23=0),"",$G23*$C23*(1+'Property Summary'!$L$18)^('MF Rents'!V$3-1))</f>
        <v/>
      </c>
      <c r="W23" s="7" t="str">
        <f>IF(OR($B23="",$B23=0),"",$G23*$C23*(1+'Property Summary'!$L$18)^('MF Rents'!W$3-1))</f>
        <v/>
      </c>
      <c r="X23" s="7" t="str">
        <f>IF(OR($B23="",$B23=0),"",$G23*$C23*(1+'Property Summary'!$L$18)^('MF Rents'!X$3-1))</f>
        <v/>
      </c>
      <c r="Y23" s="7" t="str">
        <f>IF(OR($B23="",$B23=0),"",$G23*$C23*(1+'Property Summary'!$L$18)^('MF Rents'!Y$3-1))</f>
        <v/>
      </c>
      <c r="Z23" s="7" t="str">
        <f>IF(OR($B23="",$B23=0),"",$G23*$C23*(1+'Property Summary'!$L$18)^('MF Rents'!Z$3-1))</f>
        <v/>
      </c>
      <c r="AA23" s="7" t="str">
        <f>IF(OR($B23="",$B23=0),"",$G23*$C23*(1+'Property Summary'!$L$18)^('MF Rents'!AA$3-1))</f>
        <v/>
      </c>
      <c r="AB23" s="7" t="str">
        <f>IF(OR($B23="",$B23=0),"",$G23*$C23*(1+'Property Summary'!$L$18)^('MF Rents'!AB$3-1))</f>
        <v/>
      </c>
      <c r="AC23" s="7" t="str">
        <f>IF(OR($B23="",$B23=0),"",$G23*$C23*(1+'Property Summary'!$L$18)^('MF Rents'!AC$3-1))</f>
        <v/>
      </c>
      <c r="AD23" s="7" t="str">
        <f>IF(OR($B23="",$B23=0),"",$G23*$C23*(1+'Property Summary'!$L$18)^('MF Rents'!AD$3-1))</f>
        <v/>
      </c>
      <c r="AE23" s="7" t="str">
        <f>IF(OR($B23="",$B23=0),"",$G23*$C23*(1+'Property Summary'!$L$18)^('MF Rents'!AE$3-1))</f>
        <v/>
      </c>
      <c r="AF23" s="7" t="str">
        <f>IF(OR($B23="",$B23=0),"",$G23*$C23*(1+'Property Summary'!$L$18)^('MF Rents'!AF$3-1))</f>
        <v/>
      </c>
      <c r="AG23" s="7" t="str">
        <f>IF(OR($B23="",$B23=0),"",$G23*$C23*(1+'Property Summary'!$L$18)^('MF Rents'!AG$3-1))</f>
        <v/>
      </c>
      <c r="AH23" s="7" t="str">
        <f>IF(OR($B23="",$B23=0),"",$G23*$C23*(1+'Property Summary'!$L$18)^('MF Rents'!AH$3-1))</f>
        <v/>
      </c>
      <c r="AI23" s="7" t="str">
        <f>IF(OR($B23="",$B23=0),"",$G23*$C23*(1+'Property Summary'!$L$18)^('MF Rents'!AI$3-1))</f>
        <v/>
      </c>
      <c r="AJ23" s="7" t="str">
        <f>IF(OR($B23="",$B23=0),"",$G23*$C23*(1+'Property Summary'!$L$18)^('MF Rents'!AJ$3-1))</f>
        <v/>
      </c>
      <c r="AK23" s="7" t="str">
        <f>IF(OR($B23="",$B23=0),"",$G23*$C23*(1+'Property Summary'!$L$18)^('MF Rents'!AK$3-1))</f>
        <v/>
      </c>
      <c r="AL23" s="7" t="str">
        <f>IF(OR($B23="",$B23=0),"",$G23*$C23*(1+'Property Summary'!$L$18)^('MF Rents'!AL$3-1))</f>
        <v/>
      </c>
      <c r="AM23" s="7" t="str">
        <f>IF(OR($B23="",$B23=0),"",$G23*$C23*(1+'Property Summary'!$L$18)^('MF Rents'!AM$3-1))</f>
        <v/>
      </c>
      <c r="AN23" s="7" t="str">
        <f>IF(OR($B23="",$B23=0),"",$G23*$C23*(1+'Property Summary'!$L$18)^('MF Rents'!AN$3-1))</f>
        <v/>
      </c>
      <c r="AO23" s="7" t="str">
        <f>IF(OR($B23="",$B23=0),"",$G23*$C23*(1+'Property Summary'!$L$18)^('MF Rents'!AO$3-1))</f>
        <v/>
      </c>
      <c r="AP23" s="7" t="str">
        <f>IF(OR($B23="",$B23=0),"",$G23*$C23*(1+'Property Summary'!$L$18)^('MF Rents'!AP$3-1))</f>
        <v/>
      </c>
      <c r="AQ23" s="7" t="str">
        <f>IF(OR($B23="",$B23=0),"",$G23*$C23*(1+'Property Summary'!$L$18)^('MF Rents'!AQ$3-1))</f>
        <v/>
      </c>
      <c r="AR23" s="7" t="str">
        <f>IF(OR($B23="",$B23=0),"",$G23*$C23*(1+'Property Summary'!$L$18)^('MF Rents'!AR$3-1))</f>
        <v/>
      </c>
      <c r="AS23" s="7" t="str">
        <f>IF(OR($B23="",$B23=0),"",$G23*$C23*(1+'Property Summary'!$L$18)^('MF Rents'!AS$3-1))</f>
        <v/>
      </c>
      <c r="AT23" s="7" t="str">
        <f>IF(OR($B23="",$B23=0),"",$G23*$C23*(1+'Property Summary'!$L$18)^('MF Rents'!AT$3-1))</f>
        <v/>
      </c>
      <c r="AU23" s="7" t="str">
        <f>IF(OR($B23="",$B23=0),"",$G23*$C23*(1+'Property Summary'!$L$18)^('MF Rents'!AU$3-1))</f>
        <v/>
      </c>
      <c r="AV23" s="7" t="str">
        <f>IF(OR($B23="",$B23=0),"",$G23*$C23*(1+'Property Summary'!$L$18)^('MF Rents'!AV$3-1))</f>
        <v/>
      </c>
      <c r="AW23" s="7" t="str">
        <f>IF(OR($B23="",$B23=0),"",$G23*$C23*(1+'Property Summary'!$L$18)^('MF Rents'!AW$3-1))</f>
        <v/>
      </c>
      <c r="AX23" s="7" t="str">
        <f>IF(OR($B23="",$B23=0),"",$G23*$C23*(1+'Property Summary'!$L$18)^('MF Rents'!AX$3-1))</f>
        <v/>
      </c>
      <c r="AY23" s="7" t="str">
        <f>IF(OR($B23="",$B23=0),"",$G23*$C23*(1+'Property Summary'!$L$18)^('MF Rents'!AY$3-1))</f>
        <v/>
      </c>
      <c r="AZ23" s="7" t="str">
        <f>IF(OR($B23="",$B23=0),"",$G23*$C23*(1+'Property Summary'!$L$18)^('MF Rents'!AZ$3-1))</f>
        <v/>
      </c>
      <c r="BA23" s="7" t="str">
        <f>IF(OR($B23="",$B23=0),"",$G23*$C23*(1+'Property Summary'!$L$18)^('MF Rents'!BA$3-1))</f>
        <v/>
      </c>
      <c r="BB23" s="7" t="str">
        <f>IF(OR($B23="",$B23=0),"",$G23*$C23*(1+'Property Summary'!$L$18)^('MF Rents'!BB$3-1))</f>
        <v/>
      </c>
      <c r="BC23" s="7" t="str">
        <f>IF(OR($B23="",$B23=0),"",$G23*$C23*(1+'Property Summary'!$L$18)^('MF Rents'!BC$3-1))</f>
        <v/>
      </c>
      <c r="BD23" s="7" t="str">
        <f>IF(OR($B23="",$B23=0),"",$G23*$C23*(1+'Property Summary'!$L$18)^('MF Rents'!BD$3-1))</f>
        <v/>
      </c>
      <c r="BE23" s="7" t="str">
        <f>IF(OR($B23="",$B23=0),"",$G23*$C23*(1+'Property Summary'!$L$18)^('MF Rents'!BE$3-1))</f>
        <v/>
      </c>
      <c r="BF23" s="7" t="str">
        <f>IF(OR($B23="",$B23=0),"",$G23*$C23*(1+'Property Summary'!$L$18)^('MF Rents'!BF$3-1))</f>
        <v/>
      </c>
      <c r="BG23" s="7" t="str">
        <f>IF(OR($B23="",$B23=0),"",$G23*$C23*(1+'Property Summary'!$L$18)^('MF Rents'!BG$3-1))</f>
        <v/>
      </c>
      <c r="BH23" s="7" t="str">
        <f>IF(OR($B23="",$B23=0),"",$G23*$C23*(1+'Property Summary'!$L$18)^('MF Rents'!BH$3-1))</f>
        <v/>
      </c>
      <c r="BI23" s="7" t="str">
        <f>IF(OR($B23="",$B23=0),"",$G23*$C23*(1+'Property Summary'!$L$18)^('MF Rents'!BI$3-1))</f>
        <v/>
      </c>
      <c r="BJ23" s="7" t="str">
        <f>IF(OR($B23="",$B23=0),"",$G23*$C23*(1+'Property Summary'!$L$18)^('MF Rents'!BJ$3-1))</f>
        <v/>
      </c>
      <c r="BK23" s="7" t="str">
        <f>IF(OR($B23="",$B23=0),"",$G23*$C23*(1+'Property Summary'!$L$18)^('MF Rents'!BK$3-1))</f>
        <v/>
      </c>
      <c r="BL23" s="7" t="str">
        <f>IF(OR($B23="",$B23=0),"",$G23*$C23*(1+'Property Summary'!$L$18)^('MF Rents'!BL$3-1))</f>
        <v/>
      </c>
      <c r="BM23" s="7" t="str">
        <f>IF(OR($B23="",$B23=0),"",$G23*$C23*(1+'Property Summary'!$L$18)^('MF Rents'!BM$3-1))</f>
        <v/>
      </c>
      <c r="BN23" s="7" t="str">
        <f>IF(OR($B23="",$B23=0),"",$G23*$C23*(1+'Property Summary'!$L$18)^('MF Rents'!BN$3-1))</f>
        <v/>
      </c>
      <c r="BO23" s="7" t="str">
        <f>IF(OR($B23="",$B23=0),"",$G23*$C23*(1+'Property Summary'!$L$18)^('MF Rents'!BO$3-1))</f>
        <v/>
      </c>
      <c r="BP23" s="7" t="str">
        <f>IF(OR($B23="",$B23=0),"",$G23*$C23*(1+'Property Summary'!$L$18)^('MF Rents'!BP$3-1))</f>
        <v/>
      </c>
      <c r="BQ23" s="7" t="str">
        <f>IF(OR($B23="",$B23=0),"",$G23*$C23*(1+'Property Summary'!$L$18)^('MF Rents'!BQ$3-1))</f>
        <v/>
      </c>
      <c r="BR23" s="7" t="str">
        <f>IF(OR($B23="",$B23=0),"",$G23*$C23*(1+'Property Summary'!$L$18)^('MF Rents'!BR$3-1))</f>
        <v/>
      </c>
      <c r="BS23" s="7" t="str">
        <f>IF(OR($B23="",$B23=0),"",$G23*$C23*(1+'Property Summary'!$L$18)^('MF Rents'!BS$3-1))</f>
        <v/>
      </c>
      <c r="BT23" s="7" t="str">
        <f>IF(OR($B23="",$B23=0),"",$G23*$C23*(1+'Property Summary'!$L$18)^('MF Rents'!BT$3-1))</f>
        <v/>
      </c>
      <c r="BU23" s="7" t="str">
        <f>IF(OR($B23="",$B23=0),"",$G23*$C23*(1+'Property Summary'!$L$18)^('MF Rents'!BU$3-1))</f>
        <v/>
      </c>
      <c r="BV23" s="7" t="str">
        <f>IF(OR($B23="",$B23=0),"",$G23*$C23*(1+'Property Summary'!$L$18)^('MF Rents'!BV$3-1))</f>
        <v/>
      </c>
      <c r="BW23" s="7" t="str">
        <f>IF(OR($B23="",$B23=0),"",$G23*$C23*(1+'Property Summary'!$L$18)^('MF Rents'!BW$3-1))</f>
        <v/>
      </c>
      <c r="BX23" s="7" t="str">
        <f>IF(OR($B23="",$B23=0),"",$G23*$C23*(1+'Property Summary'!$L$18)^('MF Rents'!BX$3-1))</f>
        <v/>
      </c>
      <c r="BY23" s="7" t="str">
        <f>IF(OR($B23="",$B23=0),"",$G23*$C23*(1+'Property Summary'!$L$18)^('MF Rents'!BY$3-1))</f>
        <v/>
      </c>
      <c r="BZ23" s="7" t="str">
        <f>IF(OR($B23="",$B23=0),"",$G23*$C23*(1+'Property Summary'!$L$18)^('MF Rents'!BZ$3-1))</f>
        <v/>
      </c>
      <c r="CA23" s="7" t="str">
        <f>IF(OR($B23="",$B23=0),"",$G23*$C23*(1+'Property Summary'!$L$18)^('MF Rents'!CA$3-1))</f>
        <v/>
      </c>
      <c r="CB23" s="7" t="str">
        <f>IF(OR($B23="",$B23=0),"",$G23*$C23*(1+'Property Summary'!$L$18)^('MF Rents'!CB$3-1))</f>
        <v/>
      </c>
      <c r="CC23" s="7" t="str">
        <f>IF(OR($B23="",$B23=0),"",$G23*$C23*(1+'Property Summary'!$L$18)^('MF Rents'!CC$3-1))</f>
        <v/>
      </c>
      <c r="CD23" s="7" t="str">
        <f>IF(OR($B23="",$B23=0),"",$G23*$C23*(1+'Property Summary'!$L$18)^('MF Rents'!CD$3-1))</f>
        <v/>
      </c>
      <c r="CE23" s="7" t="str">
        <f>IF(OR($B23="",$B23=0),"",$G23*$C23*(1+'Property Summary'!$L$18)^('MF Rents'!CE$3-1))</f>
        <v/>
      </c>
      <c r="CF23" s="7" t="str">
        <f>IF(OR($B23="",$B23=0),"",$G23*$C23*(1+'Property Summary'!$L$18)^('MF Rents'!CF$3-1))</f>
        <v/>
      </c>
      <c r="CG23" s="7" t="str">
        <f>IF(OR($B23="",$B23=0),"",$G23*$C23*(1+'Property Summary'!$L$18)^('MF Rents'!CG$3-1))</f>
        <v/>
      </c>
      <c r="CH23" s="7" t="str">
        <f>IF(OR($B23="",$B23=0),"",$G23*$C23*(1+'Property Summary'!$L$18)^('MF Rents'!CH$3-1))</f>
        <v/>
      </c>
      <c r="CI23" s="7" t="str">
        <f>IF(OR($B23="",$B23=0),"",$G23*$C23*(1+'Property Summary'!$L$18)^('MF Rents'!CI$3-1))</f>
        <v/>
      </c>
      <c r="CJ23" s="7" t="str">
        <f>IF(OR($B23="",$B23=0),"",$G23*$C23*(1+'Property Summary'!$L$18)^('MF Rents'!CJ$3-1))</f>
        <v/>
      </c>
      <c r="CK23" s="7" t="str">
        <f>IF(OR($B23="",$B23=0),"",$G23*$C23*(1+'Property Summary'!$L$18)^('MF Rents'!CK$3-1))</f>
        <v/>
      </c>
      <c r="CL23" s="7" t="str">
        <f>IF(OR($B23="",$B23=0),"",$G23*$C23*(1+'Property Summary'!$L$18)^('MF Rents'!CL$3-1))</f>
        <v/>
      </c>
      <c r="CM23" s="7" t="str">
        <f>IF(OR($B23="",$B23=0),"",$G23*$C23*(1+'Property Summary'!$L$18)^('MF Rents'!CM$3-1))</f>
        <v/>
      </c>
      <c r="CN23" s="7" t="str">
        <f>IF(OR($B23="",$B23=0),"",$G23*$C23*(1+'Property Summary'!$L$18)^('MF Rents'!CN$3-1))</f>
        <v/>
      </c>
      <c r="CO23" s="7" t="str">
        <f>IF(OR($B23="",$B23=0),"",$G23*$C23*(1+'Property Summary'!$L$18)^('MF Rents'!CO$3-1))</f>
        <v/>
      </c>
      <c r="CP23" s="7" t="str">
        <f>IF(OR($B23="",$B23=0),"",$G23*$C23*(1+'Property Summary'!$L$18)^('MF Rents'!CP$3-1))</f>
        <v/>
      </c>
      <c r="CQ23" s="7" t="str">
        <f>IF(OR($B23="",$B23=0),"",$G23*$C23*(1+'Property Summary'!$L$18)^('MF Rents'!CQ$3-1))</f>
        <v/>
      </c>
      <c r="CR23" s="7" t="str">
        <f>IF(OR($B23="",$B23=0),"",$G23*$C23*(1+'Property Summary'!$L$18)^('MF Rents'!CR$3-1))</f>
        <v/>
      </c>
      <c r="CS23" s="7" t="str">
        <f>IF(OR($B23="",$B23=0),"",$G23*$C23*(1+'Property Summary'!$L$18)^('MF Rents'!CS$3-1))</f>
        <v/>
      </c>
      <c r="CT23" s="7" t="str">
        <f>IF(OR($B23="",$B23=0),"",$G23*$C23*(1+'Property Summary'!$L$18)^('MF Rents'!CT$3-1))</f>
        <v/>
      </c>
      <c r="CU23" s="7" t="str">
        <f>IF(OR($B23="",$B23=0),"",$G23*$C23*(1+'Property Summary'!$L$18)^('MF Rents'!CU$3-1))</f>
        <v/>
      </c>
      <c r="CV23" s="7" t="str">
        <f>IF(OR($B23="",$B23=0),"",$G23*$C23*(1+'Property Summary'!$L$18)^('MF Rents'!CV$3-1))</f>
        <v/>
      </c>
      <c r="CW23" s="7" t="str">
        <f>IF(OR($B23="",$B23=0),"",$G23*$C23*(1+'Property Summary'!$L$18)^('MF Rents'!CW$3-1))</f>
        <v/>
      </c>
      <c r="CX23" s="7" t="str">
        <f>IF(OR($B23="",$B23=0),"",$G23*$C23*(1+'Property Summary'!$L$18)^('MF Rents'!CX$3-1))</f>
        <v/>
      </c>
      <c r="CY23" s="7" t="str">
        <f>IF(OR($B23="",$B23=0),"",$G23*$C23*(1+'Property Summary'!$L$18)^('MF Rents'!CY$3-1))</f>
        <v/>
      </c>
      <c r="CZ23" s="7" t="str">
        <f>IF(OR($B23="",$B23=0),"",$G23*$C23*(1+'Property Summary'!$L$18)^('MF Rents'!CZ$3-1))</f>
        <v/>
      </c>
      <c r="DA23" s="7" t="str">
        <f>IF(OR($B23="",$B23=0),"",$G23*$C23*(1+'Property Summary'!$L$18)^('MF Rents'!DA$3-1))</f>
        <v/>
      </c>
      <c r="DB23" s="7" t="str">
        <f>IF(OR($B23="",$B23=0),"",$G23*$C23*(1+'Property Summary'!$L$18)^('MF Rents'!DB$3-1))</f>
        <v/>
      </c>
      <c r="DC23" s="7" t="str">
        <f>IF(OR($B23="",$B23=0),"",$G23*$C23*(1+'Property Summary'!$L$18)^('MF Rents'!DC$3-1))</f>
        <v/>
      </c>
      <c r="DD23" s="7" t="str">
        <f>IF(OR($B23="",$B23=0),"",$G23*$C23*(1+'Property Summary'!$L$18)^('MF Rents'!DD$3-1))</f>
        <v/>
      </c>
      <c r="DE23" s="7" t="str">
        <f>IF(OR($B23="",$B23=0),"",$G23*$C23*(1+'Property Summary'!$L$18)^('MF Rents'!DE$3-1))</f>
        <v/>
      </c>
      <c r="DF23" s="7" t="str">
        <f>IF(OR($B23="",$B23=0),"",$G23*$C23*(1+'Property Summary'!$L$18)^('MF Rents'!DF$3-1))</f>
        <v/>
      </c>
      <c r="DG23" s="7" t="str">
        <f>IF(OR($B23="",$B23=0),"",$G23*$C23*(1+'Property Summary'!$L$18)^('MF Rents'!DG$3-1))</f>
        <v/>
      </c>
      <c r="DH23" s="7" t="str">
        <f>IF(OR($B23="",$B23=0),"",$G23*$C23*(1+'Property Summary'!$L$18)^('MF Rents'!DH$3-1))</f>
        <v/>
      </c>
      <c r="DI23" s="7" t="str">
        <f>IF(OR($B23="",$B23=0),"",$G23*$C23*(1+'Property Summary'!$L$18)^('MF Rents'!DI$3-1))</f>
        <v/>
      </c>
      <c r="DJ23" s="7" t="str">
        <f>IF(OR($B23="",$B23=0),"",$G23*$C23*(1+'Property Summary'!$L$18)^('MF Rents'!DJ$3-1))</f>
        <v/>
      </c>
      <c r="DK23" s="7" t="str">
        <f>IF(OR($B23="",$B23=0),"",$G23*$C23*(1+'Property Summary'!$L$18)^('MF Rents'!DK$3-1))</f>
        <v/>
      </c>
      <c r="DL23" s="7" t="str">
        <f>IF(OR($B23="",$B23=0),"",$G23*$C23*(1+'Property Summary'!$L$18)^('MF Rents'!DL$3-1))</f>
        <v/>
      </c>
      <c r="DM23" s="7" t="str">
        <f>IF(OR($B23="",$B23=0),"",$G23*$C23*(1+'Property Summary'!$L$18)^('MF Rents'!DM$3-1))</f>
        <v/>
      </c>
      <c r="DN23" s="7" t="str">
        <f>IF(OR($B23="",$B23=0),"",$G23*$C23*(1+'Property Summary'!$L$18)^('MF Rents'!DN$3-1))</f>
        <v/>
      </c>
      <c r="DO23" s="7" t="str">
        <f>IF(OR($B23="",$B23=0),"",$G23*$C23*(1+'Property Summary'!$L$18)^('MF Rents'!DO$3-1))</f>
        <v/>
      </c>
      <c r="DP23" s="7" t="str">
        <f>IF(OR($B23="",$B23=0),"",$G23*$C23*(1+'Property Summary'!$L$18)^('MF Rents'!DP$3-1))</f>
        <v/>
      </c>
      <c r="DQ23" s="7" t="str">
        <f>IF(OR($B23="",$B23=0),"",$G23*$C23*(1+'Property Summary'!$L$18)^('MF Rents'!DQ$3-1))</f>
        <v/>
      </c>
      <c r="DR23" s="7" t="str">
        <f>IF(OR($B23="",$B23=0),"",$G23*$C23*(1+'Property Summary'!$L$18)^('MF Rents'!DR$3-1))</f>
        <v/>
      </c>
      <c r="DS23" s="7" t="str">
        <f>IF(OR($B23="",$B23=0),"",$G23*$C23*(1+'Property Summary'!$L$18)^('MF Rents'!DS$3-1))</f>
        <v/>
      </c>
      <c r="DT23" s="7" t="str">
        <f>IF(OR($B23="",$B23=0),"",$G23*$C23*(1+'Property Summary'!$L$18)^('MF Rents'!DT$3-1))</f>
        <v/>
      </c>
      <c r="DU23" s="7" t="str">
        <f>IF(OR($B23="",$B23=0),"",$G23*$C23*(1+'Property Summary'!$L$18)^('MF Rents'!DU$3-1))</f>
        <v/>
      </c>
      <c r="DV23" s="7" t="str">
        <f>IF(OR($B23="",$B23=0),"",$G23*$C23*(1+'Property Summary'!$L$18)^('MF Rents'!DV$3-1))</f>
        <v/>
      </c>
      <c r="DW23" s="7" t="str">
        <f>IF(OR($B23="",$B23=0),"",$G23*$C23*(1+'Property Summary'!$L$18)^('MF Rents'!DW$3-1))</f>
        <v/>
      </c>
      <c r="DX23" s="7" t="str">
        <f>IF(OR($B23="",$B23=0),"",$G23*$C23*(1+'Property Summary'!$L$18)^('MF Rents'!DX$3-1))</f>
        <v/>
      </c>
      <c r="DY23" s="7" t="str">
        <f>IF(OR($B23="",$B23=0),"",$G23*$C23*(1+'Property Summary'!$L$18)^('MF Rents'!DY$3-1))</f>
        <v/>
      </c>
      <c r="DZ23" s="7" t="str">
        <f>IF(OR($B23="",$B23=0),"",$G23*$C23*(1+'Property Summary'!$L$18)^('MF Rents'!DZ$3-1))</f>
        <v/>
      </c>
      <c r="EA23" s="7" t="str">
        <f>IF(OR($B23="",$B23=0),"",$G23*$C23*(1+'Property Summary'!$L$18)^('MF Rents'!EA$3-1))</f>
        <v/>
      </c>
      <c r="EB23" s="7" t="str">
        <f>IF(OR($B23="",$B23=0),"",$G23*$C23*(1+'Property Summary'!$L$18)^('MF Rents'!EB$3-1))</f>
        <v/>
      </c>
      <c r="EC23" s="7" t="str">
        <f>IF(OR($B23="",$B23=0),"",$G23*$C23*(1+'Property Summary'!$L$18)^('MF Rents'!EC$3-1))</f>
        <v/>
      </c>
      <c r="ED23" s="7" t="str">
        <f>IF(OR($B23="",$B23=0),"",$G23*$C23*(1+'Property Summary'!$L$18)^('MF Rents'!ED$3-1))</f>
        <v/>
      </c>
      <c r="EE23" s="7" t="str">
        <f>IF(OR($B23="",$B23=0),"",$G23*$C23*(1+'Property Summary'!$L$18)^('MF Rents'!EE$3-1))</f>
        <v/>
      </c>
      <c r="EF23" s="7" t="str">
        <f>IF(OR($B23="",$B23=0),"",$G23*$C23*(1+'Property Summary'!$L$18)^('MF Rents'!EF$3-1))</f>
        <v/>
      </c>
      <c r="EG23" s="7" t="str">
        <f>IF(OR($B23="",$B23=0),"",$G23*$C23*(1+'Property Summary'!$L$18)^('MF Rents'!EG$3-1))</f>
        <v/>
      </c>
      <c r="EH23" s="7" t="str">
        <f>IF(OR($B23="",$B23=0),"",$G23*$C23*(1+'Property Summary'!$L$18)^('MF Rents'!EH$3-1))</f>
        <v/>
      </c>
      <c r="EI23" s="7" t="str">
        <f>IF(OR($B23="",$B23=0),"",$G23*$C23*(1+'Property Summary'!$L$18)^('MF Rents'!EI$3-1))</f>
        <v/>
      </c>
      <c r="EJ23" s="7" t="str">
        <f>IF(OR($B23="",$B23=0),"",$G23*$C23*(1+'Property Summary'!$L$18)^('MF Rents'!EJ$3-1))</f>
        <v/>
      </c>
      <c r="EK23" s="7" t="str">
        <f>IF(OR($B23="",$B23=0),"",$G23*$C23*(1+'Property Summary'!$L$18)^('MF Rents'!EK$3-1))</f>
        <v/>
      </c>
      <c r="EL23" s="7" t="str">
        <f>IF(OR($B23="",$B23=0),"",$G23*$C23*(1+'Property Summary'!$L$18)^('MF Rents'!EL$3-1))</f>
        <v/>
      </c>
      <c r="EM23" s="7" t="str">
        <f>IF(OR($B23="",$B23=0),"",$G23*$C23*(1+'Property Summary'!$L$18)^('MF Rents'!EM$3-1))</f>
        <v/>
      </c>
      <c r="EN23" s="7" t="str">
        <f>IF(OR($B23="",$B23=0),"",$G23*$C23*(1+'Property Summary'!$L$18)^('MF Rents'!EN$3-1))</f>
        <v/>
      </c>
      <c r="EO23" s="7" t="str">
        <f>IF(OR($B23="",$B23=0),"",$G23*$C23*(1+'Property Summary'!$L$18)^('MF Rents'!EO$3-1))</f>
        <v/>
      </c>
      <c r="EP23" s="7" t="str">
        <f>IF(OR($B23="",$B23=0),"",$G23*$C23*(1+'Property Summary'!$L$18)^('MF Rents'!EP$3-1))</f>
        <v/>
      </c>
      <c r="EQ23" s="7" t="str">
        <f>IF(OR($B23="",$B23=0),"",$G23*$C23*(1+'Property Summary'!$L$18)^('MF Rents'!EQ$3-1))</f>
        <v/>
      </c>
      <c r="ER23" s="7" t="str">
        <f>IF(OR($B23="",$B23=0),"",$G23*$C23*(1+'Property Summary'!$L$18)^('MF Rents'!ER$3-1))</f>
        <v/>
      </c>
      <c r="ES23" s="7" t="str">
        <f>IF(OR($B23="",$B23=0),"",$G23*$C23*(1+'Property Summary'!$L$18)^('MF Rents'!ES$3-1))</f>
        <v/>
      </c>
      <c r="ET23" s="7" t="str">
        <f>IF(OR($B23="",$B23=0),"",$G23*$C23*(1+'Property Summary'!$L$18)^('MF Rents'!ET$3-1))</f>
        <v/>
      </c>
      <c r="EU23" s="7" t="str">
        <f>IF(OR($B23="",$B23=0),"",$G23*$C23*(1+'Property Summary'!$L$18)^('MF Rents'!EU$3-1))</f>
        <v/>
      </c>
      <c r="EV23" s="7" t="str">
        <f>IF(OR($B23="",$B23=0),"",$G23*$C23*(1+'Property Summary'!$L$18)^('MF Rents'!EV$3-1))</f>
        <v/>
      </c>
      <c r="EW23" s="7" t="str">
        <f>IF(OR($B23="",$B23=0),"",$G23*$C23*(1+'Property Summary'!$L$18)^('MF Rents'!EW$3-1))</f>
        <v/>
      </c>
      <c r="EX23" s="7" t="str">
        <f>IF(OR($B23="",$B23=0),"",$G23*$C23*(1+'Property Summary'!$L$18)^('MF Rents'!EX$3-1))</f>
        <v/>
      </c>
      <c r="EY23" s="7" t="str">
        <f>IF(OR($B23="",$B23=0),"",$G23*$C23*(1+'Property Summary'!$L$18)^('MF Rents'!EY$3-1))</f>
        <v/>
      </c>
      <c r="EZ23" s="7" t="str">
        <f>IF(OR($B23="",$B23=0),"",$G23*$C23*(1+'Property Summary'!$L$18)^('MF Rents'!EZ$3-1))</f>
        <v/>
      </c>
      <c r="FA23" s="7" t="str">
        <f>IF(OR($B23="",$B23=0),"",$G23*$C23*(1+'Property Summary'!$L$18)^('MF Rents'!FA$3-1))</f>
        <v/>
      </c>
      <c r="FB23" s="7" t="str">
        <f>IF(OR($B23="",$B23=0),"",$G23*$C23*(1+'Property Summary'!$L$18)^('MF Rents'!FB$3-1))</f>
        <v/>
      </c>
      <c r="FC23" s="7" t="str">
        <f>IF(OR($B23="",$B23=0),"",$G23*$C23*(1+'Property Summary'!$L$18)^('MF Rents'!FC$3-1))</f>
        <v/>
      </c>
      <c r="FD23" s="7" t="str">
        <f>IF(OR($B23="",$B23=0),"",$G23*$C23*(1+'Property Summary'!$L$18)^('MF Rents'!FD$3-1))</f>
        <v/>
      </c>
      <c r="FE23" s="7" t="str">
        <f>IF(OR($B23="",$B23=0),"",$G23*$C23*(1+'Property Summary'!$L$18)^('MF Rents'!FE$3-1))</f>
        <v/>
      </c>
      <c r="FF23" s="7" t="str">
        <f>IF(OR($B23="",$B23=0),"",$G23*$C23*(1+'Property Summary'!$L$18)^('MF Rents'!FF$3-1))</f>
        <v/>
      </c>
      <c r="FG23" s="7" t="str">
        <f>IF(OR($B23="",$B23=0),"",$G23*$C23*(1+'Property Summary'!$L$18)^('MF Rents'!FG$3-1))</f>
        <v/>
      </c>
      <c r="FH23" s="7" t="str">
        <f>IF(OR($B23="",$B23=0),"",$G23*$C23*(1+'Property Summary'!$L$18)^('MF Rents'!FH$3-1))</f>
        <v/>
      </c>
      <c r="FI23" s="7" t="str">
        <f>IF(OR($B23="",$B23=0),"",$G23*$C23*(1+'Property Summary'!$L$18)^('MF Rents'!FI$3-1))</f>
        <v/>
      </c>
      <c r="FJ23" s="7" t="str">
        <f>IF(OR($B23="",$B23=0),"",$G23*$C23*(1+'Property Summary'!$L$18)^('MF Rents'!FJ$3-1))</f>
        <v/>
      </c>
      <c r="FK23" s="7" t="str">
        <f>IF(OR($B23="",$B23=0),"",$G23*$C23*(1+'Property Summary'!$L$18)^('MF Rents'!FK$3-1))</f>
        <v/>
      </c>
      <c r="FL23" s="7" t="str">
        <f>IF(OR($B23="",$B23=0),"",$G23*$C23*(1+'Property Summary'!$L$18)^('MF Rents'!FL$3-1))</f>
        <v/>
      </c>
      <c r="FM23" s="7" t="str">
        <f>IF(OR($B23="",$B23=0),"",$G23*$C23*(1+'Property Summary'!$L$18)^('MF Rents'!FM$3-1))</f>
        <v/>
      </c>
      <c r="FN23" s="7" t="str">
        <f>IF(OR($B23="",$B23=0),"",$G23*$C23*(1+'Property Summary'!$L$18)^('MF Rents'!FN$3-1))</f>
        <v/>
      </c>
      <c r="FO23" s="7" t="str">
        <f>IF(OR($B23="",$B23=0),"",$G23*$C23*(1+'Property Summary'!$L$18)^('MF Rents'!FO$3-1))</f>
        <v/>
      </c>
      <c r="FP23" s="7" t="str">
        <f>IF(OR($B23="",$B23=0),"",$G23*$C23*(1+'Property Summary'!$L$18)^('MF Rents'!FP$3-1))</f>
        <v/>
      </c>
      <c r="FQ23" s="7" t="str">
        <f>IF(OR($B23="",$B23=0),"",$G23*$C23*(1+'Property Summary'!$L$18)^('MF Rents'!FQ$3-1))</f>
        <v/>
      </c>
      <c r="FR23" s="7" t="str">
        <f>IF(OR($B23="",$B23=0),"",$G23*$C23*(1+'Property Summary'!$L$18)^('MF Rents'!FR$3-1))</f>
        <v/>
      </c>
      <c r="FS23" s="7" t="str">
        <f>IF(OR($B23="",$B23=0),"",$G23*$C23*(1+'Property Summary'!$L$18)^('MF Rents'!FS$3-1))</f>
        <v/>
      </c>
      <c r="FT23" s="7" t="str">
        <f>IF(OR($B23="",$B23=0),"",$G23*$C23*(1+'Property Summary'!$L$18)^('MF Rents'!FT$3-1))</f>
        <v/>
      </c>
      <c r="FU23" s="7" t="str">
        <f>IF(OR($B23="",$B23=0),"",$G23*$C23*(1+'Property Summary'!$L$18)^('MF Rents'!FU$3-1))</f>
        <v/>
      </c>
      <c r="FV23" s="7" t="str">
        <f>IF(OR($B23="",$B23=0),"",$G23*$C23*(1+'Property Summary'!$L$18)^('MF Rents'!FV$3-1))</f>
        <v/>
      </c>
      <c r="FW23" s="7" t="str">
        <f>IF(OR($B23="",$B23=0),"",$G23*$C23*(1+'Property Summary'!$L$18)^('MF Rents'!FW$3-1))</f>
        <v/>
      </c>
      <c r="FX23" s="7" t="str">
        <f>IF(OR($B23="",$B23=0),"",$G23*$C23*(1+'Property Summary'!$L$18)^('MF Rents'!FX$3-1))</f>
        <v/>
      </c>
      <c r="FY23" s="7" t="str">
        <f>IF(OR($B23="",$B23=0),"",$G23*$C23*(1+'Property Summary'!$L$18)^('MF Rents'!FY$3-1))</f>
        <v/>
      </c>
      <c r="FZ23" s="7" t="str">
        <f>IF(OR($B23="",$B23=0),"",$G23*$C23*(1+'Property Summary'!$L$18)^('MF Rents'!FZ$3-1))</f>
        <v/>
      </c>
      <c r="GA23" s="7" t="str">
        <f>IF(OR($B23="",$B23=0),"",$G23*$C23*(1+'Property Summary'!$L$18)^('MF Rents'!GA$3-1))</f>
        <v/>
      </c>
      <c r="GB23" s="7" t="str">
        <f>IF(OR($B23="",$B23=0),"",$G23*$C23*(1+'Property Summary'!$L$18)^('MF Rents'!GB$3-1))</f>
        <v/>
      </c>
      <c r="GC23" s="7" t="str">
        <f>IF(OR($B23="",$B23=0),"",$G23*$C23*(1+'Property Summary'!$L$18)^('MF Rents'!GC$3-1))</f>
        <v/>
      </c>
      <c r="GD23" s="7" t="str">
        <f>IF(OR($B23="",$B23=0),"",$G23*$C23*(1+'Property Summary'!$L$18)^('MF Rents'!GD$3-1))</f>
        <v/>
      </c>
      <c r="GE23" s="7" t="str">
        <f>IF(OR($B23="",$B23=0),"",$G23*$C23*(1+'Property Summary'!$L$18)^('MF Rents'!GE$3-1))</f>
        <v/>
      </c>
      <c r="GF23" s="7" t="str">
        <f>IF(OR($B23="",$B23=0),"",$G23*$C23*(1+'Property Summary'!$L$18)^('MF Rents'!GF$3-1))</f>
        <v/>
      </c>
      <c r="GG23" s="7" t="str">
        <f>IF(OR($B23="",$B23=0),"",$G23*$C23*(1+'Property Summary'!$L$18)^('MF Rents'!GG$3-1))</f>
        <v/>
      </c>
      <c r="GH23" s="7" t="str">
        <f>IF(OR($B23="",$B23=0),"",$G23*$C23*(1+'Property Summary'!$L$18)^('MF Rents'!GH$3-1))</f>
        <v/>
      </c>
      <c r="GI23" s="7" t="str">
        <f>IF(OR($B23="",$B23=0),"",$G23*$C23*(1+'Property Summary'!$L$18)^('MF Rents'!GI$3-1))</f>
        <v/>
      </c>
      <c r="GJ23" s="7" t="str">
        <f>IF(OR($B23="",$B23=0),"",$G23*$C23*(1+'Property Summary'!$L$18)^('MF Rents'!GJ$3-1))</f>
        <v/>
      </c>
      <c r="GK23" s="7" t="str">
        <f>IF(OR($B23="",$B23=0),"",$G23*$C23*(1+'Property Summary'!$L$18)^('MF Rents'!GK$3-1))</f>
        <v/>
      </c>
      <c r="GL23" s="7" t="str">
        <f>IF(OR($B23="",$B23=0),"",$G23*$C23*(1+'Property Summary'!$L$18)^('MF Rents'!GL$3-1))</f>
        <v/>
      </c>
      <c r="GM23" s="7" t="str">
        <f>IF(OR($B23="",$B23=0),"",$G23*$C23*(1+'Property Summary'!$L$18)^('MF Rents'!GM$3-1))</f>
        <v/>
      </c>
      <c r="GN23" s="7" t="str">
        <f>IF(OR($B23="",$B23=0),"",$G23*$C23*(1+'Property Summary'!$L$18)^('MF Rents'!GN$3-1))</f>
        <v/>
      </c>
      <c r="GO23" s="7" t="str">
        <f>IF(OR($B23="",$B23=0),"",$G23*$C23*(1+'Property Summary'!$L$18)^('MF Rents'!GO$3-1))</f>
        <v/>
      </c>
      <c r="GP23" s="7" t="str">
        <f>IF(OR($B23="",$B23=0),"",$G23*$C23*(1+'Property Summary'!$L$18)^('MF Rents'!GP$3-1))</f>
        <v/>
      </c>
    </row>
    <row r="24" spans="2:198" x14ac:dyDescent="0.3">
      <c r="B24" s="198">
        <f>'MF Rent Roll'!B23</f>
        <v>0</v>
      </c>
      <c r="C24" s="199">
        <f>'MF Rent Roll'!C23</f>
        <v>0</v>
      </c>
      <c r="D24" s="200">
        <f>'MF Rent Roll'!D23</f>
        <v>0</v>
      </c>
      <c r="E24" s="200">
        <f>'MF Rent Roll'!E23</f>
        <v>0</v>
      </c>
      <c r="F24" s="201">
        <f>'MF Rent Roll'!F23</f>
        <v>0</v>
      </c>
      <c r="G24" s="202">
        <f>'MF Rent Roll'!G23</f>
        <v>0</v>
      </c>
      <c r="H24" s="203">
        <f>'MF Rent Roll'!H23</f>
        <v>0</v>
      </c>
      <c r="I24" s="202">
        <f>'MF Rent Roll'!I23</f>
        <v>0</v>
      </c>
      <c r="J24" s="204">
        <f>'MF Rent Roll'!J23</f>
        <v>0</v>
      </c>
      <c r="K24" s="205">
        <f>'MF Rent Roll'!K23</f>
        <v>0</v>
      </c>
      <c r="L24" s="202">
        <f>'MF Rent Roll'!L23</f>
        <v>0</v>
      </c>
      <c r="M24" s="206">
        <f>'MF Rent Roll'!M23</f>
        <v>0</v>
      </c>
      <c r="N24" s="207" t="str">
        <f>'MF Rent Roll'!N23</f>
        <v/>
      </c>
      <c r="O24" s="208" t="str">
        <f>'MF Rent Roll'!O23</f>
        <v/>
      </c>
      <c r="P24" s="209" t="str">
        <f>'MF Rent Roll'!P23</f>
        <v/>
      </c>
      <c r="S24" s="7" t="str">
        <f>IF(OR($B24="",$B24=0),"",$G24*$C24*(1+'Property Summary'!$L$18)^('MF Rents'!S$3-1))</f>
        <v/>
      </c>
      <c r="T24" s="7" t="str">
        <f>IF(OR($B24="",$B24=0),"",$G24*$C24*(1+'Property Summary'!$L$18)^('MF Rents'!T$3-1))</f>
        <v/>
      </c>
      <c r="U24" s="7" t="str">
        <f>IF(OR($B24="",$B24=0),"",$G24*$C24*(1+'Property Summary'!$L$18)^('MF Rents'!U$3-1))</f>
        <v/>
      </c>
      <c r="V24" s="7" t="str">
        <f>IF(OR($B24="",$B24=0),"",$G24*$C24*(1+'Property Summary'!$L$18)^('MF Rents'!V$3-1))</f>
        <v/>
      </c>
      <c r="W24" s="7" t="str">
        <f>IF(OR($B24="",$B24=0),"",$G24*$C24*(1+'Property Summary'!$L$18)^('MF Rents'!W$3-1))</f>
        <v/>
      </c>
      <c r="X24" s="7" t="str">
        <f>IF(OR($B24="",$B24=0),"",$G24*$C24*(1+'Property Summary'!$L$18)^('MF Rents'!X$3-1))</f>
        <v/>
      </c>
      <c r="Y24" s="7" t="str">
        <f>IF(OR($B24="",$B24=0),"",$G24*$C24*(1+'Property Summary'!$L$18)^('MF Rents'!Y$3-1))</f>
        <v/>
      </c>
      <c r="Z24" s="7" t="str">
        <f>IF(OR($B24="",$B24=0),"",$G24*$C24*(1+'Property Summary'!$L$18)^('MF Rents'!Z$3-1))</f>
        <v/>
      </c>
      <c r="AA24" s="7" t="str">
        <f>IF(OR($B24="",$B24=0),"",$G24*$C24*(1+'Property Summary'!$L$18)^('MF Rents'!AA$3-1))</f>
        <v/>
      </c>
      <c r="AB24" s="7" t="str">
        <f>IF(OR($B24="",$B24=0),"",$G24*$C24*(1+'Property Summary'!$L$18)^('MF Rents'!AB$3-1))</f>
        <v/>
      </c>
      <c r="AC24" s="7" t="str">
        <f>IF(OR($B24="",$B24=0),"",$G24*$C24*(1+'Property Summary'!$L$18)^('MF Rents'!AC$3-1))</f>
        <v/>
      </c>
      <c r="AD24" s="7" t="str">
        <f>IF(OR($B24="",$B24=0),"",$G24*$C24*(1+'Property Summary'!$L$18)^('MF Rents'!AD$3-1))</f>
        <v/>
      </c>
      <c r="AE24" s="7" t="str">
        <f>IF(OR($B24="",$B24=0),"",$G24*$C24*(1+'Property Summary'!$L$18)^('MF Rents'!AE$3-1))</f>
        <v/>
      </c>
      <c r="AF24" s="7" t="str">
        <f>IF(OR($B24="",$B24=0),"",$G24*$C24*(1+'Property Summary'!$L$18)^('MF Rents'!AF$3-1))</f>
        <v/>
      </c>
      <c r="AG24" s="7" t="str">
        <f>IF(OR($B24="",$B24=0),"",$G24*$C24*(1+'Property Summary'!$L$18)^('MF Rents'!AG$3-1))</f>
        <v/>
      </c>
      <c r="AH24" s="7" t="str">
        <f>IF(OR($B24="",$B24=0),"",$G24*$C24*(1+'Property Summary'!$L$18)^('MF Rents'!AH$3-1))</f>
        <v/>
      </c>
      <c r="AI24" s="7" t="str">
        <f>IF(OR($B24="",$B24=0),"",$G24*$C24*(1+'Property Summary'!$L$18)^('MF Rents'!AI$3-1))</f>
        <v/>
      </c>
      <c r="AJ24" s="7" t="str">
        <f>IF(OR($B24="",$B24=0),"",$G24*$C24*(1+'Property Summary'!$L$18)^('MF Rents'!AJ$3-1))</f>
        <v/>
      </c>
      <c r="AK24" s="7" t="str">
        <f>IF(OR($B24="",$B24=0),"",$G24*$C24*(1+'Property Summary'!$L$18)^('MF Rents'!AK$3-1))</f>
        <v/>
      </c>
      <c r="AL24" s="7" t="str">
        <f>IF(OR($B24="",$B24=0),"",$G24*$C24*(1+'Property Summary'!$L$18)^('MF Rents'!AL$3-1))</f>
        <v/>
      </c>
      <c r="AM24" s="7" t="str">
        <f>IF(OR($B24="",$B24=0),"",$G24*$C24*(1+'Property Summary'!$L$18)^('MF Rents'!AM$3-1))</f>
        <v/>
      </c>
      <c r="AN24" s="7" t="str">
        <f>IF(OR($B24="",$B24=0),"",$G24*$C24*(1+'Property Summary'!$L$18)^('MF Rents'!AN$3-1))</f>
        <v/>
      </c>
      <c r="AO24" s="7" t="str">
        <f>IF(OR($B24="",$B24=0),"",$G24*$C24*(1+'Property Summary'!$L$18)^('MF Rents'!AO$3-1))</f>
        <v/>
      </c>
      <c r="AP24" s="7" t="str">
        <f>IF(OR($B24="",$B24=0),"",$G24*$C24*(1+'Property Summary'!$L$18)^('MF Rents'!AP$3-1))</f>
        <v/>
      </c>
      <c r="AQ24" s="7" t="str">
        <f>IF(OR($B24="",$B24=0),"",$G24*$C24*(1+'Property Summary'!$L$18)^('MF Rents'!AQ$3-1))</f>
        <v/>
      </c>
      <c r="AR24" s="7" t="str">
        <f>IF(OR($B24="",$B24=0),"",$G24*$C24*(1+'Property Summary'!$L$18)^('MF Rents'!AR$3-1))</f>
        <v/>
      </c>
      <c r="AS24" s="7" t="str">
        <f>IF(OR($B24="",$B24=0),"",$G24*$C24*(1+'Property Summary'!$L$18)^('MF Rents'!AS$3-1))</f>
        <v/>
      </c>
      <c r="AT24" s="7" t="str">
        <f>IF(OR($B24="",$B24=0),"",$G24*$C24*(1+'Property Summary'!$L$18)^('MF Rents'!AT$3-1))</f>
        <v/>
      </c>
      <c r="AU24" s="7" t="str">
        <f>IF(OR($B24="",$B24=0),"",$G24*$C24*(1+'Property Summary'!$L$18)^('MF Rents'!AU$3-1))</f>
        <v/>
      </c>
      <c r="AV24" s="7" t="str">
        <f>IF(OR($B24="",$B24=0),"",$G24*$C24*(1+'Property Summary'!$L$18)^('MF Rents'!AV$3-1))</f>
        <v/>
      </c>
      <c r="AW24" s="7" t="str">
        <f>IF(OR($B24="",$B24=0),"",$G24*$C24*(1+'Property Summary'!$L$18)^('MF Rents'!AW$3-1))</f>
        <v/>
      </c>
      <c r="AX24" s="7" t="str">
        <f>IF(OR($B24="",$B24=0),"",$G24*$C24*(1+'Property Summary'!$L$18)^('MF Rents'!AX$3-1))</f>
        <v/>
      </c>
      <c r="AY24" s="7" t="str">
        <f>IF(OR($B24="",$B24=0),"",$G24*$C24*(1+'Property Summary'!$L$18)^('MF Rents'!AY$3-1))</f>
        <v/>
      </c>
      <c r="AZ24" s="7" t="str">
        <f>IF(OR($B24="",$B24=0),"",$G24*$C24*(1+'Property Summary'!$L$18)^('MF Rents'!AZ$3-1))</f>
        <v/>
      </c>
      <c r="BA24" s="7" t="str">
        <f>IF(OR($B24="",$B24=0),"",$G24*$C24*(1+'Property Summary'!$L$18)^('MF Rents'!BA$3-1))</f>
        <v/>
      </c>
      <c r="BB24" s="7" t="str">
        <f>IF(OR($B24="",$B24=0),"",$G24*$C24*(1+'Property Summary'!$L$18)^('MF Rents'!BB$3-1))</f>
        <v/>
      </c>
      <c r="BC24" s="7" t="str">
        <f>IF(OR($B24="",$B24=0),"",$G24*$C24*(1+'Property Summary'!$L$18)^('MF Rents'!BC$3-1))</f>
        <v/>
      </c>
      <c r="BD24" s="7" t="str">
        <f>IF(OR($B24="",$B24=0),"",$G24*$C24*(1+'Property Summary'!$L$18)^('MF Rents'!BD$3-1))</f>
        <v/>
      </c>
      <c r="BE24" s="7" t="str">
        <f>IF(OR($B24="",$B24=0),"",$G24*$C24*(1+'Property Summary'!$L$18)^('MF Rents'!BE$3-1))</f>
        <v/>
      </c>
      <c r="BF24" s="7" t="str">
        <f>IF(OR($B24="",$B24=0),"",$G24*$C24*(1+'Property Summary'!$L$18)^('MF Rents'!BF$3-1))</f>
        <v/>
      </c>
      <c r="BG24" s="7" t="str">
        <f>IF(OR($B24="",$B24=0),"",$G24*$C24*(1+'Property Summary'!$L$18)^('MF Rents'!BG$3-1))</f>
        <v/>
      </c>
      <c r="BH24" s="7" t="str">
        <f>IF(OR($B24="",$B24=0),"",$G24*$C24*(1+'Property Summary'!$L$18)^('MF Rents'!BH$3-1))</f>
        <v/>
      </c>
      <c r="BI24" s="7" t="str">
        <f>IF(OR($B24="",$B24=0),"",$G24*$C24*(1+'Property Summary'!$L$18)^('MF Rents'!BI$3-1))</f>
        <v/>
      </c>
      <c r="BJ24" s="7" t="str">
        <f>IF(OR($B24="",$B24=0),"",$G24*$C24*(1+'Property Summary'!$L$18)^('MF Rents'!BJ$3-1))</f>
        <v/>
      </c>
      <c r="BK24" s="7" t="str">
        <f>IF(OR($B24="",$B24=0),"",$G24*$C24*(1+'Property Summary'!$L$18)^('MF Rents'!BK$3-1))</f>
        <v/>
      </c>
      <c r="BL24" s="7" t="str">
        <f>IF(OR($B24="",$B24=0),"",$G24*$C24*(1+'Property Summary'!$L$18)^('MF Rents'!BL$3-1))</f>
        <v/>
      </c>
      <c r="BM24" s="7" t="str">
        <f>IF(OR($B24="",$B24=0),"",$G24*$C24*(1+'Property Summary'!$L$18)^('MF Rents'!BM$3-1))</f>
        <v/>
      </c>
      <c r="BN24" s="7" t="str">
        <f>IF(OR($B24="",$B24=0),"",$G24*$C24*(1+'Property Summary'!$L$18)^('MF Rents'!BN$3-1))</f>
        <v/>
      </c>
      <c r="BO24" s="7" t="str">
        <f>IF(OR($B24="",$B24=0),"",$G24*$C24*(1+'Property Summary'!$L$18)^('MF Rents'!BO$3-1))</f>
        <v/>
      </c>
      <c r="BP24" s="7" t="str">
        <f>IF(OR($B24="",$B24=0),"",$G24*$C24*(1+'Property Summary'!$L$18)^('MF Rents'!BP$3-1))</f>
        <v/>
      </c>
      <c r="BQ24" s="7" t="str">
        <f>IF(OR($B24="",$B24=0),"",$G24*$C24*(1+'Property Summary'!$L$18)^('MF Rents'!BQ$3-1))</f>
        <v/>
      </c>
      <c r="BR24" s="7" t="str">
        <f>IF(OR($B24="",$B24=0),"",$G24*$C24*(1+'Property Summary'!$L$18)^('MF Rents'!BR$3-1))</f>
        <v/>
      </c>
      <c r="BS24" s="7" t="str">
        <f>IF(OR($B24="",$B24=0),"",$G24*$C24*(1+'Property Summary'!$L$18)^('MF Rents'!BS$3-1))</f>
        <v/>
      </c>
      <c r="BT24" s="7" t="str">
        <f>IF(OR($B24="",$B24=0),"",$G24*$C24*(1+'Property Summary'!$L$18)^('MF Rents'!BT$3-1))</f>
        <v/>
      </c>
      <c r="BU24" s="7" t="str">
        <f>IF(OR($B24="",$B24=0),"",$G24*$C24*(1+'Property Summary'!$L$18)^('MF Rents'!BU$3-1))</f>
        <v/>
      </c>
      <c r="BV24" s="7" t="str">
        <f>IF(OR($B24="",$B24=0),"",$G24*$C24*(1+'Property Summary'!$L$18)^('MF Rents'!BV$3-1))</f>
        <v/>
      </c>
      <c r="BW24" s="7" t="str">
        <f>IF(OR($B24="",$B24=0),"",$G24*$C24*(1+'Property Summary'!$L$18)^('MF Rents'!BW$3-1))</f>
        <v/>
      </c>
      <c r="BX24" s="7" t="str">
        <f>IF(OR($B24="",$B24=0),"",$G24*$C24*(1+'Property Summary'!$L$18)^('MF Rents'!BX$3-1))</f>
        <v/>
      </c>
      <c r="BY24" s="7" t="str">
        <f>IF(OR($B24="",$B24=0),"",$G24*$C24*(1+'Property Summary'!$L$18)^('MF Rents'!BY$3-1))</f>
        <v/>
      </c>
      <c r="BZ24" s="7" t="str">
        <f>IF(OR($B24="",$B24=0),"",$G24*$C24*(1+'Property Summary'!$L$18)^('MF Rents'!BZ$3-1))</f>
        <v/>
      </c>
      <c r="CA24" s="7" t="str">
        <f>IF(OR($B24="",$B24=0),"",$G24*$C24*(1+'Property Summary'!$L$18)^('MF Rents'!CA$3-1))</f>
        <v/>
      </c>
      <c r="CB24" s="7" t="str">
        <f>IF(OR($B24="",$B24=0),"",$G24*$C24*(1+'Property Summary'!$L$18)^('MF Rents'!CB$3-1))</f>
        <v/>
      </c>
      <c r="CC24" s="7" t="str">
        <f>IF(OR($B24="",$B24=0),"",$G24*$C24*(1+'Property Summary'!$L$18)^('MF Rents'!CC$3-1))</f>
        <v/>
      </c>
      <c r="CD24" s="7" t="str">
        <f>IF(OR($B24="",$B24=0),"",$G24*$C24*(1+'Property Summary'!$L$18)^('MF Rents'!CD$3-1))</f>
        <v/>
      </c>
      <c r="CE24" s="7" t="str">
        <f>IF(OR($B24="",$B24=0),"",$G24*$C24*(1+'Property Summary'!$L$18)^('MF Rents'!CE$3-1))</f>
        <v/>
      </c>
      <c r="CF24" s="7" t="str">
        <f>IF(OR($B24="",$B24=0),"",$G24*$C24*(1+'Property Summary'!$L$18)^('MF Rents'!CF$3-1))</f>
        <v/>
      </c>
      <c r="CG24" s="7" t="str">
        <f>IF(OR($B24="",$B24=0),"",$G24*$C24*(1+'Property Summary'!$L$18)^('MF Rents'!CG$3-1))</f>
        <v/>
      </c>
      <c r="CH24" s="7" t="str">
        <f>IF(OR($B24="",$B24=0),"",$G24*$C24*(1+'Property Summary'!$L$18)^('MF Rents'!CH$3-1))</f>
        <v/>
      </c>
      <c r="CI24" s="7" t="str">
        <f>IF(OR($B24="",$B24=0),"",$G24*$C24*(1+'Property Summary'!$L$18)^('MF Rents'!CI$3-1))</f>
        <v/>
      </c>
      <c r="CJ24" s="7" t="str">
        <f>IF(OR($B24="",$B24=0),"",$G24*$C24*(1+'Property Summary'!$L$18)^('MF Rents'!CJ$3-1))</f>
        <v/>
      </c>
      <c r="CK24" s="7" t="str">
        <f>IF(OR($B24="",$B24=0),"",$G24*$C24*(1+'Property Summary'!$L$18)^('MF Rents'!CK$3-1))</f>
        <v/>
      </c>
      <c r="CL24" s="7" t="str">
        <f>IF(OR($B24="",$B24=0),"",$G24*$C24*(1+'Property Summary'!$L$18)^('MF Rents'!CL$3-1))</f>
        <v/>
      </c>
      <c r="CM24" s="7" t="str">
        <f>IF(OR($B24="",$B24=0),"",$G24*$C24*(1+'Property Summary'!$L$18)^('MF Rents'!CM$3-1))</f>
        <v/>
      </c>
      <c r="CN24" s="7" t="str">
        <f>IF(OR($B24="",$B24=0),"",$G24*$C24*(1+'Property Summary'!$L$18)^('MF Rents'!CN$3-1))</f>
        <v/>
      </c>
      <c r="CO24" s="7" t="str">
        <f>IF(OR($B24="",$B24=0),"",$G24*$C24*(1+'Property Summary'!$L$18)^('MF Rents'!CO$3-1))</f>
        <v/>
      </c>
      <c r="CP24" s="7" t="str">
        <f>IF(OR($B24="",$B24=0),"",$G24*$C24*(1+'Property Summary'!$L$18)^('MF Rents'!CP$3-1))</f>
        <v/>
      </c>
      <c r="CQ24" s="7" t="str">
        <f>IF(OR($B24="",$B24=0),"",$G24*$C24*(1+'Property Summary'!$L$18)^('MF Rents'!CQ$3-1))</f>
        <v/>
      </c>
      <c r="CR24" s="7" t="str">
        <f>IF(OR($B24="",$B24=0),"",$G24*$C24*(1+'Property Summary'!$L$18)^('MF Rents'!CR$3-1))</f>
        <v/>
      </c>
      <c r="CS24" s="7" t="str">
        <f>IF(OR($B24="",$B24=0),"",$G24*$C24*(1+'Property Summary'!$L$18)^('MF Rents'!CS$3-1))</f>
        <v/>
      </c>
      <c r="CT24" s="7" t="str">
        <f>IF(OR($B24="",$B24=0),"",$G24*$C24*(1+'Property Summary'!$L$18)^('MF Rents'!CT$3-1))</f>
        <v/>
      </c>
      <c r="CU24" s="7" t="str">
        <f>IF(OR($B24="",$B24=0),"",$G24*$C24*(1+'Property Summary'!$L$18)^('MF Rents'!CU$3-1))</f>
        <v/>
      </c>
      <c r="CV24" s="7" t="str">
        <f>IF(OR($B24="",$B24=0),"",$G24*$C24*(1+'Property Summary'!$L$18)^('MF Rents'!CV$3-1))</f>
        <v/>
      </c>
      <c r="CW24" s="7" t="str">
        <f>IF(OR($B24="",$B24=0),"",$G24*$C24*(1+'Property Summary'!$L$18)^('MF Rents'!CW$3-1))</f>
        <v/>
      </c>
      <c r="CX24" s="7" t="str">
        <f>IF(OR($B24="",$B24=0),"",$G24*$C24*(1+'Property Summary'!$L$18)^('MF Rents'!CX$3-1))</f>
        <v/>
      </c>
      <c r="CY24" s="7" t="str">
        <f>IF(OR($B24="",$B24=0),"",$G24*$C24*(1+'Property Summary'!$L$18)^('MF Rents'!CY$3-1))</f>
        <v/>
      </c>
      <c r="CZ24" s="7" t="str">
        <f>IF(OR($B24="",$B24=0),"",$G24*$C24*(1+'Property Summary'!$L$18)^('MF Rents'!CZ$3-1))</f>
        <v/>
      </c>
      <c r="DA24" s="7" t="str">
        <f>IF(OR($B24="",$B24=0),"",$G24*$C24*(1+'Property Summary'!$L$18)^('MF Rents'!DA$3-1))</f>
        <v/>
      </c>
      <c r="DB24" s="7" t="str">
        <f>IF(OR($B24="",$B24=0),"",$G24*$C24*(1+'Property Summary'!$L$18)^('MF Rents'!DB$3-1))</f>
        <v/>
      </c>
      <c r="DC24" s="7" t="str">
        <f>IF(OR($B24="",$B24=0),"",$G24*$C24*(1+'Property Summary'!$L$18)^('MF Rents'!DC$3-1))</f>
        <v/>
      </c>
      <c r="DD24" s="7" t="str">
        <f>IF(OR($B24="",$B24=0),"",$G24*$C24*(1+'Property Summary'!$L$18)^('MF Rents'!DD$3-1))</f>
        <v/>
      </c>
      <c r="DE24" s="7" t="str">
        <f>IF(OR($B24="",$B24=0),"",$G24*$C24*(1+'Property Summary'!$L$18)^('MF Rents'!DE$3-1))</f>
        <v/>
      </c>
      <c r="DF24" s="7" t="str">
        <f>IF(OR($B24="",$B24=0),"",$G24*$C24*(1+'Property Summary'!$L$18)^('MF Rents'!DF$3-1))</f>
        <v/>
      </c>
      <c r="DG24" s="7" t="str">
        <f>IF(OR($B24="",$B24=0),"",$G24*$C24*(1+'Property Summary'!$L$18)^('MF Rents'!DG$3-1))</f>
        <v/>
      </c>
      <c r="DH24" s="7" t="str">
        <f>IF(OR($B24="",$B24=0),"",$G24*$C24*(1+'Property Summary'!$L$18)^('MF Rents'!DH$3-1))</f>
        <v/>
      </c>
      <c r="DI24" s="7" t="str">
        <f>IF(OR($B24="",$B24=0),"",$G24*$C24*(1+'Property Summary'!$L$18)^('MF Rents'!DI$3-1))</f>
        <v/>
      </c>
      <c r="DJ24" s="7" t="str">
        <f>IF(OR($B24="",$B24=0),"",$G24*$C24*(1+'Property Summary'!$L$18)^('MF Rents'!DJ$3-1))</f>
        <v/>
      </c>
      <c r="DK24" s="7" t="str">
        <f>IF(OR($B24="",$B24=0),"",$G24*$C24*(1+'Property Summary'!$L$18)^('MF Rents'!DK$3-1))</f>
        <v/>
      </c>
      <c r="DL24" s="7" t="str">
        <f>IF(OR($B24="",$B24=0),"",$G24*$C24*(1+'Property Summary'!$L$18)^('MF Rents'!DL$3-1))</f>
        <v/>
      </c>
      <c r="DM24" s="7" t="str">
        <f>IF(OR($B24="",$B24=0),"",$G24*$C24*(1+'Property Summary'!$L$18)^('MF Rents'!DM$3-1))</f>
        <v/>
      </c>
      <c r="DN24" s="7" t="str">
        <f>IF(OR($B24="",$B24=0),"",$G24*$C24*(1+'Property Summary'!$L$18)^('MF Rents'!DN$3-1))</f>
        <v/>
      </c>
      <c r="DO24" s="7" t="str">
        <f>IF(OR($B24="",$B24=0),"",$G24*$C24*(1+'Property Summary'!$L$18)^('MF Rents'!DO$3-1))</f>
        <v/>
      </c>
      <c r="DP24" s="7" t="str">
        <f>IF(OR($B24="",$B24=0),"",$G24*$C24*(1+'Property Summary'!$L$18)^('MF Rents'!DP$3-1))</f>
        <v/>
      </c>
      <c r="DQ24" s="7" t="str">
        <f>IF(OR($B24="",$B24=0),"",$G24*$C24*(1+'Property Summary'!$L$18)^('MF Rents'!DQ$3-1))</f>
        <v/>
      </c>
      <c r="DR24" s="7" t="str">
        <f>IF(OR($B24="",$B24=0),"",$G24*$C24*(1+'Property Summary'!$L$18)^('MF Rents'!DR$3-1))</f>
        <v/>
      </c>
      <c r="DS24" s="7" t="str">
        <f>IF(OR($B24="",$B24=0),"",$G24*$C24*(1+'Property Summary'!$L$18)^('MF Rents'!DS$3-1))</f>
        <v/>
      </c>
      <c r="DT24" s="7" t="str">
        <f>IF(OR($B24="",$B24=0),"",$G24*$C24*(1+'Property Summary'!$L$18)^('MF Rents'!DT$3-1))</f>
        <v/>
      </c>
      <c r="DU24" s="7" t="str">
        <f>IF(OR($B24="",$B24=0),"",$G24*$C24*(1+'Property Summary'!$L$18)^('MF Rents'!DU$3-1))</f>
        <v/>
      </c>
      <c r="DV24" s="7" t="str">
        <f>IF(OR($B24="",$B24=0),"",$G24*$C24*(1+'Property Summary'!$L$18)^('MF Rents'!DV$3-1))</f>
        <v/>
      </c>
      <c r="DW24" s="7" t="str">
        <f>IF(OR($B24="",$B24=0),"",$G24*$C24*(1+'Property Summary'!$L$18)^('MF Rents'!DW$3-1))</f>
        <v/>
      </c>
      <c r="DX24" s="7" t="str">
        <f>IF(OR($B24="",$B24=0),"",$G24*$C24*(1+'Property Summary'!$L$18)^('MF Rents'!DX$3-1))</f>
        <v/>
      </c>
      <c r="DY24" s="7" t="str">
        <f>IF(OR($B24="",$B24=0),"",$G24*$C24*(1+'Property Summary'!$L$18)^('MF Rents'!DY$3-1))</f>
        <v/>
      </c>
      <c r="DZ24" s="7" t="str">
        <f>IF(OR($B24="",$B24=0),"",$G24*$C24*(1+'Property Summary'!$L$18)^('MF Rents'!DZ$3-1))</f>
        <v/>
      </c>
      <c r="EA24" s="7" t="str">
        <f>IF(OR($B24="",$B24=0),"",$G24*$C24*(1+'Property Summary'!$L$18)^('MF Rents'!EA$3-1))</f>
        <v/>
      </c>
      <c r="EB24" s="7" t="str">
        <f>IF(OR($B24="",$B24=0),"",$G24*$C24*(1+'Property Summary'!$L$18)^('MF Rents'!EB$3-1))</f>
        <v/>
      </c>
      <c r="EC24" s="7" t="str">
        <f>IF(OR($B24="",$B24=0),"",$G24*$C24*(1+'Property Summary'!$L$18)^('MF Rents'!EC$3-1))</f>
        <v/>
      </c>
      <c r="ED24" s="7" t="str">
        <f>IF(OR($B24="",$B24=0),"",$G24*$C24*(1+'Property Summary'!$L$18)^('MF Rents'!ED$3-1))</f>
        <v/>
      </c>
      <c r="EE24" s="7" t="str">
        <f>IF(OR($B24="",$B24=0),"",$G24*$C24*(1+'Property Summary'!$L$18)^('MF Rents'!EE$3-1))</f>
        <v/>
      </c>
      <c r="EF24" s="7" t="str">
        <f>IF(OR($B24="",$B24=0),"",$G24*$C24*(1+'Property Summary'!$L$18)^('MF Rents'!EF$3-1))</f>
        <v/>
      </c>
      <c r="EG24" s="7" t="str">
        <f>IF(OR($B24="",$B24=0),"",$G24*$C24*(1+'Property Summary'!$L$18)^('MF Rents'!EG$3-1))</f>
        <v/>
      </c>
      <c r="EH24" s="7" t="str">
        <f>IF(OR($B24="",$B24=0),"",$G24*$C24*(1+'Property Summary'!$L$18)^('MF Rents'!EH$3-1))</f>
        <v/>
      </c>
      <c r="EI24" s="7" t="str">
        <f>IF(OR($B24="",$B24=0),"",$G24*$C24*(1+'Property Summary'!$L$18)^('MF Rents'!EI$3-1))</f>
        <v/>
      </c>
      <c r="EJ24" s="7" t="str">
        <f>IF(OR($B24="",$B24=0),"",$G24*$C24*(1+'Property Summary'!$L$18)^('MF Rents'!EJ$3-1))</f>
        <v/>
      </c>
      <c r="EK24" s="7" t="str">
        <f>IF(OR($B24="",$B24=0),"",$G24*$C24*(1+'Property Summary'!$L$18)^('MF Rents'!EK$3-1))</f>
        <v/>
      </c>
      <c r="EL24" s="7" t="str">
        <f>IF(OR($B24="",$B24=0),"",$G24*$C24*(1+'Property Summary'!$L$18)^('MF Rents'!EL$3-1))</f>
        <v/>
      </c>
      <c r="EM24" s="7" t="str">
        <f>IF(OR($B24="",$B24=0),"",$G24*$C24*(1+'Property Summary'!$L$18)^('MF Rents'!EM$3-1))</f>
        <v/>
      </c>
      <c r="EN24" s="7" t="str">
        <f>IF(OR($B24="",$B24=0),"",$G24*$C24*(1+'Property Summary'!$L$18)^('MF Rents'!EN$3-1))</f>
        <v/>
      </c>
      <c r="EO24" s="7" t="str">
        <f>IF(OR($B24="",$B24=0),"",$G24*$C24*(1+'Property Summary'!$L$18)^('MF Rents'!EO$3-1))</f>
        <v/>
      </c>
      <c r="EP24" s="7" t="str">
        <f>IF(OR($B24="",$B24=0),"",$G24*$C24*(1+'Property Summary'!$L$18)^('MF Rents'!EP$3-1))</f>
        <v/>
      </c>
      <c r="EQ24" s="7" t="str">
        <f>IF(OR($B24="",$B24=0),"",$G24*$C24*(1+'Property Summary'!$L$18)^('MF Rents'!EQ$3-1))</f>
        <v/>
      </c>
      <c r="ER24" s="7" t="str">
        <f>IF(OR($B24="",$B24=0),"",$G24*$C24*(1+'Property Summary'!$L$18)^('MF Rents'!ER$3-1))</f>
        <v/>
      </c>
      <c r="ES24" s="7" t="str">
        <f>IF(OR($B24="",$B24=0),"",$G24*$C24*(1+'Property Summary'!$L$18)^('MF Rents'!ES$3-1))</f>
        <v/>
      </c>
      <c r="ET24" s="7" t="str">
        <f>IF(OR($B24="",$B24=0),"",$G24*$C24*(1+'Property Summary'!$L$18)^('MF Rents'!ET$3-1))</f>
        <v/>
      </c>
      <c r="EU24" s="7" t="str">
        <f>IF(OR($B24="",$B24=0),"",$G24*$C24*(1+'Property Summary'!$L$18)^('MF Rents'!EU$3-1))</f>
        <v/>
      </c>
      <c r="EV24" s="7" t="str">
        <f>IF(OR($B24="",$B24=0),"",$G24*$C24*(1+'Property Summary'!$L$18)^('MF Rents'!EV$3-1))</f>
        <v/>
      </c>
      <c r="EW24" s="7" t="str">
        <f>IF(OR($B24="",$B24=0),"",$G24*$C24*(1+'Property Summary'!$L$18)^('MF Rents'!EW$3-1))</f>
        <v/>
      </c>
      <c r="EX24" s="7" t="str">
        <f>IF(OR($B24="",$B24=0),"",$G24*$C24*(1+'Property Summary'!$L$18)^('MF Rents'!EX$3-1))</f>
        <v/>
      </c>
      <c r="EY24" s="7" t="str">
        <f>IF(OR($B24="",$B24=0),"",$G24*$C24*(1+'Property Summary'!$L$18)^('MF Rents'!EY$3-1))</f>
        <v/>
      </c>
      <c r="EZ24" s="7" t="str">
        <f>IF(OR($B24="",$B24=0),"",$G24*$C24*(1+'Property Summary'!$L$18)^('MF Rents'!EZ$3-1))</f>
        <v/>
      </c>
      <c r="FA24" s="7" t="str">
        <f>IF(OR($B24="",$B24=0),"",$G24*$C24*(1+'Property Summary'!$L$18)^('MF Rents'!FA$3-1))</f>
        <v/>
      </c>
      <c r="FB24" s="7" t="str">
        <f>IF(OR($B24="",$B24=0),"",$G24*$C24*(1+'Property Summary'!$L$18)^('MF Rents'!FB$3-1))</f>
        <v/>
      </c>
      <c r="FC24" s="7" t="str">
        <f>IF(OR($B24="",$B24=0),"",$G24*$C24*(1+'Property Summary'!$L$18)^('MF Rents'!FC$3-1))</f>
        <v/>
      </c>
      <c r="FD24" s="7" t="str">
        <f>IF(OR($B24="",$B24=0),"",$G24*$C24*(1+'Property Summary'!$L$18)^('MF Rents'!FD$3-1))</f>
        <v/>
      </c>
      <c r="FE24" s="7" t="str">
        <f>IF(OR($B24="",$B24=0),"",$G24*$C24*(1+'Property Summary'!$L$18)^('MF Rents'!FE$3-1))</f>
        <v/>
      </c>
      <c r="FF24" s="7" t="str">
        <f>IF(OR($B24="",$B24=0),"",$G24*$C24*(1+'Property Summary'!$L$18)^('MF Rents'!FF$3-1))</f>
        <v/>
      </c>
      <c r="FG24" s="7" t="str">
        <f>IF(OR($B24="",$B24=0),"",$G24*$C24*(1+'Property Summary'!$L$18)^('MF Rents'!FG$3-1))</f>
        <v/>
      </c>
      <c r="FH24" s="7" t="str">
        <f>IF(OR($B24="",$B24=0),"",$G24*$C24*(1+'Property Summary'!$L$18)^('MF Rents'!FH$3-1))</f>
        <v/>
      </c>
      <c r="FI24" s="7" t="str">
        <f>IF(OR($B24="",$B24=0),"",$G24*$C24*(1+'Property Summary'!$L$18)^('MF Rents'!FI$3-1))</f>
        <v/>
      </c>
      <c r="FJ24" s="7" t="str">
        <f>IF(OR($B24="",$B24=0),"",$G24*$C24*(1+'Property Summary'!$L$18)^('MF Rents'!FJ$3-1))</f>
        <v/>
      </c>
      <c r="FK24" s="7" t="str">
        <f>IF(OR($B24="",$B24=0),"",$G24*$C24*(1+'Property Summary'!$L$18)^('MF Rents'!FK$3-1))</f>
        <v/>
      </c>
      <c r="FL24" s="7" t="str">
        <f>IF(OR($B24="",$B24=0),"",$G24*$C24*(1+'Property Summary'!$L$18)^('MF Rents'!FL$3-1))</f>
        <v/>
      </c>
      <c r="FM24" s="7" t="str">
        <f>IF(OR($B24="",$B24=0),"",$G24*$C24*(1+'Property Summary'!$L$18)^('MF Rents'!FM$3-1))</f>
        <v/>
      </c>
      <c r="FN24" s="7" t="str">
        <f>IF(OR($B24="",$B24=0),"",$G24*$C24*(1+'Property Summary'!$L$18)^('MF Rents'!FN$3-1))</f>
        <v/>
      </c>
      <c r="FO24" s="7" t="str">
        <f>IF(OR($B24="",$B24=0),"",$G24*$C24*(1+'Property Summary'!$L$18)^('MF Rents'!FO$3-1))</f>
        <v/>
      </c>
      <c r="FP24" s="7" t="str">
        <f>IF(OR($B24="",$B24=0),"",$G24*$C24*(1+'Property Summary'!$L$18)^('MF Rents'!FP$3-1))</f>
        <v/>
      </c>
      <c r="FQ24" s="7" t="str">
        <f>IF(OR($B24="",$B24=0),"",$G24*$C24*(1+'Property Summary'!$L$18)^('MF Rents'!FQ$3-1))</f>
        <v/>
      </c>
      <c r="FR24" s="7" t="str">
        <f>IF(OR($B24="",$B24=0),"",$G24*$C24*(1+'Property Summary'!$L$18)^('MF Rents'!FR$3-1))</f>
        <v/>
      </c>
      <c r="FS24" s="7" t="str">
        <f>IF(OR($B24="",$B24=0),"",$G24*$C24*(1+'Property Summary'!$L$18)^('MF Rents'!FS$3-1))</f>
        <v/>
      </c>
      <c r="FT24" s="7" t="str">
        <f>IF(OR($B24="",$B24=0),"",$G24*$C24*(1+'Property Summary'!$L$18)^('MF Rents'!FT$3-1))</f>
        <v/>
      </c>
      <c r="FU24" s="7" t="str">
        <f>IF(OR($B24="",$B24=0),"",$G24*$C24*(1+'Property Summary'!$L$18)^('MF Rents'!FU$3-1))</f>
        <v/>
      </c>
      <c r="FV24" s="7" t="str">
        <f>IF(OR($B24="",$B24=0),"",$G24*$C24*(1+'Property Summary'!$L$18)^('MF Rents'!FV$3-1))</f>
        <v/>
      </c>
      <c r="FW24" s="7" t="str">
        <f>IF(OR($B24="",$B24=0),"",$G24*$C24*(1+'Property Summary'!$L$18)^('MF Rents'!FW$3-1))</f>
        <v/>
      </c>
      <c r="FX24" s="7" t="str">
        <f>IF(OR($B24="",$B24=0),"",$G24*$C24*(1+'Property Summary'!$L$18)^('MF Rents'!FX$3-1))</f>
        <v/>
      </c>
      <c r="FY24" s="7" t="str">
        <f>IF(OR($B24="",$B24=0),"",$G24*$C24*(1+'Property Summary'!$L$18)^('MF Rents'!FY$3-1))</f>
        <v/>
      </c>
      <c r="FZ24" s="7" t="str">
        <f>IF(OR($B24="",$B24=0),"",$G24*$C24*(1+'Property Summary'!$L$18)^('MF Rents'!FZ$3-1))</f>
        <v/>
      </c>
      <c r="GA24" s="7" t="str">
        <f>IF(OR($B24="",$B24=0),"",$G24*$C24*(1+'Property Summary'!$L$18)^('MF Rents'!GA$3-1))</f>
        <v/>
      </c>
      <c r="GB24" s="7" t="str">
        <f>IF(OR($B24="",$B24=0),"",$G24*$C24*(1+'Property Summary'!$L$18)^('MF Rents'!GB$3-1))</f>
        <v/>
      </c>
      <c r="GC24" s="7" t="str">
        <f>IF(OR($B24="",$B24=0),"",$G24*$C24*(1+'Property Summary'!$L$18)^('MF Rents'!GC$3-1))</f>
        <v/>
      </c>
      <c r="GD24" s="7" t="str">
        <f>IF(OR($B24="",$B24=0),"",$G24*$C24*(1+'Property Summary'!$L$18)^('MF Rents'!GD$3-1))</f>
        <v/>
      </c>
      <c r="GE24" s="7" t="str">
        <f>IF(OR($B24="",$B24=0),"",$G24*$C24*(1+'Property Summary'!$L$18)^('MF Rents'!GE$3-1))</f>
        <v/>
      </c>
      <c r="GF24" s="7" t="str">
        <f>IF(OR($B24="",$B24=0),"",$G24*$C24*(1+'Property Summary'!$L$18)^('MF Rents'!GF$3-1))</f>
        <v/>
      </c>
      <c r="GG24" s="7" t="str">
        <f>IF(OR($B24="",$B24=0),"",$G24*$C24*(1+'Property Summary'!$L$18)^('MF Rents'!GG$3-1))</f>
        <v/>
      </c>
      <c r="GH24" s="7" t="str">
        <f>IF(OR($B24="",$B24=0),"",$G24*$C24*(1+'Property Summary'!$L$18)^('MF Rents'!GH$3-1))</f>
        <v/>
      </c>
      <c r="GI24" s="7" t="str">
        <f>IF(OR($B24="",$B24=0),"",$G24*$C24*(1+'Property Summary'!$L$18)^('MF Rents'!GI$3-1))</f>
        <v/>
      </c>
      <c r="GJ24" s="7" t="str">
        <f>IF(OR($B24="",$B24=0),"",$G24*$C24*(1+'Property Summary'!$L$18)^('MF Rents'!GJ$3-1))</f>
        <v/>
      </c>
      <c r="GK24" s="7" t="str">
        <f>IF(OR($B24="",$B24=0),"",$G24*$C24*(1+'Property Summary'!$L$18)^('MF Rents'!GK$3-1))</f>
        <v/>
      </c>
      <c r="GL24" s="7" t="str">
        <f>IF(OR($B24="",$B24=0),"",$G24*$C24*(1+'Property Summary'!$L$18)^('MF Rents'!GL$3-1))</f>
        <v/>
      </c>
      <c r="GM24" s="7" t="str">
        <f>IF(OR($B24="",$B24=0),"",$G24*$C24*(1+'Property Summary'!$L$18)^('MF Rents'!GM$3-1))</f>
        <v/>
      </c>
      <c r="GN24" s="7" t="str">
        <f>IF(OR($B24="",$B24=0),"",$G24*$C24*(1+'Property Summary'!$L$18)^('MF Rents'!GN$3-1))</f>
        <v/>
      </c>
      <c r="GO24" s="7" t="str">
        <f>IF(OR($B24="",$B24=0),"",$G24*$C24*(1+'Property Summary'!$L$18)^('MF Rents'!GO$3-1))</f>
        <v/>
      </c>
      <c r="GP24" s="7" t="str">
        <f>IF(OR($B24="",$B24=0),"",$G24*$C24*(1+'Property Summary'!$L$18)^('MF Rents'!GP$3-1))</f>
        <v/>
      </c>
    </row>
    <row r="25" spans="2:198" x14ac:dyDescent="0.3">
      <c r="B25" s="198">
        <f>'MF Rent Roll'!B24</f>
        <v>0</v>
      </c>
      <c r="C25" s="199">
        <f>'MF Rent Roll'!C24</f>
        <v>0</v>
      </c>
      <c r="D25" s="200">
        <f>'MF Rent Roll'!D24</f>
        <v>0</v>
      </c>
      <c r="E25" s="200">
        <f>'MF Rent Roll'!E24</f>
        <v>0</v>
      </c>
      <c r="F25" s="201">
        <f>'MF Rent Roll'!F24</f>
        <v>0</v>
      </c>
      <c r="G25" s="202">
        <f>'MF Rent Roll'!G24</f>
        <v>0</v>
      </c>
      <c r="H25" s="203">
        <f>'MF Rent Roll'!H24</f>
        <v>0</v>
      </c>
      <c r="I25" s="202">
        <f>'MF Rent Roll'!I24</f>
        <v>0</v>
      </c>
      <c r="J25" s="204">
        <f>'MF Rent Roll'!J24</f>
        <v>0</v>
      </c>
      <c r="K25" s="205">
        <f>'MF Rent Roll'!K24</f>
        <v>0</v>
      </c>
      <c r="L25" s="202">
        <f>'MF Rent Roll'!L24</f>
        <v>0</v>
      </c>
      <c r="M25" s="206">
        <f>'MF Rent Roll'!M24</f>
        <v>0</v>
      </c>
      <c r="N25" s="207" t="str">
        <f>'MF Rent Roll'!N24</f>
        <v/>
      </c>
      <c r="O25" s="208" t="str">
        <f>'MF Rent Roll'!O24</f>
        <v/>
      </c>
      <c r="P25" s="209" t="str">
        <f>'MF Rent Roll'!P24</f>
        <v/>
      </c>
      <c r="S25" s="7" t="str">
        <f>IF(OR($B25="",$B25=0),"",$G25*$C25*(1+'Property Summary'!$L$18)^('MF Rents'!S$3-1))</f>
        <v/>
      </c>
      <c r="T25" s="7" t="str">
        <f>IF(OR($B25="",$B25=0),"",$G25*$C25*(1+'Property Summary'!$L$18)^('MF Rents'!T$3-1))</f>
        <v/>
      </c>
      <c r="U25" s="7" t="str">
        <f>IF(OR($B25="",$B25=0),"",$G25*$C25*(1+'Property Summary'!$L$18)^('MF Rents'!U$3-1))</f>
        <v/>
      </c>
      <c r="V25" s="7" t="str">
        <f>IF(OR($B25="",$B25=0),"",$G25*$C25*(1+'Property Summary'!$L$18)^('MF Rents'!V$3-1))</f>
        <v/>
      </c>
      <c r="W25" s="7" t="str">
        <f>IF(OR($B25="",$B25=0),"",$G25*$C25*(1+'Property Summary'!$L$18)^('MF Rents'!W$3-1))</f>
        <v/>
      </c>
      <c r="X25" s="7" t="str">
        <f>IF(OR($B25="",$B25=0),"",$G25*$C25*(1+'Property Summary'!$L$18)^('MF Rents'!X$3-1))</f>
        <v/>
      </c>
      <c r="Y25" s="7" t="str">
        <f>IF(OR($B25="",$B25=0),"",$G25*$C25*(1+'Property Summary'!$L$18)^('MF Rents'!Y$3-1))</f>
        <v/>
      </c>
      <c r="Z25" s="7" t="str">
        <f>IF(OR($B25="",$B25=0),"",$G25*$C25*(1+'Property Summary'!$L$18)^('MF Rents'!Z$3-1))</f>
        <v/>
      </c>
      <c r="AA25" s="7" t="str">
        <f>IF(OR($B25="",$B25=0),"",$G25*$C25*(1+'Property Summary'!$L$18)^('MF Rents'!AA$3-1))</f>
        <v/>
      </c>
      <c r="AB25" s="7" t="str">
        <f>IF(OR($B25="",$B25=0),"",$G25*$C25*(1+'Property Summary'!$L$18)^('MF Rents'!AB$3-1))</f>
        <v/>
      </c>
      <c r="AC25" s="7" t="str">
        <f>IF(OR($B25="",$B25=0),"",$G25*$C25*(1+'Property Summary'!$L$18)^('MF Rents'!AC$3-1))</f>
        <v/>
      </c>
      <c r="AD25" s="7" t="str">
        <f>IF(OR($B25="",$B25=0),"",$G25*$C25*(1+'Property Summary'!$L$18)^('MF Rents'!AD$3-1))</f>
        <v/>
      </c>
      <c r="AE25" s="7" t="str">
        <f>IF(OR($B25="",$B25=0),"",$G25*$C25*(1+'Property Summary'!$L$18)^('MF Rents'!AE$3-1))</f>
        <v/>
      </c>
      <c r="AF25" s="7" t="str">
        <f>IF(OR($B25="",$B25=0),"",$G25*$C25*(1+'Property Summary'!$L$18)^('MF Rents'!AF$3-1))</f>
        <v/>
      </c>
      <c r="AG25" s="7" t="str">
        <f>IF(OR($B25="",$B25=0),"",$G25*$C25*(1+'Property Summary'!$L$18)^('MF Rents'!AG$3-1))</f>
        <v/>
      </c>
      <c r="AH25" s="7" t="str">
        <f>IF(OR($B25="",$B25=0),"",$G25*$C25*(1+'Property Summary'!$L$18)^('MF Rents'!AH$3-1))</f>
        <v/>
      </c>
      <c r="AI25" s="7" t="str">
        <f>IF(OR($B25="",$B25=0),"",$G25*$C25*(1+'Property Summary'!$L$18)^('MF Rents'!AI$3-1))</f>
        <v/>
      </c>
      <c r="AJ25" s="7" t="str">
        <f>IF(OR($B25="",$B25=0),"",$G25*$C25*(1+'Property Summary'!$L$18)^('MF Rents'!AJ$3-1))</f>
        <v/>
      </c>
      <c r="AK25" s="7" t="str">
        <f>IF(OR($B25="",$B25=0),"",$G25*$C25*(1+'Property Summary'!$L$18)^('MF Rents'!AK$3-1))</f>
        <v/>
      </c>
      <c r="AL25" s="7" t="str">
        <f>IF(OR($B25="",$B25=0),"",$G25*$C25*(1+'Property Summary'!$L$18)^('MF Rents'!AL$3-1))</f>
        <v/>
      </c>
      <c r="AM25" s="7" t="str">
        <f>IF(OR($B25="",$B25=0),"",$G25*$C25*(1+'Property Summary'!$L$18)^('MF Rents'!AM$3-1))</f>
        <v/>
      </c>
      <c r="AN25" s="7" t="str">
        <f>IF(OR($B25="",$B25=0),"",$G25*$C25*(1+'Property Summary'!$L$18)^('MF Rents'!AN$3-1))</f>
        <v/>
      </c>
      <c r="AO25" s="7" t="str">
        <f>IF(OR($B25="",$B25=0),"",$G25*$C25*(1+'Property Summary'!$L$18)^('MF Rents'!AO$3-1))</f>
        <v/>
      </c>
      <c r="AP25" s="7" t="str">
        <f>IF(OR($B25="",$B25=0),"",$G25*$C25*(1+'Property Summary'!$L$18)^('MF Rents'!AP$3-1))</f>
        <v/>
      </c>
      <c r="AQ25" s="7" t="str">
        <f>IF(OR($B25="",$B25=0),"",$G25*$C25*(1+'Property Summary'!$L$18)^('MF Rents'!AQ$3-1))</f>
        <v/>
      </c>
      <c r="AR25" s="7" t="str">
        <f>IF(OR($B25="",$B25=0),"",$G25*$C25*(1+'Property Summary'!$L$18)^('MF Rents'!AR$3-1))</f>
        <v/>
      </c>
      <c r="AS25" s="7" t="str">
        <f>IF(OR($B25="",$B25=0),"",$G25*$C25*(1+'Property Summary'!$L$18)^('MF Rents'!AS$3-1))</f>
        <v/>
      </c>
      <c r="AT25" s="7" t="str">
        <f>IF(OR($B25="",$B25=0),"",$G25*$C25*(1+'Property Summary'!$L$18)^('MF Rents'!AT$3-1))</f>
        <v/>
      </c>
      <c r="AU25" s="7" t="str">
        <f>IF(OR($B25="",$B25=0),"",$G25*$C25*(1+'Property Summary'!$L$18)^('MF Rents'!AU$3-1))</f>
        <v/>
      </c>
      <c r="AV25" s="7" t="str">
        <f>IF(OR($B25="",$B25=0),"",$G25*$C25*(1+'Property Summary'!$L$18)^('MF Rents'!AV$3-1))</f>
        <v/>
      </c>
      <c r="AW25" s="7" t="str">
        <f>IF(OR($B25="",$B25=0),"",$G25*$C25*(1+'Property Summary'!$L$18)^('MF Rents'!AW$3-1))</f>
        <v/>
      </c>
      <c r="AX25" s="7" t="str">
        <f>IF(OR($B25="",$B25=0),"",$G25*$C25*(1+'Property Summary'!$L$18)^('MF Rents'!AX$3-1))</f>
        <v/>
      </c>
      <c r="AY25" s="7" t="str">
        <f>IF(OR($B25="",$B25=0),"",$G25*$C25*(1+'Property Summary'!$L$18)^('MF Rents'!AY$3-1))</f>
        <v/>
      </c>
      <c r="AZ25" s="7" t="str">
        <f>IF(OR($B25="",$B25=0),"",$G25*$C25*(1+'Property Summary'!$L$18)^('MF Rents'!AZ$3-1))</f>
        <v/>
      </c>
      <c r="BA25" s="7" t="str">
        <f>IF(OR($B25="",$B25=0),"",$G25*$C25*(1+'Property Summary'!$L$18)^('MF Rents'!BA$3-1))</f>
        <v/>
      </c>
      <c r="BB25" s="7" t="str">
        <f>IF(OR($B25="",$B25=0),"",$G25*$C25*(1+'Property Summary'!$L$18)^('MF Rents'!BB$3-1))</f>
        <v/>
      </c>
      <c r="BC25" s="7" t="str">
        <f>IF(OR($B25="",$B25=0),"",$G25*$C25*(1+'Property Summary'!$L$18)^('MF Rents'!BC$3-1))</f>
        <v/>
      </c>
      <c r="BD25" s="7" t="str">
        <f>IF(OR($B25="",$B25=0),"",$G25*$C25*(1+'Property Summary'!$L$18)^('MF Rents'!BD$3-1))</f>
        <v/>
      </c>
      <c r="BE25" s="7" t="str">
        <f>IF(OR($B25="",$B25=0),"",$G25*$C25*(1+'Property Summary'!$L$18)^('MF Rents'!BE$3-1))</f>
        <v/>
      </c>
      <c r="BF25" s="7" t="str">
        <f>IF(OR($B25="",$B25=0),"",$G25*$C25*(1+'Property Summary'!$L$18)^('MF Rents'!BF$3-1))</f>
        <v/>
      </c>
      <c r="BG25" s="7" t="str">
        <f>IF(OR($B25="",$B25=0),"",$G25*$C25*(1+'Property Summary'!$L$18)^('MF Rents'!BG$3-1))</f>
        <v/>
      </c>
      <c r="BH25" s="7" t="str">
        <f>IF(OR($B25="",$B25=0),"",$G25*$C25*(1+'Property Summary'!$L$18)^('MF Rents'!BH$3-1))</f>
        <v/>
      </c>
      <c r="BI25" s="7" t="str">
        <f>IF(OR($B25="",$B25=0),"",$G25*$C25*(1+'Property Summary'!$L$18)^('MF Rents'!BI$3-1))</f>
        <v/>
      </c>
      <c r="BJ25" s="7" t="str">
        <f>IF(OR($B25="",$B25=0),"",$G25*$C25*(1+'Property Summary'!$L$18)^('MF Rents'!BJ$3-1))</f>
        <v/>
      </c>
      <c r="BK25" s="7" t="str">
        <f>IF(OR($B25="",$B25=0),"",$G25*$C25*(1+'Property Summary'!$L$18)^('MF Rents'!BK$3-1))</f>
        <v/>
      </c>
      <c r="BL25" s="7" t="str">
        <f>IF(OR($B25="",$B25=0),"",$G25*$C25*(1+'Property Summary'!$L$18)^('MF Rents'!BL$3-1))</f>
        <v/>
      </c>
      <c r="BM25" s="7" t="str">
        <f>IF(OR($B25="",$B25=0),"",$G25*$C25*(1+'Property Summary'!$L$18)^('MF Rents'!BM$3-1))</f>
        <v/>
      </c>
      <c r="BN25" s="7" t="str">
        <f>IF(OR($B25="",$B25=0),"",$G25*$C25*(1+'Property Summary'!$L$18)^('MF Rents'!BN$3-1))</f>
        <v/>
      </c>
      <c r="BO25" s="7" t="str">
        <f>IF(OR($B25="",$B25=0),"",$G25*$C25*(1+'Property Summary'!$L$18)^('MF Rents'!BO$3-1))</f>
        <v/>
      </c>
      <c r="BP25" s="7" t="str">
        <f>IF(OR($B25="",$B25=0),"",$G25*$C25*(1+'Property Summary'!$L$18)^('MF Rents'!BP$3-1))</f>
        <v/>
      </c>
      <c r="BQ25" s="7" t="str">
        <f>IF(OR($B25="",$B25=0),"",$G25*$C25*(1+'Property Summary'!$L$18)^('MF Rents'!BQ$3-1))</f>
        <v/>
      </c>
      <c r="BR25" s="7" t="str">
        <f>IF(OR($B25="",$B25=0),"",$G25*$C25*(1+'Property Summary'!$L$18)^('MF Rents'!BR$3-1))</f>
        <v/>
      </c>
      <c r="BS25" s="7" t="str">
        <f>IF(OR($B25="",$B25=0),"",$G25*$C25*(1+'Property Summary'!$L$18)^('MF Rents'!BS$3-1))</f>
        <v/>
      </c>
      <c r="BT25" s="7" t="str">
        <f>IF(OR($B25="",$B25=0),"",$G25*$C25*(1+'Property Summary'!$L$18)^('MF Rents'!BT$3-1))</f>
        <v/>
      </c>
      <c r="BU25" s="7" t="str">
        <f>IF(OR($B25="",$B25=0),"",$G25*$C25*(1+'Property Summary'!$L$18)^('MF Rents'!BU$3-1))</f>
        <v/>
      </c>
      <c r="BV25" s="7" t="str">
        <f>IF(OR($B25="",$B25=0),"",$G25*$C25*(1+'Property Summary'!$L$18)^('MF Rents'!BV$3-1))</f>
        <v/>
      </c>
      <c r="BW25" s="7" t="str">
        <f>IF(OR($B25="",$B25=0),"",$G25*$C25*(1+'Property Summary'!$L$18)^('MF Rents'!BW$3-1))</f>
        <v/>
      </c>
      <c r="BX25" s="7" t="str">
        <f>IF(OR($B25="",$B25=0),"",$G25*$C25*(1+'Property Summary'!$L$18)^('MF Rents'!BX$3-1))</f>
        <v/>
      </c>
      <c r="BY25" s="7" t="str">
        <f>IF(OR($B25="",$B25=0),"",$G25*$C25*(1+'Property Summary'!$L$18)^('MF Rents'!BY$3-1))</f>
        <v/>
      </c>
      <c r="BZ25" s="7" t="str">
        <f>IF(OR($B25="",$B25=0),"",$G25*$C25*(1+'Property Summary'!$L$18)^('MF Rents'!BZ$3-1))</f>
        <v/>
      </c>
      <c r="CA25" s="7" t="str">
        <f>IF(OR($B25="",$B25=0),"",$G25*$C25*(1+'Property Summary'!$L$18)^('MF Rents'!CA$3-1))</f>
        <v/>
      </c>
      <c r="CB25" s="7" t="str">
        <f>IF(OR($B25="",$B25=0),"",$G25*$C25*(1+'Property Summary'!$L$18)^('MF Rents'!CB$3-1))</f>
        <v/>
      </c>
      <c r="CC25" s="7" t="str">
        <f>IF(OR($B25="",$B25=0),"",$G25*$C25*(1+'Property Summary'!$L$18)^('MF Rents'!CC$3-1))</f>
        <v/>
      </c>
      <c r="CD25" s="7" t="str">
        <f>IF(OR($B25="",$B25=0),"",$G25*$C25*(1+'Property Summary'!$L$18)^('MF Rents'!CD$3-1))</f>
        <v/>
      </c>
      <c r="CE25" s="7" t="str">
        <f>IF(OR($B25="",$B25=0),"",$G25*$C25*(1+'Property Summary'!$L$18)^('MF Rents'!CE$3-1))</f>
        <v/>
      </c>
      <c r="CF25" s="7" t="str">
        <f>IF(OR($B25="",$B25=0),"",$G25*$C25*(1+'Property Summary'!$L$18)^('MF Rents'!CF$3-1))</f>
        <v/>
      </c>
      <c r="CG25" s="7" t="str">
        <f>IF(OR($B25="",$B25=0),"",$G25*$C25*(1+'Property Summary'!$L$18)^('MF Rents'!CG$3-1))</f>
        <v/>
      </c>
      <c r="CH25" s="7" t="str">
        <f>IF(OR($B25="",$B25=0),"",$G25*$C25*(1+'Property Summary'!$L$18)^('MF Rents'!CH$3-1))</f>
        <v/>
      </c>
      <c r="CI25" s="7" t="str">
        <f>IF(OR($B25="",$B25=0),"",$G25*$C25*(1+'Property Summary'!$L$18)^('MF Rents'!CI$3-1))</f>
        <v/>
      </c>
      <c r="CJ25" s="7" t="str">
        <f>IF(OR($B25="",$B25=0),"",$G25*$C25*(1+'Property Summary'!$L$18)^('MF Rents'!CJ$3-1))</f>
        <v/>
      </c>
      <c r="CK25" s="7" t="str">
        <f>IF(OR($B25="",$B25=0),"",$G25*$C25*(1+'Property Summary'!$L$18)^('MF Rents'!CK$3-1))</f>
        <v/>
      </c>
      <c r="CL25" s="7" t="str">
        <f>IF(OR($B25="",$B25=0),"",$G25*$C25*(1+'Property Summary'!$L$18)^('MF Rents'!CL$3-1))</f>
        <v/>
      </c>
      <c r="CM25" s="7" t="str">
        <f>IF(OR($B25="",$B25=0),"",$G25*$C25*(1+'Property Summary'!$L$18)^('MF Rents'!CM$3-1))</f>
        <v/>
      </c>
      <c r="CN25" s="7" t="str">
        <f>IF(OR($B25="",$B25=0),"",$G25*$C25*(1+'Property Summary'!$L$18)^('MF Rents'!CN$3-1))</f>
        <v/>
      </c>
      <c r="CO25" s="7" t="str">
        <f>IF(OR($B25="",$B25=0),"",$G25*$C25*(1+'Property Summary'!$L$18)^('MF Rents'!CO$3-1))</f>
        <v/>
      </c>
      <c r="CP25" s="7" t="str">
        <f>IF(OR($B25="",$B25=0),"",$G25*$C25*(1+'Property Summary'!$L$18)^('MF Rents'!CP$3-1))</f>
        <v/>
      </c>
      <c r="CQ25" s="7" t="str">
        <f>IF(OR($B25="",$B25=0),"",$G25*$C25*(1+'Property Summary'!$L$18)^('MF Rents'!CQ$3-1))</f>
        <v/>
      </c>
      <c r="CR25" s="7" t="str">
        <f>IF(OR($B25="",$B25=0),"",$G25*$C25*(1+'Property Summary'!$L$18)^('MF Rents'!CR$3-1))</f>
        <v/>
      </c>
      <c r="CS25" s="7" t="str">
        <f>IF(OR($B25="",$B25=0),"",$G25*$C25*(1+'Property Summary'!$L$18)^('MF Rents'!CS$3-1))</f>
        <v/>
      </c>
      <c r="CT25" s="7" t="str">
        <f>IF(OR($B25="",$B25=0),"",$G25*$C25*(1+'Property Summary'!$L$18)^('MF Rents'!CT$3-1))</f>
        <v/>
      </c>
      <c r="CU25" s="7" t="str">
        <f>IF(OR($B25="",$B25=0),"",$G25*$C25*(1+'Property Summary'!$L$18)^('MF Rents'!CU$3-1))</f>
        <v/>
      </c>
      <c r="CV25" s="7" t="str">
        <f>IF(OR($B25="",$B25=0),"",$G25*$C25*(1+'Property Summary'!$L$18)^('MF Rents'!CV$3-1))</f>
        <v/>
      </c>
      <c r="CW25" s="7" t="str">
        <f>IF(OR($B25="",$B25=0),"",$G25*$C25*(1+'Property Summary'!$L$18)^('MF Rents'!CW$3-1))</f>
        <v/>
      </c>
      <c r="CX25" s="7" t="str">
        <f>IF(OR($B25="",$B25=0),"",$G25*$C25*(1+'Property Summary'!$L$18)^('MF Rents'!CX$3-1))</f>
        <v/>
      </c>
      <c r="CY25" s="7" t="str">
        <f>IF(OR($B25="",$B25=0),"",$G25*$C25*(1+'Property Summary'!$L$18)^('MF Rents'!CY$3-1))</f>
        <v/>
      </c>
      <c r="CZ25" s="7" t="str">
        <f>IF(OR($B25="",$B25=0),"",$G25*$C25*(1+'Property Summary'!$L$18)^('MF Rents'!CZ$3-1))</f>
        <v/>
      </c>
      <c r="DA25" s="7" t="str">
        <f>IF(OR($B25="",$B25=0),"",$G25*$C25*(1+'Property Summary'!$L$18)^('MF Rents'!DA$3-1))</f>
        <v/>
      </c>
      <c r="DB25" s="7" t="str">
        <f>IF(OR($B25="",$B25=0),"",$G25*$C25*(1+'Property Summary'!$L$18)^('MF Rents'!DB$3-1))</f>
        <v/>
      </c>
      <c r="DC25" s="7" t="str">
        <f>IF(OR($B25="",$B25=0),"",$G25*$C25*(1+'Property Summary'!$L$18)^('MF Rents'!DC$3-1))</f>
        <v/>
      </c>
      <c r="DD25" s="7" t="str">
        <f>IF(OR($B25="",$B25=0),"",$G25*$C25*(1+'Property Summary'!$L$18)^('MF Rents'!DD$3-1))</f>
        <v/>
      </c>
      <c r="DE25" s="7" t="str">
        <f>IF(OR($B25="",$B25=0),"",$G25*$C25*(1+'Property Summary'!$L$18)^('MF Rents'!DE$3-1))</f>
        <v/>
      </c>
      <c r="DF25" s="7" t="str">
        <f>IF(OR($B25="",$B25=0),"",$G25*$C25*(1+'Property Summary'!$L$18)^('MF Rents'!DF$3-1))</f>
        <v/>
      </c>
      <c r="DG25" s="7" t="str">
        <f>IF(OR($B25="",$B25=0),"",$G25*$C25*(1+'Property Summary'!$L$18)^('MF Rents'!DG$3-1))</f>
        <v/>
      </c>
      <c r="DH25" s="7" t="str">
        <f>IF(OR($B25="",$B25=0),"",$G25*$C25*(1+'Property Summary'!$L$18)^('MF Rents'!DH$3-1))</f>
        <v/>
      </c>
      <c r="DI25" s="7" t="str">
        <f>IF(OR($B25="",$B25=0),"",$G25*$C25*(1+'Property Summary'!$L$18)^('MF Rents'!DI$3-1))</f>
        <v/>
      </c>
      <c r="DJ25" s="7" t="str">
        <f>IF(OR($B25="",$B25=0),"",$G25*$C25*(1+'Property Summary'!$L$18)^('MF Rents'!DJ$3-1))</f>
        <v/>
      </c>
      <c r="DK25" s="7" t="str">
        <f>IF(OR($B25="",$B25=0),"",$G25*$C25*(1+'Property Summary'!$L$18)^('MF Rents'!DK$3-1))</f>
        <v/>
      </c>
      <c r="DL25" s="7" t="str">
        <f>IF(OR($B25="",$B25=0),"",$G25*$C25*(1+'Property Summary'!$L$18)^('MF Rents'!DL$3-1))</f>
        <v/>
      </c>
      <c r="DM25" s="7" t="str">
        <f>IF(OR($B25="",$B25=0),"",$G25*$C25*(1+'Property Summary'!$L$18)^('MF Rents'!DM$3-1))</f>
        <v/>
      </c>
      <c r="DN25" s="7" t="str">
        <f>IF(OR($B25="",$B25=0),"",$G25*$C25*(1+'Property Summary'!$L$18)^('MF Rents'!DN$3-1))</f>
        <v/>
      </c>
      <c r="DO25" s="7" t="str">
        <f>IF(OR($B25="",$B25=0),"",$G25*$C25*(1+'Property Summary'!$L$18)^('MF Rents'!DO$3-1))</f>
        <v/>
      </c>
      <c r="DP25" s="7" t="str">
        <f>IF(OR($B25="",$B25=0),"",$G25*$C25*(1+'Property Summary'!$L$18)^('MF Rents'!DP$3-1))</f>
        <v/>
      </c>
      <c r="DQ25" s="7" t="str">
        <f>IF(OR($B25="",$B25=0),"",$G25*$C25*(1+'Property Summary'!$L$18)^('MF Rents'!DQ$3-1))</f>
        <v/>
      </c>
      <c r="DR25" s="7" t="str">
        <f>IF(OR($B25="",$B25=0),"",$G25*$C25*(1+'Property Summary'!$L$18)^('MF Rents'!DR$3-1))</f>
        <v/>
      </c>
      <c r="DS25" s="7" t="str">
        <f>IF(OR($B25="",$B25=0),"",$G25*$C25*(1+'Property Summary'!$L$18)^('MF Rents'!DS$3-1))</f>
        <v/>
      </c>
      <c r="DT25" s="7" t="str">
        <f>IF(OR($B25="",$B25=0),"",$G25*$C25*(1+'Property Summary'!$L$18)^('MF Rents'!DT$3-1))</f>
        <v/>
      </c>
      <c r="DU25" s="7" t="str">
        <f>IF(OR($B25="",$B25=0),"",$G25*$C25*(1+'Property Summary'!$L$18)^('MF Rents'!DU$3-1))</f>
        <v/>
      </c>
      <c r="DV25" s="7" t="str">
        <f>IF(OR($B25="",$B25=0),"",$G25*$C25*(1+'Property Summary'!$L$18)^('MF Rents'!DV$3-1))</f>
        <v/>
      </c>
      <c r="DW25" s="7" t="str">
        <f>IF(OR($B25="",$B25=0),"",$G25*$C25*(1+'Property Summary'!$L$18)^('MF Rents'!DW$3-1))</f>
        <v/>
      </c>
      <c r="DX25" s="7" t="str">
        <f>IF(OR($B25="",$B25=0),"",$G25*$C25*(1+'Property Summary'!$L$18)^('MF Rents'!DX$3-1))</f>
        <v/>
      </c>
      <c r="DY25" s="7" t="str">
        <f>IF(OR($B25="",$B25=0),"",$G25*$C25*(1+'Property Summary'!$L$18)^('MF Rents'!DY$3-1))</f>
        <v/>
      </c>
      <c r="DZ25" s="7" t="str">
        <f>IF(OR($B25="",$B25=0),"",$G25*$C25*(1+'Property Summary'!$L$18)^('MF Rents'!DZ$3-1))</f>
        <v/>
      </c>
      <c r="EA25" s="7" t="str">
        <f>IF(OR($B25="",$B25=0),"",$G25*$C25*(1+'Property Summary'!$L$18)^('MF Rents'!EA$3-1))</f>
        <v/>
      </c>
      <c r="EB25" s="7" t="str">
        <f>IF(OR($B25="",$B25=0),"",$G25*$C25*(1+'Property Summary'!$L$18)^('MF Rents'!EB$3-1))</f>
        <v/>
      </c>
      <c r="EC25" s="7" t="str">
        <f>IF(OR($B25="",$B25=0),"",$G25*$C25*(1+'Property Summary'!$L$18)^('MF Rents'!EC$3-1))</f>
        <v/>
      </c>
      <c r="ED25" s="7" t="str">
        <f>IF(OR($B25="",$B25=0),"",$G25*$C25*(1+'Property Summary'!$L$18)^('MF Rents'!ED$3-1))</f>
        <v/>
      </c>
      <c r="EE25" s="7" t="str">
        <f>IF(OR($B25="",$B25=0),"",$G25*$C25*(1+'Property Summary'!$L$18)^('MF Rents'!EE$3-1))</f>
        <v/>
      </c>
      <c r="EF25" s="7" t="str">
        <f>IF(OR($B25="",$B25=0),"",$G25*$C25*(1+'Property Summary'!$L$18)^('MF Rents'!EF$3-1))</f>
        <v/>
      </c>
      <c r="EG25" s="7" t="str">
        <f>IF(OR($B25="",$B25=0),"",$G25*$C25*(1+'Property Summary'!$L$18)^('MF Rents'!EG$3-1))</f>
        <v/>
      </c>
      <c r="EH25" s="7" t="str">
        <f>IF(OR($B25="",$B25=0),"",$G25*$C25*(1+'Property Summary'!$L$18)^('MF Rents'!EH$3-1))</f>
        <v/>
      </c>
      <c r="EI25" s="7" t="str">
        <f>IF(OR($B25="",$B25=0),"",$G25*$C25*(1+'Property Summary'!$L$18)^('MF Rents'!EI$3-1))</f>
        <v/>
      </c>
      <c r="EJ25" s="7" t="str">
        <f>IF(OR($B25="",$B25=0),"",$G25*$C25*(1+'Property Summary'!$L$18)^('MF Rents'!EJ$3-1))</f>
        <v/>
      </c>
      <c r="EK25" s="7" t="str">
        <f>IF(OR($B25="",$B25=0),"",$G25*$C25*(1+'Property Summary'!$L$18)^('MF Rents'!EK$3-1))</f>
        <v/>
      </c>
      <c r="EL25" s="7" t="str">
        <f>IF(OR($B25="",$B25=0),"",$G25*$C25*(1+'Property Summary'!$L$18)^('MF Rents'!EL$3-1))</f>
        <v/>
      </c>
      <c r="EM25" s="7" t="str">
        <f>IF(OR($B25="",$B25=0),"",$G25*$C25*(1+'Property Summary'!$L$18)^('MF Rents'!EM$3-1))</f>
        <v/>
      </c>
      <c r="EN25" s="7" t="str">
        <f>IF(OR($B25="",$B25=0),"",$G25*$C25*(1+'Property Summary'!$L$18)^('MF Rents'!EN$3-1))</f>
        <v/>
      </c>
      <c r="EO25" s="7" t="str">
        <f>IF(OR($B25="",$B25=0),"",$G25*$C25*(1+'Property Summary'!$L$18)^('MF Rents'!EO$3-1))</f>
        <v/>
      </c>
      <c r="EP25" s="7" t="str">
        <f>IF(OR($B25="",$B25=0),"",$G25*$C25*(1+'Property Summary'!$L$18)^('MF Rents'!EP$3-1))</f>
        <v/>
      </c>
      <c r="EQ25" s="7" t="str">
        <f>IF(OR($B25="",$B25=0),"",$G25*$C25*(1+'Property Summary'!$L$18)^('MF Rents'!EQ$3-1))</f>
        <v/>
      </c>
      <c r="ER25" s="7" t="str">
        <f>IF(OR($B25="",$B25=0),"",$G25*$C25*(1+'Property Summary'!$L$18)^('MF Rents'!ER$3-1))</f>
        <v/>
      </c>
      <c r="ES25" s="7" t="str">
        <f>IF(OR($B25="",$B25=0),"",$G25*$C25*(1+'Property Summary'!$L$18)^('MF Rents'!ES$3-1))</f>
        <v/>
      </c>
      <c r="ET25" s="7" t="str">
        <f>IF(OR($B25="",$B25=0),"",$G25*$C25*(1+'Property Summary'!$L$18)^('MF Rents'!ET$3-1))</f>
        <v/>
      </c>
      <c r="EU25" s="7" t="str">
        <f>IF(OR($B25="",$B25=0),"",$G25*$C25*(1+'Property Summary'!$L$18)^('MF Rents'!EU$3-1))</f>
        <v/>
      </c>
      <c r="EV25" s="7" t="str">
        <f>IF(OR($B25="",$B25=0),"",$G25*$C25*(1+'Property Summary'!$L$18)^('MF Rents'!EV$3-1))</f>
        <v/>
      </c>
      <c r="EW25" s="7" t="str">
        <f>IF(OR($B25="",$B25=0),"",$G25*$C25*(1+'Property Summary'!$L$18)^('MF Rents'!EW$3-1))</f>
        <v/>
      </c>
      <c r="EX25" s="7" t="str">
        <f>IF(OR($B25="",$B25=0),"",$G25*$C25*(1+'Property Summary'!$L$18)^('MF Rents'!EX$3-1))</f>
        <v/>
      </c>
      <c r="EY25" s="7" t="str">
        <f>IF(OR($B25="",$B25=0),"",$G25*$C25*(1+'Property Summary'!$L$18)^('MF Rents'!EY$3-1))</f>
        <v/>
      </c>
      <c r="EZ25" s="7" t="str">
        <f>IF(OR($B25="",$B25=0),"",$G25*$C25*(1+'Property Summary'!$L$18)^('MF Rents'!EZ$3-1))</f>
        <v/>
      </c>
      <c r="FA25" s="7" t="str">
        <f>IF(OR($B25="",$B25=0),"",$G25*$C25*(1+'Property Summary'!$L$18)^('MF Rents'!FA$3-1))</f>
        <v/>
      </c>
      <c r="FB25" s="7" t="str">
        <f>IF(OR($B25="",$B25=0),"",$G25*$C25*(1+'Property Summary'!$L$18)^('MF Rents'!FB$3-1))</f>
        <v/>
      </c>
      <c r="FC25" s="7" t="str">
        <f>IF(OR($B25="",$B25=0),"",$G25*$C25*(1+'Property Summary'!$L$18)^('MF Rents'!FC$3-1))</f>
        <v/>
      </c>
      <c r="FD25" s="7" t="str">
        <f>IF(OR($B25="",$B25=0),"",$G25*$C25*(1+'Property Summary'!$L$18)^('MF Rents'!FD$3-1))</f>
        <v/>
      </c>
      <c r="FE25" s="7" t="str">
        <f>IF(OR($B25="",$B25=0),"",$G25*$C25*(1+'Property Summary'!$L$18)^('MF Rents'!FE$3-1))</f>
        <v/>
      </c>
      <c r="FF25" s="7" t="str">
        <f>IF(OR($B25="",$B25=0),"",$G25*$C25*(1+'Property Summary'!$L$18)^('MF Rents'!FF$3-1))</f>
        <v/>
      </c>
      <c r="FG25" s="7" t="str">
        <f>IF(OR($B25="",$B25=0),"",$G25*$C25*(1+'Property Summary'!$L$18)^('MF Rents'!FG$3-1))</f>
        <v/>
      </c>
      <c r="FH25" s="7" t="str">
        <f>IF(OR($B25="",$B25=0),"",$G25*$C25*(1+'Property Summary'!$L$18)^('MF Rents'!FH$3-1))</f>
        <v/>
      </c>
      <c r="FI25" s="7" t="str">
        <f>IF(OR($B25="",$B25=0),"",$G25*$C25*(1+'Property Summary'!$L$18)^('MF Rents'!FI$3-1))</f>
        <v/>
      </c>
      <c r="FJ25" s="7" t="str">
        <f>IF(OR($B25="",$B25=0),"",$G25*$C25*(1+'Property Summary'!$L$18)^('MF Rents'!FJ$3-1))</f>
        <v/>
      </c>
      <c r="FK25" s="7" t="str">
        <f>IF(OR($B25="",$B25=0),"",$G25*$C25*(1+'Property Summary'!$L$18)^('MF Rents'!FK$3-1))</f>
        <v/>
      </c>
      <c r="FL25" s="7" t="str">
        <f>IF(OR($B25="",$B25=0),"",$G25*$C25*(1+'Property Summary'!$L$18)^('MF Rents'!FL$3-1))</f>
        <v/>
      </c>
      <c r="FM25" s="7" t="str">
        <f>IF(OR($B25="",$B25=0),"",$G25*$C25*(1+'Property Summary'!$L$18)^('MF Rents'!FM$3-1))</f>
        <v/>
      </c>
      <c r="FN25" s="7" t="str">
        <f>IF(OR($B25="",$B25=0),"",$G25*$C25*(1+'Property Summary'!$L$18)^('MF Rents'!FN$3-1))</f>
        <v/>
      </c>
      <c r="FO25" s="7" t="str">
        <f>IF(OR($B25="",$B25=0),"",$G25*$C25*(1+'Property Summary'!$L$18)^('MF Rents'!FO$3-1))</f>
        <v/>
      </c>
      <c r="FP25" s="7" t="str">
        <f>IF(OR($B25="",$B25=0),"",$G25*$C25*(1+'Property Summary'!$L$18)^('MF Rents'!FP$3-1))</f>
        <v/>
      </c>
      <c r="FQ25" s="7" t="str">
        <f>IF(OR($B25="",$B25=0),"",$G25*$C25*(1+'Property Summary'!$L$18)^('MF Rents'!FQ$3-1))</f>
        <v/>
      </c>
      <c r="FR25" s="7" t="str">
        <f>IF(OR($B25="",$B25=0),"",$G25*$C25*(1+'Property Summary'!$L$18)^('MF Rents'!FR$3-1))</f>
        <v/>
      </c>
      <c r="FS25" s="7" t="str">
        <f>IF(OR($B25="",$B25=0),"",$G25*$C25*(1+'Property Summary'!$L$18)^('MF Rents'!FS$3-1))</f>
        <v/>
      </c>
      <c r="FT25" s="7" t="str">
        <f>IF(OR($B25="",$B25=0),"",$G25*$C25*(1+'Property Summary'!$L$18)^('MF Rents'!FT$3-1))</f>
        <v/>
      </c>
      <c r="FU25" s="7" t="str">
        <f>IF(OR($B25="",$B25=0),"",$G25*$C25*(1+'Property Summary'!$L$18)^('MF Rents'!FU$3-1))</f>
        <v/>
      </c>
      <c r="FV25" s="7" t="str">
        <f>IF(OR($B25="",$B25=0),"",$G25*$C25*(1+'Property Summary'!$L$18)^('MF Rents'!FV$3-1))</f>
        <v/>
      </c>
      <c r="FW25" s="7" t="str">
        <f>IF(OR($B25="",$B25=0),"",$G25*$C25*(1+'Property Summary'!$L$18)^('MF Rents'!FW$3-1))</f>
        <v/>
      </c>
      <c r="FX25" s="7" t="str">
        <f>IF(OR($B25="",$B25=0),"",$G25*$C25*(1+'Property Summary'!$L$18)^('MF Rents'!FX$3-1))</f>
        <v/>
      </c>
      <c r="FY25" s="7" t="str">
        <f>IF(OR($B25="",$B25=0),"",$G25*$C25*(1+'Property Summary'!$L$18)^('MF Rents'!FY$3-1))</f>
        <v/>
      </c>
      <c r="FZ25" s="7" t="str">
        <f>IF(OR($B25="",$B25=0),"",$G25*$C25*(1+'Property Summary'!$L$18)^('MF Rents'!FZ$3-1))</f>
        <v/>
      </c>
      <c r="GA25" s="7" t="str">
        <f>IF(OR($B25="",$B25=0),"",$G25*$C25*(1+'Property Summary'!$L$18)^('MF Rents'!GA$3-1))</f>
        <v/>
      </c>
      <c r="GB25" s="7" t="str">
        <f>IF(OR($B25="",$B25=0),"",$G25*$C25*(1+'Property Summary'!$L$18)^('MF Rents'!GB$3-1))</f>
        <v/>
      </c>
      <c r="GC25" s="7" t="str">
        <f>IF(OR($B25="",$B25=0),"",$G25*$C25*(1+'Property Summary'!$L$18)^('MF Rents'!GC$3-1))</f>
        <v/>
      </c>
      <c r="GD25" s="7" t="str">
        <f>IF(OR($B25="",$B25=0),"",$G25*$C25*(1+'Property Summary'!$L$18)^('MF Rents'!GD$3-1))</f>
        <v/>
      </c>
      <c r="GE25" s="7" t="str">
        <f>IF(OR($B25="",$B25=0),"",$G25*$C25*(1+'Property Summary'!$L$18)^('MF Rents'!GE$3-1))</f>
        <v/>
      </c>
      <c r="GF25" s="7" t="str">
        <f>IF(OR($B25="",$B25=0),"",$G25*$C25*(1+'Property Summary'!$L$18)^('MF Rents'!GF$3-1))</f>
        <v/>
      </c>
      <c r="GG25" s="7" t="str">
        <f>IF(OR($B25="",$B25=0),"",$G25*$C25*(1+'Property Summary'!$L$18)^('MF Rents'!GG$3-1))</f>
        <v/>
      </c>
      <c r="GH25" s="7" t="str">
        <f>IF(OR($B25="",$B25=0),"",$G25*$C25*(1+'Property Summary'!$L$18)^('MF Rents'!GH$3-1))</f>
        <v/>
      </c>
      <c r="GI25" s="7" t="str">
        <f>IF(OR($B25="",$B25=0),"",$G25*$C25*(1+'Property Summary'!$L$18)^('MF Rents'!GI$3-1))</f>
        <v/>
      </c>
      <c r="GJ25" s="7" t="str">
        <f>IF(OR($B25="",$B25=0),"",$G25*$C25*(1+'Property Summary'!$L$18)^('MF Rents'!GJ$3-1))</f>
        <v/>
      </c>
      <c r="GK25" s="7" t="str">
        <f>IF(OR($B25="",$B25=0),"",$G25*$C25*(1+'Property Summary'!$L$18)^('MF Rents'!GK$3-1))</f>
        <v/>
      </c>
      <c r="GL25" s="7" t="str">
        <f>IF(OR($B25="",$B25=0),"",$G25*$C25*(1+'Property Summary'!$L$18)^('MF Rents'!GL$3-1))</f>
        <v/>
      </c>
      <c r="GM25" s="7" t="str">
        <f>IF(OR($B25="",$B25=0),"",$G25*$C25*(1+'Property Summary'!$L$18)^('MF Rents'!GM$3-1))</f>
        <v/>
      </c>
      <c r="GN25" s="7" t="str">
        <f>IF(OR($B25="",$B25=0),"",$G25*$C25*(1+'Property Summary'!$L$18)^('MF Rents'!GN$3-1))</f>
        <v/>
      </c>
      <c r="GO25" s="7" t="str">
        <f>IF(OR($B25="",$B25=0),"",$G25*$C25*(1+'Property Summary'!$L$18)^('MF Rents'!GO$3-1))</f>
        <v/>
      </c>
      <c r="GP25" s="7" t="str">
        <f>IF(OR($B25="",$B25=0),"",$G25*$C25*(1+'Property Summary'!$L$18)^('MF Rents'!GP$3-1))</f>
        <v/>
      </c>
    </row>
    <row r="26" spans="2:198" x14ac:dyDescent="0.3">
      <c r="B26" s="198">
        <f>'MF Rent Roll'!B25</f>
        <v>0</v>
      </c>
      <c r="C26" s="199">
        <f>'MF Rent Roll'!C25</f>
        <v>0</v>
      </c>
      <c r="D26" s="200">
        <f>'MF Rent Roll'!D25</f>
        <v>0</v>
      </c>
      <c r="E26" s="200">
        <f>'MF Rent Roll'!E25</f>
        <v>0</v>
      </c>
      <c r="F26" s="201">
        <f>'MF Rent Roll'!F25</f>
        <v>0</v>
      </c>
      <c r="G26" s="202">
        <f>'MF Rent Roll'!G25</f>
        <v>0</v>
      </c>
      <c r="H26" s="203">
        <f>'MF Rent Roll'!H25</f>
        <v>0</v>
      </c>
      <c r="I26" s="202">
        <f>'MF Rent Roll'!I25</f>
        <v>0</v>
      </c>
      <c r="J26" s="204">
        <f>'MF Rent Roll'!J25</f>
        <v>0</v>
      </c>
      <c r="K26" s="205">
        <f>'MF Rent Roll'!K25</f>
        <v>0</v>
      </c>
      <c r="L26" s="202">
        <f>'MF Rent Roll'!L25</f>
        <v>0</v>
      </c>
      <c r="M26" s="206">
        <f>'MF Rent Roll'!M25</f>
        <v>0</v>
      </c>
      <c r="N26" s="207" t="str">
        <f>'MF Rent Roll'!N25</f>
        <v/>
      </c>
      <c r="O26" s="208" t="str">
        <f>'MF Rent Roll'!O25</f>
        <v/>
      </c>
      <c r="P26" s="209" t="str">
        <f>'MF Rent Roll'!P25</f>
        <v/>
      </c>
      <c r="S26" s="7" t="str">
        <f>IF(OR($B26="",$B26=0),"",$G26*$C26*(1+'Property Summary'!$L$18)^('MF Rents'!S$3-1))</f>
        <v/>
      </c>
      <c r="T26" s="7" t="str">
        <f>IF(OR($B26="",$B26=0),"",$G26*$C26*(1+'Property Summary'!$L$18)^('MF Rents'!T$3-1))</f>
        <v/>
      </c>
      <c r="U26" s="7" t="str">
        <f>IF(OR($B26="",$B26=0),"",$G26*$C26*(1+'Property Summary'!$L$18)^('MF Rents'!U$3-1))</f>
        <v/>
      </c>
      <c r="V26" s="7" t="str">
        <f>IF(OR($B26="",$B26=0),"",$G26*$C26*(1+'Property Summary'!$L$18)^('MF Rents'!V$3-1))</f>
        <v/>
      </c>
      <c r="W26" s="7" t="str">
        <f>IF(OR($B26="",$B26=0),"",$G26*$C26*(1+'Property Summary'!$L$18)^('MF Rents'!W$3-1))</f>
        <v/>
      </c>
      <c r="X26" s="7" t="str">
        <f>IF(OR($B26="",$B26=0),"",$G26*$C26*(1+'Property Summary'!$L$18)^('MF Rents'!X$3-1))</f>
        <v/>
      </c>
      <c r="Y26" s="7" t="str">
        <f>IF(OR($B26="",$B26=0),"",$G26*$C26*(1+'Property Summary'!$L$18)^('MF Rents'!Y$3-1))</f>
        <v/>
      </c>
      <c r="Z26" s="7" t="str">
        <f>IF(OR($B26="",$B26=0),"",$G26*$C26*(1+'Property Summary'!$L$18)^('MF Rents'!Z$3-1))</f>
        <v/>
      </c>
      <c r="AA26" s="7" t="str">
        <f>IF(OR($B26="",$B26=0),"",$G26*$C26*(1+'Property Summary'!$L$18)^('MF Rents'!AA$3-1))</f>
        <v/>
      </c>
      <c r="AB26" s="7" t="str">
        <f>IF(OR($B26="",$B26=0),"",$G26*$C26*(1+'Property Summary'!$L$18)^('MF Rents'!AB$3-1))</f>
        <v/>
      </c>
      <c r="AC26" s="7" t="str">
        <f>IF(OR($B26="",$B26=0),"",$G26*$C26*(1+'Property Summary'!$L$18)^('MF Rents'!AC$3-1))</f>
        <v/>
      </c>
      <c r="AD26" s="7" t="str">
        <f>IF(OR($B26="",$B26=0),"",$G26*$C26*(1+'Property Summary'!$L$18)^('MF Rents'!AD$3-1))</f>
        <v/>
      </c>
      <c r="AE26" s="7" t="str">
        <f>IF(OR($B26="",$B26=0),"",$G26*$C26*(1+'Property Summary'!$L$18)^('MF Rents'!AE$3-1))</f>
        <v/>
      </c>
      <c r="AF26" s="7" t="str">
        <f>IF(OR($B26="",$B26=0),"",$G26*$C26*(1+'Property Summary'!$L$18)^('MF Rents'!AF$3-1))</f>
        <v/>
      </c>
      <c r="AG26" s="7" t="str">
        <f>IF(OR($B26="",$B26=0),"",$G26*$C26*(1+'Property Summary'!$L$18)^('MF Rents'!AG$3-1))</f>
        <v/>
      </c>
      <c r="AH26" s="7" t="str">
        <f>IF(OR($B26="",$B26=0),"",$G26*$C26*(1+'Property Summary'!$L$18)^('MF Rents'!AH$3-1))</f>
        <v/>
      </c>
      <c r="AI26" s="7" t="str">
        <f>IF(OR($B26="",$B26=0),"",$G26*$C26*(1+'Property Summary'!$L$18)^('MF Rents'!AI$3-1))</f>
        <v/>
      </c>
      <c r="AJ26" s="7" t="str">
        <f>IF(OR($B26="",$B26=0),"",$G26*$C26*(1+'Property Summary'!$L$18)^('MF Rents'!AJ$3-1))</f>
        <v/>
      </c>
      <c r="AK26" s="7" t="str">
        <f>IF(OR($B26="",$B26=0),"",$G26*$C26*(1+'Property Summary'!$L$18)^('MF Rents'!AK$3-1))</f>
        <v/>
      </c>
      <c r="AL26" s="7" t="str">
        <f>IF(OR($B26="",$B26=0),"",$G26*$C26*(1+'Property Summary'!$L$18)^('MF Rents'!AL$3-1))</f>
        <v/>
      </c>
      <c r="AM26" s="7" t="str">
        <f>IF(OR($B26="",$B26=0),"",$G26*$C26*(1+'Property Summary'!$L$18)^('MF Rents'!AM$3-1))</f>
        <v/>
      </c>
      <c r="AN26" s="7" t="str">
        <f>IF(OR($B26="",$B26=0),"",$G26*$C26*(1+'Property Summary'!$L$18)^('MF Rents'!AN$3-1))</f>
        <v/>
      </c>
      <c r="AO26" s="7" t="str">
        <f>IF(OR($B26="",$B26=0),"",$G26*$C26*(1+'Property Summary'!$L$18)^('MF Rents'!AO$3-1))</f>
        <v/>
      </c>
      <c r="AP26" s="7" t="str">
        <f>IF(OR($B26="",$B26=0),"",$G26*$C26*(1+'Property Summary'!$L$18)^('MF Rents'!AP$3-1))</f>
        <v/>
      </c>
      <c r="AQ26" s="7" t="str">
        <f>IF(OR($B26="",$B26=0),"",$G26*$C26*(1+'Property Summary'!$L$18)^('MF Rents'!AQ$3-1))</f>
        <v/>
      </c>
      <c r="AR26" s="7" t="str">
        <f>IF(OR($B26="",$B26=0),"",$G26*$C26*(1+'Property Summary'!$L$18)^('MF Rents'!AR$3-1))</f>
        <v/>
      </c>
      <c r="AS26" s="7" t="str">
        <f>IF(OR($B26="",$B26=0),"",$G26*$C26*(1+'Property Summary'!$L$18)^('MF Rents'!AS$3-1))</f>
        <v/>
      </c>
      <c r="AT26" s="7" t="str">
        <f>IF(OR($B26="",$B26=0),"",$G26*$C26*(1+'Property Summary'!$L$18)^('MF Rents'!AT$3-1))</f>
        <v/>
      </c>
      <c r="AU26" s="7" t="str">
        <f>IF(OR($B26="",$B26=0),"",$G26*$C26*(1+'Property Summary'!$L$18)^('MF Rents'!AU$3-1))</f>
        <v/>
      </c>
      <c r="AV26" s="7" t="str">
        <f>IF(OR($B26="",$B26=0),"",$G26*$C26*(1+'Property Summary'!$L$18)^('MF Rents'!AV$3-1))</f>
        <v/>
      </c>
      <c r="AW26" s="7" t="str">
        <f>IF(OR($B26="",$B26=0),"",$G26*$C26*(1+'Property Summary'!$L$18)^('MF Rents'!AW$3-1))</f>
        <v/>
      </c>
      <c r="AX26" s="7" t="str">
        <f>IF(OR($B26="",$B26=0),"",$G26*$C26*(1+'Property Summary'!$L$18)^('MF Rents'!AX$3-1))</f>
        <v/>
      </c>
      <c r="AY26" s="7" t="str">
        <f>IF(OR($B26="",$B26=0),"",$G26*$C26*(1+'Property Summary'!$L$18)^('MF Rents'!AY$3-1))</f>
        <v/>
      </c>
      <c r="AZ26" s="7" t="str">
        <f>IF(OR($B26="",$B26=0),"",$G26*$C26*(1+'Property Summary'!$L$18)^('MF Rents'!AZ$3-1))</f>
        <v/>
      </c>
      <c r="BA26" s="7" t="str">
        <f>IF(OR($B26="",$B26=0),"",$G26*$C26*(1+'Property Summary'!$L$18)^('MF Rents'!BA$3-1))</f>
        <v/>
      </c>
      <c r="BB26" s="7" t="str">
        <f>IF(OR($B26="",$B26=0),"",$G26*$C26*(1+'Property Summary'!$L$18)^('MF Rents'!BB$3-1))</f>
        <v/>
      </c>
      <c r="BC26" s="7" t="str">
        <f>IF(OR($B26="",$B26=0),"",$G26*$C26*(1+'Property Summary'!$L$18)^('MF Rents'!BC$3-1))</f>
        <v/>
      </c>
      <c r="BD26" s="7" t="str">
        <f>IF(OR($B26="",$B26=0),"",$G26*$C26*(1+'Property Summary'!$L$18)^('MF Rents'!BD$3-1))</f>
        <v/>
      </c>
      <c r="BE26" s="7" t="str">
        <f>IF(OR($B26="",$B26=0),"",$G26*$C26*(1+'Property Summary'!$L$18)^('MF Rents'!BE$3-1))</f>
        <v/>
      </c>
      <c r="BF26" s="7" t="str">
        <f>IF(OR($B26="",$B26=0),"",$G26*$C26*(1+'Property Summary'!$L$18)^('MF Rents'!BF$3-1))</f>
        <v/>
      </c>
      <c r="BG26" s="7" t="str">
        <f>IF(OR($B26="",$B26=0),"",$G26*$C26*(1+'Property Summary'!$L$18)^('MF Rents'!BG$3-1))</f>
        <v/>
      </c>
      <c r="BH26" s="7" t="str">
        <f>IF(OR($B26="",$B26=0),"",$G26*$C26*(1+'Property Summary'!$L$18)^('MF Rents'!BH$3-1))</f>
        <v/>
      </c>
      <c r="BI26" s="7" t="str">
        <f>IF(OR($B26="",$B26=0),"",$G26*$C26*(1+'Property Summary'!$L$18)^('MF Rents'!BI$3-1))</f>
        <v/>
      </c>
      <c r="BJ26" s="7" t="str">
        <f>IF(OR($B26="",$B26=0),"",$G26*$C26*(1+'Property Summary'!$L$18)^('MF Rents'!BJ$3-1))</f>
        <v/>
      </c>
      <c r="BK26" s="7" t="str">
        <f>IF(OR($B26="",$B26=0),"",$G26*$C26*(1+'Property Summary'!$L$18)^('MF Rents'!BK$3-1))</f>
        <v/>
      </c>
      <c r="BL26" s="7" t="str">
        <f>IF(OR($B26="",$B26=0),"",$G26*$C26*(1+'Property Summary'!$L$18)^('MF Rents'!BL$3-1))</f>
        <v/>
      </c>
      <c r="BM26" s="7" t="str">
        <f>IF(OR($B26="",$B26=0),"",$G26*$C26*(1+'Property Summary'!$L$18)^('MF Rents'!BM$3-1))</f>
        <v/>
      </c>
      <c r="BN26" s="7" t="str">
        <f>IF(OR($B26="",$B26=0),"",$G26*$C26*(1+'Property Summary'!$L$18)^('MF Rents'!BN$3-1))</f>
        <v/>
      </c>
      <c r="BO26" s="7" t="str">
        <f>IF(OR($B26="",$B26=0),"",$G26*$C26*(1+'Property Summary'!$L$18)^('MF Rents'!BO$3-1))</f>
        <v/>
      </c>
      <c r="BP26" s="7" t="str">
        <f>IF(OR($B26="",$B26=0),"",$G26*$C26*(1+'Property Summary'!$L$18)^('MF Rents'!BP$3-1))</f>
        <v/>
      </c>
      <c r="BQ26" s="7" t="str">
        <f>IF(OR($B26="",$B26=0),"",$G26*$C26*(1+'Property Summary'!$L$18)^('MF Rents'!BQ$3-1))</f>
        <v/>
      </c>
      <c r="BR26" s="7" t="str">
        <f>IF(OR($B26="",$B26=0),"",$G26*$C26*(1+'Property Summary'!$L$18)^('MF Rents'!BR$3-1))</f>
        <v/>
      </c>
      <c r="BS26" s="7" t="str">
        <f>IF(OR($B26="",$B26=0),"",$G26*$C26*(1+'Property Summary'!$L$18)^('MF Rents'!BS$3-1))</f>
        <v/>
      </c>
      <c r="BT26" s="7" t="str">
        <f>IF(OR($B26="",$B26=0),"",$G26*$C26*(1+'Property Summary'!$L$18)^('MF Rents'!BT$3-1))</f>
        <v/>
      </c>
      <c r="BU26" s="7" t="str">
        <f>IF(OR($B26="",$B26=0),"",$G26*$C26*(1+'Property Summary'!$L$18)^('MF Rents'!BU$3-1))</f>
        <v/>
      </c>
      <c r="BV26" s="7" t="str">
        <f>IF(OR($B26="",$B26=0),"",$G26*$C26*(1+'Property Summary'!$L$18)^('MF Rents'!BV$3-1))</f>
        <v/>
      </c>
      <c r="BW26" s="7" t="str">
        <f>IF(OR($B26="",$B26=0),"",$G26*$C26*(1+'Property Summary'!$L$18)^('MF Rents'!BW$3-1))</f>
        <v/>
      </c>
      <c r="BX26" s="7" t="str">
        <f>IF(OR($B26="",$B26=0),"",$G26*$C26*(1+'Property Summary'!$L$18)^('MF Rents'!BX$3-1))</f>
        <v/>
      </c>
      <c r="BY26" s="7" t="str">
        <f>IF(OR($B26="",$B26=0),"",$G26*$C26*(1+'Property Summary'!$L$18)^('MF Rents'!BY$3-1))</f>
        <v/>
      </c>
      <c r="BZ26" s="7" t="str">
        <f>IF(OR($B26="",$B26=0),"",$G26*$C26*(1+'Property Summary'!$L$18)^('MF Rents'!BZ$3-1))</f>
        <v/>
      </c>
      <c r="CA26" s="7" t="str">
        <f>IF(OR($B26="",$B26=0),"",$G26*$C26*(1+'Property Summary'!$L$18)^('MF Rents'!CA$3-1))</f>
        <v/>
      </c>
      <c r="CB26" s="7" t="str">
        <f>IF(OR($B26="",$B26=0),"",$G26*$C26*(1+'Property Summary'!$L$18)^('MF Rents'!CB$3-1))</f>
        <v/>
      </c>
      <c r="CC26" s="7" t="str">
        <f>IF(OR($B26="",$B26=0),"",$G26*$C26*(1+'Property Summary'!$L$18)^('MF Rents'!CC$3-1))</f>
        <v/>
      </c>
      <c r="CD26" s="7" t="str">
        <f>IF(OR($B26="",$B26=0),"",$G26*$C26*(1+'Property Summary'!$L$18)^('MF Rents'!CD$3-1))</f>
        <v/>
      </c>
      <c r="CE26" s="7" t="str">
        <f>IF(OR($B26="",$B26=0),"",$G26*$C26*(1+'Property Summary'!$L$18)^('MF Rents'!CE$3-1))</f>
        <v/>
      </c>
      <c r="CF26" s="7" t="str">
        <f>IF(OR($B26="",$B26=0),"",$G26*$C26*(1+'Property Summary'!$L$18)^('MF Rents'!CF$3-1))</f>
        <v/>
      </c>
      <c r="CG26" s="7" t="str">
        <f>IF(OR($B26="",$B26=0),"",$G26*$C26*(1+'Property Summary'!$L$18)^('MF Rents'!CG$3-1))</f>
        <v/>
      </c>
      <c r="CH26" s="7" t="str">
        <f>IF(OR($B26="",$B26=0),"",$G26*$C26*(1+'Property Summary'!$L$18)^('MF Rents'!CH$3-1))</f>
        <v/>
      </c>
      <c r="CI26" s="7" t="str">
        <f>IF(OR($B26="",$B26=0),"",$G26*$C26*(1+'Property Summary'!$L$18)^('MF Rents'!CI$3-1))</f>
        <v/>
      </c>
      <c r="CJ26" s="7" t="str">
        <f>IF(OR($B26="",$B26=0),"",$G26*$C26*(1+'Property Summary'!$L$18)^('MF Rents'!CJ$3-1))</f>
        <v/>
      </c>
      <c r="CK26" s="7" t="str">
        <f>IF(OR($B26="",$B26=0),"",$G26*$C26*(1+'Property Summary'!$L$18)^('MF Rents'!CK$3-1))</f>
        <v/>
      </c>
      <c r="CL26" s="7" t="str">
        <f>IF(OR($B26="",$B26=0),"",$G26*$C26*(1+'Property Summary'!$L$18)^('MF Rents'!CL$3-1))</f>
        <v/>
      </c>
      <c r="CM26" s="7" t="str">
        <f>IF(OR($B26="",$B26=0),"",$G26*$C26*(1+'Property Summary'!$L$18)^('MF Rents'!CM$3-1))</f>
        <v/>
      </c>
      <c r="CN26" s="7" t="str">
        <f>IF(OR($B26="",$B26=0),"",$G26*$C26*(1+'Property Summary'!$L$18)^('MF Rents'!CN$3-1))</f>
        <v/>
      </c>
      <c r="CO26" s="7" t="str">
        <f>IF(OR($B26="",$B26=0),"",$G26*$C26*(1+'Property Summary'!$L$18)^('MF Rents'!CO$3-1))</f>
        <v/>
      </c>
      <c r="CP26" s="7" t="str">
        <f>IF(OR($B26="",$B26=0),"",$G26*$C26*(1+'Property Summary'!$L$18)^('MF Rents'!CP$3-1))</f>
        <v/>
      </c>
      <c r="CQ26" s="7" t="str">
        <f>IF(OR($B26="",$B26=0),"",$G26*$C26*(1+'Property Summary'!$L$18)^('MF Rents'!CQ$3-1))</f>
        <v/>
      </c>
      <c r="CR26" s="7" t="str">
        <f>IF(OR($B26="",$B26=0),"",$G26*$C26*(1+'Property Summary'!$L$18)^('MF Rents'!CR$3-1))</f>
        <v/>
      </c>
      <c r="CS26" s="7" t="str">
        <f>IF(OR($B26="",$B26=0),"",$G26*$C26*(1+'Property Summary'!$L$18)^('MF Rents'!CS$3-1))</f>
        <v/>
      </c>
      <c r="CT26" s="7" t="str">
        <f>IF(OR($B26="",$B26=0),"",$G26*$C26*(1+'Property Summary'!$L$18)^('MF Rents'!CT$3-1))</f>
        <v/>
      </c>
      <c r="CU26" s="7" t="str">
        <f>IF(OR($B26="",$B26=0),"",$G26*$C26*(1+'Property Summary'!$L$18)^('MF Rents'!CU$3-1))</f>
        <v/>
      </c>
      <c r="CV26" s="7" t="str">
        <f>IF(OR($B26="",$B26=0),"",$G26*$C26*(1+'Property Summary'!$L$18)^('MF Rents'!CV$3-1))</f>
        <v/>
      </c>
      <c r="CW26" s="7" t="str">
        <f>IF(OR($B26="",$B26=0),"",$G26*$C26*(1+'Property Summary'!$L$18)^('MF Rents'!CW$3-1))</f>
        <v/>
      </c>
      <c r="CX26" s="7" t="str">
        <f>IF(OR($B26="",$B26=0),"",$G26*$C26*(1+'Property Summary'!$L$18)^('MF Rents'!CX$3-1))</f>
        <v/>
      </c>
      <c r="CY26" s="7" t="str">
        <f>IF(OR($B26="",$B26=0),"",$G26*$C26*(1+'Property Summary'!$L$18)^('MF Rents'!CY$3-1))</f>
        <v/>
      </c>
      <c r="CZ26" s="7" t="str">
        <f>IF(OR($B26="",$B26=0),"",$G26*$C26*(1+'Property Summary'!$L$18)^('MF Rents'!CZ$3-1))</f>
        <v/>
      </c>
      <c r="DA26" s="7" t="str">
        <f>IF(OR($B26="",$B26=0),"",$G26*$C26*(1+'Property Summary'!$L$18)^('MF Rents'!DA$3-1))</f>
        <v/>
      </c>
      <c r="DB26" s="7" t="str">
        <f>IF(OR($B26="",$B26=0),"",$G26*$C26*(1+'Property Summary'!$L$18)^('MF Rents'!DB$3-1))</f>
        <v/>
      </c>
      <c r="DC26" s="7" t="str">
        <f>IF(OR($B26="",$B26=0),"",$G26*$C26*(1+'Property Summary'!$L$18)^('MF Rents'!DC$3-1))</f>
        <v/>
      </c>
      <c r="DD26" s="7" t="str">
        <f>IF(OR($B26="",$B26=0),"",$G26*$C26*(1+'Property Summary'!$L$18)^('MF Rents'!DD$3-1))</f>
        <v/>
      </c>
      <c r="DE26" s="7" t="str">
        <f>IF(OR($B26="",$B26=0),"",$G26*$C26*(1+'Property Summary'!$L$18)^('MF Rents'!DE$3-1))</f>
        <v/>
      </c>
      <c r="DF26" s="7" t="str">
        <f>IF(OR($B26="",$B26=0),"",$G26*$C26*(1+'Property Summary'!$L$18)^('MF Rents'!DF$3-1))</f>
        <v/>
      </c>
      <c r="DG26" s="7" t="str">
        <f>IF(OR($B26="",$B26=0),"",$G26*$C26*(1+'Property Summary'!$L$18)^('MF Rents'!DG$3-1))</f>
        <v/>
      </c>
      <c r="DH26" s="7" t="str">
        <f>IF(OR($B26="",$B26=0),"",$G26*$C26*(1+'Property Summary'!$L$18)^('MF Rents'!DH$3-1))</f>
        <v/>
      </c>
      <c r="DI26" s="7" t="str">
        <f>IF(OR($B26="",$B26=0),"",$G26*$C26*(1+'Property Summary'!$L$18)^('MF Rents'!DI$3-1))</f>
        <v/>
      </c>
      <c r="DJ26" s="7" t="str">
        <f>IF(OR($B26="",$B26=0),"",$G26*$C26*(1+'Property Summary'!$L$18)^('MF Rents'!DJ$3-1))</f>
        <v/>
      </c>
      <c r="DK26" s="7" t="str">
        <f>IF(OR($B26="",$B26=0),"",$G26*$C26*(1+'Property Summary'!$L$18)^('MF Rents'!DK$3-1))</f>
        <v/>
      </c>
      <c r="DL26" s="7" t="str">
        <f>IF(OR($B26="",$B26=0),"",$G26*$C26*(1+'Property Summary'!$L$18)^('MF Rents'!DL$3-1))</f>
        <v/>
      </c>
      <c r="DM26" s="7" t="str">
        <f>IF(OR($B26="",$B26=0),"",$G26*$C26*(1+'Property Summary'!$L$18)^('MF Rents'!DM$3-1))</f>
        <v/>
      </c>
      <c r="DN26" s="7" t="str">
        <f>IF(OR($B26="",$B26=0),"",$G26*$C26*(1+'Property Summary'!$L$18)^('MF Rents'!DN$3-1))</f>
        <v/>
      </c>
      <c r="DO26" s="7" t="str">
        <f>IF(OR($B26="",$B26=0),"",$G26*$C26*(1+'Property Summary'!$L$18)^('MF Rents'!DO$3-1))</f>
        <v/>
      </c>
      <c r="DP26" s="7" t="str">
        <f>IF(OR($B26="",$B26=0),"",$G26*$C26*(1+'Property Summary'!$L$18)^('MF Rents'!DP$3-1))</f>
        <v/>
      </c>
      <c r="DQ26" s="7" t="str">
        <f>IF(OR($B26="",$B26=0),"",$G26*$C26*(1+'Property Summary'!$L$18)^('MF Rents'!DQ$3-1))</f>
        <v/>
      </c>
      <c r="DR26" s="7" t="str">
        <f>IF(OR($B26="",$B26=0),"",$G26*$C26*(1+'Property Summary'!$L$18)^('MF Rents'!DR$3-1))</f>
        <v/>
      </c>
      <c r="DS26" s="7" t="str">
        <f>IF(OR($B26="",$B26=0),"",$G26*$C26*(1+'Property Summary'!$L$18)^('MF Rents'!DS$3-1))</f>
        <v/>
      </c>
      <c r="DT26" s="7" t="str">
        <f>IF(OR($B26="",$B26=0),"",$G26*$C26*(1+'Property Summary'!$L$18)^('MF Rents'!DT$3-1))</f>
        <v/>
      </c>
      <c r="DU26" s="7" t="str">
        <f>IF(OR($B26="",$B26=0),"",$G26*$C26*(1+'Property Summary'!$L$18)^('MF Rents'!DU$3-1))</f>
        <v/>
      </c>
      <c r="DV26" s="7" t="str">
        <f>IF(OR($B26="",$B26=0),"",$G26*$C26*(1+'Property Summary'!$L$18)^('MF Rents'!DV$3-1))</f>
        <v/>
      </c>
      <c r="DW26" s="7" t="str">
        <f>IF(OR($B26="",$B26=0),"",$G26*$C26*(1+'Property Summary'!$L$18)^('MF Rents'!DW$3-1))</f>
        <v/>
      </c>
      <c r="DX26" s="7" t="str">
        <f>IF(OR($B26="",$B26=0),"",$G26*$C26*(1+'Property Summary'!$L$18)^('MF Rents'!DX$3-1))</f>
        <v/>
      </c>
      <c r="DY26" s="7" t="str">
        <f>IF(OR($B26="",$B26=0),"",$G26*$C26*(1+'Property Summary'!$L$18)^('MF Rents'!DY$3-1))</f>
        <v/>
      </c>
      <c r="DZ26" s="7" t="str">
        <f>IF(OR($B26="",$B26=0),"",$G26*$C26*(1+'Property Summary'!$L$18)^('MF Rents'!DZ$3-1))</f>
        <v/>
      </c>
      <c r="EA26" s="7" t="str">
        <f>IF(OR($B26="",$B26=0),"",$G26*$C26*(1+'Property Summary'!$L$18)^('MF Rents'!EA$3-1))</f>
        <v/>
      </c>
      <c r="EB26" s="7" t="str">
        <f>IF(OR($B26="",$B26=0),"",$G26*$C26*(1+'Property Summary'!$L$18)^('MF Rents'!EB$3-1))</f>
        <v/>
      </c>
      <c r="EC26" s="7" t="str">
        <f>IF(OR($B26="",$B26=0),"",$G26*$C26*(1+'Property Summary'!$L$18)^('MF Rents'!EC$3-1))</f>
        <v/>
      </c>
      <c r="ED26" s="7" t="str">
        <f>IF(OR($B26="",$B26=0),"",$G26*$C26*(1+'Property Summary'!$L$18)^('MF Rents'!ED$3-1))</f>
        <v/>
      </c>
      <c r="EE26" s="7" t="str">
        <f>IF(OR($B26="",$B26=0),"",$G26*$C26*(1+'Property Summary'!$L$18)^('MF Rents'!EE$3-1))</f>
        <v/>
      </c>
      <c r="EF26" s="7" t="str">
        <f>IF(OR($B26="",$B26=0),"",$G26*$C26*(1+'Property Summary'!$L$18)^('MF Rents'!EF$3-1))</f>
        <v/>
      </c>
      <c r="EG26" s="7" t="str">
        <f>IF(OR($B26="",$B26=0),"",$G26*$C26*(1+'Property Summary'!$L$18)^('MF Rents'!EG$3-1))</f>
        <v/>
      </c>
      <c r="EH26" s="7" t="str">
        <f>IF(OR($B26="",$B26=0),"",$G26*$C26*(1+'Property Summary'!$L$18)^('MF Rents'!EH$3-1))</f>
        <v/>
      </c>
      <c r="EI26" s="7" t="str">
        <f>IF(OR($B26="",$B26=0),"",$G26*$C26*(1+'Property Summary'!$L$18)^('MF Rents'!EI$3-1))</f>
        <v/>
      </c>
      <c r="EJ26" s="7" t="str">
        <f>IF(OR($B26="",$B26=0),"",$G26*$C26*(1+'Property Summary'!$L$18)^('MF Rents'!EJ$3-1))</f>
        <v/>
      </c>
      <c r="EK26" s="7" t="str">
        <f>IF(OR($B26="",$B26=0),"",$G26*$C26*(1+'Property Summary'!$L$18)^('MF Rents'!EK$3-1))</f>
        <v/>
      </c>
      <c r="EL26" s="7" t="str">
        <f>IF(OR($B26="",$B26=0),"",$G26*$C26*(1+'Property Summary'!$L$18)^('MF Rents'!EL$3-1))</f>
        <v/>
      </c>
      <c r="EM26" s="7" t="str">
        <f>IF(OR($B26="",$B26=0),"",$G26*$C26*(1+'Property Summary'!$L$18)^('MF Rents'!EM$3-1))</f>
        <v/>
      </c>
      <c r="EN26" s="7" t="str">
        <f>IF(OR($B26="",$B26=0),"",$G26*$C26*(1+'Property Summary'!$L$18)^('MF Rents'!EN$3-1))</f>
        <v/>
      </c>
      <c r="EO26" s="7" t="str">
        <f>IF(OR($B26="",$B26=0),"",$G26*$C26*(1+'Property Summary'!$L$18)^('MF Rents'!EO$3-1))</f>
        <v/>
      </c>
      <c r="EP26" s="7" t="str">
        <f>IF(OR($B26="",$B26=0),"",$G26*$C26*(1+'Property Summary'!$L$18)^('MF Rents'!EP$3-1))</f>
        <v/>
      </c>
      <c r="EQ26" s="7" t="str">
        <f>IF(OR($B26="",$B26=0),"",$G26*$C26*(1+'Property Summary'!$L$18)^('MF Rents'!EQ$3-1))</f>
        <v/>
      </c>
      <c r="ER26" s="7" t="str">
        <f>IF(OR($B26="",$B26=0),"",$G26*$C26*(1+'Property Summary'!$L$18)^('MF Rents'!ER$3-1))</f>
        <v/>
      </c>
      <c r="ES26" s="7" t="str">
        <f>IF(OR($B26="",$B26=0),"",$G26*$C26*(1+'Property Summary'!$L$18)^('MF Rents'!ES$3-1))</f>
        <v/>
      </c>
      <c r="ET26" s="7" t="str">
        <f>IF(OR($B26="",$B26=0),"",$G26*$C26*(1+'Property Summary'!$L$18)^('MF Rents'!ET$3-1))</f>
        <v/>
      </c>
      <c r="EU26" s="7" t="str">
        <f>IF(OR($B26="",$B26=0),"",$G26*$C26*(1+'Property Summary'!$L$18)^('MF Rents'!EU$3-1))</f>
        <v/>
      </c>
      <c r="EV26" s="7" t="str">
        <f>IF(OR($B26="",$B26=0),"",$G26*$C26*(1+'Property Summary'!$L$18)^('MF Rents'!EV$3-1))</f>
        <v/>
      </c>
      <c r="EW26" s="7" t="str">
        <f>IF(OR($B26="",$B26=0),"",$G26*$C26*(1+'Property Summary'!$L$18)^('MF Rents'!EW$3-1))</f>
        <v/>
      </c>
      <c r="EX26" s="7" t="str">
        <f>IF(OR($B26="",$B26=0),"",$G26*$C26*(1+'Property Summary'!$L$18)^('MF Rents'!EX$3-1))</f>
        <v/>
      </c>
      <c r="EY26" s="7" t="str">
        <f>IF(OR($B26="",$B26=0),"",$G26*$C26*(1+'Property Summary'!$L$18)^('MF Rents'!EY$3-1))</f>
        <v/>
      </c>
      <c r="EZ26" s="7" t="str">
        <f>IF(OR($B26="",$B26=0),"",$G26*$C26*(1+'Property Summary'!$L$18)^('MF Rents'!EZ$3-1))</f>
        <v/>
      </c>
      <c r="FA26" s="7" t="str">
        <f>IF(OR($B26="",$B26=0),"",$G26*$C26*(1+'Property Summary'!$L$18)^('MF Rents'!FA$3-1))</f>
        <v/>
      </c>
      <c r="FB26" s="7" t="str">
        <f>IF(OR($B26="",$B26=0),"",$G26*$C26*(1+'Property Summary'!$L$18)^('MF Rents'!FB$3-1))</f>
        <v/>
      </c>
      <c r="FC26" s="7" t="str">
        <f>IF(OR($B26="",$B26=0),"",$G26*$C26*(1+'Property Summary'!$L$18)^('MF Rents'!FC$3-1))</f>
        <v/>
      </c>
      <c r="FD26" s="7" t="str">
        <f>IF(OR($B26="",$B26=0),"",$G26*$C26*(1+'Property Summary'!$L$18)^('MF Rents'!FD$3-1))</f>
        <v/>
      </c>
      <c r="FE26" s="7" t="str">
        <f>IF(OR($B26="",$B26=0),"",$G26*$C26*(1+'Property Summary'!$L$18)^('MF Rents'!FE$3-1))</f>
        <v/>
      </c>
      <c r="FF26" s="7" t="str">
        <f>IF(OR($B26="",$B26=0),"",$G26*$C26*(1+'Property Summary'!$L$18)^('MF Rents'!FF$3-1))</f>
        <v/>
      </c>
      <c r="FG26" s="7" t="str">
        <f>IF(OR($B26="",$B26=0),"",$G26*$C26*(1+'Property Summary'!$L$18)^('MF Rents'!FG$3-1))</f>
        <v/>
      </c>
      <c r="FH26" s="7" t="str">
        <f>IF(OR($B26="",$B26=0),"",$G26*$C26*(1+'Property Summary'!$L$18)^('MF Rents'!FH$3-1))</f>
        <v/>
      </c>
      <c r="FI26" s="7" t="str">
        <f>IF(OR($B26="",$B26=0),"",$G26*$C26*(1+'Property Summary'!$L$18)^('MF Rents'!FI$3-1))</f>
        <v/>
      </c>
      <c r="FJ26" s="7" t="str">
        <f>IF(OR($B26="",$B26=0),"",$G26*$C26*(1+'Property Summary'!$L$18)^('MF Rents'!FJ$3-1))</f>
        <v/>
      </c>
      <c r="FK26" s="7" t="str">
        <f>IF(OR($B26="",$B26=0),"",$G26*$C26*(1+'Property Summary'!$L$18)^('MF Rents'!FK$3-1))</f>
        <v/>
      </c>
      <c r="FL26" s="7" t="str">
        <f>IF(OR($B26="",$B26=0),"",$G26*$C26*(1+'Property Summary'!$L$18)^('MF Rents'!FL$3-1))</f>
        <v/>
      </c>
      <c r="FM26" s="7" t="str">
        <f>IF(OR($B26="",$B26=0),"",$G26*$C26*(1+'Property Summary'!$L$18)^('MF Rents'!FM$3-1))</f>
        <v/>
      </c>
      <c r="FN26" s="7" t="str">
        <f>IF(OR($B26="",$B26=0),"",$G26*$C26*(1+'Property Summary'!$L$18)^('MF Rents'!FN$3-1))</f>
        <v/>
      </c>
      <c r="FO26" s="7" t="str">
        <f>IF(OR($B26="",$B26=0),"",$G26*$C26*(1+'Property Summary'!$L$18)^('MF Rents'!FO$3-1))</f>
        <v/>
      </c>
      <c r="FP26" s="7" t="str">
        <f>IF(OR($B26="",$B26=0),"",$G26*$C26*(1+'Property Summary'!$L$18)^('MF Rents'!FP$3-1))</f>
        <v/>
      </c>
      <c r="FQ26" s="7" t="str">
        <f>IF(OR($B26="",$B26=0),"",$G26*$C26*(1+'Property Summary'!$L$18)^('MF Rents'!FQ$3-1))</f>
        <v/>
      </c>
      <c r="FR26" s="7" t="str">
        <f>IF(OR($B26="",$B26=0),"",$G26*$C26*(1+'Property Summary'!$L$18)^('MF Rents'!FR$3-1))</f>
        <v/>
      </c>
      <c r="FS26" s="7" t="str">
        <f>IF(OR($B26="",$B26=0),"",$G26*$C26*(1+'Property Summary'!$L$18)^('MF Rents'!FS$3-1))</f>
        <v/>
      </c>
      <c r="FT26" s="7" t="str">
        <f>IF(OR($B26="",$B26=0),"",$G26*$C26*(1+'Property Summary'!$L$18)^('MF Rents'!FT$3-1))</f>
        <v/>
      </c>
      <c r="FU26" s="7" t="str">
        <f>IF(OR($B26="",$B26=0),"",$G26*$C26*(1+'Property Summary'!$L$18)^('MF Rents'!FU$3-1))</f>
        <v/>
      </c>
      <c r="FV26" s="7" t="str">
        <f>IF(OR($B26="",$B26=0),"",$G26*$C26*(1+'Property Summary'!$L$18)^('MF Rents'!FV$3-1))</f>
        <v/>
      </c>
      <c r="FW26" s="7" t="str">
        <f>IF(OR($B26="",$B26=0),"",$G26*$C26*(1+'Property Summary'!$L$18)^('MF Rents'!FW$3-1))</f>
        <v/>
      </c>
      <c r="FX26" s="7" t="str">
        <f>IF(OR($B26="",$B26=0),"",$G26*$C26*(1+'Property Summary'!$L$18)^('MF Rents'!FX$3-1))</f>
        <v/>
      </c>
      <c r="FY26" s="7" t="str">
        <f>IF(OR($B26="",$B26=0),"",$G26*$C26*(1+'Property Summary'!$L$18)^('MF Rents'!FY$3-1))</f>
        <v/>
      </c>
      <c r="FZ26" s="7" t="str">
        <f>IF(OR($B26="",$B26=0),"",$G26*$C26*(1+'Property Summary'!$L$18)^('MF Rents'!FZ$3-1))</f>
        <v/>
      </c>
      <c r="GA26" s="7" t="str">
        <f>IF(OR($B26="",$B26=0),"",$G26*$C26*(1+'Property Summary'!$L$18)^('MF Rents'!GA$3-1))</f>
        <v/>
      </c>
      <c r="GB26" s="7" t="str">
        <f>IF(OR($B26="",$B26=0),"",$G26*$C26*(1+'Property Summary'!$L$18)^('MF Rents'!GB$3-1))</f>
        <v/>
      </c>
      <c r="GC26" s="7" t="str">
        <f>IF(OR($B26="",$B26=0),"",$G26*$C26*(1+'Property Summary'!$L$18)^('MF Rents'!GC$3-1))</f>
        <v/>
      </c>
      <c r="GD26" s="7" t="str">
        <f>IF(OR($B26="",$B26=0),"",$G26*$C26*(1+'Property Summary'!$L$18)^('MF Rents'!GD$3-1))</f>
        <v/>
      </c>
      <c r="GE26" s="7" t="str">
        <f>IF(OR($B26="",$B26=0),"",$G26*$C26*(1+'Property Summary'!$L$18)^('MF Rents'!GE$3-1))</f>
        <v/>
      </c>
      <c r="GF26" s="7" t="str">
        <f>IF(OR($B26="",$B26=0),"",$G26*$C26*(1+'Property Summary'!$L$18)^('MF Rents'!GF$3-1))</f>
        <v/>
      </c>
      <c r="GG26" s="7" t="str">
        <f>IF(OR($B26="",$B26=0),"",$G26*$C26*(1+'Property Summary'!$L$18)^('MF Rents'!GG$3-1))</f>
        <v/>
      </c>
      <c r="GH26" s="7" t="str">
        <f>IF(OR($B26="",$B26=0),"",$G26*$C26*(1+'Property Summary'!$L$18)^('MF Rents'!GH$3-1))</f>
        <v/>
      </c>
      <c r="GI26" s="7" t="str">
        <f>IF(OR($B26="",$B26=0),"",$G26*$C26*(1+'Property Summary'!$L$18)^('MF Rents'!GI$3-1))</f>
        <v/>
      </c>
      <c r="GJ26" s="7" t="str">
        <f>IF(OR($B26="",$B26=0),"",$G26*$C26*(1+'Property Summary'!$L$18)^('MF Rents'!GJ$3-1))</f>
        <v/>
      </c>
      <c r="GK26" s="7" t="str">
        <f>IF(OR($B26="",$B26=0),"",$G26*$C26*(1+'Property Summary'!$L$18)^('MF Rents'!GK$3-1))</f>
        <v/>
      </c>
      <c r="GL26" s="7" t="str">
        <f>IF(OR($B26="",$B26=0),"",$G26*$C26*(1+'Property Summary'!$L$18)^('MF Rents'!GL$3-1))</f>
        <v/>
      </c>
      <c r="GM26" s="7" t="str">
        <f>IF(OR($B26="",$B26=0),"",$G26*$C26*(1+'Property Summary'!$L$18)^('MF Rents'!GM$3-1))</f>
        <v/>
      </c>
      <c r="GN26" s="7" t="str">
        <f>IF(OR($B26="",$B26=0),"",$G26*$C26*(1+'Property Summary'!$L$18)^('MF Rents'!GN$3-1))</f>
        <v/>
      </c>
      <c r="GO26" s="7" t="str">
        <f>IF(OR($B26="",$B26=0),"",$G26*$C26*(1+'Property Summary'!$L$18)^('MF Rents'!GO$3-1))</f>
        <v/>
      </c>
      <c r="GP26" s="7" t="str">
        <f>IF(OR($B26="",$B26=0),"",$G26*$C26*(1+'Property Summary'!$L$18)^('MF Rents'!GP$3-1))</f>
        <v/>
      </c>
    </row>
    <row r="27" spans="2:198" x14ac:dyDescent="0.3">
      <c r="B27" s="198">
        <f>'MF Rent Roll'!B26</f>
        <v>0</v>
      </c>
      <c r="C27" s="199">
        <f>'MF Rent Roll'!C26</f>
        <v>0</v>
      </c>
      <c r="D27" s="200">
        <f>'MF Rent Roll'!D26</f>
        <v>0</v>
      </c>
      <c r="E27" s="200">
        <f>'MF Rent Roll'!E26</f>
        <v>0</v>
      </c>
      <c r="F27" s="201">
        <f>'MF Rent Roll'!F26</f>
        <v>0</v>
      </c>
      <c r="G27" s="202">
        <f>'MF Rent Roll'!G26</f>
        <v>0</v>
      </c>
      <c r="H27" s="203">
        <f>'MF Rent Roll'!H26</f>
        <v>0</v>
      </c>
      <c r="I27" s="202">
        <f>'MF Rent Roll'!I26</f>
        <v>0</v>
      </c>
      <c r="J27" s="204">
        <f>'MF Rent Roll'!J26</f>
        <v>0</v>
      </c>
      <c r="K27" s="205">
        <f>'MF Rent Roll'!K26</f>
        <v>0</v>
      </c>
      <c r="L27" s="202">
        <f>'MF Rent Roll'!L26</f>
        <v>0</v>
      </c>
      <c r="M27" s="206">
        <f>'MF Rent Roll'!M26</f>
        <v>0</v>
      </c>
      <c r="N27" s="207" t="str">
        <f>'MF Rent Roll'!N26</f>
        <v/>
      </c>
      <c r="O27" s="208" t="str">
        <f>'MF Rent Roll'!O26</f>
        <v/>
      </c>
      <c r="P27" s="209" t="str">
        <f>'MF Rent Roll'!P26</f>
        <v/>
      </c>
      <c r="S27" s="7" t="str">
        <f>IF(OR($B27="",$B27=0),"",$G27*$C27*(1+'Property Summary'!$L$18)^('MF Rents'!S$3-1))</f>
        <v/>
      </c>
      <c r="T27" s="7" t="str">
        <f>IF(OR($B27="",$B27=0),"",$G27*$C27*(1+'Property Summary'!$L$18)^('MF Rents'!T$3-1))</f>
        <v/>
      </c>
      <c r="U27" s="7" t="str">
        <f>IF(OR($B27="",$B27=0),"",$G27*$C27*(1+'Property Summary'!$L$18)^('MF Rents'!U$3-1))</f>
        <v/>
      </c>
      <c r="V27" s="7" t="str">
        <f>IF(OR($B27="",$B27=0),"",$G27*$C27*(1+'Property Summary'!$L$18)^('MF Rents'!V$3-1))</f>
        <v/>
      </c>
      <c r="W27" s="7" t="str">
        <f>IF(OR($B27="",$B27=0),"",$G27*$C27*(1+'Property Summary'!$L$18)^('MF Rents'!W$3-1))</f>
        <v/>
      </c>
      <c r="X27" s="7" t="str">
        <f>IF(OR($B27="",$B27=0),"",$G27*$C27*(1+'Property Summary'!$L$18)^('MF Rents'!X$3-1))</f>
        <v/>
      </c>
      <c r="Y27" s="7" t="str">
        <f>IF(OR($B27="",$B27=0),"",$G27*$C27*(1+'Property Summary'!$L$18)^('MF Rents'!Y$3-1))</f>
        <v/>
      </c>
      <c r="Z27" s="7" t="str">
        <f>IF(OR($B27="",$B27=0),"",$G27*$C27*(1+'Property Summary'!$L$18)^('MF Rents'!Z$3-1))</f>
        <v/>
      </c>
      <c r="AA27" s="7" t="str">
        <f>IF(OR($B27="",$B27=0),"",$G27*$C27*(1+'Property Summary'!$L$18)^('MF Rents'!AA$3-1))</f>
        <v/>
      </c>
      <c r="AB27" s="7" t="str">
        <f>IF(OR($B27="",$B27=0),"",$G27*$C27*(1+'Property Summary'!$L$18)^('MF Rents'!AB$3-1))</f>
        <v/>
      </c>
      <c r="AC27" s="7" t="str">
        <f>IF(OR($B27="",$B27=0),"",$G27*$C27*(1+'Property Summary'!$L$18)^('MF Rents'!AC$3-1))</f>
        <v/>
      </c>
      <c r="AD27" s="7" t="str">
        <f>IF(OR($B27="",$B27=0),"",$G27*$C27*(1+'Property Summary'!$L$18)^('MF Rents'!AD$3-1))</f>
        <v/>
      </c>
      <c r="AE27" s="7" t="str">
        <f>IF(OR($B27="",$B27=0),"",$G27*$C27*(1+'Property Summary'!$L$18)^('MF Rents'!AE$3-1))</f>
        <v/>
      </c>
      <c r="AF27" s="7" t="str">
        <f>IF(OR($B27="",$B27=0),"",$G27*$C27*(1+'Property Summary'!$L$18)^('MF Rents'!AF$3-1))</f>
        <v/>
      </c>
      <c r="AG27" s="7" t="str">
        <f>IF(OR($B27="",$B27=0),"",$G27*$C27*(1+'Property Summary'!$L$18)^('MF Rents'!AG$3-1))</f>
        <v/>
      </c>
      <c r="AH27" s="7" t="str">
        <f>IF(OR($B27="",$B27=0),"",$G27*$C27*(1+'Property Summary'!$L$18)^('MF Rents'!AH$3-1))</f>
        <v/>
      </c>
      <c r="AI27" s="7" t="str">
        <f>IF(OR($B27="",$B27=0),"",$G27*$C27*(1+'Property Summary'!$L$18)^('MF Rents'!AI$3-1))</f>
        <v/>
      </c>
      <c r="AJ27" s="7" t="str">
        <f>IF(OR($B27="",$B27=0),"",$G27*$C27*(1+'Property Summary'!$L$18)^('MF Rents'!AJ$3-1))</f>
        <v/>
      </c>
      <c r="AK27" s="7" t="str">
        <f>IF(OR($B27="",$B27=0),"",$G27*$C27*(1+'Property Summary'!$L$18)^('MF Rents'!AK$3-1))</f>
        <v/>
      </c>
      <c r="AL27" s="7" t="str">
        <f>IF(OR($B27="",$B27=0),"",$G27*$C27*(1+'Property Summary'!$L$18)^('MF Rents'!AL$3-1))</f>
        <v/>
      </c>
      <c r="AM27" s="7" t="str">
        <f>IF(OR($B27="",$B27=0),"",$G27*$C27*(1+'Property Summary'!$L$18)^('MF Rents'!AM$3-1))</f>
        <v/>
      </c>
      <c r="AN27" s="7" t="str">
        <f>IF(OR($B27="",$B27=0),"",$G27*$C27*(1+'Property Summary'!$L$18)^('MF Rents'!AN$3-1))</f>
        <v/>
      </c>
      <c r="AO27" s="7" t="str">
        <f>IF(OR($B27="",$B27=0),"",$G27*$C27*(1+'Property Summary'!$L$18)^('MF Rents'!AO$3-1))</f>
        <v/>
      </c>
      <c r="AP27" s="7" t="str">
        <f>IF(OR($B27="",$B27=0),"",$G27*$C27*(1+'Property Summary'!$L$18)^('MF Rents'!AP$3-1))</f>
        <v/>
      </c>
      <c r="AQ27" s="7" t="str">
        <f>IF(OR($B27="",$B27=0),"",$G27*$C27*(1+'Property Summary'!$L$18)^('MF Rents'!AQ$3-1))</f>
        <v/>
      </c>
      <c r="AR27" s="7" t="str">
        <f>IF(OR($B27="",$B27=0),"",$G27*$C27*(1+'Property Summary'!$L$18)^('MF Rents'!AR$3-1))</f>
        <v/>
      </c>
      <c r="AS27" s="7" t="str">
        <f>IF(OR($B27="",$B27=0),"",$G27*$C27*(1+'Property Summary'!$L$18)^('MF Rents'!AS$3-1))</f>
        <v/>
      </c>
      <c r="AT27" s="7" t="str">
        <f>IF(OR($B27="",$B27=0),"",$G27*$C27*(1+'Property Summary'!$L$18)^('MF Rents'!AT$3-1))</f>
        <v/>
      </c>
      <c r="AU27" s="7" t="str">
        <f>IF(OR($B27="",$B27=0),"",$G27*$C27*(1+'Property Summary'!$L$18)^('MF Rents'!AU$3-1))</f>
        <v/>
      </c>
      <c r="AV27" s="7" t="str">
        <f>IF(OR($B27="",$B27=0),"",$G27*$C27*(1+'Property Summary'!$L$18)^('MF Rents'!AV$3-1))</f>
        <v/>
      </c>
      <c r="AW27" s="7" t="str">
        <f>IF(OR($B27="",$B27=0),"",$G27*$C27*(1+'Property Summary'!$L$18)^('MF Rents'!AW$3-1))</f>
        <v/>
      </c>
      <c r="AX27" s="7" t="str">
        <f>IF(OR($B27="",$B27=0),"",$G27*$C27*(1+'Property Summary'!$L$18)^('MF Rents'!AX$3-1))</f>
        <v/>
      </c>
      <c r="AY27" s="7" t="str">
        <f>IF(OR($B27="",$B27=0),"",$G27*$C27*(1+'Property Summary'!$L$18)^('MF Rents'!AY$3-1))</f>
        <v/>
      </c>
      <c r="AZ27" s="7" t="str">
        <f>IF(OR($B27="",$B27=0),"",$G27*$C27*(1+'Property Summary'!$L$18)^('MF Rents'!AZ$3-1))</f>
        <v/>
      </c>
      <c r="BA27" s="7" t="str">
        <f>IF(OR($B27="",$B27=0),"",$G27*$C27*(1+'Property Summary'!$L$18)^('MF Rents'!BA$3-1))</f>
        <v/>
      </c>
      <c r="BB27" s="7" t="str">
        <f>IF(OR($B27="",$B27=0),"",$G27*$C27*(1+'Property Summary'!$L$18)^('MF Rents'!BB$3-1))</f>
        <v/>
      </c>
      <c r="BC27" s="7" t="str">
        <f>IF(OR($B27="",$B27=0),"",$G27*$C27*(1+'Property Summary'!$L$18)^('MF Rents'!BC$3-1))</f>
        <v/>
      </c>
      <c r="BD27" s="7" t="str">
        <f>IF(OR($B27="",$B27=0),"",$G27*$C27*(1+'Property Summary'!$L$18)^('MF Rents'!BD$3-1))</f>
        <v/>
      </c>
      <c r="BE27" s="7" t="str">
        <f>IF(OR($B27="",$B27=0),"",$G27*$C27*(1+'Property Summary'!$L$18)^('MF Rents'!BE$3-1))</f>
        <v/>
      </c>
      <c r="BF27" s="7" t="str">
        <f>IF(OR($B27="",$B27=0),"",$G27*$C27*(1+'Property Summary'!$L$18)^('MF Rents'!BF$3-1))</f>
        <v/>
      </c>
      <c r="BG27" s="7" t="str">
        <f>IF(OR($B27="",$B27=0),"",$G27*$C27*(1+'Property Summary'!$L$18)^('MF Rents'!BG$3-1))</f>
        <v/>
      </c>
      <c r="BH27" s="7" t="str">
        <f>IF(OR($B27="",$B27=0),"",$G27*$C27*(1+'Property Summary'!$L$18)^('MF Rents'!BH$3-1))</f>
        <v/>
      </c>
      <c r="BI27" s="7" t="str">
        <f>IF(OR($B27="",$B27=0),"",$G27*$C27*(1+'Property Summary'!$L$18)^('MF Rents'!BI$3-1))</f>
        <v/>
      </c>
      <c r="BJ27" s="7" t="str">
        <f>IF(OR($B27="",$B27=0),"",$G27*$C27*(1+'Property Summary'!$L$18)^('MF Rents'!BJ$3-1))</f>
        <v/>
      </c>
      <c r="BK27" s="7" t="str">
        <f>IF(OR($B27="",$B27=0),"",$G27*$C27*(1+'Property Summary'!$L$18)^('MF Rents'!BK$3-1))</f>
        <v/>
      </c>
      <c r="BL27" s="7" t="str">
        <f>IF(OR($B27="",$B27=0),"",$G27*$C27*(1+'Property Summary'!$L$18)^('MF Rents'!BL$3-1))</f>
        <v/>
      </c>
      <c r="BM27" s="7" t="str">
        <f>IF(OR($B27="",$B27=0),"",$G27*$C27*(1+'Property Summary'!$L$18)^('MF Rents'!BM$3-1))</f>
        <v/>
      </c>
      <c r="BN27" s="7" t="str">
        <f>IF(OR($B27="",$B27=0),"",$G27*$C27*(1+'Property Summary'!$L$18)^('MF Rents'!BN$3-1))</f>
        <v/>
      </c>
      <c r="BO27" s="7" t="str">
        <f>IF(OR($B27="",$B27=0),"",$G27*$C27*(1+'Property Summary'!$L$18)^('MF Rents'!BO$3-1))</f>
        <v/>
      </c>
      <c r="BP27" s="7" t="str">
        <f>IF(OR($B27="",$B27=0),"",$G27*$C27*(1+'Property Summary'!$L$18)^('MF Rents'!BP$3-1))</f>
        <v/>
      </c>
      <c r="BQ27" s="7" t="str">
        <f>IF(OR($B27="",$B27=0),"",$G27*$C27*(1+'Property Summary'!$L$18)^('MF Rents'!BQ$3-1))</f>
        <v/>
      </c>
      <c r="BR27" s="7" t="str">
        <f>IF(OR($B27="",$B27=0),"",$G27*$C27*(1+'Property Summary'!$L$18)^('MF Rents'!BR$3-1))</f>
        <v/>
      </c>
      <c r="BS27" s="7" t="str">
        <f>IF(OR($B27="",$B27=0),"",$G27*$C27*(1+'Property Summary'!$L$18)^('MF Rents'!BS$3-1))</f>
        <v/>
      </c>
      <c r="BT27" s="7" t="str">
        <f>IF(OR($B27="",$B27=0),"",$G27*$C27*(1+'Property Summary'!$L$18)^('MF Rents'!BT$3-1))</f>
        <v/>
      </c>
      <c r="BU27" s="7" t="str">
        <f>IF(OR($B27="",$B27=0),"",$G27*$C27*(1+'Property Summary'!$L$18)^('MF Rents'!BU$3-1))</f>
        <v/>
      </c>
      <c r="BV27" s="7" t="str">
        <f>IF(OR($B27="",$B27=0),"",$G27*$C27*(1+'Property Summary'!$L$18)^('MF Rents'!BV$3-1))</f>
        <v/>
      </c>
      <c r="BW27" s="7" t="str">
        <f>IF(OR($B27="",$B27=0),"",$G27*$C27*(1+'Property Summary'!$L$18)^('MF Rents'!BW$3-1))</f>
        <v/>
      </c>
      <c r="BX27" s="7" t="str">
        <f>IF(OR($B27="",$B27=0),"",$G27*$C27*(1+'Property Summary'!$L$18)^('MF Rents'!BX$3-1))</f>
        <v/>
      </c>
      <c r="BY27" s="7" t="str">
        <f>IF(OR($B27="",$B27=0),"",$G27*$C27*(1+'Property Summary'!$L$18)^('MF Rents'!BY$3-1))</f>
        <v/>
      </c>
      <c r="BZ27" s="7" t="str">
        <f>IF(OR($B27="",$B27=0),"",$G27*$C27*(1+'Property Summary'!$L$18)^('MF Rents'!BZ$3-1))</f>
        <v/>
      </c>
      <c r="CA27" s="7" t="str">
        <f>IF(OR($B27="",$B27=0),"",$G27*$C27*(1+'Property Summary'!$L$18)^('MF Rents'!CA$3-1))</f>
        <v/>
      </c>
      <c r="CB27" s="7" t="str">
        <f>IF(OR($B27="",$B27=0),"",$G27*$C27*(1+'Property Summary'!$L$18)^('MF Rents'!CB$3-1))</f>
        <v/>
      </c>
      <c r="CC27" s="7" t="str">
        <f>IF(OR($B27="",$B27=0),"",$G27*$C27*(1+'Property Summary'!$L$18)^('MF Rents'!CC$3-1))</f>
        <v/>
      </c>
      <c r="CD27" s="7" t="str">
        <f>IF(OR($B27="",$B27=0),"",$G27*$C27*(1+'Property Summary'!$L$18)^('MF Rents'!CD$3-1))</f>
        <v/>
      </c>
      <c r="CE27" s="7" t="str">
        <f>IF(OR($B27="",$B27=0),"",$G27*$C27*(1+'Property Summary'!$L$18)^('MF Rents'!CE$3-1))</f>
        <v/>
      </c>
      <c r="CF27" s="7" t="str">
        <f>IF(OR($B27="",$B27=0),"",$G27*$C27*(1+'Property Summary'!$L$18)^('MF Rents'!CF$3-1))</f>
        <v/>
      </c>
      <c r="CG27" s="7" t="str">
        <f>IF(OR($B27="",$B27=0),"",$G27*$C27*(1+'Property Summary'!$L$18)^('MF Rents'!CG$3-1))</f>
        <v/>
      </c>
      <c r="CH27" s="7" t="str">
        <f>IF(OR($B27="",$B27=0),"",$G27*$C27*(1+'Property Summary'!$L$18)^('MF Rents'!CH$3-1))</f>
        <v/>
      </c>
      <c r="CI27" s="7" t="str">
        <f>IF(OR($B27="",$B27=0),"",$G27*$C27*(1+'Property Summary'!$L$18)^('MF Rents'!CI$3-1))</f>
        <v/>
      </c>
      <c r="CJ27" s="7" t="str">
        <f>IF(OR($B27="",$B27=0),"",$G27*$C27*(1+'Property Summary'!$L$18)^('MF Rents'!CJ$3-1))</f>
        <v/>
      </c>
      <c r="CK27" s="7" t="str">
        <f>IF(OR($B27="",$B27=0),"",$G27*$C27*(1+'Property Summary'!$L$18)^('MF Rents'!CK$3-1))</f>
        <v/>
      </c>
      <c r="CL27" s="7" t="str">
        <f>IF(OR($B27="",$B27=0),"",$G27*$C27*(1+'Property Summary'!$L$18)^('MF Rents'!CL$3-1))</f>
        <v/>
      </c>
      <c r="CM27" s="7" t="str">
        <f>IF(OR($B27="",$B27=0),"",$G27*$C27*(1+'Property Summary'!$L$18)^('MF Rents'!CM$3-1))</f>
        <v/>
      </c>
      <c r="CN27" s="7" t="str">
        <f>IF(OR($B27="",$B27=0),"",$G27*$C27*(1+'Property Summary'!$L$18)^('MF Rents'!CN$3-1))</f>
        <v/>
      </c>
      <c r="CO27" s="7" t="str">
        <f>IF(OR($B27="",$B27=0),"",$G27*$C27*(1+'Property Summary'!$L$18)^('MF Rents'!CO$3-1))</f>
        <v/>
      </c>
      <c r="CP27" s="7" t="str">
        <f>IF(OR($B27="",$B27=0),"",$G27*$C27*(1+'Property Summary'!$L$18)^('MF Rents'!CP$3-1))</f>
        <v/>
      </c>
      <c r="CQ27" s="7" t="str">
        <f>IF(OR($B27="",$B27=0),"",$G27*$C27*(1+'Property Summary'!$L$18)^('MF Rents'!CQ$3-1))</f>
        <v/>
      </c>
      <c r="CR27" s="7" t="str">
        <f>IF(OR($B27="",$B27=0),"",$G27*$C27*(1+'Property Summary'!$L$18)^('MF Rents'!CR$3-1))</f>
        <v/>
      </c>
      <c r="CS27" s="7" t="str">
        <f>IF(OR($B27="",$B27=0),"",$G27*$C27*(1+'Property Summary'!$L$18)^('MF Rents'!CS$3-1))</f>
        <v/>
      </c>
      <c r="CT27" s="7" t="str">
        <f>IF(OR($B27="",$B27=0),"",$G27*$C27*(1+'Property Summary'!$L$18)^('MF Rents'!CT$3-1))</f>
        <v/>
      </c>
      <c r="CU27" s="7" t="str">
        <f>IF(OR($B27="",$B27=0),"",$G27*$C27*(1+'Property Summary'!$L$18)^('MF Rents'!CU$3-1))</f>
        <v/>
      </c>
      <c r="CV27" s="7" t="str">
        <f>IF(OR($B27="",$B27=0),"",$G27*$C27*(1+'Property Summary'!$L$18)^('MF Rents'!CV$3-1))</f>
        <v/>
      </c>
      <c r="CW27" s="7" t="str">
        <f>IF(OR($B27="",$B27=0),"",$G27*$C27*(1+'Property Summary'!$L$18)^('MF Rents'!CW$3-1))</f>
        <v/>
      </c>
      <c r="CX27" s="7" t="str">
        <f>IF(OR($B27="",$B27=0),"",$G27*$C27*(1+'Property Summary'!$L$18)^('MF Rents'!CX$3-1))</f>
        <v/>
      </c>
      <c r="CY27" s="7" t="str">
        <f>IF(OR($B27="",$B27=0),"",$G27*$C27*(1+'Property Summary'!$L$18)^('MF Rents'!CY$3-1))</f>
        <v/>
      </c>
      <c r="CZ27" s="7" t="str">
        <f>IF(OR($B27="",$B27=0),"",$G27*$C27*(1+'Property Summary'!$L$18)^('MF Rents'!CZ$3-1))</f>
        <v/>
      </c>
      <c r="DA27" s="7" t="str">
        <f>IF(OR($B27="",$B27=0),"",$G27*$C27*(1+'Property Summary'!$L$18)^('MF Rents'!DA$3-1))</f>
        <v/>
      </c>
      <c r="DB27" s="7" t="str">
        <f>IF(OR($B27="",$B27=0),"",$G27*$C27*(1+'Property Summary'!$L$18)^('MF Rents'!DB$3-1))</f>
        <v/>
      </c>
      <c r="DC27" s="7" t="str">
        <f>IF(OR($B27="",$B27=0),"",$G27*$C27*(1+'Property Summary'!$L$18)^('MF Rents'!DC$3-1))</f>
        <v/>
      </c>
      <c r="DD27" s="7" t="str">
        <f>IF(OR($B27="",$B27=0),"",$G27*$C27*(1+'Property Summary'!$L$18)^('MF Rents'!DD$3-1))</f>
        <v/>
      </c>
      <c r="DE27" s="7" t="str">
        <f>IF(OR($B27="",$B27=0),"",$G27*$C27*(1+'Property Summary'!$L$18)^('MF Rents'!DE$3-1))</f>
        <v/>
      </c>
      <c r="DF27" s="7" t="str">
        <f>IF(OR($B27="",$B27=0),"",$G27*$C27*(1+'Property Summary'!$L$18)^('MF Rents'!DF$3-1))</f>
        <v/>
      </c>
      <c r="DG27" s="7" t="str">
        <f>IF(OR($B27="",$B27=0),"",$G27*$C27*(1+'Property Summary'!$L$18)^('MF Rents'!DG$3-1))</f>
        <v/>
      </c>
      <c r="DH27" s="7" t="str">
        <f>IF(OR($B27="",$B27=0),"",$G27*$C27*(1+'Property Summary'!$L$18)^('MF Rents'!DH$3-1))</f>
        <v/>
      </c>
      <c r="DI27" s="7" t="str">
        <f>IF(OR($B27="",$B27=0),"",$G27*$C27*(1+'Property Summary'!$L$18)^('MF Rents'!DI$3-1))</f>
        <v/>
      </c>
      <c r="DJ27" s="7" t="str">
        <f>IF(OR($B27="",$B27=0),"",$G27*$C27*(1+'Property Summary'!$L$18)^('MF Rents'!DJ$3-1))</f>
        <v/>
      </c>
      <c r="DK27" s="7" t="str">
        <f>IF(OR($B27="",$B27=0),"",$G27*$C27*(1+'Property Summary'!$L$18)^('MF Rents'!DK$3-1))</f>
        <v/>
      </c>
      <c r="DL27" s="7" t="str">
        <f>IF(OR($B27="",$B27=0),"",$G27*$C27*(1+'Property Summary'!$L$18)^('MF Rents'!DL$3-1))</f>
        <v/>
      </c>
      <c r="DM27" s="7" t="str">
        <f>IF(OR($B27="",$B27=0),"",$G27*$C27*(1+'Property Summary'!$L$18)^('MF Rents'!DM$3-1))</f>
        <v/>
      </c>
      <c r="DN27" s="7" t="str">
        <f>IF(OR($B27="",$B27=0),"",$G27*$C27*(1+'Property Summary'!$L$18)^('MF Rents'!DN$3-1))</f>
        <v/>
      </c>
      <c r="DO27" s="7" t="str">
        <f>IF(OR($B27="",$B27=0),"",$G27*$C27*(1+'Property Summary'!$L$18)^('MF Rents'!DO$3-1))</f>
        <v/>
      </c>
      <c r="DP27" s="7" t="str">
        <f>IF(OR($B27="",$B27=0),"",$G27*$C27*(1+'Property Summary'!$L$18)^('MF Rents'!DP$3-1))</f>
        <v/>
      </c>
      <c r="DQ27" s="7" t="str">
        <f>IF(OR($B27="",$B27=0),"",$G27*$C27*(1+'Property Summary'!$L$18)^('MF Rents'!DQ$3-1))</f>
        <v/>
      </c>
      <c r="DR27" s="7" t="str">
        <f>IF(OR($B27="",$B27=0),"",$G27*$C27*(1+'Property Summary'!$L$18)^('MF Rents'!DR$3-1))</f>
        <v/>
      </c>
      <c r="DS27" s="7" t="str">
        <f>IF(OR($B27="",$B27=0),"",$G27*$C27*(1+'Property Summary'!$L$18)^('MF Rents'!DS$3-1))</f>
        <v/>
      </c>
      <c r="DT27" s="7" t="str">
        <f>IF(OR($B27="",$B27=0),"",$G27*$C27*(1+'Property Summary'!$L$18)^('MF Rents'!DT$3-1))</f>
        <v/>
      </c>
      <c r="DU27" s="7" t="str">
        <f>IF(OR($B27="",$B27=0),"",$G27*$C27*(1+'Property Summary'!$L$18)^('MF Rents'!DU$3-1))</f>
        <v/>
      </c>
      <c r="DV27" s="7" t="str">
        <f>IF(OR($B27="",$B27=0),"",$G27*$C27*(1+'Property Summary'!$L$18)^('MF Rents'!DV$3-1))</f>
        <v/>
      </c>
      <c r="DW27" s="7" t="str">
        <f>IF(OR($B27="",$B27=0),"",$G27*$C27*(1+'Property Summary'!$L$18)^('MF Rents'!DW$3-1))</f>
        <v/>
      </c>
      <c r="DX27" s="7" t="str">
        <f>IF(OR($B27="",$B27=0),"",$G27*$C27*(1+'Property Summary'!$L$18)^('MF Rents'!DX$3-1))</f>
        <v/>
      </c>
      <c r="DY27" s="7" t="str">
        <f>IF(OR($B27="",$B27=0),"",$G27*$C27*(1+'Property Summary'!$L$18)^('MF Rents'!DY$3-1))</f>
        <v/>
      </c>
      <c r="DZ27" s="7" t="str">
        <f>IF(OR($B27="",$B27=0),"",$G27*$C27*(1+'Property Summary'!$L$18)^('MF Rents'!DZ$3-1))</f>
        <v/>
      </c>
      <c r="EA27" s="7" t="str">
        <f>IF(OR($B27="",$B27=0),"",$G27*$C27*(1+'Property Summary'!$L$18)^('MF Rents'!EA$3-1))</f>
        <v/>
      </c>
      <c r="EB27" s="7" t="str">
        <f>IF(OR($B27="",$B27=0),"",$G27*$C27*(1+'Property Summary'!$L$18)^('MF Rents'!EB$3-1))</f>
        <v/>
      </c>
      <c r="EC27" s="7" t="str">
        <f>IF(OR($B27="",$B27=0),"",$G27*$C27*(1+'Property Summary'!$L$18)^('MF Rents'!EC$3-1))</f>
        <v/>
      </c>
      <c r="ED27" s="7" t="str">
        <f>IF(OR($B27="",$B27=0),"",$G27*$C27*(1+'Property Summary'!$L$18)^('MF Rents'!ED$3-1))</f>
        <v/>
      </c>
      <c r="EE27" s="7" t="str">
        <f>IF(OR($B27="",$B27=0),"",$G27*$C27*(1+'Property Summary'!$L$18)^('MF Rents'!EE$3-1))</f>
        <v/>
      </c>
      <c r="EF27" s="7" t="str">
        <f>IF(OR($B27="",$B27=0),"",$G27*$C27*(1+'Property Summary'!$L$18)^('MF Rents'!EF$3-1))</f>
        <v/>
      </c>
      <c r="EG27" s="7" t="str">
        <f>IF(OR($B27="",$B27=0),"",$G27*$C27*(1+'Property Summary'!$L$18)^('MF Rents'!EG$3-1))</f>
        <v/>
      </c>
      <c r="EH27" s="7" t="str">
        <f>IF(OR($B27="",$B27=0),"",$G27*$C27*(1+'Property Summary'!$L$18)^('MF Rents'!EH$3-1))</f>
        <v/>
      </c>
      <c r="EI27" s="7" t="str">
        <f>IF(OR($B27="",$B27=0),"",$G27*$C27*(1+'Property Summary'!$L$18)^('MF Rents'!EI$3-1))</f>
        <v/>
      </c>
      <c r="EJ27" s="7" t="str">
        <f>IF(OR($B27="",$B27=0),"",$G27*$C27*(1+'Property Summary'!$L$18)^('MF Rents'!EJ$3-1))</f>
        <v/>
      </c>
      <c r="EK27" s="7" t="str">
        <f>IF(OR($B27="",$B27=0),"",$G27*$C27*(1+'Property Summary'!$L$18)^('MF Rents'!EK$3-1))</f>
        <v/>
      </c>
      <c r="EL27" s="7" t="str">
        <f>IF(OR($B27="",$B27=0),"",$G27*$C27*(1+'Property Summary'!$L$18)^('MF Rents'!EL$3-1))</f>
        <v/>
      </c>
      <c r="EM27" s="7" t="str">
        <f>IF(OR($B27="",$B27=0),"",$G27*$C27*(1+'Property Summary'!$L$18)^('MF Rents'!EM$3-1))</f>
        <v/>
      </c>
      <c r="EN27" s="7" t="str">
        <f>IF(OR($B27="",$B27=0),"",$G27*$C27*(1+'Property Summary'!$L$18)^('MF Rents'!EN$3-1))</f>
        <v/>
      </c>
      <c r="EO27" s="7" t="str">
        <f>IF(OR($B27="",$B27=0),"",$G27*$C27*(1+'Property Summary'!$L$18)^('MF Rents'!EO$3-1))</f>
        <v/>
      </c>
      <c r="EP27" s="7" t="str">
        <f>IF(OR($B27="",$B27=0),"",$G27*$C27*(1+'Property Summary'!$L$18)^('MF Rents'!EP$3-1))</f>
        <v/>
      </c>
      <c r="EQ27" s="7" t="str">
        <f>IF(OR($B27="",$B27=0),"",$G27*$C27*(1+'Property Summary'!$L$18)^('MF Rents'!EQ$3-1))</f>
        <v/>
      </c>
      <c r="ER27" s="7" t="str">
        <f>IF(OR($B27="",$B27=0),"",$G27*$C27*(1+'Property Summary'!$L$18)^('MF Rents'!ER$3-1))</f>
        <v/>
      </c>
      <c r="ES27" s="7" t="str">
        <f>IF(OR($B27="",$B27=0),"",$G27*$C27*(1+'Property Summary'!$L$18)^('MF Rents'!ES$3-1))</f>
        <v/>
      </c>
      <c r="ET27" s="7" t="str">
        <f>IF(OR($B27="",$B27=0),"",$G27*$C27*(1+'Property Summary'!$L$18)^('MF Rents'!ET$3-1))</f>
        <v/>
      </c>
      <c r="EU27" s="7" t="str">
        <f>IF(OR($B27="",$B27=0),"",$G27*$C27*(1+'Property Summary'!$L$18)^('MF Rents'!EU$3-1))</f>
        <v/>
      </c>
      <c r="EV27" s="7" t="str">
        <f>IF(OR($B27="",$B27=0),"",$G27*$C27*(1+'Property Summary'!$L$18)^('MF Rents'!EV$3-1))</f>
        <v/>
      </c>
      <c r="EW27" s="7" t="str">
        <f>IF(OR($B27="",$B27=0),"",$G27*$C27*(1+'Property Summary'!$L$18)^('MF Rents'!EW$3-1))</f>
        <v/>
      </c>
      <c r="EX27" s="7" t="str">
        <f>IF(OR($B27="",$B27=0),"",$G27*$C27*(1+'Property Summary'!$L$18)^('MF Rents'!EX$3-1))</f>
        <v/>
      </c>
      <c r="EY27" s="7" t="str">
        <f>IF(OR($B27="",$B27=0),"",$G27*$C27*(1+'Property Summary'!$L$18)^('MF Rents'!EY$3-1))</f>
        <v/>
      </c>
      <c r="EZ27" s="7" t="str">
        <f>IF(OR($B27="",$B27=0),"",$G27*$C27*(1+'Property Summary'!$L$18)^('MF Rents'!EZ$3-1))</f>
        <v/>
      </c>
      <c r="FA27" s="7" t="str">
        <f>IF(OR($B27="",$B27=0),"",$G27*$C27*(1+'Property Summary'!$L$18)^('MF Rents'!FA$3-1))</f>
        <v/>
      </c>
      <c r="FB27" s="7" t="str">
        <f>IF(OR($B27="",$B27=0),"",$G27*$C27*(1+'Property Summary'!$L$18)^('MF Rents'!FB$3-1))</f>
        <v/>
      </c>
      <c r="FC27" s="7" t="str">
        <f>IF(OR($B27="",$B27=0),"",$G27*$C27*(1+'Property Summary'!$L$18)^('MF Rents'!FC$3-1))</f>
        <v/>
      </c>
      <c r="FD27" s="7" t="str">
        <f>IF(OR($B27="",$B27=0),"",$G27*$C27*(1+'Property Summary'!$L$18)^('MF Rents'!FD$3-1))</f>
        <v/>
      </c>
      <c r="FE27" s="7" t="str">
        <f>IF(OR($B27="",$B27=0),"",$G27*$C27*(1+'Property Summary'!$L$18)^('MF Rents'!FE$3-1))</f>
        <v/>
      </c>
      <c r="FF27" s="7" t="str">
        <f>IF(OR($B27="",$B27=0),"",$G27*$C27*(1+'Property Summary'!$L$18)^('MF Rents'!FF$3-1))</f>
        <v/>
      </c>
      <c r="FG27" s="7" t="str">
        <f>IF(OR($B27="",$B27=0),"",$G27*$C27*(1+'Property Summary'!$L$18)^('MF Rents'!FG$3-1))</f>
        <v/>
      </c>
      <c r="FH27" s="7" t="str">
        <f>IF(OR($B27="",$B27=0),"",$G27*$C27*(1+'Property Summary'!$L$18)^('MF Rents'!FH$3-1))</f>
        <v/>
      </c>
      <c r="FI27" s="7" t="str">
        <f>IF(OR($B27="",$B27=0),"",$G27*$C27*(1+'Property Summary'!$L$18)^('MF Rents'!FI$3-1))</f>
        <v/>
      </c>
      <c r="FJ27" s="7" t="str">
        <f>IF(OR($B27="",$B27=0),"",$G27*$C27*(1+'Property Summary'!$L$18)^('MF Rents'!FJ$3-1))</f>
        <v/>
      </c>
      <c r="FK27" s="7" t="str">
        <f>IF(OR($B27="",$B27=0),"",$G27*$C27*(1+'Property Summary'!$L$18)^('MF Rents'!FK$3-1))</f>
        <v/>
      </c>
      <c r="FL27" s="7" t="str">
        <f>IF(OR($B27="",$B27=0),"",$G27*$C27*(1+'Property Summary'!$L$18)^('MF Rents'!FL$3-1))</f>
        <v/>
      </c>
      <c r="FM27" s="7" t="str">
        <f>IF(OR($B27="",$B27=0),"",$G27*$C27*(1+'Property Summary'!$L$18)^('MF Rents'!FM$3-1))</f>
        <v/>
      </c>
      <c r="FN27" s="7" t="str">
        <f>IF(OR($B27="",$B27=0),"",$G27*$C27*(1+'Property Summary'!$L$18)^('MF Rents'!FN$3-1))</f>
        <v/>
      </c>
      <c r="FO27" s="7" t="str">
        <f>IF(OR($B27="",$B27=0),"",$G27*$C27*(1+'Property Summary'!$L$18)^('MF Rents'!FO$3-1))</f>
        <v/>
      </c>
      <c r="FP27" s="7" t="str">
        <f>IF(OR($B27="",$B27=0),"",$G27*$C27*(1+'Property Summary'!$L$18)^('MF Rents'!FP$3-1))</f>
        <v/>
      </c>
      <c r="FQ27" s="7" t="str">
        <f>IF(OR($B27="",$B27=0),"",$G27*$C27*(1+'Property Summary'!$L$18)^('MF Rents'!FQ$3-1))</f>
        <v/>
      </c>
      <c r="FR27" s="7" t="str">
        <f>IF(OR($B27="",$B27=0),"",$G27*$C27*(1+'Property Summary'!$L$18)^('MF Rents'!FR$3-1))</f>
        <v/>
      </c>
      <c r="FS27" s="7" t="str">
        <f>IF(OR($B27="",$B27=0),"",$G27*$C27*(1+'Property Summary'!$L$18)^('MF Rents'!FS$3-1))</f>
        <v/>
      </c>
      <c r="FT27" s="7" t="str">
        <f>IF(OR($B27="",$B27=0),"",$G27*$C27*(1+'Property Summary'!$L$18)^('MF Rents'!FT$3-1))</f>
        <v/>
      </c>
      <c r="FU27" s="7" t="str">
        <f>IF(OR($B27="",$B27=0),"",$G27*$C27*(1+'Property Summary'!$L$18)^('MF Rents'!FU$3-1))</f>
        <v/>
      </c>
      <c r="FV27" s="7" t="str">
        <f>IF(OR($B27="",$B27=0),"",$G27*$C27*(1+'Property Summary'!$L$18)^('MF Rents'!FV$3-1))</f>
        <v/>
      </c>
      <c r="FW27" s="7" t="str">
        <f>IF(OR($B27="",$B27=0),"",$G27*$C27*(1+'Property Summary'!$L$18)^('MF Rents'!FW$3-1))</f>
        <v/>
      </c>
      <c r="FX27" s="7" t="str">
        <f>IF(OR($B27="",$B27=0),"",$G27*$C27*(1+'Property Summary'!$L$18)^('MF Rents'!FX$3-1))</f>
        <v/>
      </c>
      <c r="FY27" s="7" t="str">
        <f>IF(OR($B27="",$B27=0),"",$G27*$C27*(1+'Property Summary'!$L$18)^('MF Rents'!FY$3-1))</f>
        <v/>
      </c>
      <c r="FZ27" s="7" t="str">
        <f>IF(OR($B27="",$B27=0),"",$G27*$C27*(1+'Property Summary'!$L$18)^('MF Rents'!FZ$3-1))</f>
        <v/>
      </c>
      <c r="GA27" s="7" t="str">
        <f>IF(OR($B27="",$B27=0),"",$G27*$C27*(1+'Property Summary'!$L$18)^('MF Rents'!GA$3-1))</f>
        <v/>
      </c>
      <c r="GB27" s="7" t="str">
        <f>IF(OR($B27="",$B27=0),"",$G27*$C27*(1+'Property Summary'!$L$18)^('MF Rents'!GB$3-1))</f>
        <v/>
      </c>
      <c r="GC27" s="7" t="str">
        <f>IF(OR($B27="",$B27=0),"",$G27*$C27*(1+'Property Summary'!$L$18)^('MF Rents'!GC$3-1))</f>
        <v/>
      </c>
      <c r="GD27" s="7" t="str">
        <f>IF(OR($B27="",$B27=0),"",$G27*$C27*(1+'Property Summary'!$L$18)^('MF Rents'!GD$3-1))</f>
        <v/>
      </c>
      <c r="GE27" s="7" t="str">
        <f>IF(OR($B27="",$B27=0),"",$G27*$C27*(1+'Property Summary'!$L$18)^('MF Rents'!GE$3-1))</f>
        <v/>
      </c>
      <c r="GF27" s="7" t="str">
        <f>IF(OR($B27="",$B27=0),"",$G27*$C27*(1+'Property Summary'!$L$18)^('MF Rents'!GF$3-1))</f>
        <v/>
      </c>
      <c r="GG27" s="7" t="str">
        <f>IF(OR($B27="",$B27=0),"",$G27*$C27*(1+'Property Summary'!$L$18)^('MF Rents'!GG$3-1))</f>
        <v/>
      </c>
      <c r="GH27" s="7" t="str">
        <f>IF(OR($B27="",$B27=0),"",$G27*$C27*(1+'Property Summary'!$L$18)^('MF Rents'!GH$3-1))</f>
        <v/>
      </c>
      <c r="GI27" s="7" t="str">
        <f>IF(OR($B27="",$B27=0),"",$G27*$C27*(1+'Property Summary'!$L$18)^('MF Rents'!GI$3-1))</f>
        <v/>
      </c>
      <c r="GJ27" s="7" t="str">
        <f>IF(OR($B27="",$B27=0),"",$G27*$C27*(1+'Property Summary'!$L$18)^('MF Rents'!GJ$3-1))</f>
        <v/>
      </c>
      <c r="GK27" s="7" t="str">
        <f>IF(OR($B27="",$B27=0),"",$G27*$C27*(1+'Property Summary'!$L$18)^('MF Rents'!GK$3-1))</f>
        <v/>
      </c>
      <c r="GL27" s="7" t="str">
        <f>IF(OR($B27="",$B27=0),"",$G27*$C27*(1+'Property Summary'!$L$18)^('MF Rents'!GL$3-1))</f>
        <v/>
      </c>
      <c r="GM27" s="7" t="str">
        <f>IF(OR($B27="",$B27=0),"",$G27*$C27*(1+'Property Summary'!$L$18)^('MF Rents'!GM$3-1))</f>
        <v/>
      </c>
      <c r="GN27" s="7" t="str">
        <f>IF(OR($B27="",$B27=0),"",$G27*$C27*(1+'Property Summary'!$L$18)^('MF Rents'!GN$3-1))</f>
        <v/>
      </c>
      <c r="GO27" s="7" t="str">
        <f>IF(OR($B27="",$B27=0),"",$G27*$C27*(1+'Property Summary'!$L$18)^('MF Rents'!GO$3-1))</f>
        <v/>
      </c>
      <c r="GP27" s="7" t="str">
        <f>IF(OR($B27="",$B27=0),"",$G27*$C27*(1+'Property Summary'!$L$18)^('MF Rents'!GP$3-1))</f>
        <v/>
      </c>
    </row>
    <row r="28" spans="2:198" x14ac:dyDescent="0.3">
      <c r="B28" s="198">
        <f>'MF Rent Roll'!B27</f>
        <v>0</v>
      </c>
      <c r="C28" s="199">
        <f>'MF Rent Roll'!C27</f>
        <v>0</v>
      </c>
      <c r="D28" s="200">
        <f>'MF Rent Roll'!D27</f>
        <v>0</v>
      </c>
      <c r="E28" s="200">
        <f>'MF Rent Roll'!E27</f>
        <v>0</v>
      </c>
      <c r="F28" s="201">
        <f>'MF Rent Roll'!F27</f>
        <v>0</v>
      </c>
      <c r="G28" s="202">
        <f>'MF Rent Roll'!G27</f>
        <v>0</v>
      </c>
      <c r="H28" s="203">
        <f>'MF Rent Roll'!H27</f>
        <v>0</v>
      </c>
      <c r="I28" s="202">
        <f>'MF Rent Roll'!I27</f>
        <v>0</v>
      </c>
      <c r="J28" s="204">
        <f>'MF Rent Roll'!J27</f>
        <v>0</v>
      </c>
      <c r="K28" s="205">
        <f>'MF Rent Roll'!K27</f>
        <v>0</v>
      </c>
      <c r="L28" s="202">
        <f>'MF Rent Roll'!L27</f>
        <v>0</v>
      </c>
      <c r="M28" s="206">
        <f>'MF Rent Roll'!M27</f>
        <v>0</v>
      </c>
      <c r="N28" s="207" t="str">
        <f>'MF Rent Roll'!N27</f>
        <v/>
      </c>
      <c r="O28" s="208" t="str">
        <f>'MF Rent Roll'!O27</f>
        <v/>
      </c>
      <c r="P28" s="209" t="str">
        <f>'MF Rent Roll'!P27</f>
        <v/>
      </c>
      <c r="S28" s="7" t="str">
        <f>IF(OR($B28="",$B28=0),"",$G28*$C28*(1+'Property Summary'!$L$18)^('MF Rents'!S$3-1))</f>
        <v/>
      </c>
      <c r="T28" s="7" t="str">
        <f>IF(OR($B28="",$B28=0),"",$G28*$C28*(1+'Property Summary'!$L$18)^('MF Rents'!T$3-1))</f>
        <v/>
      </c>
      <c r="U28" s="7" t="str">
        <f>IF(OR($B28="",$B28=0),"",$G28*$C28*(1+'Property Summary'!$L$18)^('MF Rents'!U$3-1))</f>
        <v/>
      </c>
      <c r="V28" s="7" t="str">
        <f>IF(OR($B28="",$B28=0),"",$G28*$C28*(1+'Property Summary'!$L$18)^('MF Rents'!V$3-1))</f>
        <v/>
      </c>
      <c r="W28" s="7" t="str">
        <f>IF(OR($B28="",$B28=0),"",$G28*$C28*(1+'Property Summary'!$L$18)^('MF Rents'!W$3-1))</f>
        <v/>
      </c>
      <c r="X28" s="7" t="str">
        <f>IF(OR($B28="",$B28=0),"",$G28*$C28*(1+'Property Summary'!$L$18)^('MF Rents'!X$3-1))</f>
        <v/>
      </c>
      <c r="Y28" s="7" t="str">
        <f>IF(OR($B28="",$B28=0),"",$G28*$C28*(1+'Property Summary'!$L$18)^('MF Rents'!Y$3-1))</f>
        <v/>
      </c>
      <c r="Z28" s="7" t="str">
        <f>IF(OR($B28="",$B28=0),"",$G28*$C28*(1+'Property Summary'!$L$18)^('MF Rents'!Z$3-1))</f>
        <v/>
      </c>
      <c r="AA28" s="7" t="str">
        <f>IF(OR($B28="",$B28=0),"",$G28*$C28*(1+'Property Summary'!$L$18)^('MF Rents'!AA$3-1))</f>
        <v/>
      </c>
      <c r="AB28" s="7" t="str">
        <f>IF(OR($B28="",$B28=0),"",$G28*$C28*(1+'Property Summary'!$L$18)^('MF Rents'!AB$3-1))</f>
        <v/>
      </c>
      <c r="AC28" s="7" t="str">
        <f>IF(OR($B28="",$B28=0),"",$G28*$C28*(1+'Property Summary'!$L$18)^('MF Rents'!AC$3-1))</f>
        <v/>
      </c>
      <c r="AD28" s="7" t="str">
        <f>IF(OR($B28="",$B28=0),"",$G28*$C28*(1+'Property Summary'!$L$18)^('MF Rents'!AD$3-1))</f>
        <v/>
      </c>
      <c r="AE28" s="7" t="str">
        <f>IF(OR($B28="",$B28=0),"",$G28*$C28*(1+'Property Summary'!$L$18)^('MF Rents'!AE$3-1))</f>
        <v/>
      </c>
      <c r="AF28" s="7" t="str">
        <f>IF(OR($B28="",$B28=0),"",$G28*$C28*(1+'Property Summary'!$L$18)^('MF Rents'!AF$3-1))</f>
        <v/>
      </c>
      <c r="AG28" s="7" t="str">
        <f>IF(OR($B28="",$B28=0),"",$G28*$C28*(1+'Property Summary'!$L$18)^('MF Rents'!AG$3-1))</f>
        <v/>
      </c>
      <c r="AH28" s="7" t="str">
        <f>IF(OR($B28="",$B28=0),"",$G28*$C28*(1+'Property Summary'!$L$18)^('MF Rents'!AH$3-1))</f>
        <v/>
      </c>
      <c r="AI28" s="7" t="str">
        <f>IF(OR($B28="",$B28=0),"",$G28*$C28*(1+'Property Summary'!$L$18)^('MF Rents'!AI$3-1))</f>
        <v/>
      </c>
      <c r="AJ28" s="7" t="str">
        <f>IF(OR($B28="",$B28=0),"",$G28*$C28*(1+'Property Summary'!$L$18)^('MF Rents'!AJ$3-1))</f>
        <v/>
      </c>
      <c r="AK28" s="7" t="str">
        <f>IF(OR($B28="",$B28=0),"",$G28*$C28*(1+'Property Summary'!$L$18)^('MF Rents'!AK$3-1))</f>
        <v/>
      </c>
      <c r="AL28" s="7" t="str">
        <f>IF(OR($B28="",$B28=0),"",$G28*$C28*(1+'Property Summary'!$L$18)^('MF Rents'!AL$3-1))</f>
        <v/>
      </c>
      <c r="AM28" s="7" t="str">
        <f>IF(OR($B28="",$B28=0),"",$G28*$C28*(1+'Property Summary'!$L$18)^('MF Rents'!AM$3-1))</f>
        <v/>
      </c>
      <c r="AN28" s="7" t="str">
        <f>IF(OR($B28="",$B28=0),"",$G28*$C28*(1+'Property Summary'!$L$18)^('MF Rents'!AN$3-1))</f>
        <v/>
      </c>
      <c r="AO28" s="7" t="str">
        <f>IF(OR($B28="",$B28=0),"",$G28*$C28*(1+'Property Summary'!$L$18)^('MF Rents'!AO$3-1))</f>
        <v/>
      </c>
      <c r="AP28" s="7" t="str">
        <f>IF(OR($B28="",$B28=0),"",$G28*$C28*(1+'Property Summary'!$L$18)^('MF Rents'!AP$3-1))</f>
        <v/>
      </c>
      <c r="AQ28" s="7" t="str">
        <f>IF(OR($B28="",$B28=0),"",$G28*$C28*(1+'Property Summary'!$L$18)^('MF Rents'!AQ$3-1))</f>
        <v/>
      </c>
      <c r="AR28" s="7" t="str">
        <f>IF(OR($B28="",$B28=0),"",$G28*$C28*(1+'Property Summary'!$L$18)^('MF Rents'!AR$3-1))</f>
        <v/>
      </c>
      <c r="AS28" s="7" t="str">
        <f>IF(OR($B28="",$B28=0),"",$G28*$C28*(1+'Property Summary'!$L$18)^('MF Rents'!AS$3-1))</f>
        <v/>
      </c>
      <c r="AT28" s="7" t="str">
        <f>IF(OR($B28="",$B28=0),"",$G28*$C28*(1+'Property Summary'!$L$18)^('MF Rents'!AT$3-1))</f>
        <v/>
      </c>
      <c r="AU28" s="7" t="str">
        <f>IF(OR($B28="",$B28=0),"",$G28*$C28*(1+'Property Summary'!$L$18)^('MF Rents'!AU$3-1))</f>
        <v/>
      </c>
      <c r="AV28" s="7" t="str">
        <f>IF(OR($B28="",$B28=0),"",$G28*$C28*(1+'Property Summary'!$L$18)^('MF Rents'!AV$3-1))</f>
        <v/>
      </c>
      <c r="AW28" s="7" t="str">
        <f>IF(OR($B28="",$B28=0),"",$G28*$C28*(1+'Property Summary'!$L$18)^('MF Rents'!AW$3-1))</f>
        <v/>
      </c>
      <c r="AX28" s="7" t="str">
        <f>IF(OR($B28="",$B28=0),"",$G28*$C28*(1+'Property Summary'!$L$18)^('MF Rents'!AX$3-1))</f>
        <v/>
      </c>
      <c r="AY28" s="7" t="str">
        <f>IF(OR($B28="",$B28=0),"",$G28*$C28*(1+'Property Summary'!$L$18)^('MF Rents'!AY$3-1))</f>
        <v/>
      </c>
      <c r="AZ28" s="7" t="str">
        <f>IF(OR($B28="",$B28=0),"",$G28*$C28*(1+'Property Summary'!$L$18)^('MF Rents'!AZ$3-1))</f>
        <v/>
      </c>
      <c r="BA28" s="7" t="str">
        <f>IF(OR($B28="",$B28=0),"",$G28*$C28*(1+'Property Summary'!$L$18)^('MF Rents'!BA$3-1))</f>
        <v/>
      </c>
      <c r="BB28" s="7" t="str">
        <f>IF(OR($B28="",$B28=0),"",$G28*$C28*(1+'Property Summary'!$L$18)^('MF Rents'!BB$3-1))</f>
        <v/>
      </c>
      <c r="BC28" s="7" t="str">
        <f>IF(OR($B28="",$B28=0),"",$G28*$C28*(1+'Property Summary'!$L$18)^('MF Rents'!BC$3-1))</f>
        <v/>
      </c>
      <c r="BD28" s="7" t="str">
        <f>IF(OR($B28="",$B28=0),"",$G28*$C28*(1+'Property Summary'!$L$18)^('MF Rents'!BD$3-1))</f>
        <v/>
      </c>
      <c r="BE28" s="7" t="str">
        <f>IF(OR($B28="",$B28=0),"",$G28*$C28*(1+'Property Summary'!$L$18)^('MF Rents'!BE$3-1))</f>
        <v/>
      </c>
      <c r="BF28" s="7" t="str">
        <f>IF(OR($B28="",$B28=0),"",$G28*$C28*(1+'Property Summary'!$L$18)^('MF Rents'!BF$3-1))</f>
        <v/>
      </c>
      <c r="BG28" s="7" t="str">
        <f>IF(OR($B28="",$B28=0),"",$G28*$C28*(1+'Property Summary'!$L$18)^('MF Rents'!BG$3-1))</f>
        <v/>
      </c>
      <c r="BH28" s="7" t="str">
        <f>IF(OR($B28="",$B28=0),"",$G28*$C28*(1+'Property Summary'!$L$18)^('MF Rents'!BH$3-1))</f>
        <v/>
      </c>
      <c r="BI28" s="7" t="str">
        <f>IF(OR($B28="",$B28=0),"",$G28*$C28*(1+'Property Summary'!$L$18)^('MF Rents'!BI$3-1))</f>
        <v/>
      </c>
      <c r="BJ28" s="7" t="str">
        <f>IF(OR($B28="",$B28=0),"",$G28*$C28*(1+'Property Summary'!$L$18)^('MF Rents'!BJ$3-1))</f>
        <v/>
      </c>
      <c r="BK28" s="7" t="str">
        <f>IF(OR($B28="",$B28=0),"",$G28*$C28*(1+'Property Summary'!$L$18)^('MF Rents'!BK$3-1))</f>
        <v/>
      </c>
      <c r="BL28" s="7" t="str">
        <f>IF(OR($B28="",$B28=0),"",$G28*$C28*(1+'Property Summary'!$L$18)^('MF Rents'!BL$3-1))</f>
        <v/>
      </c>
      <c r="BM28" s="7" t="str">
        <f>IF(OR($B28="",$B28=0),"",$G28*$C28*(1+'Property Summary'!$L$18)^('MF Rents'!BM$3-1))</f>
        <v/>
      </c>
      <c r="BN28" s="7" t="str">
        <f>IF(OR($B28="",$B28=0),"",$G28*$C28*(1+'Property Summary'!$L$18)^('MF Rents'!BN$3-1))</f>
        <v/>
      </c>
      <c r="BO28" s="7" t="str">
        <f>IF(OR($B28="",$B28=0),"",$G28*$C28*(1+'Property Summary'!$L$18)^('MF Rents'!BO$3-1))</f>
        <v/>
      </c>
      <c r="BP28" s="7" t="str">
        <f>IF(OR($B28="",$B28=0),"",$G28*$C28*(1+'Property Summary'!$L$18)^('MF Rents'!BP$3-1))</f>
        <v/>
      </c>
      <c r="BQ28" s="7" t="str">
        <f>IF(OR($B28="",$B28=0),"",$G28*$C28*(1+'Property Summary'!$L$18)^('MF Rents'!BQ$3-1))</f>
        <v/>
      </c>
      <c r="BR28" s="7" t="str">
        <f>IF(OR($B28="",$B28=0),"",$G28*$C28*(1+'Property Summary'!$L$18)^('MF Rents'!BR$3-1))</f>
        <v/>
      </c>
      <c r="BS28" s="7" t="str">
        <f>IF(OR($B28="",$B28=0),"",$G28*$C28*(1+'Property Summary'!$L$18)^('MF Rents'!BS$3-1))</f>
        <v/>
      </c>
      <c r="BT28" s="7" t="str">
        <f>IF(OR($B28="",$B28=0),"",$G28*$C28*(1+'Property Summary'!$L$18)^('MF Rents'!BT$3-1))</f>
        <v/>
      </c>
      <c r="BU28" s="7" t="str">
        <f>IF(OR($B28="",$B28=0),"",$G28*$C28*(1+'Property Summary'!$L$18)^('MF Rents'!BU$3-1))</f>
        <v/>
      </c>
      <c r="BV28" s="7" t="str">
        <f>IF(OR($B28="",$B28=0),"",$G28*$C28*(1+'Property Summary'!$L$18)^('MF Rents'!BV$3-1))</f>
        <v/>
      </c>
      <c r="BW28" s="7" t="str">
        <f>IF(OR($B28="",$B28=0),"",$G28*$C28*(1+'Property Summary'!$L$18)^('MF Rents'!BW$3-1))</f>
        <v/>
      </c>
      <c r="BX28" s="7" t="str">
        <f>IF(OR($B28="",$B28=0),"",$G28*$C28*(1+'Property Summary'!$L$18)^('MF Rents'!BX$3-1))</f>
        <v/>
      </c>
      <c r="BY28" s="7" t="str">
        <f>IF(OR($B28="",$B28=0),"",$G28*$C28*(1+'Property Summary'!$L$18)^('MF Rents'!BY$3-1))</f>
        <v/>
      </c>
      <c r="BZ28" s="7" t="str">
        <f>IF(OR($B28="",$B28=0),"",$G28*$C28*(1+'Property Summary'!$L$18)^('MF Rents'!BZ$3-1))</f>
        <v/>
      </c>
      <c r="CA28" s="7" t="str">
        <f>IF(OR($B28="",$B28=0),"",$G28*$C28*(1+'Property Summary'!$L$18)^('MF Rents'!CA$3-1))</f>
        <v/>
      </c>
      <c r="CB28" s="7" t="str">
        <f>IF(OR($B28="",$B28=0),"",$G28*$C28*(1+'Property Summary'!$L$18)^('MF Rents'!CB$3-1))</f>
        <v/>
      </c>
      <c r="CC28" s="7" t="str">
        <f>IF(OR($B28="",$B28=0),"",$G28*$C28*(1+'Property Summary'!$L$18)^('MF Rents'!CC$3-1))</f>
        <v/>
      </c>
      <c r="CD28" s="7" t="str">
        <f>IF(OR($B28="",$B28=0),"",$G28*$C28*(1+'Property Summary'!$L$18)^('MF Rents'!CD$3-1))</f>
        <v/>
      </c>
      <c r="CE28" s="7" t="str">
        <f>IF(OR($B28="",$B28=0),"",$G28*$C28*(1+'Property Summary'!$L$18)^('MF Rents'!CE$3-1))</f>
        <v/>
      </c>
      <c r="CF28" s="7" t="str">
        <f>IF(OR($B28="",$B28=0),"",$G28*$C28*(1+'Property Summary'!$L$18)^('MF Rents'!CF$3-1))</f>
        <v/>
      </c>
      <c r="CG28" s="7" t="str">
        <f>IF(OR($B28="",$B28=0),"",$G28*$C28*(1+'Property Summary'!$L$18)^('MF Rents'!CG$3-1))</f>
        <v/>
      </c>
      <c r="CH28" s="7" t="str">
        <f>IF(OR($B28="",$B28=0),"",$G28*$C28*(1+'Property Summary'!$L$18)^('MF Rents'!CH$3-1))</f>
        <v/>
      </c>
      <c r="CI28" s="7" t="str">
        <f>IF(OR($B28="",$B28=0),"",$G28*$C28*(1+'Property Summary'!$L$18)^('MF Rents'!CI$3-1))</f>
        <v/>
      </c>
      <c r="CJ28" s="7" t="str">
        <f>IF(OR($B28="",$B28=0),"",$G28*$C28*(1+'Property Summary'!$L$18)^('MF Rents'!CJ$3-1))</f>
        <v/>
      </c>
      <c r="CK28" s="7" t="str">
        <f>IF(OR($B28="",$B28=0),"",$G28*$C28*(1+'Property Summary'!$L$18)^('MF Rents'!CK$3-1))</f>
        <v/>
      </c>
      <c r="CL28" s="7" t="str">
        <f>IF(OR($B28="",$B28=0),"",$G28*$C28*(1+'Property Summary'!$L$18)^('MF Rents'!CL$3-1))</f>
        <v/>
      </c>
      <c r="CM28" s="7" t="str">
        <f>IF(OR($B28="",$B28=0),"",$G28*$C28*(1+'Property Summary'!$L$18)^('MF Rents'!CM$3-1))</f>
        <v/>
      </c>
      <c r="CN28" s="7" t="str">
        <f>IF(OR($B28="",$B28=0),"",$G28*$C28*(1+'Property Summary'!$L$18)^('MF Rents'!CN$3-1))</f>
        <v/>
      </c>
      <c r="CO28" s="7" t="str">
        <f>IF(OR($B28="",$B28=0),"",$G28*$C28*(1+'Property Summary'!$L$18)^('MF Rents'!CO$3-1))</f>
        <v/>
      </c>
      <c r="CP28" s="7" t="str">
        <f>IF(OR($B28="",$B28=0),"",$G28*$C28*(1+'Property Summary'!$L$18)^('MF Rents'!CP$3-1))</f>
        <v/>
      </c>
      <c r="CQ28" s="7" t="str">
        <f>IF(OR($B28="",$B28=0),"",$G28*$C28*(1+'Property Summary'!$L$18)^('MF Rents'!CQ$3-1))</f>
        <v/>
      </c>
      <c r="CR28" s="7" t="str">
        <f>IF(OR($B28="",$B28=0),"",$G28*$C28*(1+'Property Summary'!$L$18)^('MF Rents'!CR$3-1))</f>
        <v/>
      </c>
      <c r="CS28" s="7" t="str">
        <f>IF(OR($B28="",$B28=0),"",$G28*$C28*(1+'Property Summary'!$L$18)^('MF Rents'!CS$3-1))</f>
        <v/>
      </c>
      <c r="CT28" s="7" t="str">
        <f>IF(OR($B28="",$B28=0),"",$G28*$C28*(1+'Property Summary'!$L$18)^('MF Rents'!CT$3-1))</f>
        <v/>
      </c>
      <c r="CU28" s="7" t="str">
        <f>IF(OR($B28="",$B28=0),"",$G28*$C28*(1+'Property Summary'!$L$18)^('MF Rents'!CU$3-1))</f>
        <v/>
      </c>
      <c r="CV28" s="7" t="str">
        <f>IF(OR($B28="",$B28=0),"",$G28*$C28*(1+'Property Summary'!$L$18)^('MF Rents'!CV$3-1))</f>
        <v/>
      </c>
      <c r="CW28" s="7" t="str">
        <f>IF(OR($B28="",$B28=0),"",$G28*$C28*(1+'Property Summary'!$L$18)^('MF Rents'!CW$3-1))</f>
        <v/>
      </c>
      <c r="CX28" s="7" t="str">
        <f>IF(OR($B28="",$B28=0),"",$G28*$C28*(1+'Property Summary'!$L$18)^('MF Rents'!CX$3-1))</f>
        <v/>
      </c>
      <c r="CY28" s="7" t="str">
        <f>IF(OR($B28="",$B28=0),"",$G28*$C28*(1+'Property Summary'!$L$18)^('MF Rents'!CY$3-1))</f>
        <v/>
      </c>
      <c r="CZ28" s="7" t="str">
        <f>IF(OR($B28="",$B28=0),"",$G28*$C28*(1+'Property Summary'!$L$18)^('MF Rents'!CZ$3-1))</f>
        <v/>
      </c>
      <c r="DA28" s="7" t="str">
        <f>IF(OR($B28="",$B28=0),"",$G28*$C28*(1+'Property Summary'!$L$18)^('MF Rents'!DA$3-1))</f>
        <v/>
      </c>
      <c r="DB28" s="7" t="str">
        <f>IF(OR($B28="",$B28=0),"",$G28*$C28*(1+'Property Summary'!$L$18)^('MF Rents'!DB$3-1))</f>
        <v/>
      </c>
      <c r="DC28" s="7" t="str">
        <f>IF(OR($B28="",$B28=0),"",$G28*$C28*(1+'Property Summary'!$L$18)^('MF Rents'!DC$3-1))</f>
        <v/>
      </c>
      <c r="DD28" s="7" t="str">
        <f>IF(OR($B28="",$B28=0),"",$G28*$C28*(1+'Property Summary'!$L$18)^('MF Rents'!DD$3-1))</f>
        <v/>
      </c>
      <c r="DE28" s="7" t="str">
        <f>IF(OR($B28="",$B28=0),"",$G28*$C28*(1+'Property Summary'!$L$18)^('MF Rents'!DE$3-1))</f>
        <v/>
      </c>
      <c r="DF28" s="7" t="str">
        <f>IF(OR($B28="",$B28=0),"",$G28*$C28*(1+'Property Summary'!$L$18)^('MF Rents'!DF$3-1))</f>
        <v/>
      </c>
      <c r="DG28" s="7" t="str">
        <f>IF(OR($B28="",$B28=0),"",$G28*$C28*(1+'Property Summary'!$L$18)^('MF Rents'!DG$3-1))</f>
        <v/>
      </c>
      <c r="DH28" s="7" t="str">
        <f>IF(OR($B28="",$B28=0),"",$G28*$C28*(1+'Property Summary'!$L$18)^('MF Rents'!DH$3-1))</f>
        <v/>
      </c>
      <c r="DI28" s="7" t="str">
        <f>IF(OR($B28="",$B28=0),"",$G28*$C28*(1+'Property Summary'!$L$18)^('MF Rents'!DI$3-1))</f>
        <v/>
      </c>
      <c r="DJ28" s="7" t="str">
        <f>IF(OR($B28="",$B28=0),"",$G28*$C28*(1+'Property Summary'!$L$18)^('MF Rents'!DJ$3-1))</f>
        <v/>
      </c>
      <c r="DK28" s="7" t="str">
        <f>IF(OR($B28="",$B28=0),"",$G28*$C28*(1+'Property Summary'!$L$18)^('MF Rents'!DK$3-1))</f>
        <v/>
      </c>
      <c r="DL28" s="7" t="str">
        <f>IF(OR($B28="",$B28=0),"",$G28*$C28*(1+'Property Summary'!$L$18)^('MF Rents'!DL$3-1))</f>
        <v/>
      </c>
      <c r="DM28" s="7" t="str">
        <f>IF(OR($B28="",$B28=0),"",$G28*$C28*(1+'Property Summary'!$L$18)^('MF Rents'!DM$3-1))</f>
        <v/>
      </c>
      <c r="DN28" s="7" t="str">
        <f>IF(OR($B28="",$B28=0),"",$G28*$C28*(1+'Property Summary'!$L$18)^('MF Rents'!DN$3-1))</f>
        <v/>
      </c>
      <c r="DO28" s="7" t="str">
        <f>IF(OR($B28="",$B28=0),"",$G28*$C28*(1+'Property Summary'!$L$18)^('MF Rents'!DO$3-1))</f>
        <v/>
      </c>
      <c r="DP28" s="7" t="str">
        <f>IF(OR($B28="",$B28=0),"",$G28*$C28*(1+'Property Summary'!$L$18)^('MF Rents'!DP$3-1))</f>
        <v/>
      </c>
      <c r="DQ28" s="7" t="str">
        <f>IF(OR($B28="",$B28=0),"",$G28*$C28*(1+'Property Summary'!$L$18)^('MF Rents'!DQ$3-1))</f>
        <v/>
      </c>
      <c r="DR28" s="7" t="str">
        <f>IF(OR($B28="",$B28=0),"",$G28*$C28*(1+'Property Summary'!$L$18)^('MF Rents'!DR$3-1))</f>
        <v/>
      </c>
      <c r="DS28" s="7" t="str">
        <f>IF(OR($B28="",$B28=0),"",$G28*$C28*(1+'Property Summary'!$L$18)^('MF Rents'!DS$3-1))</f>
        <v/>
      </c>
      <c r="DT28" s="7" t="str">
        <f>IF(OR($B28="",$B28=0),"",$G28*$C28*(1+'Property Summary'!$L$18)^('MF Rents'!DT$3-1))</f>
        <v/>
      </c>
      <c r="DU28" s="7" t="str">
        <f>IF(OR($B28="",$B28=0),"",$G28*$C28*(1+'Property Summary'!$L$18)^('MF Rents'!DU$3-1))</f>
        <v/>
      </c>
      <c r="DV28" s="7" t="str">
        <f>IF(OR($B28="",$B28=0),"",$G28*$C28*(1+'Property Summary'!$L$18)^('MF Rents'!DV$3-1))</f>
        <v/>
      </c>
      <c r="DW28" s="7" t="str">
        <f>IF(OR($B28="",$B28=0),"",$G28*$C28*(1+'Property Summary'!$L$18)^('MF Rents'!DW$3-1))</f>
        <v/>
      </c>
      <c r="DX28" s="7" t="str">
        <f>IF(OR($B28="",$B28=0),"",$G28*$C28*(1+'Property Summary'!$L$18)^('MF Rents'!DX$3-1))</f>
        <v/>
      </c>
      <c r="DY28" s="7" t="str">
        <f>IF(OR($B28="",$B28=0),"",$G28*$C28*(1+'Property Summary'!$L$18)^('MF Rents'!DY$3-1))</f>
        <v/>
      </c>
      <c r="DZ28" s="7" t="str">
        <f>IF(OR($B28="",$B28=0),"",$G28*$C28*(1+'Property Summary'!$L$18)^('MF Rents'!DZ$3-1))</f>
        <v/>
      </c>
      <c r="EA28" s="7" t="str">
        <f>IF(OR($B28="",$B28=0),"",$G28*$C28*(1+'Property Summary'!$L$18)^('MF Rents'!EA$3-1))</f>
        <v/>
      </c>
      <c r="EB28" s="7" t="str">
        <f>IF(OR($B28="",$B28=0),"",$G28*$C28*(1+'Property Summary'!$L$18)^('MF Rents'!EB$3-1))</f>
        <v/>
      </c>
      <c r="EC28" s="7" t="str">
        <f>IF(OR($B28="",$B28=0),"",$G28*$C28*(1+'Property Summary'!$L$18)^('MF Rents'!EC$3-1))</f>
        <v/>
      </c>
      <c r="ED28" s="7" t="str">
        <f>IF(OR($B28="",$B28=0),"",$G28*$C28*(1+'Property Summary'!$L$18)^('MF Rents'!ED$3-1))</f>
        <v/>
      </c>
      <c r="EE28" s="7" t="str">
        <f>IF(OR($B28="",$B28=0),"",$G28*$C28*(1+'Property Summary'!$L$18)^('MF Rents'!EE$3-1))</f>
        <v/>
      </c>
      <c r="EF28" s="7" t="str">
        <f>IF(OR($B28="",$B28=0),"",$G28*$C28*(1+'Property Summary'!$L$18)^('MF Rents'!EF$3-1))</f>
        <v/>
      </c>
      <c r="EG28" s="7" t="str">
        <f>IF(OR($B28="",$B28=0),"",$G28*$C28*(1+'Property Summary'!$L$18)^('MF Rents'!EG$3-1))</f>
        <v/>
      </c>
      <c r="EH28" s="7" t="str">
        <f>IF(OR($B28="",$B28=0),"",$G28*$C28*(1+'Property Summary'!$L$18)^('MF Rents'!EH$3-1))</f>
        <v/>
      </c>
      <c r="EI28" s="7" t="str">
        <f>IF(OR($B28="",$B28=0),"",$G28*$C28*(1+'Property Summary'!$L$18)^('MF Rents'!EI$3-1))</f>
        <v/>
      </c>
      <c r="EJ28" s="7" t="str">
        <f>IF(OR($B28="",$B28=0),"",$G28*$C28*(1+'Property Summary'!$L$18)^('MF Rents'!EJ$3-1))</f>
        <v/>
      </c>
      <c r="EK28" s="7" t="str">
        <f>IF(OR($B28="",$B28=0),"",$G28*$C28*(1+'Property Summary'!$L$18)^('MF Rents'!EK$3-1))</f>
        <v/>
      </c>
      <c r="EL28" s="7" t="str">
        <f>IF(OR($B28="",$B28=0),"",$G28*$C28*(1+'Property Summary'!$L$18)^('MF Rents'!EL$3-1))</f>
        <v/>
      </c>
      <c r="EM28" s="7" t="str">
        <f>IF(OR($B28="",$B28=0),"",$G28*$C28*(1+'Property Summary'!$L$18)^('MF Rents'!EM$3-1))</f>
        <v/>
      </c>
      <c r="EN28" s="7" t="str">
        <f>IF(OR($B28="",$B28=0),"",$G28*$C28*(1+'Property Summary'!$L$18)^('MF Rents'!EN$3-1))</f>
        <v/>
      </c>
      <c r="EO28" s="7" t="str">
        <f>IF(OR($B28="",$B28=0),"",$G28*$C28*(1+'Property Summary'!$L$18)^('MF Rents'!EO$3-1))</f>
        <v/>
      </c>
      <c r="EP28" s="7" t="str">
        <f>IF(OR($B28="",$B28=0),"",$G28*$C28*(1+'Property Summary'!$L$18)^('MF Rents'!EP$3-1))</f>
        <v/>
      </c>
      <c r="EQ28" s="7" t="str">
        <f>IF(OR($B28="",$B28=0),"",$G28*$C28*(1+'Property Summary'!$L$18)^('MF Rents'!EQ$3-1))</f>
        <v/>
      </c>
      <c r="ER28" s="7" t="str">
        <f>IF(OR($B28="",$B28=0),"",$G28*$C28*(1+'Property Summary'!$L$18)^('MF Rents'!ER$3-1))</f>
        <v/>
      </c>
      <c r="ES28" s="7" t="str">
        <f>IF(OR($B28="",$B28=0),"",$G28*$C28*(1+'Property Summary'!$L$18)^('MF Rents'!ES$3-1))</f>
        <v/>
      </c>
      <c r="ET28" s="7" t="str">
        <f>IF(OR($B28="",$B28=0),"",$G28*$C28*(1+'Property Summary'!$L$18)^('MF Rents'!ET$3-1))</f>
        <v/>
      </c>
      <c r="EU28" s="7" t="str">
        <f>IF(OR($B28="",$B28=0),"",$G28*$C28*(1+'Property Summary'!$L$18)^('MF Rents'!EU$3-1))</f>
        <v/>
      </c>
      <c r="EV28" s="7" t="str">
        <f>IF(OR($B28="",$B28=0),"",$G28*$C28*(1+'Property Summary'!$L$18)^('MF Rents'!EV$3-1))</f>
        <v/>
      </c>
      <c r="EW28" s="7" t="str">
        <f>IF(OR($B28="",$B28=0),"",$G28*$C28*(1+'Property Summary'!$L$18)^('MF Rents'!EW$3-1))</f>
        <v/>
      </c>
      <c r="EX28" s="7" t="str">
        <f>IF(OR($B28="",$B28=0),"",$G28*$C28*(1+'Property Summary'!$L$18)^('MF Rents'!EX$3-1))</f>
        <v/>
      </c>
      <c r="EY28" s="7" t="str">
        <f>IF(OR($B28="",$B28=0),"",$G28*$C28*(1+'Property Summary'!$L$18)^('MF Rents'!EY$3-1))</f>
        <v/>
      </c>
      <c r="EZ28" s="7" t="str">
        <f>IF(OR($B28="",$B28=0),"",$G28*$C28*(1+'Property Summary'!$L$18)^('MF Rents'!EZ$3-1))</f>
        <v/>
      </c>
      <c r="FA28" s="7" t="str">
        <f>IF(OR($B28="",$B28=0),"",$G28*$C28*(1+'Property Summary'!$L$18)^('MF Rents'!FA$3-1))</f>
        <v/>
      </c>
      <c r="FB28" s="7" t="str">
        <f>IF(OR($B28="",$B28=0),"",$G28*$C28*(1+'Property Summary'!$L$18)^('MF Rents'!FB$3-1))</f>
        <v/>
      </c>
      <c r="FC28" s="7" t="str">
        <f>IF(OR($B28="",$B28=0),"",$G28*$C28*(1+'Property Summary'!$L$18)^('MF Rents'!FC$3-1))</f>
        <v/>
      </c>
      <c r="FD28" s="7" t="str">
        <f>IF(OR($B28="",$B28=0),"",$G28*$C28*(1+'Property Summary'!$L$18)^('MF Rents'!FD$3-1))</f>
        <v/>
      </c>
      <c r="FE28" s="7" t="str">
        <f>IF(OR($B28="",$B28=0),"",$G28*$C28*(1+'Property Summary'!$L$18)^('MF Rents'!FE$3-1))</f>
        <v/>
      </c>
      <c r="FF28" s="7" t="str">
        <f>IF(OR($B28="",$B28=0),"",$G28*$C28*(1+'Property Summary'!$L$18)^('MF Rents'!FF$3-1))</f>
        <v/>
      </c>
      <c r="FG28" s="7" t="str">
        <f>IF(OR($B28="",$B28=0),"",$G28*$C28*(1+'Property Summary'!$L$18)^('MF Rents'!FG$3-1))</f>
        <v/>
      </c>
      <c r="FH28" s="7" t="str">
        <f>IF(OR($B28="",$B28=0),"",$G28*$C28*(1+'Property Summary'!$L$18)^('MF Rents'!FH$3-1))</f>
        <v/>
      </c>
      <c r="FI28" s="7" t="str">
        <f>IF(OR($B28="",$B28=0),"",$G28*$C28*(1+'Property Summary'!$L$18)^('MF Rents'!FI$3-1))</f>
        <v/>
      </c>
      <c r="FJ28" s="7" t="str">
        <f>IF(OR($B28="",$B28=0),"",$G28*$C28*(1+'Property Summary'!$L$18)^('MF Rents'!FJ$3-1))</f>
        <v/>
      </c>
      <c r="FK28" s="7" t="str">
        <f>IF(OR($B28="",$B28=0),"",$G28*$C28*(1+'Property Summary'!$L$18)^('MF Rents'!FK$3-1))</f>
        <v/>
      </c>
      <c r="FL28" s="7" t="str">
        <f>IF(OR($B28="",$B28=0),"",$G28*$C28*(1+'Property Summary'!$L$18)^('MF Rents'!FL$3-1))</f>
        <v/>
      </c>
      <c r="FM28" s="7" t="str">
        <f>IF(OR($B28="",$B28=0),"",$G28*$C28*(1+'Property Summary'!$L$18)^('MF Rents'!FM$3-1))</f>
        <v/>
      </c>
      <c r="FN28" s="7" t="str">
        <f>IF(OR($B28="",$B28=0),"",$G28*$C28*(1+'Property Summary'!$L$18)^('MF Rents'!FN$3-1))</f>
        <v/>
      </c>
      <c r="FO28" s="7" t="str">
        <f>IF(OR($B28="",$B28=0),"",$G28*$C28*(1+'Property Summary'!$L$18)^('MF Rents'!FO$3-1))</f>
        <v/>
      </c>
      <c r="FP28" s="7" t="str">
        <f>IF(OR($B28="",$B28=0),"",$G28*$C28*(1+'Property Summary'!$L$18)^('MF Rents'!FP$3-1))</f>
        <v/>
      </c>
      <c r="FQ28" s="7" t="str">
        <f>IF(OR($B28="",$B28=0),"",$G28*$C28*(1+'Property Summary'!$L$18)^('MF Rents'!FQ$3-1))</f>
        <v/>
      </c>
      <c r="FR28" s="7" t="str">
        <f>IF(OR($B28="",$B28=0),"",$G28*$C28*(1+'Property Summary'!$L$18)^('MF Rents'!FR$3-1))</f>
        <v/>
      </c>
      <c r="FS28" s="7" t="str">
        <f>IF(OR($B28="",$B28=0),"",$G28*$C28*(1+'Property Summary'!$L$18)^('MF Rents'!FS$3-1))</f>
        <v/>
      </c>
      <c r="FT28" s="7" t="str">
        <f>IF(OR($B28="",$B28=0),"",$G28*$C28*(1+'Property Summary'!$L$18)^('MF Rents'!FT$3-1))</f>
        <v/>
      </c>
      <c r="FU28" s="7" t="str">
        <f>IF(OR($B28="",$B28=0),"",$G28*$C28*(1+'Property Summary'!$L$18)^('MF Rents'!FU$3-1))</f>
        <v/>
      </c>
      <c r="FV28" s="7" t="str">
        <f>IF(OR($B28="",$B28=0),"",$G28*$C28*(1+'Property Summary'!$L$18)^('MF Rents'!FV$3-1))</f>
        <v/>
      </c>
      <c r="FW28" s="7" t="str">
        <f>IF(OR($B28="",$B28=0),"",$G28*$C28*(1+'Property Summary'!$L$18)^('MF Rents'!FW$3-1))</f>
        <v/>
      </c>
      <c r="FX28" s="7" t="str">
        <f>IF(OR($B28="",$B28=0),"",$G28*$C28*(1+'Property Summary'!$L$18)^('MF Rents'!FX$3-1))</f>
        <v/>
      </c>
      <c r="FY28" s="7" t="str">
        <f>IF(OR($B28="",$B28=0),"",$G28*$C28*(1+'Property Summary'!$L$18)^('MF Rents'!FY$3-1))</f>
        <v/>
      </c>
      <c r="FZ28" s="7" t="str">
        <f>IF(OR($B28="",$B28=0),"",$G28*$C28*(1+'Property Summary'!$L$18)^('MF Rents'!FZ$3-1))</f>
        <v/>
      </c>
      <c r="GA28" s="7" t="str">
        <f>IF(OR($B28="",$B28=0),"",$G28*$C28*(1+'Property Summary'!$L$18)^('MF Rents'!GA$3-1))</f>
        <v/>
      </c>
      <c r="GB28" s="7" t="str">
        <f>IF(OR($B28="",$B28=0),"",$G28*$C28*(1+'Property Summary'!$L$18)^('MF Rents'!GB$3-1))</f>
        <v/>
      </c>
      <c r="GC28" s="7" t="str">
        <f>IF(OR($B28="",$B28=0),"",$G28*$C28*(1+'Property Summary'!$L$18)^('MF Rents'!GC$3-1))</f>
        <v/>
      </c>
      <c r="GD28" s="7" t="str">
        <f>IF(OR($B28="",$B28=0),"",$G28*$C28*(1+'Property Summary'!$L$18)^('MF Rents'!GD$3-1))</f>
        <v/>
      </c>
      <c r="GE28" s="7" t="str">
        <f>IF(OR($B28="",$B28=0),"",$G28*$C28*(1+'Property Summary'!$L$18)^('MF Rents'!GE$3-1))</f>
        <v/>
      </c>
      <c r="GF28" s="7" t="str">
        <f>IF(OR($B28="",$B28=0),"",$G28*$C28*(1+'Property Summary'!$L$18)^('MF Rents'!GF$3-1))</f>
        <v/>
      </c>
      <c r="GG28" s="7" t="str">
        <f>IF(OR($B28="",$B28=0),"",$G28*$C28*(1+'Property Summary'!$L$18)^('MF Rents'!GG$3-1))</f>
        <v/>
      </c>
      <c r="GH28" s="7" t="str">
        <f>IF(OR($B28="",$B28=0),"",$G28*$C28*(1+'Property Summary'!$L$18)^('MF Rents'!GH$3-1))</f>
        <v/>
      </c>
      <c r="GI28" s="7" t="str">
        <f>IF(OR($B28="",$B28=0),"",$G28*$C28*(1+'Property Summary'!$L$18)^('MF Rents'!GI$3-1))</f>
        <v/>
      </c>
      <c r="GJ28" s="7" t="str">
        <f>IF(OR($B28="",$B28=0),"",$G28*$C28*(1+'Property Summary'!$L$18)^('MF Rents'!GJ$3-1))</f>
        <v/>
      </c>
      <c r="GK28" s="7" t="str">
        <f>IF(OR($B28="",$B28=0),"",$G28*$C28*(1+'Property Summary'!$L$18)^('MF Rents'!GK$3-1))</f>
        <v/>
      </c>
      <c r="GL28" s="7" t="str">
        <f>IF(OR($B28="",$B28=0),"",$G28*$C28*(1+'Property Summary'!$L$18)^('MF Rents'!GL$3-1))</f>
        <v/>
      </c>
      <c r="GM28" s="7" t="str">
        <f>IF(OR($B28="",$B28=0),"",$G28*$C28*(1+'Property Summary'!$L$18)^('MF Rents'!GM$3-1))</f>
        <v/>
      </c>
      <c r="GN28" s="7" t="str">
        <f>IF(OR($B28="",$B28=0),"",$G28*$C28*(1+'Property Summary'!$L$18)^('MF Rents'!GN$3-1))</f>
        <v/>
      </c>
      <c r="GO28" s="7" t="str">
        <f>IF(OR($B28="",$B28=0),"",$G28*$C28*(1+'Property Summary'!$L$18)^('MF Rents'!GO$3-1))</f>
        <v/>
      </c>
      <c r="GP28" s="7" t="str">
        <f>IF(OR($B28="",$B28=0),"",$G28*$C28*(1+'Property Summary'!$L$18)^('MF Rents'!GP$3-1))</f>
        <v/>
      </c>
    </row>
    <row r="29" spans="2:198" x14ac:dyDescent="0.3">
      <c r="B29" s="198">
        <f>'MF Rent Roll'!B28</f>
        <v>0</v>
      </c>
      <c r="C29" s="199">
        <f>'MF Rent Roll'!C28</f>
        <v>0</v>
      </c>
      <c r="D29" s="200">
        <f>'MF Rent Roll'!D28</f>
        <v>0</v>
      </c>
      <c r="E29" s="200">
        <f>'MF Rent Roll'!E28</f>
        <v>0</v>
      </c>
      <c r="F29" s="201">
        <f>'MF Rent Roll'!F28</f>
        <v>0</v>
      </c>
      <c r="G29" s="202">
        <f>'MF Rent Roll'!G28</f>
        <v>0</v>
      </c>
      <c r="H29" s="203">
        <f>'MF Rent Roll'!H28</f>
        <v>0</v>
      </c>
      <c r="I29" s="202">
        <f>'MF Rent Roll'!I28</f>
        <v>0</v>
      </c>
      <c r="J29" s="204">
        <f>'MF Rent Roll'!J28</f>
        <v>0</v>
      </c>
      <c r="K29" s="205">
        <f>'MF Rent Roll'!K28</f>
        <v>0</v>
      </c>
      <c r="L29" s="202">
        <f>'MF Rent Roll'!L28</f>
        <v>0</v>
      </c>
      <c r="M29" s="206">
        <f>'MF Rent Roll'!M28</f>
        <v>0</v>
      </c>
      <c r="N29" s="207" t="str">
        <f>'MF Rent Roll'!N28</f>
        <v/>
      </c>
      <c r="O29" s="208" t="str">
        <f>'MF Rent Roll'!O28</f>
        <v/>
      </c>
      <c r="P29" s="209" t="str">
        <f>'MF Rent Roll'!P28</f>
        <v/>
      </c>
      <c r="S29" s="7" t="str">
        <f>IF(OR($B29="",$B29=0),"",$G29*$C29*(1+'Property Summary'!$L$18)^('MF Rents'!S$3-1))</f>
        <v/>
      </c>
      <c r="T29" s="7" t="str">
        <f>IF(OR($B29="",$B29=0),"",$G29*$C29*(1+'Property Summary'!$L$18)^('MF Rents'!T$3-1))</f>
        <v/>
      </c>
      <c r="U29" s="7" t="str">
        <f>IF(OR($B29="",$B29=0),"",$G29*$C29*(1+'Property Summary'!$L$18)^('MF Rents'!U$3-1))</f>
        <v/>
      </c>
      <c r="V29" s="7" t="str">
        <f>IF(OR($B29="",$B29=0),"",$G29*$C29*(1+'Property Summary'!$L$18)^('MF Rents'!V$3-1))</f>
        <v/>
      </c>
      <c r="W29" s="7" t="str">
        <f>IF(OR($B29="",$B29=0),"",$G29*$C29*(1+'Property Summary'!$L$18)^('MF Rents'!W$3-1))</f>
        <v/>
      </c>
      <c r="X29" s="7" t="str">
        <f>IF(OR($B29="",$B29=0),"",$G29*$C29*(1+'Property Summary'!$L$18)^('MF Rents'!X$3-1))</f>
        <v/>
      </c>
      <c r="Y29" s="7" t="str">
        <f>IF(OR($B29="",$B29=0),"",$G29*$C29*(1+'Property Summary'!$L$18)^('MF Rents'!Y$3-1))</f>
        <v/>
      </c>
      <c r="Z29" s="7" t="str">
        <f>IF(OR($B29="",$B29=0),"",$G29*$C29*(1+'Property Summary'!$L$18)^('MF Rents'!Z$3-1))</f>
        <v/>
      </c>
      <c r="AA29" s="7" t="str">
        <f>IF(OR($B29="",$B29=0),"",$G29*$C29*(1+'Property Summary'!$L$18)^('MF Rents'!AA$3-1))</f>
        <v/>
      </c>
      <c r="AB29" s="7" t="str">
        <f>IF(OR($B29="",$B29=0),"",$G29*$C29*(1+'Property Summary'!$L$18)^('MF Rents'!AB$3-1))</f>
        <v/>
      </c>
      <c r="AC29" s="7" t="str">
        <f>IF(OR($B29="",$B29=0),"",$G29*$C29*(1+'Property Summary'!$L$18)^('MF Rents'!AC$3-1))</f>
        <v/>
      </c>
      <c r="AD29" s="7" t="str">
        <f>IF(OR($B29="",$B29=0),"",$G29*$C29*(1+'Property Summary'!$L$18)^('MF Rents'!AD$3-1))</f>
        <v/>
      </c>
      <c r="AE29" s="7" t="str">
        <f>IF(OR($B29="",$B29=0),"",$G29*$C29*(1+'Property Summary'!$L$18)^('MF Rents'!AE$3-1))</f>
        <v/>
      </c>
      <c r="AF29" s="7" t="str">
        <f>IF(OR($B29="",$B29=0),"",$G29*$C29*(1+'Property Summary'!$L$18)^('MF Rents'!AF$3-1))</f>
        <v/>
      </c>
      <c r="AG29" s="7" t="str">
        <f>IF(OR($B29="",$B29=0),"",$G29*$C29*(1+'Property Summary'!$L$18)^('MF Rents'!AG$3-1))</f>
        <v/>
      </c>
      <c r="AH29" s="7" t="str">
        <f>IF(OR($B29="",$B29=0),"",$G29*$C29*(1+'Property Summary'!$L$18)^('MF Rents'!AH$3-1))</f>
        <v/>
      </c>
      <c r="AI29" s="7" t="str">
        <f>IF(OR($B29="",$B29=0),"",$G29*$C29*(1+'Property Summary'!$L$18)^('MF Rents'!AI$3-1))</f>
        <v/>
      </c>
      <c r="AJ29" s="7" t="str">
        <f>IF(OR($B29="",$B29=0),"",$G29*$C29*(1+'Property Summary'!$L$18)^('MF Rents'!AJ$3-1))</f>
        <v/>
      </c>
      <c r="AK29" s="7" t="str">
        <f>IF(OR($B29="",$B29=0),"",$G29*$C29*(1+'Property Summary'!$L$18)^('MF Rents'!AK$3-1))</f>
        <v/>
      </c>
      <c r="AL29" s="7" t="str">
        <f>IF(OR($B29="",$B29=0),"",$G29*$C29*(1+'Property Summary'!$L$18)^('MF Rents'!AL$3-1))</f>
        <v/>
      </c>
      <c r="AM29" s="7" t="str">
        <f>IF(OR($B29="",$B29=0),"",$G29*$C29*(1+'Property Summary'!$L$18)^('MF Rents'!AM$3-1))</f>
        <v/>
      </c>
      <c r="AN29" s="7" t="str">
        <f>IF(OR($B29="",$B29=0),"",$G29*$C29*(1+'Property Summary'!$L$18)^('MF Rents'!AN$3-1))</f>
        <v/>
      </c>
      <c r="AO29" s="7" t="str">
        <f>IF(OR($B29="",$B29=0),"",$G29*$C29*(1+'Property Summary'!$L$18)^('MF Rents'!AO$3-1))</f>
        <v/>
      </c>
      <c r="AP29" s="7" t="str">
        <f>IF(OR($B29="",$B29=0),"",$G29*$C29*(1+'Property Summary'!$L$18)^('MF Rents'!AP$3-1))</f>
        <v/>
      </c>
      <c r="AQ29" s="7" t="str">
        <f>IF(OR($B29="",$B29=0),"",$G29*$C29*(1+'Property Summary'!$L$18)^('MF Rents'!AQ$3-1))</f>
        <v/>
      </c>
      <c r="AR29" s="7" t="str">
        <f>IF(OR($B29="",$B29=0),"",$G29*$C29*(1+'Property Summary'!$L$18)^('MF Rents'!AR$3-1))</f>
        <v/>
      </c>
      <c r="AS29" s="7" t="str">
        <f>IF(OR($B29="",$B29=0),"",$G29*$C29*(1+'Property Summary'!$L$18)^('MF Rents'!AS$3-1))</f>
        <v/>
      </c>
      <c r="AT29" s="7" t="str">
        <f>IF(OR($B29="",$B29=0),"",$G29*$C29*(1+'Property Summary'!$L$18)^('MF Rents'!AT$3-1))</f>
        <v/>
      </c>
      <c r="AU29" s="7" t="str">
        <f>IF(OR($B29="",$B29=0),"",$G29*$C29*(1+'Property Summary'!$L$18)^('MF Rents'!AU$3-1))</f>
        <v/>
      </c>
      <c r="AV29" s="7" t="str">
        <f>IF(OR($B29="",$B29=0),"",$G29*$C29*(1+'Property Summary'!$L$18)^('MF Rents'!AV$3-1))</f>
        <v/>
      </c>
      <c r="AW29" s="7" t="str">
        <f>IF(OR($B29="",$B29=0),"",$G29*$C29*(1+'Property Summary'!$L$18)^('MF Rents'!AW$3-1))</f>
        <v/>
      </c>
      <c r="AX29" s="7" t="str">
        <f>IF(OR($B29="",$B29=0),"",$G29*$C29*(1+'Property Summary'!$L$18)^('MF Rents'!AX$3-1))</f>
        <v/>
      </c>
      <c r="AY29" s="7" t="str">
        <f>IF(OR($B29="",$B29=0),"",$G29*$C29*(1+'Property Summary'!$L$18)^('MF Rents'!AY$3-1))</f>
        <v/>
      </c>
      <c r="AZ29" s="7" t="str">
        <f>IF(OR($B29="",$B29=0),"",$G29*$C29*(1+'Property Summary'!$L$18)^('MF Rents'!AZ$3-1))</f>
        <v/>
      </c>
      <c r="BA29" s="7" t="str">
        <f>IF(OR($B29="",$B29=0),"",$G29*$C29*(1+'Property Summary'!$L$18)^('MF Rents'!BA$3-1))</f>
        <v/>
      </c>
      <c r="BB29" s="7" t="str">
        <f>IF(OR($B29="",$B29=0),"",$G29*$C29*(1+'Property Summary'!$L$18)^('MF Rents'!BB$3-1))</f>
        <v/>
      </c>
      <c r="BC29" s="7" t="str">
        <f>IF(OR($B29="",$B29=0),"",$G29*$C29*(1+'Property Summary'!$L$18)^('MF Rents'!BC$3-1))</f>
        <v/>
      </c>
      <c r="BD29" s="7" t="str">
        <f>IF(OR($B29="",$B29=0),"",$G29*$C29*(1+'Property Summary'!$L$18)^('MF Rents'!BD$3-1))</f>
        <v/>
      </c>
      <c r="BE29" s="7" t="str">
        <f>IF(OR($B29="",$B29=0),"",$G29*$C29*(1+'Property Summary'!$L$18)^('MF Rents'!BE$3-1))</f>
        <v/>
      </c>
      <c r="BF29" s="7" t="str">
        <f>IF(OR($B29="",$B29=0),"",$G29*$C29*(1+'Property Summary'!$L$18)^('MF Rents'!BF$3-1))</f>
        <v/>
      </c>
      <c r="BG29" s="7" t="str">
        <f>IF(OR($B29="",$B29=0),"",$G29*$C29*(1+'Property Summary'!$L$18)^('MF Rents'!BG$3-1))</f>
        <v/>
      </c>
      <c r="BH29" s="7" t="str">
        <f>IF(OR($B29="",$B29=0),"",$G29*$C29*(1+'Property Summary'!$L$18)^('MF Rents'!BH$3-1))</f>
        <v/>
      </c>
      <c r="BI29" s="7" t="str">
        <f>IF(OR($B29="",$B29=0),"",$G29*$C29*(1+'Property Summary'!$L$18)^('MF Rents'!BI$3-1))</f>
        <v/>
      </c>
      <c r="BJ29" s="7" t="str">
        <f>IF(OR($B29="",$B29=0),"",$G29*$C29*(1+'Property Summary'!$L$18)^('MF Rents'!BJ$3-1))</f>
        <v/>
      </c>
      <c r="BK29" s="7" t="str">
        <f>IF(OR($B29="",$B29=0),"",$G29*$C29*(1+'Property Summary'!$L$18)^('MF Rents'!BK$3-1))</f>
        <v/>
      </c>
      <c r="BL29" s="7" t="str">
        <f>IF(OR($B29="",$B29=0),"",$G29*$C29*(1+'Property Summary'!$L$18)^('MF Rents'!BL$3-1))</f>
        <v/>
      </c>
      <c r="BM29" s="7" t="str">
        <f>IF(OR($B29="",$B29=0),"",$G29*$C29*(1+'Property Summary'!$L$18)^('MF Rents'!BM$3-1))</f>
        <v/>
      </c>
      <c r="BN29" s="7" t="str">
        <f>IF(OR($B29="",$B29=0),"",$G29*$C29*(1+'Property Summary'!$L$18)^('MF Rents'!BN$3-1))</f>
        <v/>
      </c>
      <c r="BO29" s="7" t="str">
        <f>IF(OR($B29="",$B29=0),"",$G29*$C29*(1+'Property Summary'!$L$18)^('MF Rents'!BO$3-1))</f>
        <v/>
      </c>
      <c r="BP29" s="7" t="str">
        <f>IF(OR($B29="",$B29=0),"",$G29*$C29*(1+'Property Summary'!$L$18)^('MF Rents'!BP$3-1))</f>
        <v/>
      </c>
      <c r="BQ29" s="7" t="str">
        <f>IF(OR($B29="",$B29=0),"",$G29*$C29*(1+'Property Summary'!$L$18)^('MF Rents'!BQ$3-1))</f>
        <v/>
      </c>
      <c r="BR29" s="7" t="str">
        <f>IF(OR($B29="",$B29=0),"",$G29*$C29*(1+'Property Summary'!$L$18)^('MF Rents'!BR$3-1))</f>
        <v/>
      </c>
      <c r="BS29" s="7" t="str">
        <f>IF(OR($B29="",$B29=0),"",$G29*$C29*(1+'Property Summary'!$L$18)^('MF Rents'!BS$3-1))</f>
        <v/>
      </c>
      <c r="BT29" s="7" t="str">
        <f>IF(OR($B29="",$B29=0),"",$G29*$C29*(1+'Property Summary'!$L$18)^('MF Rents'!BT$3-1))</f>
        <v/>
      </c>
      <c r="BU29" s="7" t="str">
        <f>IF(OR($B29="",$B29=0),"",$G29*$C29*(1+'Property Summary'!$L$18)^('MF Rents'!BU$3-1))</f>
        <v/>
      </c>
      <c r="BV29" s="7" t="str">
        <f>IF(OR($B29="",$B29=0),"",$G29*$C29*(1+'Property Summary'!$L$18)^('MF Rents'!BV$3-1))</f>
        <v/>
      </c>
      <c r="BW29" s="7" t="str">
        <f>IF(OR($B29="",$B29=0),"",$G29*$C29*(1+'Property Summary'!$L$18)^('MF Rents'!BW$3-1))</f>
        <v/>
      </c>
      <c r="BX29" s="7" t="str">
        <f>IF(OR($B29="",$B29=0),"",$G29*$C29*(1+'Property Summary'!$L$18)^('MF Rents'!BX$3-1))</f>
        <v/>
      </c>
      <c r="BY29" s="7" t="str">
        <f>IF(OR($B29="",$B29=0),"",$G29*$C29*(1+'Property Summary'!$L$18)^('MF Rents'!BY$3-1))</f>
        <v/>
      </c>
      <c r="BZ29" s="7" t="str">
        <f>IF(OR($B29="",$B29=0),"",$G29*$C29*(1+'Property Summary'!$L$18)^('MF Rents'!BZ$3-1))</f>
        <v/>
      </c>
      <c r="CA29" s="7" t="str">
        <f>IF(OR($B29="",$B29=0),"",$G29*$C29*(1+'Property Summary'!$L$18)^('MF Rents'!CA$3-1))</f>
        <v/>
      </c>
      <c r="CB29" s="7" t="str">
        <f>IF(OR($B29="",$B29=0),"",$G29*$C29*(1+'Property Summary'!$L$18)^('MF Rents'!CB$3-1))</f>
        <v/>
      </c>
      <c r="CC29" s="7" t="str">
        <f>IF(OR($B29="",$B29=0),"",$G29*$C29*(1+'Property Summary'!$L$18)^('MF Rents'!CC$3-1))</f>
        <v/>
      </c>
      <c r="CD29" s="7" t="str">
        <f>IF(OR($B29="",$B29=0),"",$G29*$C29*(1+'Property Summary'!$L$18)^('MF Rents'!CD$3-1))</f>
        <v/>
      </c>
      <c r="CE29" s="7" t="str">
        <f>IF(OR($B29="",$B29=0),"",$G29*$C29*(1+'Property Summary'!$L$18)^('MF Rents'!CE$3-1))</f>
        <v/>
      </c>
      <c r="CF29" s="7" t="str">
        <f>IF(OR($B29="",$B29=0),"",$G29*$C29*(1+'Property Summary'!$L$18)^('MF Rents'!CF$3-1))</f>
        <v/>
      </c>
      <c r="CG29" s="7" t="str">
        <f>IF(OR($B29="",$B29=0),"",$G29*$C29*(1+'Property Summary'!$L$18)^('MF Rents'!CG$3-1))</f>
        <v/>
      </c>
      <c r="CH29" s="7" t="str">
        <f>IF(OR($B29="",$B29=0),"",$G29*$C29*(1+'Property Summary'!$L$18)^('MF Rents'!CH$3-1))</f>
        <v/>
      </c>
      <c r="CI29" s="7" t="str">
        <f>IF(OR($B29="",$B29=0),"",$G29*$C29*(1+'Property Summary'!$L$18)^('MF Rents'!CI$3-1))</f>
        <v/>
      </c>
      <c r="CJ29" s="7" t="str">
        <f>IF(OR($B29="",$B29=0),"",$G29*$C29*(1+'Property Summary'!$L$18)^('MF Rents'!CJ$3-1))</f>
        <v/>
      </c>
      <c r="CK29" s="7" t="str">
        <f>IF(OR($B29="",$B29=0),"",$G29*$C29*(1+'Property Summary'!$L$18)^('MF Rents'!CK$3-1))</f>
        <v/>
      </c>
      <c r="CL29" s="7" t="str">
        <f>IF(OR($B29="",$B29=0),"",$G29*$C29*(1+'Property Summary'!$L$18)^('MF Rents'!CL$3-1))</f>
        <v/>
      </c>
      <c r="CM29" s="7" t="str">
        <f>IF(OR($B29="",$B29=0),"",$G29*$C29*(1+'Property Summary'!$L$18)^('MF Rents'!CM$3-1))</f>
        <v/>
      </c>
      <c r="CN29" s="7" t="str">
        <f>IF(OR($B29="",$B29=0),"",$G29*$C29*(1+'Property Summary'!$L$18)^('MF Rents'!CN$3-1))</f>
        <v/>
      </c>
      <c r="CO29" s="7" t="str">
        <f>IF(OR($B29="",$B29=0),"",$G29*$C29*(1+'Property Summary'!$L$18)^('MF Rents'!CO$3-1))</f>
        <v/>
      </c>
      <c r="CP29" s="7" t="str">
        <f>IF(OR($B29="",$B29=0),"",$G29*$C29*(1+'Property Summary'!$L$18)^('MF Rents'!CP$3-1))</f>
        <v/>
      </c>
      <c r="CQ29" s="7" t="str">
        <f>IF(OR($B29="",$B29=0),"",$G29*$C29*(1+'Property Summary'!$L$18)^('MF Rents'!CQ$3-1))</f>
        <v/>
      </c>
      <c r="CR29" s="7" t="str">
        <f>IF(OR($B29="",$B29=0),"",$G29*$C29*(1+'Property Summary'!$L$18)^('MF Rents'!CR$3-1))</f>
        <v/>
      </c>
      <c r="CS29" s="7" t="str">
        <f>IF(OR($B29="",$B29=0),"",$G29*$C29*(1+'Property Summary'!$L$18)^('MF Rents'!CS$3-1))</f>
        <v/>
      </c>
      <c r="CT29" s="7" t="str">
        <f>IF(OR($B29="",$B29=0),"",$G29*$C29*(1+'Property Summary'!$L$18)^('MF Rents'!CT$3-1))</f>
        <v/>
      </c>
      <c r="CU29" s="7" t="str">
        <f>IF(OR($B29="",$B29=0),"",$G29*$C29*(1+'Property Summary'!$L$18)^('MF Rents'!CU$3-1))</f>
        <v/>
      </c>
      <c r="CV29" s="7" t="str">
        <f>IF(OR($B29="",$B29=0),"",$G29*$C29*(1+'Property Summary'!$L$18)^('MF Rents'!CV$3-1))</f>
        <v/>
      </c>
      <c r="CW29" s="7" t="str">
        <f>IF(OR($B29="",$B29=0),"",$G29*$C29*(1+'Property Summary'!$L$18)^('MF Rents'!CW$3-1))</f>
        <v/>
      </c>
      <c r="CX29" s="7" t="str">
        <f>IF(OR($B29="",$B29=0),"",$G29*$C29*(1+'Property Summary'!$L$18)^('MF Rents'!CX$3-1))</f>
        <v/>
      </c>
      <c r="CY29" s="7" t="str">
        <f>IF(OR($B29="",$B29=0),"",$G29*$C29*(1+'Property Summary'!$L$18)^('MF Rents'!CY$3-1))</f>
        <v/>
      </c>
      <c r="CZ29" s="7" t="str">
        <f>IF(OR($B29="",$B29=0),"",$G29*$C29*(1+'Property Summary'!$L$18)^('MF Rents'!CZ$3-1))</f>
        <v/>
      </c>
      <c r="DA29" s="7" t="str">
        <f>IF(OR($B29="",$B29=0),"",$G29*$C29*(1+'Property Summary'!$L$18)^('MF Rents'!DA$3-1))</f>
        <v/>
      </c>
      <c r="DB29" s="7" t="str">
        <f>IF(OR($B29="",$B29=0),"",$G29*$C29*(1+'Property Summary'!$L$18)^('MF Rents'!DB$3-1))</f>
        <v/>
      </c>
      <c r="DC29" s="7" t="str">
        <f>IF(OR($B29="",$B29=0),"",$G29*$C29*(1+'Property Summary'!$L$18)^('MF Rents'!DC$3-1))</f>
        <v/>
      </c>
      <c r="DD29" s="7" t="str">
        <f>IF(OR($B29="",$B29=0),"",$G29*$C29*(1+'Property Summary'!$L$18)^('MF Rents'!DD$3-1))</f>
        <v/>
      </c>
      <c r="DE29" s="7" t="str">
        <f>IF(OR($B29="",$B29=0),"",$G29*$C29*(1+'Property Summary'!$L$18)^('MF Rents'!DE$3-1))</f>
        <v/>
      </c>
      <c r="DF29" s="7" t="str">
        <f>IF(OR($B29="",$B29=0),"",$G29*$C29*(1+'Property Summary'!$L$18)^('MF Rents'!DF$3-1))</f>
        <v/>
      </c>
      <c r="DG29" s="7" t="str">
        <f>IF(OR($B29="",$B29=0),"",$G29*$C29*(1+'Property Summary'!$L$18)^('MF Rents'!DG$3-1))</f>
        <v/>
      </c>
      <c r="DH29" s="7" t="str">
        <f>IF(OR($B29="",$B29=0),"",$G29*$C29*(1+'Property Summary'!$L$18)^('MF Rents'!DH$3-1))</f>
        <v/>
      </c>
      <c r="DI29" s="7" t="str">
        <f>IF(OR($B29="",$B29=0),"",$G29*$C29*(1+'Property Summary'!$L$18)^('MF Rents'!DI$3-1))</f>
        <v/>
      </c>
      <c r="DJ29" s="7" t="str">
        <f>IF(OR($B29="",$B29=0),"",$G29*$C29*(1+'Property Summary'!$L$18)^('MF Rents'!DJ$3-1))</f>
        <v/>
      </c>
      <c r="DK29" s="7" t="str">
        <f>IF(OR($B29="",$B29=0),"",$G29*$C29*(1+'Property Summary'!$L$18)^('MF Rents'!DK$3-1))</f>
        <v/>
      </c>
      <c r="DL29" s="7" t="str">
        <f>IF(OR($B29="",$B29=0),"",$G29*$C29*(1+'Property Summary'!$L$18)^('MF Rents'!DL$3-1))</f>
        <v/>
      </c>
      <c r="DM29" s="7" t="str">
        <f>IF(OR($B29="",$B29=0),"",$G29*$C29*(1+'Property Summary'!$L$18)^('MF Rents'!DM$3-1))</f>
        <v/>
      </c>
      <c r="DN29" s="7" t="str">
        <f>IF(OR($B29="",$B29=0),"",$G29*$C29*(1+'Property Summary'!$L$18)^('MF Rents'!DN$3-1))</f>
        <v/>
      </c>
      <c r="DO29" s="7" t="str">
        <f>IF(OR($B29="",$B29=0),"",$G29*$C29*(1+'Property Summary'!$L$18)^('MF Rents'!DO$3-1))</f>
        <v/>
      </c>
      <c r="DP29" s="7" t="str">
        <f>IF(OR($B29="",$B29=0),"",$G29*$C29*(1+'Property Summary'!$L$18)^('MF Rents'!DP$3-1))</f>
        <v/>
      </c>
      <c r="DQ29" s="7" t="str">
        <f>IF(OR($B29="",$B29=0),"",$G29*$C29*(1+'Property Summary'!$L$18)^('MF Rents'!DQ$3-1))</f>
        <v/>
      </c>
      <c r="DR29" s="7" t="str">
        <f>IF(OR($B29="",$B29=0),"",$G29*$C29*(1+'Property Summary'!$L$18)^('MF Rents'!DR$3-1))</f>
        <v/>
      </c>
      <c r="DS29" s="7" t="str">
        <f>IF(OR($B29="",$B29=0),"",$G29*$C29*(1+'Property Summary'!$L$18)^('MF Rents'!DS$3-1))</f>
        <v/>
      </c>
      <c r="DT29" s="7" t="str">
        <f>IF(OR($B29="",$B29=0),"",$G29*$C29*(1+'Property Summary'!$L$18)^('MF Rents'!DT$3-1))</f>
        <v/>
      </c>
      <c r="DU29" s="7" t="str">
        <f>IF(OR($B29="",$B29=0),"",$G29*$C29*(1+'Property Summary'!$L$18)^('MF Rents'!DU$3-1))</f>
        <v/>
      </c>
      <c r="DV29" s="7" t="str">
        <f>IF(OR($B29="",$B29=0),"",$G29*$C29*(1+'Property Summary'!$L$18)^('MF Rents'!DV$3-1))</f>
        <v/>
      </c>
      <c r="DW29" s="7" t="str">
        <f>IF(OR($B29="",$B29=0),"",$G29*$C29*(1+'Property Summary'!$L$18)^('MF Rents'!DW$3-1))</f>
        <v/>
      </c>
      <c r="DX29" s="7" t="str">
        <f>IF(OR($B29="",$B29=0),"",$G29*$C29*(1+'Property Summary'!$L$18)^('MF Rents'!DX$3-1))</f>
        <v/>
      </c>
      <c r="DY29" s="7" t="str">
        <f>IF(OR($B29="",$B29=0),"",$G29*$C29*(1+'Property Summary'!$L$18)^('MF Rents'!DY$3-1))</f>
        <v/>
      </c>
      <c r="DZ29" s="7" t="str">
        <f>IF(OR($B29="",$B29=0),"",$G29*$C29*(1+'Property Summary'!$L$18)^('MF Rents'!DZ$3-1))</f>
        <v/>
      </c>
      <c r="EA29" s="7" t="str">
        <f>IF(OR($B29="",$B29=0),"",$G29*$C29*(1+'Property Summary'!$L$18)^('MF Rents'!EA$3-1))</f>
        <v/>
      </c>
      <c r="EB29" s="7" t="str">
        <f>IF(OR($B29="",$B29=0),"",$G29*$C29*(1+'Property Summary'!$L$18)^('MF Rents'!EB$3-1))</f>
        <v/>
      </c>
      <c r="EC29" s="7" t="str">
        <f>IF(OR($B29="",$B29=0),"",$G29*$C29*(1+'Property Summary'!$L$18)^('MF Rents'!EC$3-1))</f>
        <v/>
      </c>
      <c r="ED29" s="7" t="str">
        <f>IF(OR($B29="",$B29=0),"",$G29*$C29*(1+'Property Summary'!$L$18)^('MF Rents'!ED$3-1))</f>
        <v/>
      </c>
      <c r="EE29" s="7" t="str">
        <f>IF(OR($B29="",$B29=0),"",$G29*$C29*(1+'Property Summary'!$L$18)^('MF Rents'!EE$3-1))</f>
        <v/>
      </c>
      <c r="EF29" s="7" t="str">
        <f>IF(OR($B29="",$B29=0),"",$G29*$C29*(1+'Property Summary'!$L$18)^('MF Rents'!EF$3-1))</f>
        <v/>
      </c>
      <c r="EG29" s="7" t="str">
        <f>IF(OR($B29="",$B29=0),"",$G29*$C29*(1+'Property Summary'!$L$18)^('MF Rents'!EG$3-1))</f>
        <v/>
      </c>
      <c r="EH29" s="7" t="str">
        <f>IF(OR($B29="",$B29=0),"",$G29*$C29*(1+'Property Summary'!$L$18)^('MF Rents'!EH$3-1))</f>
        <v/>
      </c>
      <c r="EI29" s="7" t="str">
        <f>IF(OR($B29="",$B29=0),"",$G29*$C29*(1+'Property Summary'!$L$18)^('MF Rents'!EI$3-1))</f>
        <v/>
      </c>
      <c r="EJ29" s="7" t="str">
        <f>IF(OR($B29="",$B29=0),"",$G29*$C29*(1+'Property Summary'!$L$18)^('MF Rents'!EJ$3-1))</f>
        <v/>
      </c>
      <c r="EK29" s="7" t="str">
        <f>IF(OR($B29="",$B29=0),"",$G29*$C29*(1+'Property Summary'!$L$18)^('MF Rents'!EK$3-1))</f>
        <v/>
      </c>
      <c r="EL29" s="7" t="str">
        <f>IF(OR($B29="",$B29=0),"",$G29*$C29*(1+'Property Summary'!$L$18)^('MF Rents'!EL$3-1))</f>
        <v/>
      </c>
      <c r="EM29" s="7" t="str">
        <f>IF(OR($B29="",$B29=0),"",$G29*$C29*(1+'Property Summary'!$L$18)^('MF Rents'!EM$3-1))</f>
        <v/>
      </c>
      <c r="EN29" s="7" t="str">
        <f>IF(OR($B29="",$B29=0),"",$G29*$C29*(1+'Property Summary'!$L$18)^('MF Rents'!EN$3-1))</f>
        <v/>
      </c>
      <c r="EO29" s="7" t="str">
        <f>IF(OR($B29="",$B29=0),"",$G29*$C29*(1+'Property Summary'!$L$18)^('MF Rents'!EO$3-1))</f>
        <v/>
      </c>
      <c r="EP29" s="7" t="str">
        <f>IF(OR($B29="",$B29=0),"",$G29*$C29*(1+'Property Summary'!$L$18)^('MF Rents'!EP$3-1))</f>
        <v/>
      </c>
      <c r="EQ29" s="7" t="str">
        <f>IF(OR($B29="",$B29=0),"",$G29*$C29*(1+'Property Summary'!$L$18)^('MF Rents'!EQ$3-1))</f>
        <v/>
      </c>
      <c r="ER29" s="7" t="str">
        <f>IF(OR($B29="",$B29=0),"",$G29*$C29*(1+'Property Summary'!$L$18)^('MF Rents'!ER$3-1))</f>
        <v/>
      </c>
      <c r="ES29" s="7" t="str">
        <f>IF(OR($B29="",$B29=0),"",$G29*$C29*(1+'Property Summary'!$L$18)^('MF Rents'!ES$3-1))</f>
        <v/>
      </c>
      <c r="ET29" s="7" t="str">
        <f>IF(OR($B29="",$B29=0),"",$G29*$C29*(1+'Property Summary'!$L$18)^('MF Rents'!ET$3-1))</f>
        <v/>
      </c>
      <c r="EU29" s="7" t="str">
        <f>IF(OR($B29="",$B29=0),"",$G29*$C29*(1+'Property Summary'!$L$18)^('MF Rents'!EU$3-1))</f>
        <v/>
      </c>
      <c r="EV29" s="7" t="str">
        <f>IF(OR($B29="",$B29=0),"",$G29*$C29*(1+'Property Summary'!$L$18)^('MF Rents'!EV$3-1))</f>
        <v/>
      </c>
      <c r="EW29" s="7" t="str">
        <f>IF(OR($B29="",$B29=0),"",$G29*$C29*(1+'Property Summary'!$L$18)^('MF Rents'!EW$3-1))</f>
        <v/>
      </c>
      <c r="EX29" s="7" t="str">
        <f>IF(OR($B29="",$B29=0),"",$G29*$C29*(1+'Property Summary'!$L$18)^('MF Rents'!EX$3-1))</f>
        <v/>
      </c>
      <c r="EY29" s="7" t="str">
        <f>IF(OR($B29="",$B29=0),"",$G29*$C29*(1+'Property Summary'!$L$18)^('MF Rents'!EY$3-1))</f>
        <v/>
      </c>
      <c r="EZ29" s="7" t="str">
        <f>IF(OR($B29="",$B29=0),"",$G29*$C29*(1+'Property Summary'!$L$18)^('MF Rents'!EZ$3-1))</f>
        <v/>
      </c>
      <c r="FA29" s="7" t="str">
        <f>IF(OR($B29="",$B29=0),"",$G29*$C29*(1+'Property Summary'!$L$18)^('MF Rents'!FA$3-1))</f>
        <v/>
      </c>
      <c r="FB29" s="7" t="str">
        <f>IF(OR($B29="",$B29=0),"",$G29*$C29*(1+'Property Summary'!$L$18)^('MF Rents'!FB$3-1))</f>
        <v/>
      </c>
      <c r="FC29" s="7" t="str">
        <f>IF(OR($B29="",$B29=0),"",$G29*$C29*(1+'Property Summary'!$L$18)^('MF Rents'!FC$3-1))</f>
        <v/>
      </c>
      <c r="FD29" s="7" t="str">
        <f>IF(OR($B29="",$B29=0),"",$G29*$C29*(1+'Property Summary'!$L$18)^('MF Rents'!FD$3-1))</f>
        <v/>
      </c>
      <c r="FE29" s="7" t="str">
        <f>IF(OR($B29="",$B29=0),"",$G29*$C29*(1+'Property Summary'!$L$18)^('MF Rents'!FE$3-1))</f>
        <v/>
      </c>
      <c r="FF29" s="7" t="str">
        <f>IF(OR($B29="",$B29=0),"",$G29*$C29*(1+'Property Summary'!$L$18)^('MF Rents'!FF$3-1))</f>
        <v/>
      </c>
      <c r="FG29" s="7" t="str">
        <f>IF(OR($B29="",$B29=0),"",$G29*$C29*(1+'Property Summary'!$L$18)^('MF Rents'!FG$3-1))</f>
        <v/>
      </c>
      <c r="FH29" s="7" t="str">
        <f>IF(OR($B29="",$B29=0),"",$G29*$C29*(1+'Property Summary'!$L$18)^('MF Rents'!FH$3-1))</f>
        <v/>
      </c>
      <c r="FI29" s="7" t="str">
        <f>IF(OR($B29="",$B29=0),"",$G29*$C29*(1+'Property Summary'!$L$18)^('MF Rents'!FI$3-1))</f>
        <v/>
      </c>
      <c r="FJ29" s="7" t="str">
        <f>IF(OR($B29="",$B29=0),"",$G29*$C29*(1+'Property Summary'!$L$18)^('MF Rents'!FJ$3-1))</f>
        <v/>
      </c>
      <c r="FK29" s="7" t="str">
        <f>IF(OR($B29="",$B29=0),"",$G29*$C29*(1+'Property Summary'!$L$18)^('MF Rents'!FK$3-1))</f>
        <v/>
      </c>
      <c r="FL29" s="7" t="str">
        <f>IF(OR($B29="",$B29=0),"",$G29*$C29*(1+'Property Summary'!$L$18)^('MF Rents'!FL$3-1))</f>
        <v/>
      </c>
      <c r="FM29" s="7" t="str">
        <f>IF(OR($B29="",$B29=0),"",$G29*$C29*(1+'Property Summary'!$L$18)^('MF Rents'!FM$3-1))</f>
        <v/>
      </c>
      <c r="FN29" s="7" t="str">
        <f>IF(OR($B29="",$B29=0),"",$G29*$C29*(1+'Property Summary'!$L$18)^('MF Rents'!FN$3-1))</f>
        <v/>
      </c>
      <c r="FO29" s="7" t="str">
        <f>IF(OR($B29="",$B29=0),"",$G29*$C29*(1+'Property Summary'!$L$18)^('MF Rents'!FO$3-1))</f>
        <v/>
      </c>
      <c r="FP29" s="7" t="str">
        <f>IF(OR($B29="",$B29=0),"",$G29*$C29*(1+'Property Summary'!$L$18)^('MF Rents'!FP$3-1))</f>
        <v/>
      </c>
      <c r="FQ29" s="7" t="str">
        <f>IF(OR($B29="",$B29=0),"",$G29*$C29*(1+'Property Summary'!$L$18)^('MF Rents'!FQ$3-1))</f>
        <v/>
      </c>
      <c r="FR29" s="7" t="str">
        <f>IF(OR($B29="",$B29=0),"",$G29*$C29*(1+'Property Summary'!$L$18)^('MF Rents'!FR$3-1))</f>
        <v/>
      </c>
      <c r="FS29" s="7" t="str">
        <f>IF(OR($B29="",$B29=0),"",$G29*$C29*(1+'Property Summary'!$L$18)^('MF Rents'!FS$3-1))</f>
        <v/>
      </c>
      <c r="FT29" s="7" t="str">
        <f>IF(OR($B29="",$B29=0),"",$G29*$C29*(1+'Property Summary'!$L$18)^('MF Rents'!FT$3-1))</f>
        <v/>
      </c>
      <c r="FU29" s="7" t="str">
        <f>IF(OR($B29="",$B29=0),"",$G29*$C29*(1+'Property Summary'!$L$18)^('MF Rents'!FU$3-1))</f>
        <v/>
      </c>
      <c r="FV29" s="7" t="str">
        <f>IF(OR($B29="",$B29=0),"",$G29*$C29*(1+'Property Summary'!$L$18)^('MF Rents'!FV$3-1))</f>
        <v/>
      </c>
      <c r="FW29" s="7" t="str">
        <f>IF(OR($B29="",$B29=0),"",$G29*$C29*(1+'Property Summary'!$L$18)^('MF Rents'!FW$3-1))</f>
        <v/>
      </c>
      <c r="FX29" s="7" t="str">
        <f>IF(OR($B29="",$B29=0),"",$G29*$C29*(1+'Property Summary'!$L$18)^('MF Rents'!FX$3-1))</f>
        <v/>
      </c>
      <c r="FY29" s="7" t="str">
        <f>IF(OR($B29="",$B29=0),"",$G29*$C29*(1+'Property Summary'!$L$18)^('MF Rents'!FY$3-1))</f>
        <v/>
      </c>
      <c r="FZ29" s="7" t="str">
        <f>IF(OR($B29="",$B29=0),"",$G29*$C29*(1+'Property Summary'!$L$18)^('MF Rents'!FZ$3-1))</f>
        <v/>
      </c>
      <c r="GA29" s="7" t="str">
        <f>IF(OR($B29="",$B29=0),"",$G29*$C29*(1+'Property Summary'!$L$18)^('MF Rents'!GA$3-1))</f>
        <v/>
      </c>
      <c r="GB29" s="7" t="str">
        <f>IF(OR($B29="",$B29=0),"",$G29*$C29*(1+'Property Summary'!$L$18)^('MF Rents'!GB$3-1))</f>
        <v/>
      </c>
      <c r="GC29" s="7" t="str">
        <f>IF(OR($B29="",$B29=0),"",$G29*$C29*(1+'Property Summary'!$L$18)^('MF Rents'!GC$3-1))</f>
        <v/>
      </c>
      <c r="GD29" s="7" t="str">
        <f>IF(OR($B29="",$B29=0),"",$G29*$C29*(1+'Property Summary'!$L$18)^('MF Rents'!GD$3-1))</f>
        <v/>
      </c>
      <c r="GE29" s="7" t="str">
        <f>IF(OR($B29="",$B29=0),"",$G29*$C29*(1+'Property Summary'!$L$18)^('MF Rents'!GE$3-1))</f>
        <v/>
      </c>
      <c r="GF29" s="7" t="str">
        <f>IF(OR($B29="",$B29=0),"",$G29*$C29*(1+'Property Summary'!$L$18)^('MF Rents'!GF$3-1))</f>
        <v/>
      </c>
      <c r="GG29" s="7" t="str">
        <f>IF(OR($B29="",$B29=0),"",$G29*$C29*(1+'Property Summary'!$L$18)^('MF Rents'!GG$3-1))</f>
        <v/>
      </c>
      <c r="GH29" s="7" t="str">
        <f>IF(OR($B29="",$B29=0),"",$G29*$C29*(1+'Property Summary'!$L$18)^('MF Rents'!GH$3-1))</f>
        <v/>
      </c>
      <c r="GI29" s="7" t="str">
        <f>IF(OR($B29="",$B29=0),"",$G29*$C29*(1+'Property Summary'!$L$18)^('MF Rents'!GI$3-1))</f>
        <v/>
      </c>
      <c r="GJ29" s="7" t="str">
        <f>IF(OR($B29="",$B29=0),"",$G29*$C29*(1+'Property Summary'!$L$18)^('MF Rents'!GJ$3-1))</f>
        <v/>
      </c>
      <c r="GK29" s="7" t="str">
        <f>IF(OR($B29="",$B29=0),"",$G29*$C29*(1+'Property Summary'!$L$18)^('MF Rents'!GK$3-1))</f>
        <v/>
      </c>
      <c r="GL29" s="7" t="str">
        <f>IF(OR($B29="",$B29=0),"",$G29*$C29*(1+'Property Summary'!$L$18)^('MF Rents'!GL$3-1))</f>
        <v/>
      </c>
      <c r="GM29" s="7" t="str">
        <f>IF(OR($B29="",$B29=0),"",$G29*$C29*(1+'Property Summary'!$L$18)^('MF Rents'!GM$3-1))</f>
        <v/>
      </c>
      <c r="GN29" s="7" t="str">
        <f>IF(OR($B29="",$B29=0),"",$G29*$C29*(1+'Property Summary'!$L$18)^('MF Rents'!GN$3-1))</f>
        <v/>
      </c>
      <c r="GO29" s="7" t="str">
        <f>IF(OR($B29="",$B29=0),"",$G29*$C29*(1+'Property Summary'!$L$18)^('MF Rents'!GO$3-1))</f>
        <v/>
      </c>
      <c r="GP29" s="7" t="str">
        <f>IF(OR($B29="",$B29=0),"",$G29*$C29*(1+'Property Summary'!$L$18)^('MF Rents'!GP$3-1))</f>
        <v/>
      </c>
    </row>
    <row r="30" spans="2:198" x14ac:dyDescent="0.3">
      <c r="B30" s="198">
        <f>'MF Rent Roll'!B29</f>
        <v>0</v>
      </c>
      <c r="C30" s="199">
        <f>'MF Rent Roll'!C29</f>
        <v>0</v>
      </c>
      <c r="D30" s="200">
        <f>'MF Rent Roll'!D29</f>
        <v>0</v>
      </c>
      <c r="E30" s="200">
        <f>'MF Rent Roll'!E29</f>
        <v>0</v>
      </c>
      <c r="F30" s="201">
        <f>'MF Rent Roll'!F29</f>
        <v>0</v>
      </c>
      <c r="G30" s="202">
        <f>'MF Rent Roll'!G29</f>
        <v>0</v>
      </c>
      <c r="H30" s="203">
        <f>'MF Rent Roll'!H29</f>
        <v>0</v>
      </c>
      <c r="I30" s="202">
        <f>'MF Rent Roll'!I29</f>
        <v>0</v>
      </c>
      <c r="J30" s="204">
        <f>'MF Rent Roll'!J29</f>
        <v>0</v>
      </c>
      <c r="K30" s="205">
        <f>'MF Rent Roll'!K29</f>
        <v>0</v>
      </c>
      <c r="L30" s="202">
        <f>'MF Rent Roll'!L29</f>
        <v>0</v>
      </c>
      <c r="M30" s="206">
        <f>'MF Rent Roll'!M29</f>
        <v>0</v>
      </c>
      <c r="N30" s="207" t="str">
        <f>'MF Rent Roll'!N29</f>
        <v/>
      </c>
      <c r="O30" s="208" t="str">
        <f>'MF Rent Roll'!O29</f>
        <v/>
      </c>
      <c r="P30" s="209" t="str">
        <f>'MF Rent Roll'!P29</f>
        <v/>
      </c>
      <c r="S30" s="7" t="str">
        <f>IF(OR($B30="",$B30=0),"",$G30*$C30*(1+'Property Summary'!$L$18)^('MF Rents'!S$3-1))</f>
        <v/>
      </c>
      <c r="T30" s="7" t="str">
        <f>IF(OR($B30="",$B30=0),"",$G30*$C30*(1+'Property Summary'!$L$18)^('MF Rents'!T$3-1))</f>
        <v/>
      </c>
      <c r="U30" s="7" t="str">
        <f>IF(OR($B30="",$B30=0),"",$G30*$C30*(1+'Property Summary'!$L$18)^('MF Rents'!U$3-1))</f>
        <v/>
      </c>
      <c r="V30" s="7" t="str">
        <f>IF(OR($B30="",$B30=0),"",$G30*$C30*(1+'Property Summary'!$L$18)^('MF Rents'!V$3-1))</f>
        <v/>
      </c>
      <c r="W30" s="7" t="str">
        <f>IF(OR($B30="",$B30=0),"",$G30*$C30*(1+'Property Summary'!$L$18)^('MF Rents'!W$3-1))</f>
        <v/>
      </c>
      <c r="X30" s="7" t="str">
        <f>IF(OR($B30="",$B30=0),"",$G30*$C30*(1+'Property Summary'!$L$18)^('MF Rents'!X$3-1))</f>
        <v/>
      </c>
      <c r="Y30" s="7" t="str">
        <f>IF(OR($B30="",$B30=0),"",$G30*$C30*(1+'Property Summary'!$L$18)^('MF Rents'!Y$3-1))</f>
        <v/>
      </c>
      <c r="Z30" s="7" t="str">
        <f>IF(OR($B30="",$B30=0),"",$G30*$C30*(1+'Property Summary'!$L$18)^('MF Rents'!Z$3-1))</f>
        <v/>
      </c>
      <c r="AA30" s="7" t="str">
        <f>IF(OR($B30="",$B30=0),"",$G30*$C30*(1+'Property Summary'!$L$18)^('MF Rents'!AA$3-1))</f>
        <v/>
      </c>
      <c r="AB30" s="7" t="str">
        <f>IF(OR($B30="",$B30=0),"",$G30*$C30*(1+'Property Summary'!$L$18)^('MF Rents'!AB$3-1))</f>
        <v/>
      </c>
      <c r="AC30" s="7" t="str">
        <f>IF(OR($B30="",$B30=0),"",$G30*$C30*(1+'Property Summary'!$L$18)^('MF Rents'!AC$3-1))</f>
        <v/>
      </c>
      <c r="AD30" s="7" t="str">
        <f>IF(OR($B30="",$B30=0),"",$G30*$C30*(1+'Property Summary'!$L$18)^('MF Rents'!AD$3-1))</f>
        <v/>
      </c>
      <c r="AE30" s="7" t="str">
        <f>IF(OR($B30="",$B30=0),"",$G30*$C30*(1+'Property Summary'!$L$18)^('MF Rents'!AE$3-1))</f>
        <v/>
      </c>
      <c r="AF30" s="7" t="str">
        <f>IF(OR($B30="",$B30=0),"",$G30*$C30*(1+'Property Summary'!$L$18)^('MF Rents'!AF$3-1))</f>
        <v/>
      </c>
      <c r="AG30" s="7" t="str">
        <f>IF(OR($B30="",$B30=0),"",$G30*$C30*(1+'Property Summary'!$L$18)^('MF Rents'!AG$3-1))</f>
        <v/>
      </c>
      <c r="AH30" s="7" t="str">
        <f>IF(OR($B30="",$B30=0),"",$G30*$C30*(1+'Property Summary'!$L$18)^('MF Rents'!AH$3-1))</f>
        <v/>
      </c>
      <c r="AI30" s="7" t="str">
        <f>IF(OR($B30="",$B30=0),"",$G30*$C30*(1+'Property Summary'!$L$18)^('MF Rents'!AI$3-1))</f>
        <v/>
      </c>
      <c r="AJ30" s="7" t="str">
        <f>IF(OR($B30="",$B30=0),"",$G30*$C30*(1+'Property Summary'!$L$18)^('MF Rents'!AJ$3-1))</f>
        <v/>
      </c>
      <c r="AK30" s="7" t="str">
        <f>IF(OR($B30="",$B30=0),"",$G30*$C30*(1+'Property Summary'!$L$18)^('MF Rents'!AK$3-1))</f>
        <v/>
      </c>
      <c r="AL30" s="7" t="str">
        <f>IF(OR($B30="",$B30=0),"",$G30*$C30*(1+'Property Summary'!$L$18)^('MF Rents'!AL$3-1))</f>
        <v/>
      </c>
      <c r="AM30" s="7" t="str">
        <f>IF(OR($B30="",$B30=0),"",$G30*$C30*(1+'Property Summary'!$L$18)^('MF Rents'!AM$3-1))</f>
        <v/>
      </c>
      <c r="AN30" s="7" t="str">
        <f>IF(OR($B30="",$B30=0),"",$G30*$C30*(1+'Property Summary'!$L$18)^('MF Rents'!AN$3-1))</f>
        <v/>
      </c>
      <c r="AO30" s="7" t="str">
        <f>IF(OR($B30="",$B30=0),"",$G30*$C30*(1+'Property Summary'!$L$18)^('MF Rents'!AO$3-1))</f>
        <v/>
      </c>
      <c r="AP30" s="7" t="str">
        <f>IF(OR($B30="",$B30=0),"",$G30*$C30*(1+'Property Summary'!$L$18)^('MF Rents'!AP$3-1))</f>
        <v/>
      </c>
      <c r="AQ30" s="7" t="str">
        <f>IF(OR($B30="",$B30=0),"",$G30*$C30*(1+'Property Summary'!$L$18)^('MF Rents'!AQ$3-1))</f>
        <v/>
      </c>
      <c r="AR30" s="7" t="str">
        <f>IF(OR($B30="",$B30=0),"",$G30*$C30*(1+'Property Summary'!$L$18)^('MF Rents'!AR$3-1))</f>
        <v/>
      </c>
      <c r="AS30" s="7" t="str">
        <f>IF(OR($B30="",$B30=0),"",$G30*$C30*(1+'Property Summary'!$L$18)^('MF Rents'!AS$3-1))</f>
        <v/>
      </c>
      <c r="AT30" s="7" t="str">
        <f>IF(OR($B30="",$B30=0),"",$G30*$C30*(1+'Property Summary'!$L$18)^('MF Rents'!AT$3-1))</f>
        <v/>
      </c>
      <c r="AU30" s="7" t="str">
        <f>IF(OR($B30="",$B30=0),"",$G30*$C30*(1+'Property Summary'!$L$18)^('MF Rents'!AU$3-1))</f>
        <v/>
      </c>
      <c r="AV30" s="7" t="str">
        <f>IF(OR($B30="",$B30=0),"",$G30*$C30*(1+'Property Summary'!$L$18)^('MF Rents'!AV$3-1))</f>
        <v/>
      </c>
      <c r="AW30" s="7" t="str">
        <f>IF(OR($B30="",$B30=0),"",$G30*$C30*(1+'Property Summary'!$L$18)^('MF Rents'!AW$3-1))</f>
        <v/>
      </c>
      <c r="AX30" s="7" t="str">
        <f>IF(OR($B30="",$B30=0),"",$G30*$C30*(1+'Property Summary'!$L$18)^('MF Rents'!AX$3-1))</f>
        <v/>
      </c>
      <c r="AY30" s="7" t="str">
        <f>IF(OR($B30="",$B30=0),"",$G30*$C30*(1+'Property Summary'!$L$18)^('MF Rents'!AY$3-1))</f>
        <v/>
      </c>
      <c r="AZ30" s="7" t="str">
        <f>IF(OR($B30="",$B30=0),"",$G30*$C30*(1+'Property Summary'!$L$18)^('MF Rents'!AZ$3-1))</f>
        <v/>
      </c>
      <c r="BA30" s="7" t="str">
        <f>IF(OR($B30="",$B30=0),"",$G30*$C30*(1+'Property Summary'!$L$18)^('MF Rents'!BA$3-1))</f>
        <v/>
      </c>
      <c r="BB30" s="7" t="str">
        <f>IF(OR($B30="",$B30=0),"",$G30*$C30*(1+'Property Summary'!$L$18)^('MF Rents'!BB$3-1))</f>
        <v/>
      </c>
      <c r="BC30" s="7" t="str">
        <f>IF(OR($B30="",$B30=0),"",$G30*$C30*(1+'Property Summary'!$L$18)^('MF Rents'!BC$3-1))</f>
        <v/>
      </c>
      <c r="BD30" s="7" t="str">
        <f>IF(OR($B30="",$B30=0),"",$G30*$C30*(1+'Property Summary'!$L$18)^('MF Rents'!BD$3-1))</f>
        <v/>
      </c>
      <c r="BE30" s="7" t="str">
        <f>IF(OR($B30="",$B30=0),"",$G30*$C30*(1+'Property Summary'!$L$18)^('MF Rents'!BE$3-1))</f>
        <v/>
      </c>
      <c r="BF30" s="7" t="str">
        <f>IF(OR($B30="",$B30=0),"",$G30*$C30*(1+'Property Summary'!$L$18)^('MF Rents'!BF$3-1))</f>
        <v/>
      </c>
      <c r="BG30" s="7" t="str">
        <f>IF(OR($B30="",$B30=0),"",$G30*$C30*(1+'Property Summary'!$L$18)^('MF Rents'!BG$3-1))</f>
        <v/>
      </c>
      <c r="BH30" s="7" t="str">
        <f>IF(OR($B30="",$B30=0),"",$G30*$C30*(1+'Property Summary'!$L$18)^('MF Rents'!BH$3-1))</f>
        <v/>
      </c>
      <c r="BI30" s="7" t="str">
        <f>IF(OR($B30="",$B30=0),"",$G30*$C30*(1+'Property Summary'!$L$18)^('MF Rents'!BI$3-1))</f>
        <v/>
      </c>
      <c r="BJ30" s="7" t="str">
        <f>IF(OR($B30="",$B30=0),"",$G30*$C30*(1+'Property Summary'!$L$18)^('MF Rents'!BJ$3-1))</f>
        <v/>
      </c>
      <c r="BK30" s="7" t="str">
        <f>IF(OR($B30="",$B30=0),"",$G30*$C30*(1+'Property Summary'!$L$18)^('MF Rents'!BK$3-1))</f>
        <v/>
      </c>
      <c r="BL30" s="7" t="str">
        <f>IF(OR($B30="",$B30=0),"",$G30*$C30*(1+'Property Summary'!$L$18)^('MF Rents'!BL$3-1))</f>
        <v/>
      </c>
      <c r="BM30" s="7" t="str">
        <f>IF(OR($B30="",$B30=0),"",$G30*$C30*(1+'Property Summary'!$L$18)^('MF Rents'!BM$3-1))</f>
        <v/>
      </c>
      <c r="BN30" s="7" t="str">
        <f>IF(OR($B30="",$B30=0),"",$G30*$C30*(1+'Property Summary'!$L$18)^('MF Rents'!BN$3-1))</f>
        <v/>
      </c>
      <c r="BO30" s="7" t="str">
        <f>IF(OR($B30="",$B30=0),"",$G30*$C30*(1+'Property Summary'!$L$18)^('MF Rents'!BO$3-1))</f>
        <v/>
      </c>
      <c r="BP30" s="7" t="str">
        <f>IF(OR($B30="",$B30=0),"",$G30*$C30*(1+'Property Summary'!$L$18)^('MF Rents'!BP$3-1))</f>
        <v/>
      </c>
      <c r="BQ30" s="7" t="str">
        <f>IF(OR($B30="",$B30=0),"",$G30*$C30*(1+'Property Summary'!$L$18)^('MF Rents'!BQ$3-1))</f>
        <v/>
      </c>
      <c r="BR30" s="7" t="str">
        <f>IF(OR($B30="",$B30=0),"",$G30*$C30*(1+'Property Summary'!$L$18)^('MF Rents'!BR$3-1))</f>
        <v/>
      </c>
      <c r="BS30" s="7" t="str">
        <f>IF(OR($B30="",$B30=0),"",$G30*$C30*(1+'Property Summary'!$L$18)^('MF Rents'!BS$3-1))</f>
        <v/>
      </c>
      <c r="BT30" s="7" t="str">
        <f>IF(OR($B30="",$B30=0),"",$G30*$C30*(1+'Property Summary'!$L$18)^('MF Rents'!BT$3-1))</f>
        <v/>
      </c>
      <c r="BU30" s="7" t="str">
        <f>IF(OR($B30="",$B30=0),"",$G30*$C30*(1+'Property Summary'!$L$18)^('MF Rents'!BU$3-1))</f>
        <v/>
      </c>
      <c r="BV30" s="7" t="str">
        <f>IF(OR($B30="",$B30=0),"",$G30*$C30*(1+'Property Summary'!$L$18)^('MF Rents'!BV$3-1))</f>
        <v/>
      </c>
      <c r="BW30" s="7" t="str">
        <f>IF(OR($B30="",$B30=0),"",$G30*$C30*(1+'Property Summary'!$L$18)^('MF Rents'!BW$3-1))</f>
        <v/>
      </c>
      <c r="BX30" s="7" t="str">
        <f>IF(OR($B30="",$B30=0),"",$G30*$C30*(1+'Property Summary'!$L$18)^('MF Rents'!BX$3-1))</f>
        <v/>
      </c>
      <c r="BY30" s="7" t="str">
        <f>IF(OR($B30="",$B30=0),"",$G30*$C30*(1+'Property Summary'!$L$18)^('MF Rents'!BY$3-1))</f>
        <v/>
      </c>
      <c r="BZ30" s="7" t="str">
        <f>IF(OR($B30="",$B30=0),"",$G30*$C30*(1+'Property Summary'!$L$18)^('MF Rents'!BZ$3-1))</f>
        <v/>
      </c>
      <c r="CA30" s="7" t="str">
        <f>IF(OR($B30="",$B30=0),"",$G30*$C30*(1+'Property Summary'!$L$18)^('MF Rents'!CA$3-1))</f>
        <v/>
      </c>
      <c r="CB30" s="7" t="str">
        <f>IF(OR($B30="",$B30=0),"",$G30*$C30*(1+'Property Summary'!$L$18)^('MF Rents'!CB$3-1))</f>
        <v/>
      </c>
      <c r="CC30" s="7" t="str">
        <f>IF(OR($B30="",$B30=0),"",$G30*$C30*(1+'Property Summary'!$L$18)^('MF Rents'!CC$3-1))</f>
        <v/>
      </c>
      <c r="CD30" s="7" t="str">
        <f>IF(OR($B30="",$B30=0),"",$G30*$C30*(1+'Property Summary'!$L$18)^('MF Rents'!CD$3-1))</f>
        <v/>
      </c>
      <c r="CE30" s="7" t="str">
        <f>IF(OR($B30="",$B30=0),"",$G30*$C30*(1+'Property Summary'!$L$18)^('MF Rents'!CE$3-1))</f>
        <v/>
      </c>
      <c r="CF30" s="7" t="str">
        <f>IF(OR($B30="",$B30=0),"",$G30*$C30*(1+'Property Summary'!$L$18)^('MF Rents'!CF$3-1))</f>
        <v/>
      </c>
      <c r="CG30" s="7" t="str">
        <f>IF(OR($B30="",$B30=0),"",$G30*$C30*(1+'Property Summary'!$L$18)^('MF Rents'!CG$3-1))</f>
        <v/>
      </c>
      <c r="CH30" s="7" t="str">
        <f>IF(OR($B30="",$B30=0),"",$G30*$C30*(1+'Property Summary'!$L$18)^('MF Rents'!CH$3-1))</f>
        <v/>
      </c>
      <c r="CI30" s="7" t="str">
        <f>IF(OR($B30="",$B30=0),"",$G30*$C30*(1+'Property Summary'!$L$18)^('MF Rents'!CI$3-1))</f>
        <v/>
      </c>
      <c r="CJ30" s="7" t="str">
        <f>IF(OR($B30="",$B30=0),"",$G30*$C30*(1+'Property Summary'!$L$18)^('MF Rents'!CJ$3-1))</f>
        <v/>
      </c>
      <c r="CK30" s="7" t="str">
        <f>IF(OR($B30="",$B30=0),"",$G30*$C30*(1+'Property Summary'!$L$18)^('MF Rents'!CK$3-1))</f>
        <v/>
      </c>
      <c r="CL30" s="7" t="str">
        <f>IF(OR($B30="",$B30=0),"",$G30*$C30*(1+'Property Summary'!$L$18)^('MF Rents'!CL$3-1))</f>
        <v/>
      </c>
      <c r="CM30" s="7" t="str">
        <f>IF(OR($B30="",$B30=0),"",$G30*$C30*(1+'Property Summary'!$L$18)^('MF Rents'!CM$3-1))</f>
        <v/>
      </c>
      <c r="CN30" s="7" t="str">
        <f>IF(OR($B30="",$B30=0),"",$G30*$C30*(1+'Property Summary'!$L$18)^('MF Rents'!CN$3-1))</f>
        <v/>
      </c>
      <c r="CO30" s="7" t="str">
        <f>IF(OR($B30="",$B30=0),"",$G30*$C30*(1+'Property Summary'!$L$18)^('MF Rents'!CO$3-1))</f>
        <v/>
      </c>
      <c r="CP30" s="7" t="str">
        <f>IF(OR($B30="",$B30=0),"",$G30*$C30*(1+'Property Summary'!$L$18)^('MF Rents'!CP$3-1))</f>
        <v/>
      </c>
      <c r="CQ30" s="7" t="str">
        <f>IF(OR($B30="",$B30=0),"",$G30*$C30*(1+'Property Summary'!$L$18)^('MF Rents'!CQ$3-1))</f>
        <v/>
      </c>
      <c r="CR30" s="7" t="str">
        <f>IF(OR($B30="",$B30=0),"",$G30*$C30*(1+'Property Summary'!$L$18)^('MF Rents'!CR$3-1))</f>
        <v/>
      </c>
      <c r="CS30" s="7" t="str">
        <f>IF(OR($B30="",$B30=0),"",$G30*$C30*(1+'Property Summary'!$L$18)^('MF Rents'!CS$3-1))</f>
        <v/>
      </c>
      <c r="CT30" s="7" t="str">
        <f>IF(OR($B30="",$B30=0),"",$G30*$C30*(1+'Property Summary'!$L$18)^('MF Rents'!CT$3-1))</f>
        <v/>
      </c>
      <c r="CU30" s="7" t="str">
        <f>IF(OR($B30="",$B30=0),"",$G30*$C30*(1+'Property Summary'!$L$18)^('MF Rents'!CU$3-1))</f>
        <v/>
      </c>
      <c r="CV30" s="7" t="str">
        <f>IF(OR($B30="",$B30=0),"",$G30*$C30*(1+'Property Summary'!$L$18)^('MF Rents'!CV$3-1))</f>
        <v/>
      </c>
      <c r="CW30" s="7" t="str">
        <f>IF(OR($B30="",$B30=0),"",$G30*$C30*(1+'Property Summary'!$L$18)^('MF Rents'!CW$3-1))</f>
        <v/>
      </c>
      <c r="CX30" s="7" t="str">
        <f>IF(OR($B30="",$B30=0),"",$G30*$C30*(1+'Property Summary'!$L$18)^('MF Rents'!CX$3-1))</f>
        <v/>
      </c>
      <c r="CY30" s="7" t="str">
        <f>IF(OR($B30="",$B30=0),"",$G30*$C30*(1+'Property Summary'!$L$18)^('MF Rents'!CY$3-1))</f>
        <v/>
      </c>
      <c r="CZ30" s="7" t="str">
        <f>IF(OR($B30="",$B30=0),"",$G30*$C30*(1+'Property Summary'!$L$18)^('MF Rents'!CZ$3-1))</f>
        <v/>
      </c>
      <c r="DA30" s="7" t="str">
        <f>IF(OR($B30="",$B30=0),"",$G30*$C30*(1+'Property Summary'!$L$18)^('MF Rents'!DA$3-1))</f>
        <v/>
      </c>
      <c r="DB30" s="7" t="str">
        <f>IF(OR($B30="",$B30=0),"",$G30*$C30*(1+'Property Summary'!$L$18)^('MF Rents'!DB$3-1))</f>
        <v/>
      </c>
      <c r="DC30" s="7" t="str">
        <f>IF(OR($B30="",$B30=0),"",$G30*$C30*(1+'Property Summary'!$L$18)^('MF Rents'!DC$3-1))</f>
        <v/>
      </c>
      <c r="DD30" s="7" t="str">
        <f>IF(OR($B30="",$B30=0),"",$G30*$C30*(1+'Property Summary'!$L$18)^('MF Rents'!DD$3-1))</f>
        <v/>
      </c>
      <c r="DE30" s="7" t="str">
        <f>IF(OR($B30="",$B30=0),"",$G30*$C30*(1+'Property Summary'!$L$18)^('MF Rents'!DE$3-1))</f>
        <v/>
      </c>
      <c r="DF30" s="7" t="str">
        <f>IF(OR($B30="",$B30=0),"",$G30*$C30*(1+'Property Summary'!$L$18)^('MF Rents'!DF$3-1))</f>
        <v/>
      </c>
      <c r="DG30" s="7" t="str">
        <f>IF(OR($B30="",$B30=0),"",$G30*$C30*(1+'Property Summary'!$L$18)^('MF Rents'!DG$3-1))</f>
        <v/>
      </c>
      <c r="DH30" s="7" t="str">
        <f>IF(OR($B30="",$B30=0),"",$G30*$C30*(1+'Property Summary'!$L$18)^('MF Rents'!DH$3-1))</f>
        <v/>
      </c>
      <c r="DI30" s="7" t="str">
        <f>IF(OR($B30="",$B30=0),"",$G30*$C30*(1+'Property Summary'!$L$18)^('MF Rents'!DI$3-1))</f>
        <v/>
      </c>
      <c r="DJ30" s="7" t="str">
        <f>IF(OR($B30="",$B30=0),"",$G30*$C30*(1+'Property Summary'!$L$18)^('MF Rents'!DJ$3-1))</f>
        <v/>
      </c>
      <c r="DK30" s="7" t="str">
        <f>IF(OR($B30="",$B30=0),"",$G30*$C30*(1+'Property Summary'!$L$18)^('MF Rents'!DK$3-1))</f>
        <v/>
      </c>
      <c r="DL30" s="7" t="str">
        <f>IF(OR($B30="",$B30=0),"",$G30*$C30*(1+'Property Summary'!$L$18)^('MF Rents'!DL$3-1))</f>
        <v/>
      </c>
      <c r="DM30" s="7" t="str">
        <f>IF(OR($B30="",$B30=0),"",$G30*$C30*(1+'Property Summary'!$L$18)^('MF Rents'!DM$3-1))</f>
        <v/>
      </c>
      <c r="DN30" s="7" t="str">
        <f>IF(OR($B30="",$B30=0),"",$G30*$C30*(1+'Property Summary'!$L$18)^('MF Rents'!DN$3-1))</f>
        <v/>
      </c>
      <c r="DO30" s="7" t="str">
        <f>IF(OR($B30="",$B30=0),"",$G30*$C30*(1+'Property Summary'!$L$18)^('MF Rents'!DO$3-1))</f>
        <v/>
      </c>
      <c r="DP30" s="7" t="str">
        <f>IF(OR($B30="",$B30=0),"",$G30*$C30*(1+'Property Summary'!$L$18)^('MF Rents'!DP$3-1))</f>
        <v/>
      </c>
      <c r="DQ30" s="7" t="str">
        <f>IF(OR($B30="",$B30=0),"",$G30*$C30*(1+'Property Summary'!$L$18)^('MF Rents'!DQ$3-1))</f>
        <v/>
      </c>
      <c r="DR30" s="7" t="str">
        <f>IF(OR($B30="",$B30=0),"",$G30*$C30*(1+'Property Summary'!$L$18)^('MF Rents'!DR$3-1))</f>
        <v/>
      </c>
      <c r="DS30" s="7" t="str">
        <f>IF(OR($B30="",$B30=0),"",$G30*$C30*(1+'Property Summary'!$L$18)^('MF Rents'!DS$3-1))</f>
        <v/>
      </c>
      <c r="DT30" s="7" t="str">
        <f>IF(OR($B30="",$B30=0),"",$G30*$C30*(1+'Property Summary'!$L$18)^('MF Rents'!DT$3-1))</f>
        <v/>
      </c>
      <c r="DU30" s="7" t="str">
        <f>IF(OR($B30="",$B30=0),"",$G30*$C30*(1+'Property Summary'!$L$18)^('MF Rents'!DU$3-1))</f>
        <v/>
      </c>
      <c r="DV30" s="7" t="str">
        <f>IF(OR($B30="",$B30=0),"",$G30*$C30*(1+'Property Summary'!$L$18)^('MF Rents'!DV$3-1))</f>
        <v/>
      </c>
      <c r="DW30" s="7" t="str">
        <f>IF(OR($B30="",$B30=0),"",$G30*$C30*(1+'Property Summary'!$L$18)^('MF Rents'!DW$3-1))</f>
        <v/>
      </c>
      <c r="DX30" s="7" t="str">
        <f>IF(OR($B30="",$B30=0),"",$G30*$C30*(1+'Property Summary'!$L$18)^('MF Rents'!DX$3-1))</f>
        <v/>
      </c>
      <c r="DY30" s="7" t="str">
        <f>IF(OR($B30="",$B30=0),"",$G30*$C30*(1+'Property Summary'!$L$18)^('MF Rents'!DY$3-1))</f>
        <v/>
      </c>
      <c r="DZ30" s="7" t="str">
        <f>IF(OR($B30="",$B30=0),"",$G30*$C30*(1+'Property Summary'!$L$18)^('MF Rents'!DZ$3-1))</f>
        <v/>
      </c>
      <c r="EA30" s="7" t="str">
        <f>IF(OR($B30="",$B30=0),"",$G30*$C30*(1+'Property Summary'!$L$18)^('MF Rents'!EA$3-1))</f>
        <v/>
      </c>
      <c r="EB30" s="7" t="str">
        <f>IF(OR($B30="",$B30=0),"",$G30*$C30*(1+'Property Summary'!$L$18)^('MF Rents'!EB$3-1))</f>
        <v/>
      </c>
      <c r="EC30" s="7" t="str">
        <f>IF(OR($B30="",$B30=0),"",$G30*$C30*(1+'Property Summary'!$L$18)^('MF Rents'!EC$3-1))</f>
        <v/>
      </c>
      <c r="ED30" s="7" t="str">
        <f>IF(OR($B30="",$B30=0),"",$G30*$C30*(1+'Property Summary'!$L$18)^('MF Rents'!ED$3-1))</f>
        <v/>
      </c>
      <c r="EE30" s="7" t="str">
        <f>IF(OR($B30="",$B30=0),"",$G30*$C30*(1+'Property Summary'!$L$18)^('MF Rents'!EE$3-1))</f>
        <v/>
      </c>
      <c r="EF30" s="7" t="str">
        <f>IF(OR($B30="",$B30=0),"",$G30*$C30*(1+'Property Summary'!$L$18)^('MF Rents'!EF$3-1))</f>
        <v/>
      </c>
      <c r="EG30" s="7" t="str">
        <f>IF(OR($B30="",$B30=0),"",$G30*$C30*(1+'Property Summary'!$L$18)^('MF Rents'!EG$3-1))</f>
        <v/>
      </c>
      <c r="EH30" s="7" t="str">
        <f>IF(OR($B30="",$B30=0),"",$G30*$C30*(1+'Property Summary'!$L$18)^('MF Rents'!EH$3-1))</f>
        <v/>
      </c>
      <c r="EI30" s="7" t="str">
        <f>IF(OR($B30="",$B30=0),"",$G30*$C30*(1+'Property Summary'!$L$18)^('MF Rents'!EI$3-1))</f>
        <v/>
      </c>
      <c r="EJ30" s="7" t="str">
        <f>IF(OR($B30="",$B30=0),"",$G30*$C30*(1+'Property Summary'!$L$18)^('MF Rents'!EJ$3-1))</f>
        <v/>
      </c>
      <c r="EK30" s="7" t="str">
        <f>IF(OR($B30="",$B30=0),"",$G30*$C30*(1+'Property Summary'!$L$18)^('MF Rents'!EK$3-1))</f>
        <v/>
      </c>
      <c r="EL30" s="7" t="str">
        <f>IF(OR($B30="",$B30=0),"",$G30*$C30*(1+'Property Summary'!$L$18)^('MF Rents'!EL$3-1))</f>
        <v/>
      </c>
      <c r="EM30" s="7" t="str">
        <f>IF(OR($B30="",$B30=0),"",$G30*$C30*(1+'Property Summary'!$L$18)^('MF Rents'!EM$3-1))</f>
        <v/>
      </c>
      <c r="EN30" s="7" t="str">
        <f>IF(OR($B30="",$B30=0),"",$G30*$C30*(1+'Property Summary'!$L$18)^('MF Rents'!EN$3-1))</f>
        <v/>
      </c>
      <c r="EO30" s="7" t="str">
        <f>IF(OR($B30="",$B30=0),"",$G30*$C30*(1+'Property Summary'!$L$18)^('MF Rents'!EO$3-1))</f>
        <v/>
      </c>
      <c r="EP30" s="7" t="str">
        <f>IF(OR($B30="",$B30=0),"",$G30*$C30*(1+'Property Summary'!$L$18)^('MF Rents'!EP$3-1))</f>
        <v/>
      </c>
      <c r="EQ30" s="7" t="str">
        <f>IF(OR($B30="",$B30=0),"",$G30*$C30*(1+'Property Summary'!$L$18)^('MF Rents'!EQ$3-1))</f>
        <v/>
      </c>
      <c r="ER30" s="7" t="str">
        <f>IF(OR($B30="",$B30=0),"",$G30*$C30*(1+'Property Summary'!$L$18)^('MF Rents'!ER$3-1))</f>
        <v/>
      </c>
      <c r="ES30" s="7" t="str">
        <f>IF(OR($B30="",$B30=0),"",$G30*$C30*(1+'Property Summary'!$L$18)^('MF Rents'!ES$3-1))</f>
        <v/>
      </c>
      <c r="ET30" s="7" t="str">
        <f>IF(OR($B30="",$B30=0),"",$G30*$C30*(1+'Property Summary'!$L$18)^('MF Rents'!ET$3-1))</f>
        <v/>
      </c>
      <c r="EU30" s="7" t="str">
        <f>IF(OR($B30="",$B30=0),"",$G30*$C30*(1+'Property Summary'!$L$18)^('MF Rents'!EU$3-1))</f>
        <v/>
      </c>
      <c r="EV30" s="7" t="str">
        <f>IF(OR($B30="",$B30=0),"",$G30*$C30*(1+'Property Summary'!$L$18)^('MF Rents'!EV$3-1))</f>
        <v/>
      </c>
      <c r="EW30" s="7" t="str">
        <f>IF(OR($B30="",$B30=0),"",$G30*$C30*(1+'Property Summary'!$L$18)^('MF Rents'!EW$3-1))</f>
        <v/>
      </c>
      <c r="EX30" s="7" t="str">
        <f>IF(OR($B30="",$B30=0),"",$G30*$C30*(1+'Property Summary'!$L$18)^('MF Rents'!EX$3-1))</f>
        <v/>
      </c>
      <c r="EY30" s="7" t="str">
        <f>IF(OR($B30="",$B30=0),"",$G30*$C30*(1+'Property Summary'!$L$18)^('MF Rents'!EY$3-1))</f>
        <v/>
      </c>
      <c r="EZ30" s="7" t="str">
        <f>IF(OR($B30="",$B30=0),"",$G30*$C30*(1+'Property Summary'!$L$18)^('MF Rents'!EZ$3-1))</f>
        <v/>
      </c>
      <c r="FA30" s="7" t="str">
        <f>IF(OR($B30="",$B30=0),"",$G30*$C30*(1+'Property Summary'!$L$18)^('MF Rents'!FA$3-1))</f>
        <v/>
      </c>
      <c r="FB30" s="7" t="str">
        <f>IF(OR($B30="",$B30=0),"",$G30*$C30*(1+'Property Summary'!$L$18)^('MF Rents'!FB$3-1))</f>
        <v/>
      </c>
      <c r="FC30" s="7" t="str">
        <f>IF(OR($B30="",$B30=0),"",$G30*$C30*(1+'Property Summary'!$L$18)^('MF Rents'!FC$3-1))</f>
        <v/>
      </c>
      <c r="FD30" s="7" t="str">
        <f>IF(OR($B30="",$B30=0),"",$G30*$C30*(1+'Property Summary'!$L$18)^('MF Rents'!FD$3-1))</f>
        <v/>
      </c>
      <c r="FE30" s="7" t="str">
        <f>IF(OR($B30="",$B30=0),"",$G30*$C30*(1+'Property Summary'!$L$18)^('MF Rents'!FE$3-1))</f>
        <v/>
      </c>
      <c r="FF30" s="7" t="str">
        <f>IF(OR($B30="",$B30=0),"",$G30*$C30*(1+'Property Summary'!$L$18)^('MF Rents'!FF$3-1))</f>
        <v/>
      </c>
      <c r="FG30" s="7" t="str">
        <f>IF(OR($B30="",$B30=0),"",$G30*$C30*(1+'Property Summary'!$L$18)^('MF Rents'!FG$3-1))</f>
        <v/>
      </c>
      <c r="FH30" s="7" t="str">
        <f>IF(OR($B30="",$B30=0),"",$G30*$C30*(1+'Property Summary'!$L$18)^('MF Rents'!FH$3-1))</f>
        <v/>
      </c>
      <c r="FI30" s="7" t="str">
        <f>IF(OR($B30="",$B30=0),"",$G30*$C30*(1+'Property Summary'!$L$18)^('MF Rents'!FI$3-1))</f>
        <v/>
      </c>
      <c r="FJ30" s="7" t="str">
        <f>IF(OR($B30="",$B30=0),"",$G30*$C30*(1+'Property Summary'!$L$18)^('MF Rents'!FJ$3-1))</f>
        <v/>
      </c>
      <c r="FK30" s="7" t="str">
        <f>IF(OR($B30="",$B30=0),"",$G30*$C30*(1+'Property Summary'!$L$18)^('MF Rents'!FK$3-1))</f>
        <v/>
      </c>
      <c r="FL30" s="7" t="str">
        <f>IF(OR($B30="",$B30=0),"",$G30*$C30*(1+'Property Summary'!$L$18)^('MF Rents'!FL$3-1))</f>
        <v/>
      </c>
      <c r="FM30" s="7" t="str">
        <f>IF(OR($B30="",$B30=0),"",$G30*$C30*(1+'Property Summary'!$L$18)^('MF Rents'!FM$3-1))</f>
        <v/>
      </c>
      <c r="FN30" s="7" t="str">
        <f>IF(OR($B30="",$B30=0),"",$G30*$C30*(1+'Property Summary'!$L$18)^('MF Rents'!FN$3-1))</f>
        <v/>
      </c>
      <c r="FO30" s="7" t="str">
        <f>IF(OR($B30="",$B30=0),"",$G30*$C30*(1+'Property Summary'!$L$18)^('MF Rents'!FO$3-1))</f>
        <v/>
      </c>
      <c r="FP30" s="7" t="str">
        <f>IF(OR($B30="",$B30=0),"",$G30*$C30*(1+'Property Summary'!$L$18)^('MF Rents'!FP$3-1))</f>
        <v/>
      </c>
      <c r="FQ30" s="7" t="str">
        <f>IF(OR($B30="",$B30=0),"",$G30*$C30*(1+'Property Summary'!$L$18)^('MF Rents'!FQ$3-1))</f>
        <v/>
      </c>
      <c r="FR30" s="7" t="str">
        <f>IF(OR($B30="",$B30=0),"",$G30*$C30*(1+'Property Summary'!$L$18)^('MF Rents'!FR$3-1))</f>
        <v/>
      </c>
      <c r="FS30" s="7" t="str">
        <f>IF(OR($B30="",$B30=0),"",$G30*$C30*(1+'Property Summary'!$L$18)^('MF Rents'!FS$3-1))</f>
        <v/>
      </c>
      <c r="FT30" s="7" t="str">
        <f>IF(OR($B30="",$B30=0),"",$G30*$C30*(1+'Property Summary'!$L$18)^('MF Rents'!FT$3-1))</f>
        <v/>
      </c>
      <c r="FU30" s="7" t="str">
        <f>IF(OR($B30="",$B30=0),"",$G30*$C30*(1+'Property Summary'!$L$18)^('MF Rents'!FU$3-1))</f>
        <v/>
      </c>
      <c r="FV30" s="7" t="str">
        <f>IF(OR($B30="",$B30=0),"",$G30*$C30*(1+'Property Summary'!$L$18)^('MF Rents'!FV$3-1))</f>
        <v/>
      </c>
      <c r="FW30" s="7" t="str">
        <f>IF(OR($B30="",$B30=0),"",$G30*$C30*(1+'Property Summary'!$L$18)^('MF Rents'!FW$3-1))</f>
        <v/>
      </c>
      <c r="FX30" s="7" t="str">
        <f>IF(OR($B30="",$B30=0),"",$G30*$C30*(1+'Property Summary'!$L$18)^('MF Rents'!FX$3-1))</f>
        <v/>
      </c>
      <c r="FY30" s="7" t="str">
        <f>IF(OR($B30="",$B30=0),"",$G30*$C30*(1+'Property Summary'!$L$18)^('MF Rents'!FY$3-1))</f>
        <v/>
      </c>
      <c r="FZ30" s="7" t="str">
        <f>IF(OR($B30="",$B30=0),"",$G30*$C30*(1+'Property Summary'!$L$18)^('MF Rents'!FZ$3-1))</f>
        <v/>
      </c>
      <c r="GA30" s="7" t="str">
        <f>IF(OR($B30="",$B30=0),"",$G30*$C30*(1+'Property Summary'!$L$18)^('MF Rents'!GA$3-1))</f>
        <v/>
      </c>
      <c r="GB30" s="7" t="str">
        <f>IF(OR($B30="",$B30=0),"",$G30*$C30*(1+'Property Summary'!$L$18)^('MF Rents'!GB$3-1))</f>
        <v/>
      </c>
      <c r="GC30" s="7" t="str">
        <f>IF(OR($B30="",$B30=0),"",$G30*$C30*(1+'Property Summary'!$L$18)^('MF Rents'!GC$3-1))</f>
        <v/>
      </c>
      <c r="GD30" s="7" t="str">
        <f>IF(OR($B30="",$B30=0),"",$G30*$C30*(1+'Property Summary'!$L$18)^('MF Rents'!GD$3-1))</f>
        <v/>
      </c>
      <c r="GE30" s="7" t="str">
        <f>IF(OR($B30="",$B30=0),"",$G30*$C30*(1+'Property Summary'!$L$18)^('MF Rents'!GE$3-1))</f>
        <v/>
      </c>
      <c r="GF30" s="7" t="str">
        <f>IF(OR($B30="",$B30=0),"",$G30*$C30*(1+'Property Summary'!$L$18)^('MF Rents'!GF$3-1))</f>
        <v/>
      </c>
      <c r="GG30" s="7" t="str">
        <f>IF(OR($B30="",$B30=0),"",$G30*$C30*(1+'Property Summary'!$L$18)^('MF Rents'!GG$3-1))</f>
        <v/>
      </c>
      <c r="GH30" s="7" t="str">
        <f>IF(OR($B30="",$B30=0),"",$G30*$C30*(1+'Property Summary'!$L$18)^('MF Rents'!GH$3-1))</f>
        <v/>
      </c>
      <c r="GI30" s="7" t="str">
        <f>IF(OR($B30="",$B30=0),"",$G30*$C30*(1+'Property Summary'!$L$18)^('MF Rents'!GI$3-1))</f>
        <v/>
      </c>
      <c r="GJ30" s="7" t="str">
        <f>IF(OR($B30="",$B30=0),"",$G30*$C30*(1+'Property Summary'!$L$18)^('MF Rents'!GJ$3-1))</f>
        <v/>
      </c>
      <c r="GK30" s="7" t="str">
        <f>IF(OR($B30="",$B30=0),"",$G30*$C30*(1+'Property Summary'!$L$18)^('MF Rents'!GK$3-1))</f>
        <v/>
      </c>
      <c r="GL30" s="7" t="str">
        <f>IF(OR($B30="",$B30=0),"",$G30*$C30*(1+'Property Summary'!$L$18)^('MF Rents'!GL$3-1))</f>
        <v/>
      </c>
      <c r="GM30" s="7" t="str">
        <f>IF(OR($B30="",$B30=0),"",$G30*$C30*(1+'Property Summary'!$L$18)^('MF Rents'!GM$3-1))</f>
        <v/>
      </c>
      <c r="GN30" s="7" t="str">
        <f>IF(OR($B30="",$B30=0),"",$G30*$C30*(1+'Property Summary'!$L$18)^('MF Rents'!GN$3-1))</f>
        <v/>
      </c>
      <c r="GO30" s="7" t="str">
        <f>IF(OR($B30="",$B30=0),"",$G30*$C30*(1+'Property Summary'!$L$18)^('MF Rents'!GO$3-1))</f>
        <v/>
      </c>
      <c r="GP30" s="7" t="str">
        <f>IF(OR($B30="",$B30=0),"",$G30*$C30*(1+'Property Summary'!$L$18)^('MF Rents'!GP$3-1))</f>
        <v/>
      </c>
    </row>
    <row r="31" spans="2:198" x14ac:dyDescent="0.3">
      <c r="B31" s="198">
        <f>'MF Rent Roll'!B30</f>
        <v>0</v>
      </c>
      <c r="C31" s="199">
        <f>'MF Rent Roll'!C30</f>
        <v>0</v>
      </c>
      <c r="D31" s="200">
        <f>'MF Rent Roll'!D30</f>
        <v>0</v>
      </c>
      <c r="E31" s="200">
        <f>'MF Rent Roll'!E30</f>
        <v>0</v>
      </c>
      <c r="F31" s="201">
        <f>'MF Rent Roll'!F30</f>
        <v>0</v>
      </c>
      <c r="G31" s="202">
        <f>'MF Rent Roll'!G30</f>
        <v>0</v>
      </c>
      <c r="H31" s="203">
        <f>'MF Rent Roll'!H30</f>
        <v>0</v>
      </c>
      <c r="I31" s="202">
        <f>'MF Rent Roll'!I30</f>
        <v>0</v>
      </c>
      <c r="J31" s="204">
        <f>'MF Rent Roll'!J30</f>
        <v>0</v>
      </c>
      <c r="K31" s="205">
        <f>'MF Rent Roll'!K30</f>
        <v>0</v>
      </c>
      <c r="L31" s="202">
        <f>'MF Rent Roll'!L30</f>
        <v>0</v>
      </c>
      <c r="M31" s="206">
        <f>'MF Rent Roll'!M30</f>
        <v>0</v>
      </c>
      <c r="N31" s="207" t="str">
        <f>'MF Rent Roll'!N30</f>
        <v/>
      </c>
      <c r="O31" s="208" t="str">
        <f>'MF Rent Roll'!O30</f>
        <v/>
      </c>
      <c r="P31" s="209" t="str">
        <f>'MF Rent Roll'!P30</f>
        <v/>
      </c>
      <c r="S31" s="7" t="str">
        <f>IF(OR($B31="",$B31=0),"",$G31*$C31*(1+'Property Summary'!$L$18)^('MF Rents'!S$3-1))</f>
        <v/>
      </c>
      <c r="T31" s="7" t="str">
        <f>IF(OR($B31="",$B31=0),"",$G31*$C31*(1+'Property Summary'!$L$18)^('MF Rents'!T$3-1))</f>
        <v/>
      </c>
      <c r="U31" s="7" t="str">
        <f>IF(OR($B31="",$B31=0),"",$G31*$C31*(1+'Property Summary'!$L$18)^('MF Rents'!U$3-1))</f>
        <v/>
      </c>
      <c r="V31" s="7" t="str">
        <f>IF(OR($B31="",$B31=0),"",$G31*$C31*(1+'Property Summary'!$L$18)^('MF Rents'!V$3-1))</f>
        <v/>
      </c>
      <c r="W31" s="7" t="str">
        <f>IF(OR($B31="",$B31=0),"",$G31*$C31*(1+'Property Summary'!$L$18)^('MF Rents'!W$3-1))</f>
        <v/>
      </c>
      <c r="X31" s="7" t="str">
        <f>IF(OR($B31="",$B31=0),"",$G31*$C31*(1+'Property Summary'!$L$18)^('MF Rents'!X$3-1))</f>
        <v/>
      </c>
      <c r="Y31" s="7" t="str">
        <f>IF(OR($B31="",$B31=0),"",$G31*$C31*(1+'Property Summary'!$L$18)^('MF Rents'!Y$3-1))</f>
        <v/>
      </c>
      <c r="Z31" s="7" t="str">
        <f>IF(OR($B31="",$B31=0),"",$G31*$C31*(1+'Property Summary'!$L$18)^('MF Rents'!Z$3-1))</f>
        <v/>
      </c>
      <c r="AA31" s="7" t="str">
        <f>IF(OR($B31="",$B31=0),"",$G31*$C31*(1+'Property Summary'!$L$18)^('MF Rents'!AA$3-1))</f>
        <v/>
      </c>
      <c r="AB31" s="7" t="str">
        <f>IF(OR($B31="",$B31=0),"",$G31*$C31*(1+'Property Summary'!$L$18)^('MF Rents'!AB$3-1))</f>
        <v/>
      </c>
      <c r="AC31" s="7" t="str">
        <f>IF(OR($B31="",$B31=0),"",$G31*$C31*(1+'Property Summary'!$L$18)^('MF Rents'!AC$3-1))</f>
        <v/>
      </c>
      <c r="AD31" s="7" t="str">
        <f>IF(OR($B31="",$B31=0),"",$G31*$C31*(1+'Property Summary'!$L$18)^('MF Rents'!AD$3-1))</f>
        <v/>
      </c>
      <c r="AE31" s="7" t="str">
        <f>IF(OR($B31="",$B31=0),"",$G31*$C31*(1+'Property Summary'!$L$18)^('MF Rents'!AE$3-1))</f>
        <v/>
      </c>
      <c r="AF31" s="7" t="str">
        <f>IF(OR($B31="",$B31=0),"",$G31*$C31*(1+'Property Summary'!$L$18)^('MF Rents'!AF$3-1))</f>
        <v/>
      </c>
      <c r="AG31" s="7" t="str">
        <f>IF(OR($B31="",$B31=0),"",$G31*$C31*(1+'Property Summary'!$L$18)^('MF Rents'!AG$3-1))</f>
        <v/>
      </c>
      <c r="AH31" s="7" t="str">
        <f>IF(OR($B31="",$B31=0),"",$G31*$C31*(1+'Property Summary'!$L$18)^('MF Rents'!AH$3-1))</f>
        <v/>
      </c>
      <c r="AI31" s="7" t="str">
        <f>IF(OR($B31="",$B31=0),"",$G31*$C31*(1+'Property Summary'!$L$18)^('MF Rents'!AI$3-1))</f>
        <v/>
      </c>
      <c r="AJ31" s="7" t="str">
        <f>IF(OR($B31="",$B31=0),"",$G31*$C31*(1+'Property Summary'!$L$18)^('MF Rents'!AJ$3-1))</f>
        <v/>
      </c>
      <c r="AK31" s="7" t="str">
        <f>IF(OR($B31="",$B31=0),"",$G31*$C31*(1+'Property Summary'!$L$18)^('MF Rents'!AK$3-1))</f>
        <v/>
      </c>
      <c r="AL31" s="7" t="str">
        <f>IF(OR($B31="",$B31=0),"",$G31*$C31*(1+'Property Summary'!$L$18)^('MF Rents'!AL$3-1))</f>
        <v/>
      </c>
      <c r="AM31" s="7" t="str">
        <f>IF(OR($B31="",$B31=0),"",$G31*$C31*(1+'Property Summary'!$L$18)^('MF Rents'!AM$3-1))</f>
        <v/>
      </c>
      <c r="AN31" s="7" t="str">
        <f>IF(OR($B31="",$B31=0),"",$G31*$C31*(1+'Property Summary'!$L$18)^('MF Rents'!AN$3-1))</f>
        <v/>
      </c>
      <c r="AO31" s="7" t="str">
        <f>IF(OR($B31="",$B31=0),"",$G31*$C31*(1+'Property Summary'!$L$18)^('MF Rents'!AO$3-1))</f>
        <v/>
      </c>
      <c r="AP31" s="7" t="str">
        <f>IF(OR($B31="",$B31=0),"",$G31*$C31*(1+'Property Summary'!$L$18)^('MF Rents'!AP$3-1))</f>
        <v/>
      </c>
      <c r="AQ31" s="7" t="str">
        <f>IF(OR($B31="",$B31=0),"",$G31*$C31*(1+'Property Summary'!$L$18)^('MF Rents'!AQ$3-1))</f>
        <v/>
      </c>
      <c r="AR31" s="7" t="str">
        <f>IF(OR($B31="",$B31=0),"",$G31*$C31*(1+'Property Summary'!$L$18)^('MF Rents'!AR$3-1))</f>
        <v/>
      </c>
      <c r="AS31" s="7" t="str">
        <f>IF(OR($B31="",$B31=0),"",$G31*$C31*(1+'Property Summary'!$L$18)^('MF Rents'!AS$3-1))</f>
        <v/>
      </c>
      <c r="AT31" s="7" t="str">
        <f>IF(OR($B31="",$B31=0),"",$G31*$C31*(1+'Property Summary'!$L$18)^('MF Rents'!AT$3-1))</f>
        <v/>
      </c>
      <c r="AU31" s="7" t="str">
        <f>IF(OR($B31="",$B31=0),"",$G31*$C31*(1+'Property Summary'!$L$18)^('MF Rents'!AU$3-1))</f>
        <v/>
      </c>
      <c r="AV31" s="7" t="str">
        <f>IF(OR($B31="",$B31=0),"",$G31*$C31*(1+'Property Summary'!$L$18)^('MF Rents'!AV$3-1))</f>
        <v/>
      </c>
      <c r="AW31" s="7" t="str">
        <f>IF(OR($B31="",$B31=0),"",$G31*$C31*(1+'Property Summary'!$L$18)^('MF Rents'!AW$3-1))</f>
        <v/>
      </c>
      <c r="AX31" s="7" t="str">
        <f>IF(OR($B31="",$B31=0),"",$G31*$C31*(1+'Property Summary'!$L$18)^('MF Rents'!AX$3-1))</f>
        <v/>
      </c>
      <c r="AY31" s="7" t="str">
        <f>IF(OR($B31="",$B31=0),"",$G31*$C31*(1+'Property Summary'!$L$18)^('MF Rents'!AY$3-1))</f>
        <v/>
      </c>
      <c r="AZ31" s="7" t="str">
        <f>IF(OR($B31="",$B31=0),"",$G31*$C31*(1+'Property Summary'!$L$18)^('MF Rents'!AZ$3-1))</f>
        <v/>
      </c>
      <c r="BA31" s="7" t="str">
        <f>IF(OR($B31="",$B31=0),"",$G31*$C31*(1+'Property Summary'!$L$18)^('MF Rents'!BA$3-1))</f>
        <v/>
      </c>
      <c r="BB31" s="7" t="str">
        <f>IF(OR($B31="",$B31=0),"",$G31*$C31*(1+'Property Summary'!$L$18)^('MF Rents'!BB$3-1))</f>
        <v/>
      </c>
      <c r="BC31" s="7" t="str">
        <f>IF(OR($B31="",$B31=0),"",$G31*$C31*(1+'Property Summary'!$L$18)^('MF Rents'!BC$3-1))</f>
        <v/>
      </c>
      <c r="BD31" s="7" t="str">
        <f>IF(OR($B31="",$B31=0),"",$G31*$C31*(1+'Property Summary'!$L$18)^('MF Rents'!BD$3-1))</f>
        <v/>
      </c>
      <c r="BE31" s="7" t="str">
        <f>IF(OR($B31="",$B31=0),"",$G31*$C31*(1+'Property Summary'!$L$18)^('MF Rents'!BE$3-1))</f>
        <v/>
      </c>
      <c r="BF31" s="7" t="str">
        <f>IF(OR($B31="",$B31=0),"",$G31*$C31*(1+'Property Summary'!$L$18)^('MF Rents'!BF$3-1))</f>
        <v/>
      </c>
      <c r="BG31" s="7" t="str">
        <f>IF(OR($B31="",$B31=0),"",$G31*$C31*(1+'Property Summary'!$L$18)^('MF Rents'!BG$3-1))</f>
        <v/>
      </c>
      <c r="BH31" s="7" t="str">
        <f>IF(OR($B31="",$B31=0),"",$G31*$C31*(1+'Property Summary'!$L$18)^('MF Rents'!BH$3-1))</f>
        <v/>
      </c>
      <c r="BI31" s="7" t="str">
        <f>IF(OR($B31="",$B31=0),"",$G31*$C31*(1+'Property Summary'!$L$18)^('MF Rents'!BI$3-1))</f>
        <v/>
      </c>
      <c r="BJ31" s="7" t="str">
        <f>IF(OR($B31="",$B31=0),"",$G31*$C31*(1+'Property Summary'!$L$18)^('MF Rents'!BJ$3-1))</f>
        <v/>
      </c>
      <c r="BK31" s="7" t="str">
        <f>IF(OR($B31="",$B31=0),"",$G31*$C31*(1+'Property Summary'!$L$18)^('MF Rents'!BK$3-1))</f>
        <v/>
      </c>
      <c r="BL31" s="7" t="str">
        <f>IF(OR($B31="",$B31=0),"",$G31*$C31*(1+'Property Summary'!$L$18)^('MF Rents'!BL$3-1))</f>
        <v/>
      </c>
      <c r="BM31" s="7" t="str">
        <f>IF(OR($B31="",$B31=0),"",$G31*$C31*(1+'Property Summary'!$L$18)^('MF Rents'!BM$3-1))</f>
        <v/>
      </c>
      <c r="BN31" s="7" t="str">
        <f>IF(OR($B31="",$B31=0),"",$G31*$C31*(1+'Property Summary'!$L$18)^('MF Rents'!BN$3-1))</f>
        <v/>
      </c>
      <c r="BO31" s="7" t="str">
        <f>IF(OR($B31="",$B31=0),"",$G31*$C31*(1+'Property Summary'!$L$18)^('MF Rents'!BO$3-1))</f>
        <v/>
      </c>
      <c r="BP31" s="7" t="str">
        <f>IF(OR($B31="",$B31=0),"",$G31*$C31*(1+'Property Summary'!$L$18)^('MF Rents'!BP$3-1))</f>
        <v/>
      </c>
      <c r="BQ31" s="7" t="str">
        <f>IF(OR($B31="",$B31=0),"",$G31*$C31*(1+'Property Summary'!$L$18)^('MF Rents'!BQ$3-1))</f>
        <v/>
      </c>
      <c r="BR31" s="7" t="str">
        <f>IF(OR($B31="",$B31=0),"",$G31*$C31*(1+'Property Summary'!$L$18)^('MF Rents'!BR$3-1))</f>
        <v/>
      </c>
      <c r="BS31" s="7" t="str">
        <f>IF(OR($B31="",$B31=0),"",$G31*$C31*(1+'Property Summary'!$L$18)^('MF Rents'!BS$3-1))</f>
        <v/>
      </c>
      <c r="BT31" s="7" t="str">
        <f>IF(OR($B31="",$B31=0),"",$G31*$C31*(1+'Property Summary'!$L$18)^('MF Rents'!BT$3-1))</f>
        <v/>
      </c>
      <c r="BU31" s="7" t="str">
        <f>IF(OR($B31="",$B31=0),"",$G31*$C31*(1+'Property Summary'!$L$18)^('MF Rents'!BU$3-1))</f>
        <v/>
      </c>
      <c r="BV31" s="7" t="str">
        <f>IF(OR($B31="",$B31=0),"",$G31*$C31*(1+'Property Summary'!$L$18)^('MF Rents'!BV$3-1))</f>
        <v/>
      </c>
      <c r="BW31" s="7" t="str">
        <f>IF(OR($B31="",$B31=0),"",$G31*$C31*(1+'Property Summary'!$L$18)^('MF Rents'!BW$3-1))</f>
        <v/>
      </c>
      <c r="BX31" s="7" t="str">
        <f>IF(OR($B31="",$B31=0),"",$G31*$C31*(1+'Property Summary'!$L$18)^('MF Rents'!BX$3-1))</f>
        <v/>
      </c>
      <c r="BY31" s="7" t="str">
        <f>IF(OR($B31="",$B31=0),"",$G31*$C31*(1+'Property Summary'!$L$18)^('MF Rents'!BY$3-1))</f>
        <v/>
      </c>
      <c r="BZ31" s="7" t="str">
        <f>IF(OR($B31="",$B31=0),"",$G31*$C31*(1+'Property Summary'!$L$18)^('MF Rents'!BZ$3-1))</f>
        <v/>
      </c>
      <c r="CA31" s="7" t="str">
        <f>IF(OR($B31="",$B31=0),"",$G31*$C31*(1+'Property Summary'!$L$18)^('MF Rents'!CA$3-1))</f>
        <v/>
      </c>
      <c r="CB31" s="7" t="str">
        <f>IF(OR($B31="",$B31=0),"",$G31*$C31*(1+'Property Summary'!$L$18)^('MF Rents'!CB$3-1))</f>
        <v/>
      </c>
      <c r="CC31" s="7" t="str">
        <f>IF(OR($B31="",$B31=0),"",$G31*$C31*(1+'Property Summary'!$L$18)^('MF Rents'!CC$3-1))</f>
        <v/>
      </c>
      <c r="CD31" s="7" t="str">
        <f>IF(OR($B31="",$B31=0),"",$G31*$C31*(1+'Property Summary'!$L$18)^('MF Rents'!CD$3-1))</f>
        <v/>
      </c>
      <c r="CE31" s="7" t="str">
        <f>IF(OR($B31="",$B31=0),"",$G31*$C31*(1+'Property Summary'!$L$18)^('MF Rents'!CE$3-1))</f>
        <v/>
      </c>
      <c r="CF31" s="7" t="str">
        <f>IF(OR($B31="",$B31=0),"",$G31*$C31*(1+'Property Summary'!$L$18)^('MF Rents'!CF$3-1))</f>
        <v/>
      </c>
      <c r="CG31" s="7" t="str">
        <f>IF(OR($B31="",$B31=0),"",$G31*$C31*(1+'Property Summary'!$L$18)^('MF Rents'!CG$3-1))</f>
        <v/>
      </c>
      <c r="CH31" s="7" t="str">
        <f>IF(OR($B31="",$B31=0),"",$G31*$C31*(1+'Property Summary'!$L$18)^('MF Rents'!CH$3-1))</f>
        <v/>
      </c>
      <c r="CI31" s="7" t="str">
        <f>IF(OR($B31="",$B31=0),"",$G31*$C31*(1+'Property Summary'!$L$18)^('MF Rents'!CI$3-1))</f>
        <v/>
      </c>
      <c r="CJ31" s="7" t="str">
        <f>IF(OR($B31="",$B31=0),"",$G31*$C31*(1+'Property Summary'!$L$18)^('MF Rents'!CJ$3-1))</f>
        <v/>
      </c>
      <c r="CK31" s="7" t="str">
        <f>IF(OR($B31="",$B31=0),"",$G31*$C31*(1+'Property Summary'!$L$18)^('MF Rents'!CK$3-1))</f>
        <v/>
      </c>
      <c r="CL31" s="7" t="str">
        <f>IF(OR($B31="",$B31=0),"",$G31*$C31*(1+'Property Summary'!$L$18)^('MF Rents'!CL$3-1))</f>
        <v/>
      </c>
      <c r="CM31" s="7" t="str">
        <f>IF(OR($B31="",$B31=0),"",$G31*$C31*(1+'Property Summary'!$L$18)^('MF Rents'!CM$3-1))</f>
        <v/>
      </c>
      <c r="CN31" s="7" t="str">
        <f>IF(OR($B31="",$B31=0),"",$G31*$C31*(1+'Property Summary'!$L$18)^('MF Rents'!CN$3-1))</f>
        <v/>
      </c>
      <c r="CO31" s="7" t="str">
        <f>IF(OR($B31="",$B31=0),"",$G31*$C31*(1+'Property Summary'!$L$18)^('MF Rents'!CO$3-1))</f>
        <v/>
      </c>
      <c r="CP31" s="7" t="str">
        <f>IF(OR($B31="",$B31=0),"",$G31*$C31*(1+'Property Summary'!$L$18)^('MF Rents'!CP$3-1))</f>
        <v/>
      </c>
      <c r="CQ31" s="7" t="str">
        <f>IF(OR($B31="",$B31=0),"",$G31*$C31*(1+'Property Summary'!$L$18)^('MF Rents'!CQ$3-1))</f>
        <v/>
      </c>
      <c r="CR31" s="7" t="str">
        <f>IF(OR($B31="",$B31=0),"",$G31*$C31*(1+'Property Summary'!$L$18)^('MF Rents'!CR$3-1))</f>
        <v/>
      </c>
      <c r="CS31" s="7" t="str">
        <f>IF(OR($B31="",$B31=0),"",$G31*$C31*(1+'Property Summary'!$L$18)^('MF Rents'!CS$3-1))</f>
        <v/>
      </c>
      <c r="CT31" s="7" t="str">
        <f>IF(OR($B31="",$B31=0),"",$G31*$C31*(1+'Property Summary'!$L$18)^('MF Rents'!CT$3-1))</f>
        <v/>
      </c>
      <c r="CU31" s="7" t="str">
        <f>IF(OR($B31="",$B31=0),"",$G31*$C31*(1+'Property Summary'!$L$18)^('MF Rents'!CU$3-1))</f>
        <v/>
      </c>
      <c r="CV31" s="7" t="str">
        <f>IF(OR($B31="",$B31=0),"",$G31*$C31*(1+'Property Summary'!$L$18)^('MF Rents'!CV$3-1))</f>
        <v/>
      </c>
      <c r="CW31" s="7" t="str">
        <f>IF(OR($B31="",$B31=0),"",$G31*$C31*(1+'Property Summary'!$L$18)^('MF Rents'!CW$3-1))</f>
        <v/>
      </c>
      <c r="CX31" s="7" t="str">
        <f>IF(OR($B31="",$B31=0),"",$G31*$C31*(1+'Property Summary'!$L$18)^('MF Rents'!CX$3-1))</f>
        <v/>
      </c>
      <c r="CY31" s="7" t="str">
        <f>IF(OR($B31="",$B31=0),"",$G31*$C31*(1+'Property Summary'!$L$18)^('MF Rents'!CY$3-1))</f>
        <v/>
      </c>
      <c r="CZ31" s="7" t="str">
        <f>IF(OR($B31="",$B31=0),"",$G31*$C31*(1+'Property Summary'!$L$18)^('MF Rents'!CZ$3-1))</f>
        <v/>
      </c>
      <c r="DA31" s="7" t="str">
        <f>IF(OR($B31="",$B31=0),"",$G31*$C31*(1+'Property Summary'!$L$18)^('MF Rents'!DA$3-1))</f>
        <v/>
      </c>
      <c r="DB31" s="7" t="str">
        <f>IF(OR($B31="",$B31=0),"",$G31*$C31*(1+'Property Summary'!$L$18)^('MF Rents'!DB$3-1))</f>
        <v/>
      </c>
      <c r="DC31" s="7" t="str">
        <f>IF(OR($B31="",$B31=0),"",$G31*$C31*(1+'Property Summary'!$L$18)^('MF Rents'!DC$3-1))</f>
        <v/>
      </c>
      <c r="DD31" s="7" t="str">
        <f>IF(OR($B31="",$B31=0),"",$G31*$C31*(1+'Property Summary'!$L$18)^('MF Rents'!DD$3-1))</f>
        <v/>
      </c>
      <c r="DE31" s="7" t="str">
        <f>IF(OR($B31="",$B31=0),"",$G31*$C31*(1+'Property Summary'!$L$18)^('MF Rents'!DE$3-1))</f>
        <v/>
      </c>
      <c r="DF31" s="7" t="str">
        <f>IF(OR($B31="",$B31=0),"",$G31*$C31*(1+'Property Summary'!$L$18)^('MF Rents'!DF$3-1))</f>
        <v/>
      </c>
      <c r="DG31" s="7" t="str">
        <f>IF(OR($B31="",$B31=0),"",$G31*$C31*(1+'Property Summary'!$L$18)^('MF Rents'!DG$3-1))</f>
        <v/>
      </c>
      <c r="DH31" s="7" t="str">
        <f>IF(OR($B31="",$B31=0),"",$G31*$C31*(1+'Property Summary'!$L$18)^('MF Rents'!DH$3-1))</f>
        <v/>
      </c>
      <c r="DI31" s="7" t="str">
        <f>IF(OR($B31="",$B31=0),"",$G31*$C31*(1+'Property Summary'!$L$18)^('MF Rents'!DI$3-1))</f>
        <v/>
      </c>
      <c r="DJ31" s="7" t="str">
        <f>IF(OR($B31="",$B31=0),"",$G31*$C31*(1+'Property Summary'!$L$18)^('MF Rents'!DJ$3-1))</f>
        <v/>
      </c>
      <c r="DK31" s="7" t="str">
        <f>IF(OR($B31="",$B31=0),"",$G31*$C31*(1+'Property Summary'!$L$18)^('MF Rents'!DK$3-1))</f>
        <v/>
      </c>
      <c r="DL31" s="7" t="str">
        <f>IF(OR($B31="",$B31=0),"",$G31*$C31*(1+'Property Summary'!$L$18)^('MF Rents'!DL$3-1))</f>
        <v/>
      </c>
      <c r="DM31" s="7" t="str">
        <f>IF(OR($B31="",$B31=0),"",$G31*$C31*(1+'Property Summary'!$L$18)^('MF Rents'!DM$3-1))</f>
        <v/>
      </c>
      <c r="DN31" s="7" t="str">
        <f>IF(OR($B31="",$B31=0),"",$G31*$C31*(1+'Property Summary'!$L$18)^('MF Rents'!DN$3-1))</f>
        <v/>
      </c>
      <c r="DO31" s="7" t="str">
        <f>IF(OR($B31="",$B31=0),"",$G31*$C31*(1+'Property Summary'!$L$18)^('MF Rents'!DO$3-1))</f>
        <v/>
      </c>
      <c r="DP31" s="7" t="str">
        <f>IF(OR($B31="",$B31=0),"",$G31*$C31*(1+'Property Summary'!$L$18)^('MF Rents'!DP$3-1))</f>
        <v/>
      </c>
      <c r="DQ31" s="7" t="str">
        <f>IF(OR($B31="",$B31=0),"",$G31*$C31*(1+'Property Summary'!$L$18)^('MF Rents'!DQ$3-1))</f>
        <v/>
      </c>
      <c r="DR31" s="7" t="str">
        <f>IF(OR($B31="",$B31=0),"",$G31*$C31*(1+'Property Summary'!$L$18)^('MF Rents'!DR$3-1))</f>
        <v/>
      </c>
      <c r="DS31" s="7" t="str">
        <f>IF(OR($B31="",$B31=0),"",$G31*$C31*(1+'Property Summary'!$L$18)^('MF Rents'!DS$3-1))</f>
        <v/>
      </c>
      <c r="DT31" s="7" t="str">
        <f>IF(OR($B31="",$B31=0),"",$G31*$C31*(1+'Property Summary'!$L$18)^('MF Rents'!DT$3-1))</f>
        <v/>
      </c>
      <c r="DU31" s="7" t="str">
        <f>IF(OR($B31="",$B31=0),"",$G31*$C31*(1+'Property Summary'!$L$18)^('MF Rents'!DU$3-1))</f>
        <v/>
      </c>
      <c r="DV31" s="7" t="str">
        <f>IF(OR($B31="",$B31=0),"",$G31*$C31*(1+'Property Summary'!$L$18)^('MF Rents'!DV$3-1))</f>
        <v/>
      </c>
      <c r="DW31" s="7" t="str">
        <f>IF(OR($B31="",$B31=0),"",$G31*$C31*(1+'Property Summary'!$L$18)^('MF Rents'!DW$3-1))</f>
        <v/>
      </c>
      <c r="DX31" s="7" t="str">
        <f>IF(OR($B31="",$B31=0),"",$G31*$C31*(1+'Property Summary'!$L$18)^('MF Rents'!DX$3-1))</f>
        <v/>
      </c>
      <c r="DY31" s="7" t="str">
        <f>IF(OR($B31="",$B31=0),"",$G31*$C31*(1+'Property Summary'!$L$18)^('MF Rents'!DY$3-1))</f>
        <v/>
      </c>
      <c r="DZ31" s="7" t="str">
        <f>IF(OR($B31="",$B31=0),"",$G31*$C31*(1+'Property Summary'!$L$18)^('MF Rents'!DZ$3-1))</f>
        <v/>
      </c>
      <c r="EA31" s="7" t="str">
        <f>IF(OR($B31="",$B31=0),"",$G31*$C31*(1+'Property Summary'!$L$18)^('MF Rents'!EA$3-1))</f>
        <v/>
      </c>
      <c r="EB31" s="7" t="str">
        <f>IF(OR($B31="",$B31=0),"",$G31*$C31*(1+'Property Summary'!$L$18)^('MF Rents'!EB$3-1))</f>
        <v/>
      </c>
      <c r="EC31" s="7" t="str">
        <f>IF(OR($B31="",$B31=0),"",$G31*$C31*(1+'Property Summary'!$L$18)^('MF Rents'!EC$3-1))</f>
        <v/>
      </c>
      <c r="ED31" s="7" t="str">
        <f>IF(OR($B31="",$B31=0),"",$G31*$C31*(1+'Property Summary'!$L$18)^('MF Rents'!ED$3-1))</f>
        <v/>
      </c>
      <c r="EE31" s="7" t="str">
        <f>IF(OR($B31="",$B31=0),"",$G31*$C31*(1+'Property Summary'!$L$18)^('MF Rents'!EE$3-1))</f>
        <v/>
      </c>
      <c r="EF31" s="7" t="str">
        <f>IF(OR($B31="",$B31=0),"",$G31*$C31*(1+'Property Summary'!$L$18)^('MF Rents'!EF$3-1))</f>
        <v/>
      </c>
      <c r="EG31" s="7" t="str">
        <f>IF(OR($B31="",$B31=0),"",$G31*$C31*(1+'Property Summary'!$L$18)^('MF Rents'!EG$3-1))</f>
        <v/>
      </c>
      <c r="EH31" s="7" t="str">
        <f>IF(OR($B31="",$B31=0),"",$G31*$C31*(1+'Property Summary'!$L$18)^('MF Rents'!EH$3-1))</f>
        <v/>
      </c>
      <c r="EI31" s="7" t="str">
        <f>IF(OR($B31="",$B31=0),"",$G31*$C31*(1+'Property Summary'!$L$18)^('MF Rents'!EI$3-1))</f>
        <v/>
      </c>
      <c r="EJ31" s="7" t="str">
        <f>IF(OR($B31="",$B31=0),"",$G31*$C31*(1+'Property Summary'!$L$18)^('MF Rents'!EJ$3-1))</f>
        <v/>
      </c>
      <c r="EK31" s="7" t="str">
        <f>IF(OR($B31="",$B31=0),"",$G31*$C31*(1+'Property Summary'!$L$18)^('MF Rents'!EK$3-1))</f>
        <v/>
      </c>
      <c r="EL31" s="7" t="str">
        <f>IF(OR($B31="",$B31=0),"",$G31*$C31*(1+'Property Summary'!$L$18)^('MF Rents'!EL$3-1))</f>
        <v/>
      </c>
      <c r="EM31" s="7" t="str">
        <f>IF(OR($B31="",$B31=0),"",$G31*$C31*(1+'Property Summary'!$L$18)^('MF Rents'!EM$3-1))</f>
        <v/>
      </c>
      <c r="EN31" s="7" t="str">
        <f>IF(OR($B31="",$B31=0),"",$G31*$C31*(1+'Property Summary'!$L$18)^('MF Rents'!EN$3-1))</f>
        <v/>
      </c>
      <c r="EO31" s="7" t="str">
        <f>IF(OR($B31="",$B31=0),"",$G31*$C31*(1+'Property Summary'!$L$18)^('MF Rents'!EO$3-1))</f>
        <v/>
      </c>
      <c r="EP31" s="7" t="str">
        <f>IF(OR($B31="",$B31=0),"",$G31*$C31*(1+'Property Summary'!$L$18)^('MF Rents'!EP$3-1))</f>
        <v/>
      </c>
      <c r="EQ31" s="7" t="str">
        <f>IF(OR($B31="",$B31=0),"",$G31*$C31*(1+'Property Summary'!$L$18)^('MF Rents'!EQ$3-1))</f>
        <v/>
      </c>
      <c r="ER31" s="7" t="str">
        <f>IF(OR($B31="",$B31=0),"",$G31*$C31*(1+'Property Summary'!$L$18)^('MF Rents'!ER$3-1))</f>
        <v/>
      </c>
      <c r="ES31" s="7" t="str">
        <f>IF(OR($B31="",$B31=0),"",$G31*$C31*(1+'Property Summary'!$L$18)^('MF Rents'!ES$3-1))</f>
        <v/>
      </c>
      <c r="ET31" s="7" t="str">
        <f>IF(OR($B31="",$B31=0),"",$G31*$C31*(1+'Property Summary'!$L$18)^('MF Rents'!ET$3-1))</f>
        <v/>
      </c>
      <c r="EU31" s="7" t="str">
        <f>IF(OR($B31="",$B31=0),"",$G31*$C31*(1+'Property Summary'!$L$18)^('MF Rents'!EU$3-1))</f>
        <v/>
      </c>
      <c r="EV31" s="7" t="str">
        <f>IF(OR($B31="",$B31=0),"",$G31*$C31*(1+'Property Summary'!$L$18)^('MF Rents'!EV$3-1))</f>
        <v/>
      </c>
      <c r="EW31" s="7" t="str">
        <f>IF(OR($B31="",$B31=0),"",$G31*$C31*(1+'Property Summary'!$L$18)^('MF Rents'!EW$3-1))</f>
        <v/>
      </c>
      <c r="EX31" s="7" t="str">
        <f>IF(OR($B31="",$B31=0),"",$G31*$C31*(1+'Property Summary'!$L$18)^('MF Rents'!EX$3-1))</f>
        <v/>
      </c>
      <c r="EY31" s="7" t="str">
        <f>IF(OR($B31="",$B31=0),"",$G31*$C31*(1+'Property Summary'!$L$18)^('MF Rents'!EY$3-1))</f>
        <v/>
      </c>
      <c r="EZ31" s="7" t="str">
        <f>IF(OR($B31="",$B31=0),"",$G31*$C31*(1+'Property Summary'!$L$18)^('MF Rents'!EZ$3-1))</f>
        <v/>
      </c>
      <c r="FA31" s="7" t="str">
        <f>IF(OR($B31="",$B31=0),"",$G31*$C31*(1+'Property Summary'!$L$18)^('MF Rents'!FA$3-1))</f>
        <v/>
      </c>
      <c r="FB31" s="7" t="str">
        <f>IF(OR($B31="",$B31=0),"",$G31*$C31*(1+'Property Summary'!$L$18)^('MF Rents'!FB$3-1))</f>
        <v/>
      </c>
      <c r="FC31" s="7" t="str">
        <f>IF(OR($B31="",$B31=0),"",$G31*$C31*(1+'Property Summary'!$L$18)^('MF Rents'!FC$3-1))</f>
        <v/>
      </c>
      <c r="FD31" s="7" t="str">
        <f>IF(OR($B31="",$B31=0),"",$G31*$C31*(1+'Property Summary'!$L$18)^('MF Rents'!FD$3-1))</f>
        <v/>
      </c>
      <c r="FE31" s="7" t="str">
        <f>IF(OR($B31="",$B31=0),"",$G31*$C31*(1+'Property Summary'!$L$18)^('MF Rents'!FE$3-1))</f>
        <v/>
      </c>
      <c r="FF31" s="7" t="str">
        <f>IF(OR($B31="",$B31=0),"",$G31*$C31*(1+'Property Summary'!$L$18)^('MF Rents'!FF$3-1))</f>
        <v/>
      </c>
      <c r="FG31" s="7" t="str">
        <f>IF(OR($B31="",$B31=0),"",$G31*$C31*(1+'Property Summary'!$L$18)^('MF Rents'!FG$3-1))</f>
        <v/>
      </c>
      <c r="FH31" s="7" t="str">
        <f>IF(OR($B31="",$B31=0),"",$G31*$C31*(1+'Property Summary'!$L$18)^('MF Rents'!FH$3-1))</f>
        <v/>
      </c>
      <c r="FI31" s="7" t="str">
        <f>IF(OR($B31="",$B31=0),"",$G31*$C31*(1+'Property Summary'!$L$18)^('MF Rents'!FI$3-1))</f>
        <v/>
      </c>
      <c r="FJ31" s="7" t="str">
        <f>IF(OR($B31="",$B31=0),"",$G31*$C31*(1+'Property Summary'!$L$18)^('MF Rents'!FJ$3-1))</f>
        <v/>
      </c>
      <c r="FK31" s="7" t="str">
        <f>IF(OR($B31="",$B31=0),"",$G31*$C31*(1+'Property Summary'!$L$18)^('MF Rents'!FK$3-1))</f>
        <v/>
      </c>
      <c r="FL31" s="7" t="str">
        <f>IF(OR($B31="",$B31=0),"",$G31*$C31*(1+'Property Summary'!$L$18)^('MF Rents'!FL$3-1))</f>
        <v/>
      </c>
      <c r="FM31" s="7" t="str">
        <f>IF(OR($B31="",$B31=0),"",$G31*$C31*(1+'Property Summary'!$L$18)^('MF Rents'!FM$3-1))</f>
        <v/>
      </c>
      <c r="FN31" s="7" t="str">
        <f>IF(OR($B31="",$B31=0),"",$G31*$C31*(1+'Property Summary'!$L$18)^('MF Rents'!FN$3-1))</f>
        <v/>
      </c>
      <c r="FO31" s="7" t="str">
        <f>IF(OR($B31="",$B31=0),"",$G31*$C31*(1+'Property Summary'!$L$18)^('MF Rents'!FO$3-1))</f>
        <v/>
      </c>
      <c r="FP31" s="7" t="str">
        <f>IF(OR($B31="",$B31=0),"",$G31*$C31*(1+'Property Summary'!$L$18)^('MF Rents'!FP$3-1))</f>
        <v/>
      </c>
      <c r="FQ31" s="7" t="str">
        <f>IF(OR($B31="",$B31=0),"",$G31*$C31*(1+'Property Summary'!$L$18)^('MF Rents'!FQ$3-1))</f>
        <v/>
      </c>
      <c r="FR31" s="7" t="str">
        <f>IF(OR($B31="",$B31=0),"",$G31*$C31*(1+'Property Summary'!$L$18)^('MF Rents'!FR$3-1))</f>
        <v/>
      </c>
      <c r="FS31" s="7" t="str">
        <f>IF(OR($B31="",$B31=0),"",$G31*$C31*(1+'Property Summary'!$L$18)^('MF Rents'!FS$3-1))</f>
        <v/>
      </c>
      <c r="FT31" s="7" t="str">
        <f>IF(OR($B31="",$B31=0),"",$G31*$C31*(1+'Property Summary'!$L$18)^('MF Rents'!FT$3-1))</f>
        <v/>
      </c>
      <c r="FU31" s="7" t="str">
        <f>IF(OR($B31="",$B31=0),"",$G31*$C31*(1+'Property Summary'!$L$18)^('MF Rents'!FU$3-1))</f>
        <v/>
      </c>
      <c r="FV31" s="7" t="str">
        <f>IF(OR($B31="",$B31=0),"",$G31*$C31*(1+'Property Summary'!$L$18)^('MF Rents'!FV$3-1))</f>
        <v/>
      </c>
      <c r="FW31" s="7" t="str">
        <f>IF(OR($B31="",$B31=0),"",$G31*$C31*(1+'Property Summary'!$L$18)^('MF Rents'!FW$3-1))</f>
        <v/>
      </c>
      <c r="FX31" s="7" t="str">
        <f>IF(OR($B31="",$B31=0),"",$G31*$C31*(1+'Property Summary'!$L$18)^('MF Rents'!FX$3-1))</f>
        <v/>
      </c>
      <c r="FY31" s="7" t="str">
        <f>IF(OR($B31="",$B31=0),"",$G31*$C31*(1+'Property Summary'!$L$18)^('MF Rents'!FY$3-1))</f>
        <v/>
      </c>
      <c r="FZ31" s="7" t="str">
        <f>IF(OR($B31="",$B31=0),"",$G31*$C31*(1+'Property Summary'!$L$18)^('MF Rents'!FZ$3-1))</f>
        <v/>
      </c>
      <c r="GA31" s="7" t="str">
        <f>IF(OR($B31="",$B31=0),"",$G31*$C31*(1+'Property Summary'!$L$18)^('MF Rents'!GA$3-1))</f>
        <v/>
      </c>
      <c r="GB31" s="7" t="str">
        <f>IF(OR($B31="",$B31=0),"",$G31*$C31*(1+'Property Summary'!$L$18)^('MF Rents'!GB$3-1))</f>
        <v/>
      </c>
      <c r="GC31" s="7" t="str">
        <f>IF(OR($B31="",$B31=0),"",$G31*$C31*(1+'Property Summary'!$L$18)^('MF Rents'!GC$3-1))</f>
        <v/>
      </c>
      <c r="GD31" s="7" t="str">
        <f>IF(OR($B31="",$B31=0),"",$G31*$C31*(1+'Property Summary'!$L$18)^('MF Rents'!GD$3-1))</f>
        <v/>
      </c>
      <c r="GE31" s="7" t="str">
        <f>IF(OR($B31="",$B31=0),"",$G31*$C31*(1+'Property Summary'!$L$18)^('MF Rents'!GE$3-1))</f>
        <v/>
      </c>
      <c r="GF31" s="7" t="str">
        <f>IF(OR($B31="",$B31=0),"",$G31*$C31*(1+'Property Summary'!$L$18)^('MF Rents'!GF$3-1))</f>
        <v/>
      </c>
      <c r="GG31" s="7" t="str">
        <f>IF(OR($B31="",$B31=0),"",$G31*$C31*(1+'Property Summary'!$L$18)^('MF Rents'!GG$3-1))</f>
        <v/>
      </c>
      <c r="GH31" s="7" t="str">
        <f>IF(OR($B31="",$B31=0),"",$G31*$C31*(1+'Property Summary'!$L$18)^('MF Rents'!GH$3-1))</f>
        <v/>
      </c>
      <c r="GI31" s="7" t="str">
        <f>IF(OR($B31="",$B31=0),"",$G31*$C31*(1+'Property Summary'!$L$18)^('MF Rents'!GI$3-1))</f>
        <v/>
      </c>
      <c r="GJ31" s="7" t="str">
        <f>IF(OR($B31="",$B31=0),"",$G31*$C31*(1+'Property Summary'!$L$18)^('MF Rents'!GJ$3-1))</f>
        <v/>
      </c>
      <c r="GK31" s="7" t="str">
        <f>IF(OR($B31="",$B31=0),"",$G31*$C31*(1+'Property Summary'!$L$18)^('MF Rents'!GK$3-1))</f>
        <v/>
      </c>
      <c r="GL31" s="7" t="str">
        <f>IF(OR($B31="",$B31=0),"",$G31*$C31*(1+'Property Summary'!$L$18)^('MF Rents'!GL$3-1))</f>
        <v/>
      </c>
      <c r="GM31" s="7" t="str">
        <f>IF(OR($B31="",$B31=0),"",$G31*$C31*(1+'Property Summary'!$L$18)^('MF Rents'!GM$3-1))</f>
        <v/>
      </c>
      <c r="GN31" s="7" t="str">
        <f>IF(OR($B31="",$B31=0),"",$G31*$C31*(1+'Property Summary'!$L$18)^('MF Rents'!GN$3-1))</f>
        <v/>
      </c>
      <c r="GO31" s="7" t="str">
        <f>IF(OR($B31="",$B31=0),"",$G31*$C31*(1+'Property Summary'!$L$18)^('MF Rents'!GO$3-1))</f>
        <v/>
      </c>
      <c r="GP31" s="7" t="str">
        <f>IF(OR($B31="",$B31=0),"",$G31*$C31*(1+'Property Summary'!$L$18)^('MF Rents'!GP$3-1))</f>
        <v/>
      </c>
    </row>
    <row r="32" spans="2:198" x14ac:dyDescent="0.3">
      <c r="B32" s="198">
        <f>'MF Rent Roll'!B31</f>
        <v>0</v>
      </c>
      <c r="C32" s="199">
        <f>'MF Rent Roll'!C31</f>
        <v>0</v>
      </c>
      <c r="D32" s="200">
        <f>'MF Rent Roll'!D31</f>
        <v>0</v>
      </c>
      <c r="E32" s="200">
        <f>'MF Rent Roll'!E31</f>
        <v>0</v>
      </c>
      <c r="F32" s="201">
        <f>'MF Rent Roll'!F31</f>
        <v>0</v>
      </c>
      <c r="G32" s="202">
        <f>'MF Rent Roll'!G31</f>
        <v>0</v>
      </c>
      <c r="H32" s="203">
        <f>'MF Rent Roll'!H31</f>
        <v>0</v>
      </c>
      <c r="I32" s="202">
        <f>'MF Rent Roll'!I31</f>
        <v>0</v>
      </c>
      <c r="J32" s="204">
        <f>'MF Rent Roll'!J31</f>
        <v>0</v>
      </c>
      <c r="K32" s="205">
        <f>'MF Rent Roll'!K31</f>
        <v>0</v>
      </c>
      <c r="L32" s="202">
        <f>'MF Rent Roll'!L31</f>
        <v>0</v>
      </c>
      <c r="M32" s="206">
        <f>'MF Rent Roll'!M31</f>
        <v>0</v>
      </c>
      <c r="N32" s="207" t="str">
        <f>'MF Rent Roll'!N31</f>
        <v/>
      </c>
      <c r="O32" s="208" t="str">
        <f>'MF Rent Roll'!O31</f>
        <v/>
      </c>
      <c r="P32" s="209" t="str">
        <f>'MF Rent Roll'!P31</f>
        <v/>
      </c>
      <c r="S32" s="7" t="str">
        <f>IF(OR($B32="",$B32=0),"",$G32*$C32*(1+'Property Summary'!$L$18)^('MF Rents'!S$3-1))</f>
        <v/>
      </c>
      <c r="T32" s="7" t="str">
        <f>IF(OR($B32="",$B32=0),"",$G32*$C32*(1+'Property Summary'!$L$18)^('MF Rents'!T$3-1))</f>
        <v/>
      </c>
      <c r="U32" s="7" t="str">
        <f>IF(OR($B32="",$B32=0),"",$G32*$C32*(1+'Property Summary'!$L$18)^('MF Rents'!U$3-1))</f>
        <v/>
      </c>
      <c r="V32" s="7" t="str">
        <f>IF(OR($B32="",$B32=0),"",$G32*$C32*(1+'Property Summary'!$L$18)^('MF Rents'!V$3-1))</f>
        <v/>
      </c>
      <c r="W32" s="7" t="str">
        <f>IF(OR($B32="",$B32=0),"",$G32*$C32*(1+'Property Summary'!$L$18)^('MF Rents'!W$3-1))</f>
        <v/>
      </c>
      <c r="X32" s="7" t="str">
        <f>IF(OR($B32="",$B32=0),"",$G32*$C32*(1+'Property Summary'!$L$18)^('MF Rents'!X$3-1))</f>
        <v/>
      </c>
      <c r="Y32" s="7" t="str">
        <f>IF(OR($B32="",$B32=0),"",$G32*$C32*(1+'Property Summary'!$L$18)^('MF Rents'!Y$3-1))</f>
        <v/>
      </c>
      <c r="Z32" s="7" t="str">
        <f>IF(OR($B32="",$B32=0),"",$G32*$C32*(1+'Property Summary'!$L$18)^('MF Rents'!Z$3-1))</f>
        <v/>
      </c>
      <c r="AA32" s="7" t="str">
        <f>IF(OR($B32="",$B32=0),"",$G32*$C32*(1+'Property Summary'!$L$18)^('MF Rents'!AA$3-1))</f>
        <v/>
      </c>
      <c r="AB32" s="7" t="str">
        <f>IF(OR($B32="",$B32=0),"",$G32*$C32*(1+'Property Summary'!$L$18)^('MF Rents'!AB$3-1))</f>
        <v/>
      </c>
      <c r="AC32" s="7" t="str">
        <f>IF(OR($B32="",$B32=0),"",$G32*$C32*(1+'Property Summary'!$L$18)^('MF Rents'!AC$3-1))</f>
        <v/>
      </c>
      <c r="AD32" s="7" t="str">
        <f>IF(OR($B32="",$B32=0),"",$G32*$C32*(1+'Property Summary'!$L$18)^('MF Rents'!AD$3-1))</f>
        <v/>
      </c>
      <c r="AE32" s="7" t="str">
        <f>IF(OR($B32="",$B32=0),"",$G32*$C32*(1+'Property Summary'!$L$18)^('MF Rents'!AE$3-1))</f>
        <v/>
      </c>
      <c r="AF32" s="7" t="str">
        <f>IF(OR($B32="",$B32=0),"",$G32*$C32*(1+'Property Summary'!$L$18)^('MF Rents'!AF$3-1))</f>
        <v/>
      </c>
      <c r="AG32" s="7" t="str">
        <f>IF(OR($B32="",$B32=0),"",$G32*$C32*(1+'Property Summary'!$L$18)^('MF Rents'!AG$3-1))</f>
        <v/>
      </c>
      <c r="AH32" s="7" t="str">
        <f>IF(OR($B32="",$B32=0),"",$G32*$C32*(1+'Property Summary'!$L$18)^('MF Rents'!AH$3-1))</f>
        <v/>
      </c>
      <c r="AI32" s="7" t="str">
        <f>IF(OR($B32="",$B32=0),"",$G32*$C32*(1+'Property Summary'!$L$18)^('MF Rents'!AI$3-1))</f>
        <v/>
      </c>
      <c r="AJ32" s="7" t="str">
        <f>IF(OR($B32="",$B32=0),"",$G32*$C32*(1+'Property Summary'!$L$18)^('MF Rents'!AJ$3-1))</f>
        <v/>
      </c>
      <c r="AK32" s="7" t="str">
        <f>IF(OR($B32="",$B32=0),"",$G32*$C32*(1+'Property Summary'!$L$18)^('MF Rents'!AK$3-1))</f>
        <v/>
      </c>
      <c r="AL32" s="7" t="str">
        <f>IF(OR($B32="",$B32=0),"",$G32*$C32*(1+'Property Summary'!$L$18)^('MF Rents'!AL$3-1))</f>
        <v/>
      </c>
      <c r="AM32" s="7" t="str">
        <f>IF(OR($B32="",$B32=0),"",$G32*$C32*(1+'Property Summary'!$L$18)^('MF Rents'!AM$3-1))</f>
        <v/>
      </c>
      <c r="AN32" s="7" t="str">
        <f>IF(OR($B32="",$B32=0),"",$G32*$C32*(1+'Property Summary'!$L$18)^('MF Rents'!AN$3-1))</f>
        <v/>
      </c>
      <c r="AO32" s="7" t="str">
        <f>IF(OR($B32="",$B32=0),"",$G32*$C32*(1+'Property Summary'!$L$18)^('MF Rents'!AO$3-1))</f>
        <v/>
      </c>
      <c r="AP32" s="7" t="str">
        <f>IF(OR($B32="",$B32=0),"",$G32*$C32*(1+'Property Summary'!$L$18)^('MF Rents'!AP$3-1))</f>
        <v/>
      </c>
      <c r="AQ32" s="7" t="str">
        <f>IF(OR($B32="",$B32=0),"",$G32*$C32*(1+'Property Summary'!$L$18)^('MF Rents'!AQ$3-1))</f>
        <v/>
      </c>
      <c r="AR32" s="7" t="str">
        <f>IF(OR($B32="",$B32=0),"",$G32*$C32*(1+'Property Summary'!$L$18)^('MF Rents'!AR$3-1))</f>
        <v/>
      </c>
      <c r="AS32" s="7" t="str">
        <f>IF(OR($B32="",$B32=0),"",$G32*$C32*(1+'Property Summary'!$L$18)^('MF Rents'!AS$3-1))</f>
        <v/>
      </c>
      <c r="AT32" s="7" t="str">
        <f>IF(OR($B32="",$B32=0),"",$G32*$C32*(1+'Property Summary'!$L$18)^('MF Rents'!AT$3-1))</f>
        <v/>
      </c>
      <c r="AU32" s="7" t="str">
        <f>IF(OR($B32="",$B32=0),"",$G32*$C32*(1+'Property Summary'!$L$18)^('MF Rents'!AU$3-1))</f>
        <v/>
      </c>
      <c r="AV32" s="7" t="str">
        <f>IF(OR($B32="",$B32=0),"",$G32*$C32*(1+'Property Summary'!$L$18)^('MF Rents'!AV$3-1))</f>
        <v/>
      </c>
      <c r="AW32" s="7" t="str">
        <f>IF(OR($B32="",$B32=0),"",$G32*$C32*(1+'Property Summary'!$L$18)^('MF Rents'!AW$3-1))</f>
        <v/>
      </c>
      <c r="AX32" s="7" t="str">
        <f>IF(OR($B32="",$B32=0),"",$G32*$C32*(1+'Property Summary'!$L$18)^('MF Rents'!AX$3-1))</f>
        <v/>
      </c>
      <c r="AY32" s="7" t="str">
        <f>IF(OR($B32="",$B32=0),"",$G32*$C32*(1+'Property Summary'!$L$18)^('MF Rents'!AY$3-1))</f>
        <v/>
      </c>
      <c r="AZ32" s="7" t="str">
        <f>IF(OR($B32="",$B32=0),"",$G32*$C32*(1+'Property Summary'!$L$18)^('MF Rents'!AZ$3-1))</f>
        <v/>
      </c>
      <c r="BA32" s="7" t="str">
        <f>IF(OR($B32="",$B32=0),"",$G32*$C32*(1+'Property Summary'!$L$18)^('MF Rents'!BA$3-1))</f>
        <v/>
      </c>
      <c r="BB32" s="7" t="str">
        <f>IF(OR($B32="",$B32=0),"",$G32*$C32*(1+'Property Summary'!$L$18)^('MF Rents'!BB$3-1))</f>
        <v/>
      </c>
      <c r="BC32" s="7" t="str">
        <f>IF(OR($B32="",$B32=0),"",$G32*$C32*(1+'Property Summary'!$L$18)^('MF Rents'!BC$3-1))</f>
        <v/>
      </c>
      <c r="BD32" s="7" t="str">
        <f>IF(OR($B32="",$B32=0),"",$G32*$C32*(1+'Property Summary'!$L$18)^('MF Rents'!BD$3-1))</f>
        <v/>
      </c>
      <c r="BE32" s="7" t="str">
        <f>IF(OR($B32="",$B32=0),"",$G32*$C32*(1+'Property Summary'!$L$18)^('MF Rents'!BE$3-1))</f>
        <v/>
      </c>
      <c r="BF32" s="7" t="str">
        <f>IF(OR($B32="",$B32=0),"",$G32*$C32*(1+'Property Summary'!$L$18)^('MF Rents'!BF$3-1))</f>
        <v/>
      </c>
      <c r="BG32" s="7" t="str">
        <f>IF(OR($B32="",$B32=0),"",$G32*$C32*(1+'Property Summary'!$L$18)^('MF Rents'!BG$3-1))</f>
        <v/>
      </c>
      <c r="BH32" s="7" t="str">
        <f>IF(OR($B32="",$B32=0),"",$G32*$C32*(1+'Property Summary'!$L$18)^('MF Rents'!BH$3-1))</f>
        <v/>
      </c>
      <c r="BI32" s="7" t="str">
        <f>IF(OR($B32="",$B32=0),"",$G32*$C32*(1+'Property Summary'!$L$18)^('MF Rents'!BI$3-1))</f>
        <v/>
      </c>
      <c r="BJ32" s="7" t="str">
        <f>IF(OR($B32="",$B32=0),"",$G32*$C32*(1+'Property Summary'!$L$18)^('MF Rents'!BJ$3-1))</f>
        <v/>
      </c>
      <c r="BK32" s="7" t="str">
        <f>IF(OR($B32="",$B32=0),"",$G32*$C32*(1+'Property Summary'!$L$18)^('MF Rents'!BK$3-1))</f>
        <v/>
      </c>
      <c r="BL32" s="7" t="str">
        <f>IF(OR($B32="",$B32=0),"",$G32*$C32*(1+'Property Summary'!$L$18)^('MF Rents'!BL$3-1))</f>
        <v/>
      </c>
      <c r="BM32" s="7" t="str">
        <f>IF(OR($B32="",$B32=0),"",$G32*$C32*(1+'Property Summary'!$L$18)^('MF Rents'!BM$3-1))</f>
        <v/>
      </c>
      <c r="BN32" s="7" t="str">
        <f>IF(OR($B32="",$B32=0),"",$G32*$C32*(1+'Property Summary'!$L$18)^('MF Rents'!BN$3-1))</f>
        <v/>
      </c>
      <c r="BO32" s="7" t="str">
        <f>IF(OR($B32="",$B32=0),"",$G32*$C32*(1+'Property Summary'!$L$18)^('MF Rents'!BO$3-1))</f>
        <v/>
      </c>
      <c r="BP32" s="7" t="str">
        <f>IF(OR($B32="",$B32=0),"",$G32*$C32*(1+'Property Summary'!$L$18)^('MF Rents'!BP$3-1))</f>
        <v/>
      </c>
      <c r="BQ32" s="7" t="str">
        <f>IF(OR($B32="",$B32=0),"",$G32*$C32*(1+'Property Summary'!$L$18)^('MF Rents'!BQ$3-1))</f>
        <v/>
      </c>
      <c r="BR32" s="7" t="str">
        <f>IF(OR($B32="",$B32=0),"",$G32*$C32*(1+'Property Summary'!$L$18)^('MF Rents'!BR$3-1))</f>
        <v/>
      </c>
      <c r="BS32" s="7" t="str">
        <f>IF(OR($B32="",$B32=0),"",$G32*$C32*(1+'Property Summary'!$L$18)^('MF Rents'!BS$3-1))</f>
        <v/>
      </c>
      <c r="BT32" s="7" t="str">
        <f>IF(OR($B32="",$B32=0),"",$G32*$C32*(1+'Property Summary'!$L$18)^('MF Rents'!BT$3-1))</f>
        <v/>
      </c>
      <c r="BU32" s="7" t="str">
        <f>IF(OR($B32="",$B32=0),"",$G32*$C32*(1+'Property Summary'!$L$18)^('MF Rents'!BU$3-1))</f>
        <v/>
      </c>
      <c r="BV32" s="7" t="str">
        <f>IF(OR($B32="",$B32=0),"",$G32*$C32*(1+'Property Summary'!$L$18)^('MF Rents'!BV$3-1))</f>
        <v/>
      </c>
      <c r="BW32" s="7" t="str">
        <f>IF(OR($B32="",$B32=0),"",$G32*$C32*(1+'Property Summary'!$L$18)^('MF Rents'!BW$3-1))</f>
        <v/>
      </c>
      <c r="BX32" s="7" t="str">
        <f>IF(OR($B32="",$B32=0),"",$G32*$C32*(1+'Property Summary'!$L$18)^('MF Rents'!BX$3-1))</f>
        <v/>
      </c>
      <c r="BY32" s="7" t="str">
        <f>IF(OR($B32="",$B32=0),"",$G32*$C32*(1+'Property Summary'!$L$18)^('MF Rents'!BY$3-1))</f>
        <v/>
      </c>
      <c r="BZ32" s="7" t="str">
        <f>IF(OR($B32="",$B32=0),"",$G32*$C32*(1+'Property Summary'!$L$18)^('MF Rents'!BZ$3-1))</f>
        <v/>
      </c>
      <c r="CA32" s="7" t="str">
        <f>IF(OR($B32="",$B32=0),"",$G32*$C32*(1+'Property Summary'!$L$18)^('MF Rents'!CA$3-1))</f>
        <v/>
      </c>
      <c r="CB32" s="7" t="str">
        <f>IF(OR($B32="",$B32=0),"",$G32*$C32*(1+'Property Summary'!$L$18)^('MF Rents'!CB$3-1))</f>
        <v/>
      </c>
      <c r="CC32" s="7" t="str">
        <f>IF(OR($B32="",$B32=0),"",$G32*$C32*(1+'Property Summary'!$L$18)^('MF Rents'!CC$3-1))</f>
        <v/>
      </c>
      <c r="CD32" s="7" t="str">
        <f>IF(OR($B32="",$B32=0),"",$G32*$C32*(1+'Property Summary'!$L$18)^('MF Rents'!CD$3-1))</f>
        <v/>
      </c>
      <c r="CE32" s="7" t="str">
        <f>IF(OR($B32="",$B32=0),"",$G32*$C32*(1+'Property Summary'!$L$18)^('MF Rents'!CE$3-1))</f>
        <v/>
      </c>
      <c r="CF32" s="7" t="str">
        <f>IF(OR($B32="",$B32=0),"",$G32*$C32*(1+'Property Summary'!$L$18)^('MF Rents'!CF$3-1))</f>
        <v/>
      </c>
      <c r="CG32" s="7" t="str">
        <f>IF(OR($B32="",$B32=0),"",$G32*$C32*(1+'Property Summary'!$L$18)^('MF Rents'!CG$3-1))</f>
        <v/>
      </c>
      <c r="CH32" s="7" t="str">
        <f>IF(OR($B32="",$B32=0),"",$G32*$C32*(1+'Property Summary'!$L$18)^('MF Rents'!CH$3-1))</f>
        <v/>
      </c>
      <c r="CI32" s="7" t="str">
        <f>IF(OR($B32="",$B32=0),"",$G32*$C32*(1+'Property Summary'!$L$18)^('MF Rents'!CI$3-1))</f>
        <v/>
      </c>
      <c r="CJ32" s="7" t="str">
        <f>IF(OR($B32="",$B32=0),"",$G32*$C32*(1+'Property Summary'!$L$18)^('MF Rents'!CJ$3-1))</f>
        <v/>
      </c>
      <c r="CK32" s="7" t="str">
        <f>IF(OR($B32="",$B32=0),"",$G32*$C32*(1+'Property Summary'!$L$18)^('MF Rents'!CK$3-1))</f>
        <v/>
      </c>
      <c r="CL32" s="7" t="str">
        <f>IF(OR($B32="",$B32=0),"",$G32*$C32*(1+'Property Summary'!$L$18)^('MF Rents'!CL$3-1))</f>
        <v/>
      </c>
      <c r="CM32" s="7" t="str">
        <f>IF(OR($B32="",$B32=0),"",$G32*$C32*(1+'Property Summary'!$L$18)^('MF Rents'!CM$3-1))</f>
        <v/>
      </c>
      <c r="CN32" s="7" t="str">
        <f>IF(OR($B32="",$B32=0),"",$G32*$C32*(1+'Property Summary'!$L$18)^('MF Rents'!CN$3-1))</f>
        <v/>
      </c>
      <c r="CO32" s="7" t="str">
        <f>IF(OR($B32="",$B32=0),"",$G32*$C32*(1+'Property Summary'!$L$18)^('MF Rents'!CO$3-1))</f>
        <v/>
      </c>
      <c r="CP32" s="7" t="str">
        <f>IF(OR($B32="",$B32=0),"",$G32*$C32*(1+'Property Summary'!$L$18)^('MF Rents'!CP$3-1))</f>
        <v/>
      </c>
      <c r="CQ32" s="7" t="str">
        <f>IF(OR($B32="",$B32=0),"",$G32*$C32*(1+'Property Summary'!$L$18)^('MF Rents'!CQ$3-1))</f>
        <v/>
      </c>
      <c r="CR32" s="7" t="str">
        <f>IF(OR($B32="",$B32=0),"",$G32*$C32*(1+'Property Summary'!$L$18)^('MF Rents'!CR$3-1))</f>
        <v/>
      </c>
      <c r="CS32" s="7" t="str">
        <f>IF(OR($B32="",$B32=0),"",$G32*$C32*(1+'Property Summary'!$L$18)^('MF Rents'!CS$3-1))</f>
        <v/>
      </c>
      <c r="CT32" s="7" t="str">
        <f>IF(OR($B32="",$B32=0),"",$G32*$C32*(1+'Property Summary'!$L$18)^('MF Rents'!CT$3-1))</f>
        <v/>
      </c>
      <c r="CU32" s="7" t="str">
        <f>IF(OR($B32="",$B32=0),"",$G32*$C32*(1+'Property Summary'!$L$18)^('MF Rents'!CU$3-1))</f>
        <v/>
      </c>
      <c r="CV32" s="7" t="str">
        <f>IF(OR($B32="",$B32=0),"",$G32*$C32*(1+'Property Summary'!$L$18)^('MF Rents'!CV$3-1))</f>
        <v/>
      </c>
      <c r="CW32" s="7" t="str">
        <f>IF(OR($B32="",$B32=0),"",$G32*$C32*(1+'Property Summary'!$L$18)^('MF Rents'!CW$3-1))</f>
        <v/>
      </c>
      <c r="CX32" s="7" t="str">
        <f>IF(OR($B32="",$B32=0),"",$G32*$C32*(1+'Property Summary'!$L$18)^('MF Rents'!CX$3-1))</f>
        <v/>
      </c>
      <c r="CY32" s="7" t="str">
        <f>IF(OR($B32="",$B32=0),"",$G32*$C32*(1+'Property Summary'!$L$18)^('MF Rents'!CY$3-1))</f>
        <v/>
      </c>
      <c r="CZ32" s="7" t="str">
        <f>IF(OR($B32="",$B32=0),"",$G32*$C32*(1+'Property Summary'!$L$18)^('MF Rents'!CZ$3-1))</f>
        <v/>
      </c>
      <c r="DA32" s="7" t="str">
        <f>IF(OR($B32="",$B32=0),"",$G32*$C32*(1+'Property Summary'!$L$18)^('MF Rents'!DA$3-1))</f>
        <v/>
      </c>
      <c r="DB32" s="7" t="str">
        <f>IF(OR($B32="",$B32=0),"",$G32*$C32*(1+'Property Summary'!$L$18)^('MF Rents'!DB$3-1))</f>
        <v/>
      </c>
      <c r="DC32" s="7" t="str">
        <f>IF(OR($B32="",$B32=0),"",$G32*$C32*(1+'Property Summary'!$L$18)^('MF Rents'!DC$3-1))</f>
        <v/>
      </c>
      <c r="DD32" s="7" t="str">
        <f>IF(OR($B32="",$B32=0),"",$G32*$C32*(1+'Property Summary'!$L$18)^('MF Rents'!DD$3-1))</f>
        <v/>
      </c>
      <c r="DE32" s="7" t="str">
        <f>IF(OR($B32="",$B32=0),"",$G32*$C32*(1+'Property Summary'!$L$18)^('MF Rents'!DE$3-1))</f>
        <v/>
      </c>
      <c r="DF32" s="7" t="str">
        <f>IF(OR($B32="",$B32=0),"",$G32*$C32*(1+'Property Summary'!$L$18)^('MF Rents'!DF$3-1))</f>
        <v/>
      </c>
      <c r="DG32" s="7" t="str">
        <f>IF(OR($B32="",$B32=0),"",$G32*$C32*(1+'Property Summary'!$L$18)^('MF Rents'!DG$3-1))</f>
        <v/>
      </c>
      <c r="DH32" s="7" t="str">
        <f>IF(OR($B32="",$B32=0),"",$G32*$C32*(1+'Property Summary'!$L$18)^('MF Rents'!DH$3-1))</f>
        <v/>
      </c>
      <c r="DI32" s="7" t="str">
        <f>IF(OR($B32="",$B32=0),"",$G32*$C32*(1+'Property Summary'!$L$18)^('MF Rents'!DI$3-1))</f>
        <v/>
      </c>
      <c r="DJ32" s="7" t="str">
        <f>IF(OR($B32="",$B32=0),"",$G32*$C32*(1+'Property Summary'!$L$18)^('MF Rents'!DJ$3-1))</f>
        <v/>
      </c>
      <c r="DK32" s="7" t="str">
        <f>IF(OR($B32="",$B32=0),"",$G32*$C32*(1+'Property Summary'!$L$18)^('MF Rents'!DK$3-1))</f>
        <v/>
      </c>
      <c r="DL32" s="7" t="str">
        <f>IF(OR($B32="",$B32=0),"",$G32*$C32*(1+'Property Summary'!$L$18)^('MF Rents'!DL$3-1))</f>
        <v/>
      </c>
      <c r="DM32" s="7" t="str">
        <f>IF(OR($B32="",$B32=0),"",$G32*$C32*(1+'Property Summary'!$L$18)^('MF Rents'!DM$3-1))</f>
        <v/>
      </c>
      <c r="DN32" s="7" t="str">
        <f>IF(OR($B32="",$B32=0),"",$G32*$C32*(1+'Property Summary'!$L$18)^('MF Rents'!DN$3-1))</f>
        <v/>
      </c>
      <c r="DO32" s="7" t="str">
        <f>IF(OR($B32="",$B32=0),"",$G32*$C32*(1+'Property Summary'!$L$18)^('MF Rents'!DO$3-1))</f>
        <v/>
      </c>
      <c r="DP32" s="7" t="str">
        <f>IF(OR($B32="",$B32=0),"",$G32*$C32*(1+'Property Summary'!$L$18)^('MF Rents'!DP$3-1))</f>
        <v/>
      </c>
      <c r="DQ32" s="7" t="str">
        <f>IF(OR($B32="",$B32=0),"",$G32*$C32*(1+'Property Summary'!$L$18)^('MF Rents'!DQ$3-1))</f>
        <v/>
      </c>
      <c r="DR32" s="7" t="str">
        <f>IF(OR($B32="",$B32=0),"",$G32*$C32*(1+'Property Summary'!$L$18)^('MF Rents'!DR$3-1))</f>
        <v/>
      </c>
      <c r="DS32" s="7" t="str">
        <f>IF(OR($B32="",$B32=0),"",$G32*$C32*(1+'Property Summary'!$L$18)^('MF Rents'!DS$3-1))</f>
        <v/>
      </c>
      <c r="DT32" s="7" t="str">
        <f>IF(OR($B32="",$B32=0),"",$G32*$C32*(1+'Property Summary'!$L$18)^('MF Rents'!DT$3-1))</f>
        <v/>
      </c>
      <c r="DU32" s="7" t="str">
        <f>IF(OR($B32="",$B32=0),"",$G32*$C32*(1+'Property Summary'!$L$18)^('MF Rents'!DU$3-1))</f>
        <v/>
      </c>
      <c r="DV32" s="7" t="str">
        <f>IF(OR($B32="",$B32=0),"",$G32*$C32*(1+'Property Summary'!$L$18)^('MF Rents'!DV$3-1))</f>
        <v/>
      </c>
      <c r="DW32" s="7" t="str">
        <f>IF(OR($B32="",$B32=0),"",$G32*$C32*(1+'Property Summary'!$L$18)^('MF Rents'!DW$3-1))</f>
        <v/>
      </c>
      <c r="DX32" s="7" t="str">
        <f>IF(OR($B32="",$B32=0),"",$G32*$C32*(1+'Property Summary'!$L$18)^('MF Rents'!DX$3-1))</f>
        <v/>
      </c>
      <c r="DY32" s="7" t="str">
        <f>IF(OR($B32="",$B32=0),"",$G32*$C32*(1+'Property Summary'!$L$18)^('MF Rents'!DY$3-1))</f>
        <v/>
      </c>
      <c r="DZ32" s="7" t="str">
        <f>IF(OR($B32="",$B32=0),"",$G32*$C32*(1+'Property Summary'!$L$18)^('MF Rents'!DZ$3-1))</f>
        <v/>
      </c>
      <c r="EA32" s="7" t="str">
        <f>IF(OR($B32="",$B32=0),"",$G32*$C32*(1+'Property Summary'!$L$18)^('MF Rents'!EA$3-1))</f>
        <v/>
      </c>
      <c r="EB32" s="7" t="str">
        <f>IF(OR($B32="",$B32=0),"",$G32*$C32*(1+'Property Summary'!$L$18)^('MF Rents'!EB$3-1))</f>
        <v/>
      </c>
      <c r="EC32" s="7" t="str">
        <f>IF(OR($B32="",$B32=0),"",$G32*$C32*(1+'Property Summary'!$L$18)^('MF Rents'!EC$3-1))</f>
        <v/>
      </c>
      <c r="ED32" s="7" t="str">
        <f>IF(OR($B32="",$B32=0),"",$G32*$C32*(1+'Property Summary'!$L$18)^('MF Rents'!ED$3-1))</f>
        <v/>
      </c>
      <c r="EE32" s="7" t="str">
        <f>IF(OR($B32="",$B32=0),"",$G32*$C32*(1+'Property Summary'!$L$18)^('MF Rents'!EE$3-1))</f>
        <v/>
      </c>
      <c r="EF32" s="7" t="str">
        <f>IF(OR($B32="",$B32=0),"",$G32*$C32*(1+'Property Summary'!$L$18)^('MF Rents'!EF$3-1))</f>
        <v/>
      </c>
      <c r="EG32" s="7" t="str">
        <f>IF(OR($B32="",$B32=0),"",$G32*$C32*(1+'Property Summary'!$L$18)^('MF Rents'!EG$3-1))</f>
        <v/>
      </c>
      <c r="EH32" s="7" t="str">
        <f>IF(OR($B32="",$B32=0),"",$G32*$C32*(1+'Property Summary'!$L$18)^('MF Rents'!EH$3-1))</f>
        <v/>
      </c>
      <c r="EI32" s="7" t="str">
        <f>IF(OR($B32="",$B32=0),"",$G32*$C32*(1+'Property Summary'!$L$18)^('MF Rents'!EI$3-1))</f>
        <v/>
      </c>
      <c r="EJ32" s="7" t="str">
        <f>IF(OR($B32="",$B32=0),"",$G32*$C32*(1+'Property Summary'!$L$18)^('MF Rents'!EJ$3-1))</f>
        <v/>
      </c>
      <c r="EK32" s="7" t="str">
        <f>IF(OR($B32="",$B32=0),"",$G32*$C32*(1+'Property Summary'!$L$18)^('MF Rents'!EK$3-1))</f>
        <v/>
      </c>
      <c r="EL32" s="7" t="str">
        <f>IF(OR($B32="",$B32=0),"",$G32*$C32*(1+'Property Summary'!$L$18)^('MF Rents'!EL$3-1))</f>
        <v/>
      </c>
      <c r="EM32" s="7" t="str">
        <f>IF(OR($B32="",$B32=0),"",$G32*$C32*(1+'Property Summary'!$L$18)^('MF Rents'!EM$3-1))</f>
        <v/>
      </c>
      <c r="EN32" s="7" t="str">
        <f>IF(OR($B32="",$B32=0),"",$G32*$C32*(1+'Property Summary'!$L$18)^('MF Rents'!EN$3-1))</f>
        <v/>
      </c>
      <c r="EO32" s="7" t="str">
        <f>IF(OR($B32="",$B32=0),"",$G32*$C32*(1+'Property Summary'!$L$18)^('MF Rents'!EO$3-1))</f>
        <v/>
      </c>
      <c r="EP32" s="7" t="str">
        <f>IF(OR($B32="",$B32=0),"",$G32*$C32*(1+'Property Summary'!$L$18)^('MF Rents'!EP$3-1))</f>
        <v/>
      </c>
      <c r="EQ32" s="7" t="str">
        <f>IF(OR($B32="",$B32=0),"",$G32*$C32*(1+'Property Summary'!$L$18)^('MF Rents'!EQ$3-1))</f>
        <v/>
      </c>
      <c r="ER32" s="7" t="str">
        <f>IF(OR($B32="",$B32=0),"",$G32*$C32*(1+'Property Summary'!$L$18)^('MF Rents'!ER$3-1))</f>
        <v/>
      </c>
      <c r="ES32" s="7" t="str">
        <f>IF(OR($B32="",$B32=0),"",$G32*$C32*(1+'Property Summary'!$L$18)^('MF Rents'!ES$3-1))</f>
        <v/>
      </c>
      <c r="ET32" s="7" t="str">
        <f>IF(OR($B32="",$B32=0),"",$G32*$C32*(1+'Property Summary'!$L$18)^('MF Rents'!ET$3-1))</f>
        <v/>
      </c>
      <c r="EU32" s="7" t="str">
        <f>IF(OR($B32="",$B32=0),"",$G32*$C32*(1+'Property Summary'!$L$18)^('MF Rents'!EU$3-1))</f>
        <v/>
      </c>
      <c r="EV32" s="7" t="str">
        <f>IF(OR($B32="",$B32=0),"",$G32*$C32*(1+'Property Summary'!$L$18)^('MF Rents'!EV$3-1))</f>
        <v/>
      </c>
      <c r="EW32" s="7" t="str">
        <f>IF(OR($B32="",$B32=0),"",$G32*$C32*(1+'Property Summary'!$L$18)^('MF Rents'!EW$3-1))</f>
        <v/>
      </c>
      <c r="EX32" s="7" t="str">
        <f>IF(OR($B32="",$B32=0),"",$G32*$C32*(1+'Property Summary'!$L$18)^('MF Rents'!EX$3-1))</f>
        <v/>
      </c>
      <c r="EY32" s="7" t="str">
        <f>IF(OR($B32="",$B32=0),"",$G32*$C32*(1+'Property Summary'!$L$18)^('MF Rents'!EY$3-1))</f>
        <v/>
      </c>
      <c r="EZ32" s="7" t="str">
        <f>IF(OR($B32="",$B32=0),"",$G32*$C32*(1+'Property Summary'!$L$18)^('MF Rents'!EZ$3-1))</f>
        <v/>
      </c>
      <c r="FA32" s="7" t="str">
        <f>IF(OR($B32="",$B32=0),"",$G32*$C32*(1+'Property Summary'!$L$18)^('MF Rents'!FA$3-1))</f>
        <v/>
      </c>
      <c r="FB32" s="7" t="str">
        <f>IF(OR($B32="",$B32=0),"",$G32*$C32*(1+'Property Summary'!$L$18)^('MF Rents'!FB$3-1))</f>
        <v/>
      </c>
      <c r="FC32" s="7" t="str">
        <f>IF(OR($B32="",$B32=0),"",$G32*$C32*(1+'Property Summary'!$L$18)^('MF Rents'!FC$3-1))</f>
        <v/>
      </c>
      <c r="FD32" s="7" t="str">
        <f>IF(OR($B32="",$B32=0),"",$G32*$C32*(1+'Property Summary'!$L$18)^('MF Rents'!FD$3-1))</f>
        <v/>
      </c>
      <c r="FE32" s="7" t="str">
        <f>IF(OR($B32="",$B32=0),"",$G32*$C32*(1+'Property Summary'!$L$18)^('MF Rents'!FE$3-1))</f>
        <v/>
      </c>
      <c r="FF32" s="7" t="str">
        <f>IF(OR($B32="",$B32=0),"",$G32*$C32*(1+'Property Summary'!$L$18)^('MF Rents'!FF$3-1))</f>
        <v/>
      </c>
      <c r="FG32" s="7" t="str">
        <f>IF(OR($B32="",$B32=0),"",$G32*$C32*(1+'Property Summary'!$L$18)^('MF Rents'!FG$3-1))</f>
        <v/>
      </c>
      <c r="FH32" s="7" t="str">
        <f>IF(OR($B32="",$B32=0),"",$G32*$C32*(1+'Property Summary'!$L$18)^('MF Rents'!FH$3-1))</f>
        <v/>
      </c>
      <c r="FI32" s="7" t="str">
        <f>IF(OR($B32="",$B32=0),"",$G32*$C32*(1+'Property Summary'!$L$18)^('MF Rents'!FI$3-1))</f>
        <v/>
      </c>
      <c r="FJ32" s="7" t="str">
        <f>IF(OR($B32="",$B32=0),"",$G32*$C32*(1+'Property Summary'!$L$18)^('MF Rents'!FJ$3-1))</f>
        <v/>
      </c>
      <c r="FK32" s="7" t="str">
        <f>IF(OR($B32="",$B32=0),"",$G32*$C32*(1+'Property Summary'!$L$18)^('MF Rents'!FK$3-1))</f>
        <v/>
      </c>
      <c r="FL32" s="7" t="str">
        <f>IF(OR($B32="",$B32=0),"",$G32*$C32*(1+'Property Summary'!$L$18)^('MF Rents'!FL$3-1))</f>
        <v/>
      </c>
      <c r="FM32" s="7" t="str">
        <f>IF(OR($B32="",$B32=0),"",$G32*$C32*(1+'Property Summary'!$L$18)^('MF Rents'!FM$3-1))</f>
        <v/>
      </c>
      <c r="FN32" s="7" t="str">
        <f>IF(OR($B32="",$B32=0),"",$G32*$C32*(1+'Property Summary'!$L$18)^('MF Rents'!FN$3-1))</f>
        <v/>
      </c>
      <c r="FO32" s="7" t="str">
        <f>IF(OR($B32="",$B32=0),"",$G32*$C32*(1+'Property Summary'!$L$18)^('MF Rents'!FO$3-1))</f>
        <v/>
      </c>
      <c r="FP32" s="7" t="str">
        <f>IF(OR($B32="",$B32=0),"",$G32*$C32*(1+'Property Summary'!$L$18)^('MF Rents'!FP$3-1))</f>
        <v/>
      </c>
      <c r="FQ32" s="7" t="str">
        <f>IF(OR($B32="",$B32=0),"",$G32*$C32*(1+'Property Summary'!$L$18)^('MF Rents'!FQ$3-1))</f>
        <v/>
      </c>
      <c r="FR32" s="7" t="str">
        <f>IF(OR($B32="",$B32=0),"",$G32*$C32*(1+'Property Summary'!$L$18)^('MF Rents'!FR$3-1))</f>
        <v/>
      </c>
      <c r="FS32" s="7" t="str">
        <f>IF(OR($B32="",$B32=0),"",$G32*$C32*(1+'Property Summary'!$L$18)^('MF Rents'!FS$3-1))</f>
        <v/>
      </c>
      <c r="FT32" s="7" t="str">
        <f>IF(OR($B32="",$B32=0),"",$G32*$C32*(1+'Property Summary'!$L$18)^('MF Rents'!FT$3-1))</f>
        <v/>
      </c>
      <c r="FU32" s="7" t="str">
        <f>IF(OR($B32="",$B32=0),"",$G32*$C32*(1+'Property Summary'!$L$18)^('MF Rents'!FU$3-1))</f>
        <v/>
      </c>
      <c r="FV32" s="7" t="str">
        <f>IF(OR($B32="",$B32=0),"",$G32*$C32*(1+'Property Summary'!$L$18)^('MF Rents'!FV$3-1))</f>
        <v/>
      </c>
      <c r="FW32" s="7" t="str">
        <f>IF(OR($B32="",$B32=0),"",$G32*$C32*(1+'Property Summary'!$L$18)^('MF Rents'!FW$3-1))</f>
        <v/>
      </c>
      <c r="FX32" s="7" t="str">
        <f>IF(OR($B32="",$B32=0),"",$G32*$C32*(1+'Property Summary'!$L$18)^('MF Rents'!FX$3-1))</f>
        <v/>
      </c>
      <c r="FY32" s="7" t="str">
        <f>IF(OR($B32="",$B32=0),"",$G32*$C32*(1+'Property Summary'!$L$18)^('MF Rents'!FY$3-1))</f>
        <v/>
      </c>
      <c r="FZ32" s="7" t="str">
        <f>IF(OR($B32="",$B32=0),"",$G32*$C32*(1+'Property Summary'!$L$18)^('MF Rents'!FZ$3-1))</f>
        <v/>
      </c>
      <c r="GA32" s="7" t="str">
        <f>IF(OR($B32="",$B32=0),"",$G32*$C32*(1+'Property Summary'!$L$18)^('MF Rents'!GA$3-1))</f>
        <v/>
      </c>
      <c r="GB32" s="7" t="str">
        <f>IF(OR($B32="",$B32=0),"",$G32*$C32*(1+'Property Summary'!$L$18)^('MF Rents'!GB$3-1))</f>
        <v/>
      </c>
      <c r="GC32" s="7" t="str">
        <f>IF(OR($B32="",$B32=0),"",$G32*$C32*(1+'Property Summary'!$L$18)^('MF Rents'!GC$3-1))</f>
        <v/>
      </c>
      <c r="GD32" s="7" t="str">
        <f>IF(OR($B32="",$B32=0),"",$G32*$C32*(1+'Property Summary'!$L$18)^('MF Rents'!GD$3-1))</f>
        <v/>
      </c>
      <c r="GE32" s="7" t="str">
        <f>IF(OR($B32="",$B32=0),"",$G32*$C32*(1+'Property Summary'!$L$18)^('MF Rents'!GE$3-1))</f>
        <v/>
      </c>
      <c r="GF32" s="7" t="str">
        <f>IF(OR($B32="",$B32=0),"",$G32*$C32*(1+'Property Summary'!$L$18)^('MF Rents'!GF$3-1))</f>
        <v/>
      </c>
      <c r="GG32" s="7" t="str">
        <f>IF(OR($B32="",$B32=0),"",$G32*$C32*(1+'Property Summary'!$L$18)^('MF Rents'!GG$3-1))</f>
        <v/>
      </c>
      <c r="GH32" s="7" t="str">
        <f>IF(OR($B32="",$B32=0),"",$G32*$C32*(1+'Property Summary'!$L$18)^('MF Rents'!GH$3-1))</f>
        <v/>
      </c>
      <c r="GI32" s="7" t="str">
        <f>IF(OR($B32="",$B32=0),"",$G32*$C32*(1+'Property Summary'!$L$18)^('MF Rents'!GI$3-1))</f>
        <v/>
      </c>
      <c r="GJ32" s="7" t="str">
        <f>IF(OR($B32="",$B32=0),"",$G32*$C32*(1+'Property Summary'!$L$18)^('MF Rents'!GJ$3-1))</f>
        <v/>
      </c>
      <c r="GK32" s="7" t="str">
        <f>IF(OR($B32="",$B32=0),"",$G32*$C32*(1+'Property Summary'!$L$18)^('MF Rents'!GK$3-1))</f>
        <v/>
      </c>
      <c r="GL32" s="7" t="str">
        <f>IF(OR($B32="",$B32=0),"",$G32*$C32*(1+'Property Summary'!$L$18)^('MF Rents'!GL$3-1))</f>
        <v/>
      </c>
      <c r="GM32" s="7" t="str">
        <f>IF(OR($B32="",$B32=0),"",$G32*$C32*(1+'Property Summary'!$L$18)^('MF Rents'!GM$3-1))</f>
        <v/>
      </c>
      <c r="GN32" s="7" t="str">
        <f>IF(OR($B32="",$B32=0),"",$G32*$C32*(1+'Property Summary'!$L$18)^('MF Rents'!GN$3-1))</f>
        <v/>
      </c>
      <c r="GO32" s="7" t="str">
        <f>IF(OR($B32="",$B32=0),"",$G32*$C32*(1+'Property Summary'!$L$18)^('MF Rents'!GO$3-1))</f>
        <v/>
      </c>
      <c r="GP32" s="7" t="str">
        <f>IF(OR($B32="",$B32=0),"",$G32*$C32*(1+'Property Summary'!$L$18)^('MF Rents'!GP$3-1))</f>
        <v/>
      </c>
    </row>
    <row r="33" spans="2:198" x14ac:dyDescent="0.3">
      <c r="B33" s="198">
        <f>'MF Rent Roll'!B32</f>
        <v>0</v>
      </c>
      <c r="C33" s="199">
        <f>'MF Rent Roll'!C32</f>
        <v>0</v>
      </c>
      <c r="D33" s="200">
        <f>'MF Rent Roll'!D32</f>
        <v>0</v>
      </c>
      <c r="E33" s="200">
        <f>'MF Rent Roll'!E32</f>
        <v>0</v>
      </c>
      <c r="F33" s="201">
        <f>'MF Rent Roll'!F32</f>
        <v>0</v>
      </c>
      <c r="G33" s="202">
        <f>'MF Rent Roll'!G32</f>
        <v>0</v>
      </c>
      <c r="H33" s="203">
        <f>'MF Rent Roll'!H32</f>
        <v>0</v>
      </c>
      <c r="I33" s="202">
        <f>'MF Rent Roll'!I32</f>
        <v>0</v>
      </c>
      <c r="J33" s="204">
        <f>'MF Rent Roll'!J32</f>
        <v>0</v>
      </c>
      <c r="K33" s="205">
        <f>'MF Rent Roll'!K32</f>
        <v>0</v>
      </c>
      <c r="L33" s="202">
        <f>'MF Rent Roll'!L32</f>
        <v>0</v>
      </c>
      <c r="M33" s="206">
        <f>'MF Rent Roll'!M32</f>
        <v>0</v>
      </c>
      <c r="N33" s="207" t="str">
        <f>'MF Rent Roll'!N32</f>
        <v/>
      </c>
      <c r="O33" s="208" t="str">
        <f>'MF Rent Roll'!O32</f>
        <v/>
      </c>
      <c r="P33" s="209" t="str">
        <f>'MF Rent Roll'!P32</f>
        <v/>
      </c>
      <c r="S33" s="7" t="str">
        <f>IF(OR($B33="",$B33=0),"",$G33*$C33*(1+'Property Summary'!$L$18)^('MF Rents'!S$3-1))</f>
        <v/>
      </c>
      <c r="T33" s="7" t="str">
        <f>IF(OR($B33="",$B33=0),"",$G33*$C33*(1+'Property Summary'!$L$18)^('MF Rents'!T$3-1))</f>
        <v/>
      </c>
      <c r="U33" s="7" t="str">
        <f>IF(OR($B33="",$B33=0),"",$G33*$C33*(1+'Property Summary'!$L$18)^('MF Rents'!U$3-1))</f>
        <v/>
      </c>
      <c r="V33" s="7" t="str">
        <f>IF(OR($B33="",$B33=0),"",$G33*$C33*(1+'Property Summary'!$L$18)^('MF Rents'!V$3-1))</f>
        <v/>
      </c>
      <c r="W33" s="7" t="str">
        <f>IF(OR($B33="",$B33=0),"",$G33*$C33*(1+'Property Summary'!$L$18)^('MF Rents'!W$3-1))</f>
        <v/>
      </c>
      <c r="X33" s="7" t="str">
        <f>IF(OR($B33="",$B33=0),"",$G33*$C33*(1+'Property Summary'!$L$18)^('MF Rents'!X$3-1))</f>
        <v/>
      </c>
      <c r="Y33" s="7" t="str">
        <f>IF(OR($B33="",$B33=0),"",$G33*$C33*(1+'Property Summary'!$L$18)^('MF Rents'!Y$3-1))</f>
        <v/>
      </c>
      <c r="Z33" s="7" t="str">
        <f>IF(OR($B33="",$B33=0),"",$G33*$C33*(1+'Property Summary'!$L$18)^('MF Rents'!Z$3-1))</f>
        <v/>
      </c>
      <c r="AA33" s="7" t="str">
        <f>IF(OR($B33="",$B33=0),"",$G33*$C33*(1+'Property Summary'!$L$18)^('MF Rents'!AA$3-1))</f>
        <v/>
      </c>
      <c r="AB33" s="7" t="str">
        <f>IF(OR($B33="",$B33=0),"",$G33*$C33*(1+'Property Summary'!$L$18)^('MF Rents'!AB$3-1))</f>
        <v/>
      </c>
      <c r="AC33" s="7" t="str">
        <f>IF(OR($B33="",$B33=0),"",$G33*$C33*(1+'Property Summary'!$L$18)^('MF Rents'!AC$3-1))</f>
        <v/>
      </c>
      <c r="AD33" s="7" t="str">
        <f>IF(OR($B33="",$B33=0),"",$G33*$C33*(1+'Property Summary'!$L$18)^('MF Rents'!AD$3-1))</f>
        <v/>
      </c>
      <c r="AE33" s="7" t="str">
        <f>IF(OR($B33="",$B33=0),"",$G33*$C33*(1+'Property Summary'!$L$18)^('MF Rents'!AE$3-1))</f>
        <v/>
      </c>
      <c r="AF33" s="7" t="str">
        <f>IF(OR($B33="",$B33=0),"",$G33*$C33*(1+'Property Summary'!$L$18)^('MF Rents'!AF$3-1))</f>
        <v/>
      </c>
      <c r="AG33" s="7" t="str">
        <f>IF(OR($B33="",$B33=0),"",$G33*$C33*(1+'Property Summary'!$L$18)^('MF Rents'!AG$3-1))</f>
        <v/>
      </c>
      <c r="AH33" s="7" t="str">
        <f>IF(OR($B33="",$B33=0),"",$G33*$C33*(1+'Property Summary'!$L$18)^('MF Rents'!AH$3-1))</f>
        <v/>
      </c>
      <c r="AI33" s="7" t="str">
        <f>IF(OR($B33="",$B33=0),"",$G33*$C33*(1+'Property Summary'!$L$18)^('MF Rents'!AI$3-1))</f>
        <v/>
      </c>
      <c r="AJ33" s="7" t="str">
        <f>IF(OR($B33="",$B33=0),"",$G33*$C33*(1+'Property Summary'!$L$18)^('MF Rents'!AJ$3-1))</f>
        <v/>
      </c>
      <c r="AK33" s="7" t="str">
        <f>IF(OR($B33="",$B33=0),"",$G33*$C33*(1+'Property Summary'!$L$18)^('MF Rents'!AK$3-1))</f>
        <v/>
      </c>
      <c r="AL33" s="7" t="str">
        <f>IF(OR($B33="",$B33=0),"",$G33*$C33*(1+'Property Summary'!$L$18)^('MF Rents'!AL$3-1))</f>
        <v/>
      </c>
      <c r="AM33" s="7" t="str">
        <f>IF(OR($B33="",$B33=0),"",$G33*$C33*(1+'Property Summary'!$L$18)^('MF Rents'!AM$3-1))</f>
        <v/>
      </c>
      <c r="AN33" s="7" t="str">
        <f>IF(OR($B33="",$B33=0),"",$G33*$C33*(1+'Property Summary'!$L$18)^('MF Rents'!AN$3-1))</f>
        <v/>
      </c>
      <c r="AO33" s="7" t="str">
        <f>IF(OR($B33="",$B33=0),"",$G33*$C33*(1+'Property Summary'!$L$18)^('MF Rents'!AO$3-1))</f>
        <v/>
      </c>
      <c r="AP33" s="7" t="str">
        <f>IF(OR($B33="",$B33=0),"",$G33*$C33*(1+'Property Summary'!$L$18)^('MF Rents'!AP$3-1))</f>
        <v/>
      </c>
      <c r="AQ33" s="7" t="str">
        <f>IF(OR($B33="",$B33=0),"",$G33*$C33*(1+'Property Summary'!$L$18)^('MF Rents'!AQ$3-1))</f>
        <v/>
      </c>
      <c r="AR33" s="7" t="str">
        <f>IF(OR($B33="",$B33=0),"",$G33*$C33*(1+'Property Summary'!$L$18)^('MF Rents'!AR$3-1))</f>
        <v/>
      </c>
      <c r="AS33" s="7" t="str">
        <f>IF(OR($B33="",$B33=0),"",$G33*$C33*(1+'Property Summary'!$L$18)^('MF Rents'!AS$3-1))</f>
        <v/>
      </c>
      <c r="AT33" s="7" t="str">
        <f>IF(OR($B33="",$B33=0),"",$G33*$C33*(1+'Property Summary'!$L$18)^('MF Rents'!AT$3-1))</f>
        <v/>
      </c>
      <c r="AU33" s="7" t="str">
        <f>IF(OR($B33="",$B33=0),"",$G33*$C33*(1+'Property Summary'!$L$18)^('MF Rents'!AU$3-1))</f>
        <v/>
      </c>
      <c r="AV33" s="7" t="str">
        <f>IF(OR($B33="",$B33=0),"",$G33*$C33*(1+'Property Summary'!$L$18)^('MF Rents'!AV$3-1))</f>
        <v/>
      </c>
      <c r="AW33" s="7" t="str">
        <f>IF(OR($B33="",$B33=0),"",$G33*$C33*(1+'Property Summary'!$L$18)^('MF Rents'!AW$3-1))</f>
        <v/>
      </c>
      <c r="AX33" s="7" t="str">
        <f>IF(OR($B33="",$B33=0),"",$G33*$C33*(1+'Property Summary'!$L$18)^('MF Rents'!AX$3-1))</f>
        <v/>
      </c>
      <c r="AY33" s="7" t="str">
        <f>IF(OR($B33="",$B33=0),"",$G33*$C33*(1+'Property Summary'!$L$18)^('MF Rents'!AY$3-1))</f>
        <v/>
      </c>
      <c r="AZ33" s="7" t="str">
        <f>IF(OR($B33="",$B33=0),"",$G33*$C33*(1+'Property Summary'!$L$18)^('MF Rents'!AZ$3-1))</f>
        <v/>
      </c>
      <c r="BA33" s="7" t="str">
        <f>IF(OR($B33="",$B33=0),"",$G33*$C33*(1+'Property Summary'!$L$18)^('MF Rents'!BA$3-1))</f>
        <v/>
      </c>
      <c r="BB33" s="7" t="str">
        <f>IF(OR($B33="",$B33=0),"",$G33*$C33*(1+'Property Summary'!$L$18)^('MF Rents'!BB$3-1))</f>
        <v/>
      </c>
      <c r="BC33" s="7" t="str">
        <f>IF(OR($B33="",$B33=0),"",$G33*$C33*(1+'Property Summary'!$L$18)^('MF Rents'!BC$3-1))</f>
        <v/>
      </c>
      <c r="BD33" s="7" t="str">
        <f>IF(OR($B33="",$B33=0),"",$G33*$C33*(1+'Property Summary'!$L$18)^('MF Rents'!BD$3-1))</f>
        <v/>
      </c>
      <c r="BE33" s="7" t="str">
        <f>IF(OR($B33="",$B33=0),"",$G33*$C33*(1+'Property Summary'!$L$18)^('MF Rents'!BE$3-1))</f>
        <v/>
      </c>
      <c r="BF33" s="7" t="str">
        <f>IF(OR($B33="",$B33=0),"",$G33*$C33*(1+'Property Summary'!$L$18)^('MF Rents'!BF$3-1))</f>
        <v/>
      </c>
      <c r="BG33" s="7" t="str">
        <f>IF(OR($B33="",$B33=0),"",$G33*$C33*(1+'Property Summary'!$L$18)^('MF Rents'!BG$3-1))</f>
        <v/>
      </c>
      <c r="BH33" s="7" t="str">
        <f>IF(OR($B33="",$B33=0),"",$G33*$C33*(1+'Property Summary'!$L$18)^('MF Rents'!BH$3-1))</f>
        <v/>
      </c>
      <c r="BI33" s="7" t="str">
        <f>IF(OR($B33="",$B33=0),"",$G33*$C33*(1+'Property Summary'!$L$18)^('MF Rents'!BI$3-1))</f>
        <v/>
      </c>
      <c r="BJ33" s="7" t="str">
        <f>IF(OR($B33="",$B33=0),"",$G33*$C33*(1+'Property Summary'!$L$18)^('MF Rents'!BJ$3-1))</f>
        <v/>
      </c>
      <c r="BK33" s="7" t="str">
        <f>IF(OR($B33="",$B33=0),"",$G33*$C33*(1+'Property Summary'!$L$18)^('MF Rents'!BK$3-1))</f>
        <v/>
      </c>
      <c r="BL33" s="7" t="str">
        <f>IF(OR($B33="",$B33=0),"",$G33*$C33*(1+'Property Summary'!$L$18)^('MF Rents'!BL$3-1))</f>
        <v/>
      </c>
      <c r="BM33" s="7" t="str">
        <f>IF(OR($B33="",$B33=0),"",$G33*$C33*(1+'Property Summary'!$L$18)^('MF Rents'!BM$3-1))</f>
        <v/>
      </c>
      <c r="BN33" s="7" t="str">
        <f>IF(OR($B33="",$B33=0),"",$G33*$C33*(1+'Property Summary'!$L$18)^('MF Rents'!BN$3-1))</f>
        <v/>
      </c>
      <c r="BO33" s="7" t="str">
        <f>IF(OR($B33="",$B33=0),"",$G33*$C33*(1+'Property Summary'!$L$18)^('MF Rents'!BO$3-1))</f>
        <v/>
      </c>
      <c r="BP33" s="7" t="str">
        <f>IF(OR($B33="",$B33=0),"",$G33*$C33*(1+'Property Summary'!$L$18)^('MF Rents'!BP$3-1))</f>
        <v/>
      </c>
      <c r="BQ33" s="7" t="str">
        <f>IF(OR($B33="",$B33=0),"",$G33*$C33*(1+'Property Summary'!$L$18)^('MF Rents'!BQ$3-1))</f>
        <v/>
      </c>
      <c r="BR33" s="7" t="str">
        <f>IF(OR($B33="",$B33=0),"",$G33*$C33*(1+'Property Summary'!$L$18)^('MF Rents'!BR$3-1))</f>
        <v/>
      </c>
      <c r="BS33" s="7" t="str">
        <f>IF(OR($B33="",$B33=0),"",$G33*$C33*(1+'Property Summary'!$L$18)^('MF Rents'!BS$3-1))</f>
        <v/>
      </c>
      <c r="BT33" s="7" t="str">
        <f>IF(OR($B33="",$B33=0),"",$G33*$C33*(1+'Property Summary'!$L$18)^('MF Rents'!BT$3-1))</f>
        <v/>
      </c>
      <c r="BU33" s="7" t="str">
        <f>IF(OR($B33="",$B33=0),"",$G33*$C33*(1+'Property Summary'!$L$18)^('MF Rents'!BU$3-1))</f>
        <v/>
      </c>
      <c r="BV33" s="7" t="str">
        <f>IF(OR($B33="",$B33=0),"",$G33*$C33*(1+'Property Summary'!$L$18)^('MF Rents'!BV$3-1))</f>
        <v/>
      </c>
      <c r="BW33" s="7" t="str">
        <f>IF(OR($B33="",$B33=0),"",$G33*$C33*(1+'Property Summary'!$L$18)^('MF Rents'!BW$3-1))</f>
        <v/>
      </c>
      <c r="BX33" s="7" t="str">
        <f>IF(OR($B33="",$B33=0),"",$G33*$C33*(1+'Property Summary'!$L$18)^('MF Rents'!BX$3-1))</f>
        <v/>
      </c>
      <c r="BY33" s="7" t="str">
        <f>IF(OR($B33="",$B33=0),"",$G33*$C33*(1+'Property Summary'!$L$18)^('MF Rents'!BY$3-1))</f>
        <v/>
      </c>
      <c r="BZ33" s="7" t="str">
        <f>IF(OR($B33="",$B33=0),"",$G33*$C33*(1+'Property Summary'!$L$18)^('MF Rents'!BZ$3-1))</f>
        <v/>
      </c>
      <c r="CA33" s="7" t="str">
        <f>IF(OR($B33="",$B33=0),"",$G33*$C33*(1+'Property Summary'!$L$18)^('MF Rents'!CA$3-1))</f>
        <v/>
      </c>
      <c r="CB33" s="7" t="str">
        <f>IF(OR($B33="",$B33=0),"",$G33*$C33*(1+'Property Summary'!$L$18)^('MF Rents'!CB$3-1))</f>
        <v/>
      </c>
      <c r="CC33" s="7" t="str">
        <f>IF(OR($B33="",$B33=0),"",$G33*$C33*(1+'Property Summary'!$L$18)^('MF Rents'!CC$3-1))</f>
        <v/>
      </c>
      <c r="CD33" s="7" t="str">
        <f>IF(OR($B33="",$B33=0),"",$G33*$C33*(1+'Property Summary'!$L$18)^('MF Rents'!CD$3-1))</f>
        <v/>
      </c>
      <c r="CE33" s="7" t="str">
        <f>IF(OR($B33="",$B33=0),"",$G33*$C33*(1+'Property Summary'!$L$18)^('MF Rents'!CE$3-1))</f>
        <v/>
      </c>
      <c r="CF33" s="7" t="str">
        <f>IF(OR($B33="",$B33=0),"",$G33*$C33*(1+'Property Summary'!$L$18)^('MF Rents'!CF$3-1))</f>
        <v/>
      </c>
      <c r="CG33" s="7" t="str">
        <f>IF(OR($B33="",$B33=0),"",$G33*$C33*(1+'Property Summary'!$L$18)^('MF Rents'!CG$3-1))</f>
        <v/>
      </c>
      <c r="CH33" s="7" t="str">
        <f>IF(OR($B33="",$B33=0),"",$G33*$C33*(1+'Property Summary'!$L$18)^('MF Rents'!CH$3-1))</f>
        <v/>
      </c>
      <c r="CI33" s="7" t="str">
        <f>IF(OR($B33="",$B33=0),"",$G33*$C33*(1+'Property Summary'!$L$18)^('MF Rents'!CI$3-1))</f>
        <v/>
      </c>
      <c r="CJ33" s="7" t="str">
        <f>IF(OR($B33="",$B33=0),"",$G33*$C33*(1+'Property Summary'!$L$18)^('MF Rents'!CJ$3-1))</f>
        <v/>
      </c>
      <c r="CK33" s="7" t="str">
        <f>IF(OR($B33="",$B33=0),"",$G33*$C33*(1+'Property Summary'!$L$18)^('MF Rents'!CK$3-1))</f>
        <v/>
      </c>
      <c r="CL33" s="7" t="str">
        <f>IF(OR($B33="",$B33=0),"",$G33*$C33*(1+'Property Summary'!$L$18)^('MF Rents'!CL$3-1))</f>
        <v/>
      </c>
      <c r="CM33" s="7" t="str">
        <f>IF(OR($B33="",$B33=0),"",$G33*$C33*(1+'Property Summary'!$L$18)^('MF Rents'!CM$3-1))</f>
        <v/>
      </c>
      <c r="CN33" s="7" t="str">
        <f>IF(OR($B33="",$B33=0),"",$G33*$C33*(1+'Property Summary'!$L$18)^('MF Rents'!CN$3-1))</f>
        <v/>
      </c>
      <c r="CO33" s="7" t="str">
        <f>IF(OR($B33="",$B33=0),"",$G33*$C33*(1+'Property Summary'!$L$18)^('MF Rents'!CO$3-1))</f>
        <v/>
      </c>
      <c r="CP33" s="7" t="str">
        <f>IF(OR($B33="",$B33=0),"",$G33*$C33*(1+'Property Summary'!$L$18)^('MF Rents'!CP$3-1))</f>
        <v/>
      </c>
      <c r="CQ33" s="7" t="str">
        <f>IF(OR($B33="",$B33=0),"",$G33*$C33*(1+'Property Summary'!$L$18)^('MF Rents'!CQ$3-1))</f>
        <v/>
      </c>
      <c r="CR33" s="7" t="str">
        <f>IF(OR($B33="",$B33=0),"",$G33*$C33*(1+'Property Summary'!$L$18)^('MF Rents'!CR$3-1))</f>
        <v/>
      </c>
      <c r="CS33" s="7" t="str">
        <f>IF(OR($B33="",$B33=0),"",$G33*$C33*(1+'Property Summary'!$L$18)^('MF Rents'!CS$3-1))</f>
        <v/>
      </c>
      <c r="CT33" s="7" t="str">
        <f>IF(OR($B33="",$B33=0),"",$G33*$C33*(1+'Property Summary'!$L$18)^('MF Rents'!CT$3-1))</f>
        <v/>
      </c>
      <c r="CU33" s="7" t="str">
        <f>IF(OR($B33="",$B33=0),"",$G33*$C33*(1+'Property Summary'!$L$18)^('MF Rents'!CU$3-1))</f>
        <v/>
      </c>
      <c r="CV33" s="7" t="str">
        <f>IF(OR($B33="",$B33=0),"",$G33*$C33*(1+'Property Summary'!$L$18)^('MF Rents'!CV$3-1))</f>
        <v/>
      </c>
      <c r="CW33" s="7" t="str">
        <f>IF(OR($B33="",$B33=0),"",$G33*$C33*(1+'Property Summary'!$L$18)^('MF Rents'!CW$3-1))</f>
        <v/>
      </c>
      <c r="CX33" s="7" t="str">
        <f>IF(OR($B33="",$B33=0),"",$G33*$C33*(1+'Property Summary'!$L$18)^('MF Rents'!CX$3-1))</f>
        <v/>
      </c>
      <c r="CY33" s="7" t="str">
        <f>IF(OR($B33="",$B33=0),"",$G33*$C33*(1+'Property Summary'!$L$18)^('MF Rents'!CY$3-1))</f>
        <v/>
      </c>
      <c r="CZ33" s="7" t="str">
        <f>IF(OR($B33="",$B33=0),"",$G33*$C33*(1+'Property Summary'!$L$18)^('MF Rents'!CZ$3-1))</f>
        <v/>
      </c>
      <c r="DA33" s="7" t="str">
        <f>IF(OR($B33="",$B33=0),"",$G33*$C33*(1+'Property Summary'!$L$18)^('MF Rents'!DA$3-1))</f>
        <v/>
      </c>
      <c r="DB33" s="7" t="str">
        <f>IF(OR($B33="",$B33=0),"",$G33*$C33*(1+'Property Summary'!$L$18)^('MF Rents'!DB$3-1))</f>
        <v/>
      </c>
      <c r="DC33" s="7" t="str">
        <f>IF(OR($B33="",$B33=0),"",$G33*$C33*(1+'Property Summary'!$L$18)^('MF Rents'!DC$3-1))</f>
        <v/>
      </c>
      <c r="DD33" s="7" t="str">
        <f>IF(OR($B33="",$B33=0),"",$G33*$C33*(1+'Property Summary'!$L$18)^('MF Rents'!DD$3-1))</f>
        <v/>
      </c>
      <c r="DE33" s="7" t="str">
        <f>IF(OR($B33="",$B33=0),"",$G33*$C33*(1+'Property Summary'!$L$18)^('MF Rents'!DE$3-1))</f>
        <v/>
      </c>
      <c r="DF33" s="7" t="str">
        <f>IF(OR($B33="",$B33=0),"",$G33*$C33*(1+'Property Summary'!$L$18)^('MF Rents'!DF$3-1))</f>
        <v/>
      </c>
      <c r="DG33" s="7" t="str">
        <f>IF(OR($B33="",$B33=0),"",$G33*$C33*(1+'Property Summary'!$L$18)^('MF Rents'!DG$3-1))</f>
        <v/>
      </c>
      <c r="DH33" s="7" t="str">
        <f>IF(OR($B33="",$B33=0),"",$G33*$C33*(1+'Property Summary'!$L$18)^('MF Rents'!DH$3-1))</f>
        <v/>
      </c>
      <c r="DI33" s="7" t="str">
        <f>IF(OR($B33="",$B33=0),"",$G33*$C33*(1+'Property Summary'!$L$18)^('MF Rents'!DI$3-1))</f>
        <v/>
      </c>
      <c r="DJ33" s="7" t="str">
        <f>IF(OR($B33="",$B33=0),"",$G33*$C33*(1+'Property Summary'!$L$18)^('MF Rents'!DJ$3-1))</f>
        <v/>
      </c>
      <c r="DK33" s="7" t="str">
        <f>IF(OR($B33="",$B33=0),"",$G33*$C33*(1+'Property Summary'!$L$18)^('MF Rents'!DK$3-1))</f>
        <v/>
      </c>
      <c r="DL33" s="7" t="str">
        <f>IF(OR($B33="",$B33=0),"",$G33*$C33*(1+'Property Summary'!$L$18)^('MF Rents'!DL$3-1))</f>
        <v/>
      </c>
      <c r="DM33" s="7" t="str">
        <f>IF(OR($B33="",$B33=0),"",$G33*$C33*(1+'Property Summary'!$L$18)^('MF Rents'!DM$3-1))</f>
        <v/>
      </c>
      <c r="DN33" s="7" t="str">
        <f>IF(OR($B33="",$B33=0),"",$G33*$C33*(1+'Property Summary'!$L$18)^('MF Rents'!DN$3-1))</f>
        <v/>
      </c>
      <c r="DO33" s="7" t="str">
        <f>IF(OR($B33="",$B33=0),"",$G33*$C33*(1+'Property Summary'!$L$18)^('MF Rents'!DO$3-1))</f>
        <v/>
      </c>
      <c r="DP33" s="7" t="str">
        <f>IF(OR($B33="",$B33=0),"",$G33*$C33*(1+'Property Summary'!$L$18)^('MF Rents'!DP$3-1))</f>
        <v/>
      </c>
      <c r="DQ33" s="7" t="str">
        <f>IF(OR($B33="",$B33=0),"",$G33*$C33*(1+'Property Summary'!$L$18)^('MF Rents'!DQ$3-1))</f>
        <v/>
      </c>
      <c r="DR33" s="7" t="str">
        <f>IF(OR($B33="",$B33=0),"",$G33*$C33*(1+'Property Summary'!$L$18)^('MF Rents'!DR$3-1))</f>
        <v/>
      </c>
      <c r="DS33" s="7" t="str">
        <f>IF(OR($B33="",$B33=0),"",$G33*$C33*(1+'Property Summary'!$L$18)^('MF Rents'!DS$3-1))</f>
        <v/>
      </c>
      <c r="DT33" s="7" t="str">
        <f>IF(OR($B33="",$B33=0),"",$G33*$C33*(1+'Property Summary'!$L$18)^('MF Rents'!DT$3-1))</f>
        <v/>
      </c>
      <c r="DU33" s="7" t="str">
        <f>IF(OR($B33="",$B33=0),"",$G33*$C33*(1+'Property Summary'!$L$18)^('MF Rents'!DU$3-1))</f>
        <v/>
      </c>
      <c r="DV33" s="7" t="str">
        <f>IF(OR($B33="",$B33=0),"",$G33*$C33*(1+'Property Summary'!$L$18)^('MF Rents'!DV$3-1))</f>
        <v/>
      </c>
      <c r="DW33" s="7" t="str">
        <f>IF(OR($B33="",$B33=0),"",$G33*$C33*(1+'Property Summary'!$L$18)^('MF Rents'!DW$3-1))</f>
        <v/>
      </c>
      <c r="DX33" s="7" t="str">
        <f>IF(OR($B33="",$B33=0),"",$G33*$C33*(1+'Property Summary'!$L$18)^('MF Rents'!DX$3-1))</f>
        <v/>
      </c>
      <c r="DY33" s="7" t="str">
        <f>IF(OR($B33="",$B33=0),"",$G33*$C33*(1+'Property Summary'!$L$18)^('MF Rents'!DY$3-1))</f>
        <v/>
      </c>
      <c r="DZ33" s="7" t="str">
        <f>IF(OR($B33="",$B33=0),"",$G33*$C33*(1+'Property Summary'!$L$18)^('MF Rents'!DZ$3-1))</f>
        <v/>
      </c>
      <c r="EA33" s="7" t="str">
        <f>IF(OR($B33="",$B33=0),"",$G33*$C33*(1+'Property Summary'!$L$18)^('MF Rents'!EA$3-1))</f>
        <v/>
      </c>
      <c r="EB33" s="7" t="str">
        <f>IF(OR($B33="",$B33=0),"",$G33*$C33*(1+'Property Summary'!$L$18)^('MF Rents'!EB$3-1))</f>
        <v/>
      </c>
      <c r="EC33" s="7" t="str">
        <f>IF(OR($B33="",$B33=0),"",$G33*$C33*(1+'Property Summary'!$L$18)^('MF Rents'!EC$3-1))</f>
        <v/>
      </c>
      <c r="ED33" s="7" t="str">
        <f>IF(OR($B33="",$B33=0),"",$G33*$C33*(1+'Property Summary'!$L$18)^('MF Rents'!ED$3-1))</f>
        <v/>
      </c>
      <c r="EE33" s="7" t="str">
        <f>IF(OR($B33="",$B33=0),"",$G33*$C33*(1+'Property Summary'!$L$18)^('MF Rents'!EE$3-1))</f>
        <v/>
      </c>
      <c r="EF33" s="7" t="str">
        <f>IF(OR($B33="",$B33=0),"",$G33*$C33*(1+'Property Summary'!$L$18)^('MF Rents'!EF$3-1))</f>
        <v/>
      </c>
      <c r="EG33" s="7" t="str">
        <f>IF(OR($B33="",$B33=0),"",$G33*$C33*(1+'Property Summary'!$L$18)^('MF Rents'!EG$3-1))</f>
        <v/>
      </c>
      <c r="EH33" s="7" t="str">
        <f>IF(OR($B33="",$B33=0),"",$G33*$C33*(1+'Property Summary'!$L$18)^('MF Rents'!EH$3-1))</f>
        <v/>
      </c>
      <c r="EI33" s="7" t="str">
        <f>IF(OR($B33="",$B33=0),"",$G33*$C33*(1+'Property Summary'!$L$18)^('MF Rents'!EI$3-1))</f>
        <v/>
      </c>
      <c r="EJ33" s="7" t="str">
        <f>IF(OR($B33="",$B33=0),"",$G33*$C33*(1+'Property Summary'!$L$18)^('MF Rents'!EJ$3-1))</f>
        <v/>
      </c>
      <c r="EK33" s="7" t="str">
        <f>IF(OR($B33="",$B33=0),"",$G33*$C33*(1+'Property Summary'!$L$18)^('MF Rents'!EK$3-1))</f>
        <v/>
      </c>
      <c r="EL33" s="7" t="str">
        <f>IF(OR($B33="",$B33=0),"",$G33*$C33*(1+'Property Summary'!$L$18)^('MF Rents'!EL$3-1))</f>
        <v/>
      </c>
      <c r="EM33" s="7" t="str">
        <f>IF(OR($B33="",$B33=0),"",$G33*$C33*(1+'Property Summary'!$L$18)^('MF Rents'!EM$3-1))</f>
        <v/>
      </c>
      <c r="EN33" s="7" t="str">
        <f>IF(OR($B33="",$B33=0),"",$G33*$C33*(1+'Property Summary'!$L$18)^('MF Rents'!EN$3-1))</f>
        <v/>
      </c>
      <c r="EO33" s="7" t="str">
        <f>IF(OR($B33="",$B33=0),"",$G33*$C33*(1+'Property Summary'!$L$18)^('MF Rents'!EO$3-1))</f>
        <v/>
      </c>
      <c r="EP33" s="7" t="str">
        <f>IF(OR($B33="",$B33=0),"",$G33*$C33*(1+'Property Summary'!$L$18)^('MF Rents'!EP$3-1))</f>
        <v/>
      </c>
      <c r="EQ33" s="7" t="str">
        <f>IF(OR($B33="",$B33=0),"",$G33*$C33*(1+'Property Summary'!$L$18)^('MF Rents'!EQ$3-1))</f>
        <v/>
      </c>
      <c r="ER33" s="7" t="str">
        <f>IF(OR($B33="",$B33=0),"",$G33*$C33*(1+'Property Summary'!$L$18)^('MF Rents'!ER$3-1))</f>
        <v/>
      </c>
      <c r="ES33" s="7" t="str">
        <f>IF(OR($B33="",$B33=0),"",$G33*$C33*(1+'Property Summary'!$L$18)^('MF Rents'!ES$3-1))</f>
        <v/>
      </c>
      <c r="ET33" s="7" t="str">
        <f>IF(OR($B33="",$B33=0),"",$G33*$C33*(1+'Property Summary'!$L$18)^('MF Rents'!ET$3-1))</f>
        <v/>
      </c>
      <c r="EU33" s="7" t="str">
        <f>IF(OR($B33="",$B33=0),"",$G33*$C33*(1+'Property Summary'!$L$18)^('MF Rents'!EU$3-1))</f>
        <v/>
      </c>
      <c r="EV33" s="7" t="str">
        <f>IF(OR($B33="",$B33=0),"",$G33*$C33*(1+'Property Summary'!$L$18)^('MF Rents'!EV$3-1))</f>
        <v/>
      </c>
      <c r="EW33" s="7" t="str">
        <f>IF(OR($B33="",$B33=0),"",$G33*$C33*(1+'Property Summary'!$L$18)^('MF Rents'!EW$3-1))</f>
        <v/>
      </c>
      <c r="EX33" s="7" t="str">
        <f>IF(OR($B33="",$B33=0),"",$G33*$C33*(1+'Property Summary'!$L$18)^('MF Rents'!EX$3-1))</f>
        <v/>
      </c>
      <c r="EY33" s="7" t="str">
        <f>IF(OR($B33="",$B33=0),"",$G33*$C33*(1+'Property Summary'!$L$18)^('MF Rents'!EY$3-1))</f>
        <v/>
      </c>
      <c r="EZ33" s="7" t="str">
        <f>IF(OR($B33="",$B33=0),"",$G33*$C33*(1+'Property Summary'!$L$18)^('MF Rents'!EZ$3-1))</f>
        <v/>
      </c>
      <c r="FA33" s="7" t="str">
        <f>IF(OR($B33="",$B33=0),"",$G33*$C33*(1+'Property Summary'!$L$18)^('MF Rents'!FA$3-1))</f>
        <v/>
      </c>
      <c r="FB33" s="7" t="str">
        <f>IF(OR($B33="",$B33=0),"",$G33*$C33*(1+'Property Summary'!$L$18)^('MF Rents'!FB$3-1))</f>
        <v/>
      </c>
      <c r="FC33" s="7" t="str">
        <f>IF(OR($B33="",$B33=0),"",$G33*$C33*(1+'Property Summary'!$L$18)^('MF Rents'!FC$3-1))</f>
        <v/>
      </c>
      <c r="FD33" s="7" t="str">
        <f>IF(OR($B33="",$B33=0),"",$G33*$C33*(1+'Property Summary'!$L$18)^('MF Rents'!FD$3-1))</f>
        <v/>
      </c>
      <c r="FE33" s="7" t="str">
        <f>IF(OR($B33="",$B33=0),"",$G33*$C33*(1+'Property Summary'!$L$18)^('MF Rents'!FE$3-1))</f>
        <v/>
      </c>
      <c r="FF33" s="7" t="str">
        <f>IF(OR($B33="",$B33=0),"",$G33*$C33*(1+'Property Summary'!$L$18)^('MF Rents'!FF$3-1))</f>
        <v/>
      </c>
      <c r="FG33" s="7" t="str">
        <f>IF(OR($B33="",$B33=0),"",$G33*$C33*(1+'Property Summary'!$L$18)^('MF Rents'!FG$3-1))</f>
        <v/>
      </c>
      <c r="FH33" s="7" t="str">
        <f>IF(OR($B33="",$B33=0),"",$G33*$C33*(1+'Property Summary'!$L$18)^('MF Rents'!FH$3-1))</f>
        <v/>
      </c>
      <c r="FI33" s="7" t="str">
        <f>IF(OR($B33="",$B33=0),"",$G33*$C33*(1+'Property Summary'!$L$18)^('MF Rents'!FI$3-1))</f>
        <v/>
      </c>
      <c r="FJ33" s="7" t="str">
        <f>IF(OR($B33="",$B33=0),"",$G33*$C33*(1+'Property Summary'!$L$18)^('MF Rents'!FJ$3-1))</f>
        <v/>
      </c>
      <c r="FK33" s="7" t="str">
        <f>IF(OR($B33="",$B33=0),"",$G33*$C33*(1+'Property Summary'!$L$18)^('MF Rents'!FK$3-1))</f>
        <v/>
      </c>
      <c r="FL33" s="7" t="str">
        <f>IF(OR($B33="",$B33=0),"",$G33*$C33*(1+'Property Summary'!$L$18)^('MF Rents'!FL$3-1))</f>
        <v/>
      </c>
      <c r="FM33" s="7" t="str">
        <f>IF(OR($B33="",$B33=0),"",$G33*$C33*(1+'Property Summary'!$L$18)^('MF Rents'!FM$3-1))</f>
        <v/>
      </c>
      <c r="FN33" s="7" t="str">
        <f>IF(OR($B33="",$B33=0),"",$G33*$C33*(1+'Property Summary'!$L$18)^('MF Rents'!FN$3-1))</f>
        <v/>
      </c>
      <c r="FO33" s="7" t="str">
        <f>IF(OR($B33="",$B33=0),"",$G33*$C33*(1+'Property Summary'!$L$18)^('MF Rents'!FO$3-1))</f>
        <v/>
      </c>
      <c r="FP33" s="7" t="str">
        <f>IF(OR($B33="",$B33=0),"",$G33*$C33*(1+'Property Summary'!$L$18)^('MF Rents'!FP$3-1))</f>
        <v/>
      </c>
      <c r="FQ33" s="7" t="str">
        <f>IF(OR($B33="",$B33=0),"",$G33*$C33*(1+'Property Summary'!$L$18)^('MF Rents'!FQ$3-1))</f>
        <v/>
      </c>
      <c r="FR33" s="7" t="str">
        <f>IF(OR($B33="",$B33=0),"",$G33*$C33*(1+'Property Summary'!$L$18)^('MF Rents'!FR$3-1))</f>
        <v/>
      </c>
      <c r="FS33" s="7" t="str">
        <f>IF(OR($B33="",$B33=0),"",$G33*$C33*(1+'Property Summary'!$L$18)^('MF Rents'!FS$3-1))</f>
        <v/>
      </c>
      <c r="FT33" s="7" t="str">
        <f>IF(OR($B33="",$B33=0),"",$G33*$C33*(1+'Property Summary'!$L$18)^('MF Rents'!FT$3-1))</f>
        <v/>
      </c>
      <c r="FU33" s="7" t="str">
        <f>IF(OR($B33="",$B33=0),"",$G33*$C33*(1+'Property Summary'!$L$18)^('MF Rents'!FU$3-1))</f>
        <v/>
      </c>
      <c r="FV33" s="7" t="str">
        <f>IF(OR($B33="",$B33=0),"",$G33*$C33*(1+'Property Summary'!$L$18)^('MF Rents'!FV$3-1))</f>
        <v/>
      </c>
      <c r="FW33" s="7" t="str">
        <f>IF(OR($B33="",$B33=0),"",$G33*$C33*(1+'Property Summary'!$L$18)^('MF Rents'!FW$3-1))</f>
        <v/>
      </c>
      <c r="FX33" s="7" t="str">
        <f>IF(OR($B33="",$B33=0),"",$G33*$C33*(1+'Property Summary'!$L$18)^('MF Rents'!FX$3-1))</f>
        <v/>
      </c>
      <c r="FY33" s="7" t="str">
        <f>IF(OR($B33="",$B33=0),"",$G33*$C33*(1+'Property Summary'!$L$18)^('MF Rents'!FY$3-1))</f>
        <v/>
      </c>
      <c r="FZ33" s="7" t="str">
        <f>IF(OR($B33="",$B33=0),"",$G33*$C33*(1+'Property Summary'!$L$18)^('MF Rents'!FZ$3-1))</f>
        <v/>
      </c>
      <c r="GA33" s="7" t="str">
        <f>IF(OR($B33="",$B33=0),"",$G33*$C33*(1+'Property Summary'!$L$18)^('MF Rents'!GA$3-1))</f>
        <v/>
      </c>
      <c r="GB33" s="7" t="str">
        <f>IF(OR($B33="",$B33=0),"",$G33*$C33*(1+'Property Summary'!$L$18)^('MF Rents'!GB$3-1))</f>
        <v/>
      </c>
      <c r="GC33" s="7" t="str">
        <f>IF(OR($B33="",$B33=0),"",$G33*$C33*(1+'Property Summary'!$L$18)^('MF Rents'!GC$3-1))</f>
        <v/>
      </c>
      <c r="GD33" s="7" t="str">
        <f>IF(OR($B33="",$B33=0),"",$G33*$C33*(1+'Property Summary'!$L$18)^('MF Rents'!GD$3-1))</f>
        <v/>
      </c>
      <c r="GE33" s="7" t="str">
        <f>IF(OR($B33="",$B33=0),"",$G33*$C33*(1+'Property Summary'!$L$18)^('MF Rents'!GE$3-1))</f>
        <v/>
      </c>
      <c r="GF33" s="7" t="str">
        <f>IF(OR($B33="",$B33=0),"",$G33*$C33*(1+'Property Summary'!$L$18)^('MF Rents'!GF$3-1))</f>
        <v/>
      </c>
      <c r="GG33" s="7" t="str">
        <f>IF(OR($B33="",$B33=0),"",$G33*$C33*(1+'Property Summary'!$L$18)^('MF Rents'!GG$3-1))</f>
        <v/>
      </c>
      <c r="GH33" s="7" t="str">
        <f>IF(OR($B33="",$B33=0),"",$G33*$C33*(1+'Property Summary'!$L$18)^('MF Rents'!GH$3-1))</f>
        <v/>
      </c>
      <c r="GI33" s="7" t="str">
        <f>IF(OR($B33="",$B33=0),"",$G33*$C33*(1+'Property Summary'!$L$18)^('MF Rents'!GI$3-1))</f>
        <v/>
      </c>
      <c r="GJ33" s="7" t="str">
        <f>IF(OR($B33="",$B33=0),"",$G33*$C33*(1+'Property Summary'!$L$18)^('MF Rents'!GJ$3-1))</f>
        <v/>
      </c>
      <c r="GK33" s="7" t="str">
        <f>IF(OR($B33="",$B33=0),"",$G33*$C33*(1+'Property Summary'!$L$18)^('MF Rents'!GK$3-1))</f>
        <v/>
      </c>
      <c r="GL33" s="7" t="str">
        <f>IF(OR($B33="",$B33=0),"",$G33*$C33*(1+'Property Summary'!$L$18)^('MF Rents'!GL$3-1))</f>
        <v/>
      </c>
      <c r="GM33" s="7" t="str">
        <f>IF(OR($B33="",$B33=0),"",$G33*$C33*(1+'Property Summary'!$L$18)^('MF Rents'!GM$3-1))</f>
        <v/>
      </c>
      <c r="GN33" s="7" t="str">
        <f>IF(OR($B33="",$B33=0),"",$G33*$C33*(1+'Property Summary'!$L$18)^('MF Rents'!GN$3-1))</f>
        <v/>
      </c>
      <c r="GO33" s="7" t="str">
        <f>IF(OR($B33="",$B33=0),"",$G33*$C33*(1+'Property Summary'!$L$18)^('MF Rents'!GO$3-1))</f>
        <v/>
      </c>
      <c r="GP33" s="7" t="str">
        <f>IF(OR($B33="",$B33=0),"",$G33*$C33*(1+'Property Summary'!$L$18)^('MF Rents'!GP$3-1))</f>
        <v/>
      </c>
    </row>
    <row r="34" spans="2:198" x14ac:dyDescent="0.3">
      <c r="B34" s="198">
        <f>'MF Rent Roll'!B33</f>
        <v>0</v>
      </c>
      <c r="C34" s="199">
        <f>'MF Rent Roll'!C33</f>
        <v>0</v>
      </c>
      <c r="D34" s="200">
        <f>'MF Rent Roll'!D33</f>
        <v>0</v>
      </c>
      <c r="E34" s="200">
        <f>'MF Rent Roll'!E33</f>
        <v>0</v>
      </c>
      <c r="F34" s="201">
        <f>'MF Rent Roll'!F33</f>
        <v>0</v>
      </c>
      <c r="G34" s="202">
        <f>'MF Rent Roll'!G33</f>
        <v>0</v>
      </c>
      <c r="H34" s="203">
        <f>'MF Rent Roll'!H33</f>
        <v>0</v>
      </c>
      <c r="I34" s="202">
        <f>'MF Rent Roll'!I33</f>
        <v>0</v>
      </c>
      <c r="J34" s="204">
        <f>'MF Rent Roll'!J33</f>
        <v>0</v>
      </c>
      <c r="K34" s="205">
        <f>'MF Rent Roll'!K33</f>
        <v>0</v>
      </c>
      <c r="L34" s="202">
        <f>'MF Rent Roll'!L33</f>
        <v>0</v>
      </c>
      <c r="M34" s="206">
        <f>'MF Rent Roll'!M33</f>
        <v>0</v>
      </c>
      <c r="N34" s="207" t="str">
        <f>'MF Rent Roll'!N33</f>
        <v/>
      </c>
      <c r="O34" s="208" t="str">
        <f>'MF Rent Roll'!O33</f>
        <v/>
      </c>
      <c r="P34" s="209" t="str">
        <f>'MF Rent Roll'!P33</f>
        <v/>
      </c>
      <c r="S34" s="7" t="str">
        <f>IF(OR($B34="",$B34=0),"",$G34*$C34*(1+'Property Summary'!$L$18)^('MF Rents'!S$3-1))</f>
        <v/>
      </c>
      <c r="T34" s="7" t="str">
        <f>IF(OR($B34="",$B34=0),"",$G34*$C34*(1+'Property Summary'!$L$18)^('MF Rents'!T$3-1))</f>
        <v/>
      </c>
      <c r="U34" s="7" t="str">
        <f>IF(OR($B34="",$B34=0),"",$G34*$C34*(1+'Property Summary'!$L$18)^('MF Rents'!U$3-1))</f>
        <v/>
      </c>
      <c r="V34" s="7" t="str">
        <f>IF(OR($B34="",$B34=0),"",$G34*$C34*(1+'Property Summary'!$L$18)^('MF Rents'!V$3-1))</f>
        <v/>
      </c>
      <c r="W34" s="7" t="str">
        <f>IF(OR($B34="",$B34=0),"",$G34*$C34*(1+'Property Summary'!$L$18)^('MF Rents'!W$3-1))</f>
        <v/>
      </c>
      <c r="X34" s="7" t="str">
        <f>IF(OR($B34="",$B34=0),"",$G34*$C34*(1+'Property Summary'!$L$18)^('MF Rents'!X$3-1))</f>
        <v/>
      </c>
      <c r="Y34" s="7" t="str">
        <f>IF(OR($B34="",$B34=0),"",$G34*$C34*(1+'Property Summary'!$L$18)^('MF Rents'!Y$3-1))</f>
        <v/>
      </c>
      <c r="Z34" s="7" t="str">
        <f>IF(OR($B34="",$B34=0),"",$G34*$C34*(1+'Property Summary'!$L$18)^('MF Rents'!Z$3-1))</f>
        <v/>
      </c>
      <c r="AA34" s="7" t="str">
        <f>IF(OR($B34="",$B34=0),"",$G34*$C34*(1+'Property Summary'!$L$18)^('MF Rents'!AA$3-1))</f>
        <v/>
      </c>
      <c r="AB34" s="7" t="str">
        <f>IF(OR($B34="",$B34=0),"",$G34*$C34*(1+'Property Summary'!$L$18)^('MF Rents'!AB$3-1))</f>
        <v/>
      </c>
      <c r="AC34" s="7" t="str">
        <f>IF(OR($B34="",$B34=0),"",$G34*$C34*(1+'Property Summary'!$L$18)^('MF Rents'!AC$3-1))</f>
        <v/>
      </c>
      <c r="AD34" s="7" t="str">
        <f>IF(OR($B34="",$B34=0),"",$G34*$C34*(1+'Property Summary'!$L$18)^('MF Rents'!AD$3-1))</f>
        <v/>
      </c>
      <c r="AE34" s="7" t="str">
        <f>IF(OR($B34="",$B34=0),"",$G34*$C34*(1+'Property Summary'!$L$18)^('MF Rents'!AE$3-1))</f>
        <v/>
      </c>
      <c r="AF34" s="7" t="str">
        <f>IF(OR($B34="",$B34=0),"",$G34*$C34*(1+'Property Summary'!$L$18)^('MF Rents'!AF$3-1))</f>
        <v/>
      </c>
      <c r="AG34" s="7" t="str">
        <f>IF(OR($B34="",$B34=0),"",$G34*$C34*(1+'Property Summary'!$L$18)^('MF Rents'!AG$3-1))</f>
        <v/>
      </c>
      <c r="AH34" s="7" t="str">
        <f>IF(OR($B34="",$B34=0),"",$G34*$C34*(1+'Property Summary'!$L$18)^('MF Rents'!AH$3-1))</f>
        <v/>
      </c>
      <c r="AI34" s="7" t="str">
        <f>IF(OR($B34="",$B34=0),"",$G34*$C34*(1+'Property Summary'!$L$18)^('MF Rents'!AI$3-1))</f>
        <v/>
      </c>
      <c r="AJ34" s="7" t="str">
        <f>IF(OR($B34="",$B34=0),"",$G34*$C34*(1+'Property Summary'!$L$18)^('MF Rents'!AJ$3-1))</f>
        <v/>
      </c>
      <c r="AK34" s="7" t="str">
        <f>IF(OR($B34="",$B34=0),"",$G34*$C34*(1+'Property Summary'!$L$18)^('MF Rents'!AK$3-1))</f>
        <v/>
      </c>
      <c r="AL34" s="7" t="str">
        <f>IF(OR($B34="",$B34=0),"",$G34*$C34*(1+'Property Summary'!$L$18)^('MF Rents'!AL$3-1))</f>
        <v/>
      </c>
      <c r="AM34" s="7" t="str">
        <f>IF(OR($B34="",$B34=0),"",$G34*$C34*(1+'Property Summary'!$L$18)^('MF Rents'!AM$3-1))</f>
        <v/>
      </c>
      <c r="AN34" s="7" t="str">
        <f>IF(OR($B34="",$B34=0),"",$G34*$C34*(1+'Property Summary'!$L$18)^('MF Rents'!AN$3-1))</f>
        <v/>
      </c>
      <c r="AO34" s="7" t="str">
        <f>IF(OR($B34="",$B34=0),"",$G34*$C34*(1+'Property Summary'!$L$18)^('MF Rents'!AO$3-1))</f>
        <v/>
      </c>
      <c r="AP34" s="7" t="str">
        <f>IF(OR($B34="",$B34=0),"",$G34*$C34*(1+'Property Summary'!$L$18)^('MF Rents'!AP$3-1))</f>
        <v/>
      </c>
      <c r="AQ34" s="7" t="str">
        <f>IF(OR($B34="",$B34=0),"",$G34*$C34*(1+'Property Summary'!$L$18)^('MF Rents'!AQ$3-1))</f>
        <v/>
      </c>
      <c r="AR34" s="7" t="str">
        <f>IF(OR($B34="",$B34=0),"",$G34*$C34*(1+'Property Summary'!$L$18)^('MF Rents'!AR$3-1))</f>
        <v/>
      </c>
      <c r="AS34" s="7" t="str">
        <f>IF(OR($B34="",$B34=0),"",$G34*$C34*(1+'Property Summary'!$L$18)^('MF Rents'!AS$3-1))</f>
        <v/>
      </c>
      <c r="AT34" s="7" t="str">
        <f>IF(OR($B34="",$B34=0),"",$G34*$C34*(1+'Property Summary'!$L$18)^('MF Rents'!AT$3-1))</f>
        <v/>
      </c>
      <c r="AU34" s="7" t="str">
        <f>IF(OR($B34="",$B34=0),"",$G34*$C34*(1+'Property Summary'!$L$18)^('MF Rents'!AU$3-1))</f>
        <v/>
      </c>
      <c r="AV34" s="7" t="str">
        <f>IF(OR($B34="",$B34=0),"",$G34*$C34*(1+'Property Summary'!$L$18)^('MF Rents'!AV$3-1))</f>
        <v/>
      </c>
      <c r="AW34" s="7" t="str">
        <f>IF(OR($B34="",$B34=0),"",$G34*$C34*(1+'Property Summary'!$L$18)^('MF Rents'!AW$3-1))</f>
        <v/>
      </c>
      <c r="AX34" s="7" t="str">
        <f>IF(OR($B34="",$B34=0),"",$G34*$C34*(1+'Property Summary'!$L$18)^('MF Rents'!AX$3-1))</f>
        <v/>
      </c>
      <c r="AY34" s="7" t="str">
        <f>IF(OR($B34="",$B34=0),"",$G34*$C34*(1+'Property Summary'!$L$18)^('MF Rents'!AY$3-1))</f>
        <v/>
      </c>
      <c r="AZ34" s="7" t="str">
        <f>IF(OR($B34="",$B34=0),"",$G34*$C34*(1+'Property Summary'!$L$18)^('MF Rents'!AZ$3-1))</f>
        <v/>
      </c>
      <c r="BA34" s="7" t="str">
        <f>IF(OR($B34="",$B34=0),"",$G34*$C34*(1+'Property Summary'!$L$18)^('MF Rents'!BA$3-1))</f>
        <v/>
      </c>
      <c r="BB34" s="7" t="str">
        <f>IF(OR($B34="",$B34=0),"",$G34*$C34*(1+'Property Summary'!$L$18)^('MF Rents'!BB$3-1))</f>
        <v/>
      </c>
      <c r="BC34" s="7" t="str">
        <f>IF(OR($B34="",$B34=0),"",$G34*$C34*(1+'Property Summary'!$L$18)^('MF Rents'!BC$3-1))</f>
        <v/>
      </c>
      <c r="BD34" s="7" t="str">
        <f>IF(OR($B34="",$B34=0),"",$G34*$C34*(1+'Property Summary'!$L$18)^('MF Rents'!BD$3-1))</f>
        <v/>
      </c>
      <c r="BE34" s="7" t="str">
        <f>IF(OR($B34="",$B34=0),"",$G34*$C34*(1+'Property Summary'!$L$18)^('MF Rents'!BE$3-1))</f>
        <v/>
      </c>
      <c r="BF34" s="7" t="str">
        <f>IF(OR($B34="",$B34=0),"",$G34*$C34*(1+'Property Summary'!$L$18)^('MF Rents'!BF$3-1))</f>
        <v/>
      </c>
      <c r="BG34" s="7" t="str">
        <f>IF(OR($B34="",$B34=0),"",$G34*$C34*(1+'Property Summary'!$L$18)^('MF Rents'!BG$3-1))</f>
        <v/>
      </c>
      <c r="BH34" s="7" t="str">
        <f>IF(OR($B34="",$B34=0),"",$G34*$C34*(1+'Property Summary'!$L$18)^('MF Rents'!BH$3-1))</f>
        <v/>
      </c>
      <c r="BI34" s="7" t="str">
        <f>IF(OR($B34="",$B34=0),"",$G34*$C34*(1+'Property Summary'!$L$18)^('MF Rents'!BI$3-1))</f>
        <v/>
      </c>
      <c r="BJ34" s="7" t="str">
        <f>IF(OR($B34="",$B34=0),"",$G34*$C34*(1+'Property Summary'!$L$18)^('MF Rents'!BJ$3-1))</f>
        <v/>
      </c>
      <c r="BK34" s="7" t="str">
        <f>IF(OR($B34="",$B34=0),"",$G34*$C34*(1+'Property Summary'!$L$18)^('MF Rents'!BK$3-1))</f>
        <v/>
      </c>
      <c r="BL34" s="7" t="str">
        <f>IF(OR($B34="",$B34=0),"",$G34*$C34*(1+'Property Summary'!$L$18)^('MF Rents'!BL$3-1))</f>
        <v/>
      </c>
      <c r="BM34" s="7" t="str">
        <f>IF(OR($B34="",$B34=0),"",$G34*$C34*(1+'Property Summary'!$L$18)^('MF Rents'!BM$3-1))</f>
        <v/>
      </c>
      <c r="BN34" s="7" t="str">
        <f>IF(OR($B34="",$B34=0),"",$G34*$C34*(1+'Property Summary'!$L$18)^('MF Rents'!BN$3-1))</f>
        <v/>
      </c>
      <c r="BO34" s="7" t="str">
        <f>IF(OR($B34="",$B34=0),"",$G34*$C34*(1+'Property Summary'!$L$18)^('MF Rents'!BO$3-1))</f>
        <v/>
      </c>
      <c r="BP34" s="7" t="str">
        <f>IF(OR($B34="",$B34=0),"",$G34*$C34*(1+'Property Summary'!$L$18)^('MF Rents'!BP$3-1))</f>
        <v/>
      </c>
      <c r="BQ34" s="7" t="str">
        <f>IF(OR($B34="",$B34=0),"",$G34*$C34*(1+'Property Summary'!$L$18)^('MF Rents'!BQ$3-1))</f>
        <v/>
      </c>
      <c r="BR34" s="7" t="str">
        <f>IF(OR($B34="",$B34=0),"",$G34*$C34*(1+'Property Summary'!$L$18)^('MF Rents'!BR$3-1))</f>
        <v/>
      </c>
      <c r="BS34" s="7" t="str">
        <f>IF(OR($B34="",$B34=0),"",$G34*$C34*(1+'Property Summary'!$L$18)^('MF Rents'!BS$3-1))</f>
        <v/>
      </c>
      <c r="BT34" s="7" t="str">
        <f>IF(OR($B34="",$B34=0),"",$G34*$C34*(1+'Property Summary'!$L$18)^('MF Rents'!BT$3-1))</f>
        <v/>
      </c>
      <c r="BU34" s="7" t="str">
        <f>IF(OR($B34="",$B34=0),"",$G34*$C34*(1+'Property Summary'!$L$18)^('MF Rents'!BU$3-1))</f>
        <v/>
      </c>
      <c r="BV34" s="7" t="str">
        <f>IF(OR($B34="",$B34=0),"",$G34*$C34*(1+'Property Summary'!$L$18)^('MF Rents'!BV$3-1))</f>
        <v/>
      </c>
      <c r="BW34" s="7" t="str">
        <f>IF(OR($B34="",$B34=0),"",$G34*$C34*(1+'Property Summary'!$L$18)^('MF Rents'!BW$3-1))</f>
        <v/>
      </c>
      <c r="BX34" s="7" t="str">
        <f>IF(OR($B34="",$B34=0),"",$G34*$C34*(1+'Property Summary'!$L$18)^('MF Rents'!BX$3-1))</f>
        <v/>
      </c>
      <c r="BY34" s="7" t="str">
        <f>IF(OR($B34="",$B34=0),"",$G34*$C34*(1+'Property Summary'!$L$18)^('MF Rents'!BY$3-1))</f>
        <v/>
      </c>
      <c r="BZ34" s="7" t="str">
        <f>IF(OR($B34="",$B34=0),"",$G34*$C34*(1+'Property Summary'!$L$18)^('MF Rents'!BZ$3-1))</f>
        <v/>
      </c>
      <c r="CA34" s="7" t="str">
        <f>IF(OR($B34="",$B34=0),"",$G34*$C34*(1+'Property Summary'!$L$18)^('MF Rents'!CA$3-1))</f>
        <v/>
      </c>
      <c r="CB34" s="7" t="str">
        <f>IF(OR($B34="",$B34=0),"",$G34*$C34*(1+'Property Summary'!$L$18)^('MF Rents'!CB$3-1))</f>
        <v/>
      </c>
      <c r="CC34" s="7" t="str">
        <f>IF(OR($B34="",$B34=0),"",$G34*$C34*(1+'Property Summary'!$L$18)^('MF Rents'!CC$3-1))</f>
        <v/>
      </c>
      <c r="CD34" s="7" t="str">
        <f>IF(OR($B34="",$B34=0),"",$G34*$C34*(1+'Property Summary'!$L$18)^('MF Rents'!CD$3-1))</f>
        <v/>
      </c>
      <c r="CE34" s="7" t="str">
        <f>IF(OR($B34="",$B34=0),"",$G34*$C34*(1+'Property Summary'!$L$18)^('MF Rents'!CE$3-1))</f>
        <v/>
      </c>
      <c r="CF34" s="7" t="str">
        <f>IF(OR($B34="",$B34=0),"",$G34*$C34*(1+'Property Summary'!$L$18)^('MF Rents'!CF$3-1))</f>
        <v/>
      </c>
      <c r="CG34" s="7" t="str">
        <f>IF(OR($B34="",$B34=0),"",$G34*$C34*(1+'Property Summary'!$L$18)^('MF Rents'!CG$3-1))</f>
        <v/>
      </c>
      <c r="CH34" s="7" t="str">
        <f>IF(OR($B34="",$B34=0),"",$G34*$C34*(1+'Property Summary'!$L$18)^('MF Rents'!CH$3-1))</f>
        <v/>
      </c>
      <c r="CI34" s="7" t="str">
        <f>IF(OR($B34="",$B34=0),"",$G34*$C34*(1+'Property Summary'!$L$18)^('MF Rents'!CI$3-1))</f>
        <v/>
      </c>
      <c r="CJ34" s="7" t="str">
        <f>IF(OR($B34="",$B34=0),"",$G34*$C34*(1+'Property Summary'!$L$18)^('MF Rents'!CJ$3-1))</f>
        <v/>
      </c>
      <c r="CK34" s="7" t="str">
        <f>IF(OR($B34="",$B34=0),"",$G34*$C34*(1+'Property Summary'!$L$18)^('MF Rents'!CK$3-1))</f>
        <v/>
      </c>
      <c r="CL34" s="7" t="str">
        <f>IF(OR($B34="",$B34=0),"",$G34*$C34*(1+'Property Summary'!$L$18)^('MF Rents'!CL$3-1))</f>
        <v/>
      </c>
      <c r="CM34" s="7" t="str">
        <f>IF(OR($B34="",$B34=0),"",$G34*$C34*(1+'Property Summary'!$L$18)^('MF Rents'!CM$3-1))</f>
        <v/>
      </c>
      <c r="CN34" s="7" t="str">
        <f>IF(OR($B34="",$B34=0),"",$G34*$C34*(1+'Property Summary'!$L$18)^('MF Rents'!CN$3-1))</f>
        <v/>
      </c>
      <c r="CO34" s="7" t="str">
        <f>IF(OR($B34="",$B34=0),"",$G34*$C34*(1+'Property Summary'!$L$18)^('MF Rents'!CO$3-1))</f>
        <v/>
      </c>
      <c r="CP34" s="7" t="str">
        <f>IF(OR($B34="",$B34=0),"",$G34*$C34*(1+'Property Summary'!$L$18)^('MF Rents'!CP$3-1))</f>
        <v/>
      </c>
      <c r="CQ34" s="7" t="str">
        <f>IF(OR($B34="",$B34=0),"",$G34*$C34*(1+'Property Summary'!$L$18)^('MF Rents'!CQ$3-1))</f>
        <v/>
      </c>
      <c r="CR34" s="7" t="str">
        <f>IF(OR($B34="",$B34=0),"",$G34*$C34*(1+'Property Summary'!$L$18)^('MF Rents'!CR$3-1))</f>
        <v/>
      </c>
      <c r="CS34" s="7" t="str">
        <f>IF(OR($B34="",$B34=0),"",$G34*$C34*(1+'Property Summary'!$L$18)^('MF Rents'!CS$3-1))</f>
        <v/>
      </c>
      <c r="CT34" s="7" t="str">
        <f>IF(OR($B34="",$B34=0),"",$G34*$C34*(1+'Property Summary'!$L$18)^('MF Rents'!CT$3-1))</f>
        <v/>
      </c>
      <c r="CU34" s="7" t="str">
        <f>IF(OR($B34="",$B34=0),"",$G34*$C34*(1+'Property Summary'!$L$18)^('MF Rents'!CU$3-1))</f>
        <v/>
      </c>
      <c r="CV34" s="7" t="str">
        <f>IF(OR($B34="",$B34=0),"",$G34*$C34*(1+'Property Summary'!$L$18)^('MF Rents'!CV$3-1))</f>
        <v/>
      </c>
      <c r="CW34" s="7" t="str">
        <f>IF(OR($B34="",$B34=0),"",$G34*$C34*(1+'Property Summary'!$L$18)^('MF Rents'!CW$3-1))</f>
        <v/>
      </c>
      <c r="CX34" s="7" t="str">
        <f>IF(OR($B34="",$B34=0),"",$G34*$C34*(1+'Property Summary'!$L$18)^('MF Rents'!CX$3-1))</f>
        <v/>
      </c>
      <c r="CY34" s="7" t="str">
        <f>IF(OR($B34="",$B34=0),"",$G34*$C34*(1+'Property Summary'!$L$18)^('MF Rents'!CY$3-1))</f>
        <v/>
      </c>
      <c r="CZ34" s="7" t="str">
        <f>IF(OR($B34="",$B34=0),"",$G34*$C34*(1+'Property Summary'!$L$18)^('MF Rents'!CZ$3-1))</f>
        <v/>
      </c>
      <c r="DA34" s="7" t="str">
        <f>IF(OR($B34="",$B34=0),"",$G34*$C34*(1+'Property Summary'!$L$18)^('MF Rents'!DA$3-1))</f>
        <v/>
      </c>
      <c r="DB34" s="7" t="str">
        <f>IF(OR($B34="",$B34=0),"",$G34*$C34*(1+'Property Summary'!$L$18)^('MF Rents'!DB$3-1))</f>
        <v/>
      </c>
      <c r="DC34" s="7" t="str">
        <f>IF(OR($B34="",$B34=0),"",$G34*$C34*(1+'Property Summary'!$L$18)^('MF Rents'!DC$3-1))</f>
        <v/>
      </c>
      <c r="DD34" s="7" t="str">
        <f>IF(OR($B34="",$B34=0),"",$G34*$C34*(1+'Property Summary'!$L$18)^('MF Rents'!DD$3-1))</f>
        <v/>
      </c>
      <c r="DE34" s="7" t="str">
        <f>IF(OR($B34="",$B34=0),"",$G34*$C34*(1+'Property Summary'!$L$18)^('MF Rents'!DE$3-1))</f>
        <v/>
      </c>
      <c r="DF34" s="7" t="str">
        <f>IF(OR($B34="",$B34=0),"",$G34*$C34*(1+'Property Summary'!$L$18)^('MF Rents'!DF$3-1))</f>
        <v/>
      </c>
      <c r="DG34" s="7" t="str">
        <f>IF(OR($B34="",$B34=0),"",$G34*$C34*(1+'Property Summary'!$L$18)^('MF Rents'!DG$3-1))</f>
        <v/>
      </c>
      <c r="DH34" s="7" t="str">
        <f>IF(OR($B34="",$B34=0),"",$G34*$C34*(1+'Property Summary'!$L$18)^('MF Rents'!DH$3-1))</f>
        <v/>
      </c>
      <c r="DI34" s="7" t="str">
        <f>IF(OR($B34="",$B34=0),"",$G34*$C34*(1+'Property Summary'!$L$18)^('MF Rents'!DI$3-1))</f>
        <v/>
      </c>
      <c r="DJ34" s="7" t="str">
        <f>IF(OR($B34="",$B34=0),"",$G34*$C34*(1+'Property Summary'!$L$18)^('MF Rents'!DJ$3-1))</f>
        <v/>
      </c>
      <c r="DK34" s="7" t="str">
        <f>IF(OR($B34="",$B34=0),"",$G34*$C34*(1+'Property Summary'!$L$18)^('MF Rents'!DK$3-1))</f>
        <v/>
      </c>
      <c r="DL34" s="7" t="str">
        <f>IF(OR($B34="",$B34=0),"",$G34*$C34*(1+'Property Summary'!$L$18)^('MF Rents'!DL$3-1))</f>
        <v/>
      </c>
      <c r="DM34" s="7" t="str">
        <f>IF(OR($B34="",$B34=0),"",$G34*$C34*(1+'Property Summary'!$L$18)^('MF Rents'!DM$3-1))</f>
        <v/>
      </c>
      <c r="DN34" s="7" t="str">
        <f>IF(OR($B34="",$B34=0),"",$G34*$C34*(1+'Property Summary'!$L$18)^('MF Rents'!DN$3-1))</f>
        <v/>
      </c>
      <c r="DO34" s="7" t="str">
        <f>IF(OR($B34="",$B34=0),"",$G34*$C34*(1+'Property Summary'!$L$18)^('MF Rents'!DO$3-1))</f>
        <v/>
      </c>
      <c r="DP34" s="7" t="str">
        <f>IF(OR($B34="",$B34=0),"",$G34*$C34*(1+'Property Summary'!$L$18)^('MF Rents'!DP$3-1))</f>
        <v/>
      </c>
      <c r="DQ34" s="7" t="str">
        <f>IF(OR($B34="",$B34=0),"",$G34*$C34*(1+'Property Summary'!$L$18)^('MF Rents'!DQ$3-1))</f>
        <v/>
      </c>
      <c r="DR34" s="7" t="str">
        <f>IF(OR($B34="",$B34=0),"",$G34*$C34*(1+'Property Summary'!$L$18)^('MF Rents'!DR$3-1))</f>
        <v/>
      </c>
      <c r="DS34" s="7" t="str">
        <f>IF(OR($B34="",$B34=0),"",$G34*$C34*(1+'Property Summary'!$L$18)^('MF Rents'!DS$3-1))</f>
        <v/>
      </c>
      <c r="DT34" s="7" t="str">
        <f>IF(OR($B34="",$B34=0),"",$G34*$C34*(1+'Property Summary'!$L$18)^('MF Rents'!DT$3-1))</f>
        <v/>
      </c>
      <c r="DU34" s="7" t="str">
        <f>IF(OR($B34="",$B34=0),"",$G34*$C34*(1+'Property Summary'!$L$18)^('MF Rents'!DU$3-1))</f>
        <v/>
      </c>
      <c r="DV34" s="7" t="str">
        <f>IF(OR($B34="",$B34=0),"",$G34*$C34*(1+'Property Summary'!$L$18)^('MF Rents'!DV$3-1))</f>
        <v/>
      </c>
      <c r="DW34" s="7" t="str">
        <f>IF(OR($B34="",$B34=0),"",$G34*$C34*(1+'Property Summary'!$L$18)^('MF Rents'!DW$3-1))</f>
        <v/>
      </c>
      <c r="DX34" s="7" t="str">
        <f>IF(OR($B34="",$B34=0),"",$G34*$C34*(1+'Property Summary'!$L$18)^('MF Rents'!DX$3-1))</f>
        <v/>
      </c>
      <c r="DY34" s="7" t="str">
        <f>IF(OR($B34="",$B34=0),"",$G34*$C34*(1+'Property Summary'!$L$18)^('MF Rents'!DY$3-1))</f>
        <v/>
      </c>
      <c r="DZ34" s="7" t="str">
        <f>IF(OR($B34="",$B34=0),"",$G34*$C34*(1+'Property Summary'!$L$18)^('MF Rents'!DZ$3-1))</f>
        <v/>
      </c>
      <c r="EA34" s="7" t="str">
        <f>IF(OR($B34="",$B34=0),"",$G34*$C34*(1+'Property Summary'!$L$18)^('MF Rents'!EA$3-1))</f>
        <v/>
      </c>
      <c r="EB34" s="7" t="str">
        <f>IF(OR($B34="",$B34=0),"",$G34*$C34*(1+'Property Summary'!$L$18)^('MF Rents'!EB$3-1))</f>
        <v/>
      </c>
      <c r="EC34" s="7" t="str">
        <f>IF(OR($B34="",$B34=0),"",$G34*$C34*(1+'Property Summary'!$L$18)^('MF Rents'!EC$3-1))</f>
        <v/>
      </c>
      <c r="ED34" s="7" t="str">
        <f>IF(OR($B34="",$B34=0),"",$G34*$C34*(1+'Property Summary'!$L$18)^('MF Rents'!ED$3-1))</f>
        <v/>
      </c>
      <c r="EE34" s="7" t="str">
        <f>IF(OR($B34="",$B34=0),"",$G34*$C34*(1+'Property Summary'!$L$18)^('MF Rents'!EE$3-1))</f>
        <v/>
      </c>
      <c r="EF34" s="7" t="str">
        <f>IF(OR($B34="",$B34=0),"",$G34*$C34*(1+'Property Summary'!$L$18)^('MF Rents'!EF$3-1))</f>
        <v/>
      </c>
      <c r="EG34" s="7" t="str">
        <f>IF(OR($B34="",$B34=0),"",$G34*$C34*(1+'Property Summary'!$L$18)^('MF Rents'!EG$3-1))</f>
        <v/>
      </c>
      <c r="EH34" s="7" t="str">
        <f>IF(OR($B34="",$B34=0),"",$G34*$C34*(1+'Property Summary'!$L$18)^('MF Rents'!EH$3-1))</f>
        <v/>
      </c>
      <c r="EI34" s="7" t="str">
        <f>IF(OR($B34="",$B34=0),"",$G34*$C34*(1+'Property Summary'!$L$18)^('MF Rents'!EI$3-1))</f>
        <v/>
      </c>
      <c r="EJ34" s="7" t="str">
        <f>IF(OR($B34="",$B34=0),"",$G34*$C34*(1+'Property Summary'!$L$18)^('MF Rents'!EJ$3-1))</f>
        <v/>
      </c>
      <c r="EK34" s="7" t="str">
        <f>IF(OR($B34="",$B34=0),"",$G34*$C34*(1+'Property Summary'!$L$18)^('MF Rents'!EK$3-1))</f>
        <v/>
      </c>
      <c r="EL34" s="7" t="str">
        <f>IF(OR($B34="",$B34=0),"",$G34*$C34*(1+'Property Summary'!$L$18)^('MF Rents'!EL$3-1))</f>
        <v/>
      </c>
      <c r="EM34" s="7" t="str">
        <f>IF(OR($B34="",$B34=0),"",$G34*$C34*(1+'Property Summary'!$L$18)^('MF Rents'!EM$3-1))</f>
        <v/>
      </c>
      <c r="EN34" s="7" t="str">
        <f>IF(OR($B34="",$B34=0),"",$G34*$C34*(1+'Property Summary'!$L$18)^('MF Rents'!EN$3-1))</f>
        <v/>
      </c>
      <c r="EO34" s="7" t="str">
        <f>IF(OR($B34="",$B34=0),"",$G34*$C34*(1+'Property Summary'!$L$18)^('MF Rents'!EO$3-1))</f>
        <v/>
      </c>
      <c r="EP34" s="7" t="str">
        <f>IF(OR($B34="",$B34=0),"",$G34*$C34*(1+'Property Summary'!$L$18)^('MF Rents'!EP$3-1))</f>
        <v/>
      </c>
      <c r="EQ34" s="7" t="str">
        <f>IF(OR($B34="",$B34=0),"",$G34*$C34*(1+'Property Summary'!$L$18)^('MF Rents'!EQ$3-1))</f>
        <v/>
      </c>
      <c r="ER34" s="7" t="str">
        <f>IF(OR($B34="",$B34=0),"",$G34*$C34*(1+'Property Summary'!$L$18)^('MF Rents'!ER$3-1))</f>
        <v/>
      </c>
      <c r="ES34" s="7" t="str">
        <f>IF(OR($B34="",$B34=0),"",$G34*$C34*(1+'Property Summary'!$L$18)^('MF Rents'!ES$3-1))</f>
        <v/>
      </c>
      <c r="ET34" s="7" t="str">
        <f>IF(OR($B34="",$B34=0),"",$G34*$C34*(1+'Property Summary'!$L$18)^('MF Rents'!ET$3-1))</f>
        <v/>
      </c>
      <c r="EU34" s="7" t="str">
        <f>IF(OR($B34="",$B34=0),"",$G34*$C34*(1+'Property Summary'!$L$18)^('MF Rents'!EU$3-1))</f>
        <v/>
      </c>
      <c r="EV34" s="7" t="str">
        <f>IF(OR($B34="",$B34=0),"",$G34*$C34*(1+'Property Summary'!$L$18)^('MF Rents'!EV$3-1))</f>
        <v/>
      </c>
      <c r="EW34" s="7" t="str">
        <f>IF(OR($B34="",$B34=0),"",$G34*$C34*(1+'Property Summary'!$L$18)^('MF Rents'!EW$3-1))</f>
        <v/>
      </c>
      <c r="EX34" s="7" t="str">
        <f>IF(OR($B34="",$B34=0),"",$G34*$C34*(1+'Property Summary'!$L$18)^('MF Rents'!EX$3-1))</f>
        <v/>
      </c>
      <c r="EY34" s="7" t="str">
        <f>IF(OR($B34="",$B34=0),"",$G34*$C34*(1+'Property Summary'!$L$18)^('MF Rents'!EY$3-1))</f>
        <v/>
      </c>
      <c r="EZ34" s="7" t="str">
        <f>IF(OR($B34="",$B34=0),"",$G34*$C34*(1+'Property Summary'!$L$18)^('MF Rents'!EZ$3-1))</f>
        <v/>
      </c>
      <c r="FA34" s="7" t="str">
        <f>IF(OR($B34="",$B34=0),"",$G34*$C34*(1+'Property Summary'!$L$18)^('MF Rents'!FA$3-1))</f>
        <v/>
      </c>
      <c r="FB34" s="7" t="str">
        <f>IF(OR($B34="",$B34=0),"",$G34*$C34*(1+'Property Summary'!$L$18)^('MF Rents'!FB$3-1))</f>
        <v/>
      </c>
      <c r="FC34" s="7" t="str">
        <f>IF(OR($B34="",$B34=0),"",$G34*$C34*(1+'Property Summary'!$L$18)^('MF Rents'!FC$3-1))</f>
        <v/>
      </c>
      <c r="FD34" s="7" t="str">
        <f>IF(OR($B34="",$B34=0),"",$G34*$C34*(1+'Property Summary'!$L$18)^('MF Rents'!FD$3-1))</f>
        <v/>
      </c>
      <c r="FE34" s="7" t="str">
        <f>IF(OR($B34="",$B34=0),"",$G34*$C34*(1+'Property Summary'!$L$18)^('MF Rents'!FE$3-1))</f>
        <v/>
      </c>
      <c r="FF34" s="7" t="str">
        <f>IF(OR($B34="",$B34=0),"",$G34*$C34*(1+'Property Summary'!$L$18)^('MF Rents'!FF$3-1))</f>
        <v/>
      </c>
      <c r="FG34" s="7" t="str">
        <f>IF(OR($B34="",$B34=0),"",$G34*$C34*(1+'Property Summary'!$L$18)^('MF Rents'!FG$3-1))</f>
        <v/>
      </c>
      <c r="FH34" s="7" t="str">
        <f>IF(OR($B34="",$B34=0),"",$G34*$C34*(1+'Property Summary'!$L$18)^('MF Rents'!FH$3-1))</f>
        <v/>
      </c>
      <c r="FI34" s="7" t="str">
        <f>IF(OR($B34="",$B34=0),"",$G34*$C34*(1+'Property Summary'!$L$18)^('MF Rents'!FI$3-1))</f>
        <v/>
      </c>
      <c r="FJ34" s="7" t="str">
        <f>IF(OR($B34="",$B34=0),"",$G34*$C34*(1+'Property Summary'!$L$18)^('MF Rents'!FJ$3-1))</f>
        <v/>
      </c>
      <c r="FK34" s="7" t="str">
        <f>IF(OR($B34="",$B34=0),"",$G34*$C34*(1+'Property Summary'!$L$18)^('MF Rents'!FK$3-1))</f>
        <v/>
      </c>
      <c r="FL34" s="7" t="str">
        <f>IF(OR($B34="",$B34=0),"",$G34*$C34*(1+'Property Summary'!$L$18)^('MF Rents'!FL$3-1))</f>
        <v/>
      </c>
      <c r="FM34" s="7" t="str">
        <f>IF(OR($B34="",$B34=0),"",$G34*$C34*(1+'Property Summary'!$L$18)^('MF Rents'!FM$3-1))</f>
        <v/>
      </c>
      <c r="FN34" s="7" t="str">
        <f>IF(OR($B34="",$B34=0),"",$G34*$C34*(1+'Property Summary'!$L$18)^('MF Rents'!FN$3-1))</f>
        <v/>
      </c>
      <c r="FO34" s="7" t="str">
        <f>IF(OR($B34="",$B34=0),"",$G34*$C34*(1+'Property Summary'!$L$18)^('MF Rents'!FO$3-1))</f>
        <v/>
      </c>
      <c r="FP34" s="7" t="str">
        <f>IF(OR($B34="",$B34=0),"",$G34*$C34*(1+'Property Summary'!$L$18)^('MF Rents'!FP$3-1))</f>
        <v/>
      </c>
      <c r="FQ34" s="7" t="str">
        <f>IF(OR($B34="",$B34=0),"",$G34*$C34*(1+'Property Summary'!$L$18)^('MF Rents'!FQ$3-1))</f>
        <v/>
      </c>
      <c r="FR34" s="7" t="str">
        <f>IF(OR($B34="",$B34=0),"",$G34*$C34*(1+'Property Summary'!$L$18)^('MF Rents'!FR$3-1))</f>
        <v/>
      </c>
      <c r="FS34" s="7" t="str">
        <f>IF(OR($B34="",$B34=0),"",$G34*$C34*(1+'Property Summary'!$L$18)^('MF Rents'!FS$3-1))</f>
        <v/>
      </c>
      <c r="FT34" s="7" t="str">
        <f>IF(OR($B34="",$B34=0),"",$G34*$C34*(1+'Property Summary'!$L$18)^('MF Rents'!FT$3-1))</f>
        <v/>
      </c>
      <c r="FU34" s="7" t="str">
        <f>IF(OR($B34="",$B34=0),"",$G34*$C34*(1+'Property Summary'!$L$18)^('MF Rents'!FU$3-1))</f>
        <v/>
      </c>
      <c r="FV34" s="7" t="str">
        <f>IF(OR($B34="",$B34=0),"",$G34*$C34*(1+'Property Summary'!$L$18)^('MF Rents'!FV$3-1))</f>
        <v/>
      </c>
      <c r="FW34" s="7" t="str">
        <f>IF(OR($B34="",$B34=0),"",$G34*$C34*(1+'Property Summary'!$L$18)^('MF Rents'!FW$3-1))</f>
        <v/>
      </c>
      <c r="FX34" s="7" t="str">
        <f>IF(OR($B34="",$B34=0),"",$G34*$C34*(1+'Property Summary'!$L$18)^('MF Rents'!FX$3-1))</f>
        <v/>
      </c>
      <c r="FY34" s="7" t="str">
        <f>IF(OR($B34="",$B34=0),"",$G34*$C34*(1+'Property Summary'!$L$18)^('MF Rents'!FY$3-1))</f>
        <v/>
      </c>
      <c r="FZ34" s="7" t="str">
        <f>IF(OR($B34="",$B34=0),"",$G34*$C34*(1+'Property Summary'!$L$18)^('MF Rents'!FZ$3-1))</f>
        <v/>
      </c>
      <c r="GA34" s="7" t="str">
        <f>IF(OR($B34="",$B34=0),"",$G34*$C34*(1+'Property Summary'!$L$18)^('MF Rents'!GA$3-1))</f>
        <v/>
      </c>
      <c r="GB34" s="7" t="str">
        <f>IF(OR($B34="",$B34=0),"",$G34*$C34*(1+'Property Summary'!$L$18)^('MF Rents'!GB$3-1))</f>
        <v/>
      </c>
      <c r="GC34" s="7" t="str">
        <f>IF(OR($B34="",$B34=0),"",$G34*$C34*(1+'Property Summary'!$L$18)^('MF Rents'!GC$3-1))</f>
        <v/>
      </c>
      <c r="GD34" s="7" t="str">
        <f>IF(OR($B34="",$B34=0),"",$G34*$C34*(1+'Property Summary'!$L$18)^('MF Rents'!GD$3-1))</f>
        <v/>
      </c>
      <c r="GE34" s="7" t="str">
        <f>IF(OR($B34="",$B34=0),"",$G34*$C34*(1+'Property Summary'!$L$18)^('MF Rents'!GE$3-1))</f>
        <v/>
      </c>
      <c r="GF34" s="7" t="str">
        <f>IF(OR($B34="",$B34=0),"",$G34*$C34*(1+'Property Summary'!$L$18)^('MF Rents'!GF$3-1))</f>
        <v/>
      </c>
      <c r="GG34" s="7" t="str">
        <f>IF(OR($B34="",$B34=0),"",$G34*$C34*(1+'Property Summary'!$L$18)^('MF Rents'!GG$3-1))</f>
        <v/>
      </c>
      <c r="GH34" s="7" t="str">
        <f>IF(OR($B34="",$B34=0),"",$G34*$C34*(1+'Property Summary'!$L$18)^('MF Rents'!GH$3-1))</f>
        <v/>
      </c>
      <c r="GI34" s="7" t="str">
        <f>IF(OR($B34="",$B34=0),"",$G34*$C34*(1+'Property Summary'!$L$18)^('MF Rents'!GI$3-1))</f>
        <v/>
      </c>
      <c r="GJ34" s="7" t="str">
        <f>IF(OR($B34="",$B34=0),"",$G34*$C34*(1+'Property Summary'!$L$18)^('MF Rents'!GJ$3-1))</f>
        <v/>
      </c>
      <c r="GK34" s="7" t="str">
        <f>IF(OR($B34="",$B34=0),"",$G34*$C34*(1+'Property Summary'!$L$18)^('MF Rents'!GK$3-1))</f>
        <v/>
      </c>
      <c r="GL34" s="7" t="str">
        <f>IF(OR($B34="",$B34=0),"",$G34*$C34*(1+'Property Summary'!$L$18)^('MF Rents'!GL$3-1))</f>
        <v/>
      </c>
      <c r="GM34" s="7" t="str">
        <f>IF(OR($B34="",$B34=0),"",$G34*$C34*(1+'Property Summary'!$L$18)^('MF Rents'!GM$3-1))</f>
        <v/>
      </c>
      <c r="GN34" s="7" t="str">
        <f>IF(OR($B34="",$B34=0),"",$G34*$C34*(1+'Property Summary'!$L$18)^('MF Rents'!GN$3-1))</f>
        <v/>
      </c>
      <c r="GO34" s="7" t="str">
        <f>IF(OR($B34="",$B34=0),"",$G34*$C34*(1+'Property Summary'!$L$18)^('MF Rents'!GO$3-1))</f>
        <v/>
      </c>
      <c r="GP34" s="7" t="str">
        <f>IF(OR($B34="",$B34=0),"",$G34*$C34*(1+'Property Summary'!$L$18)^('MF Rents'!GP$3-1))</f>
        <v/>
      </c>
    </row>
    <row r="35" spans="2:198" x14ac:dyDescent="0.3">
      <c r="B35" s="198">
        <f>'MF Rent Roll'!B34</f>
        <v>0</v>
      </c>
      <c r="C35" s="199">
        <f>'MF Rent Roll'!C34</f>
        <v>0</v>
      </c>
      <c r="D35" s="200">
        <f>'MF Rent Roll'!D34</f>
        <v>0</v>
      </c>
      <c r="E35" s="200">
        <f>'MF Rent Roll'!E34</f>
        <v>0</v>
      </c>
      <c r="F35" s="201">
        <f>'MF Rent Roll'!F34</f>
        <v>0</v>
      </c>
      <c r="G35" s="202">
        <f>'MF Rent Roll'!G34</f>
        <v>0</v>
      </c>
      <c r="H35" s="203">
        <f>'MF Rent Roll'!H34</f>
        <v>0</v>
      </c>
      <c r="I35" s="202">
        <f>'MF Rent Roll'!I34</f>
        <v>0</v>
      </c>
      <c r="J35" s="204">
        <f>'MF Rent Roll'!J34</f>
        <v>0</v>
      </c>
      <c r="K35" s="205">
        <f>'MF Rent Roll'!K34</f>
        <v>0</v>
      </c>
      <c r="L35" s="202">
        <f>'MF Rent Roll'!L34</f>
        <v>0</v>
      </c>
      <c r="M35" s="206">
        <f>'MF Rent Roll'!M34</f>
        <v>0</v>
      </c>
      <c r="N35" s="207" t="str">
        <f>'MF Rent Roll'!N34</f>
        <v/>
      </c>
      <c r="O35" s="208" t="str">
        <f>'MF Rent Roll'!O34</f>
        <v/>
      </c>
      <c r="P35" s="209" t="str">
        <f>'MF Rent Roll'!P34</f>
        <v/>
      </c>
      <c r="S35" s="7" t="str">
        <f>IF(OR($B35="",$B35=0),"",$G35*$C35*(1+'Property Summary'!$L$18)^('MF Rents'!S$3-1))</f>
        <v/>
      </c>
      <c r="T35" s="7" t="str">
        <f>IF(OR($B35="",$B35=0),"",$G35*$C35*(1+'Property Summary'!$L$18)^('MF Rents'!T$3-1))</f>
        <v/>
      </c>
      <c r="U35" s="7" t="str">
        <f>IF(OR($B35="",$B35=0),"",$G35*$C35*(1+'Property Summary'!$L$18)^('MF Rents'!U$3-1))</f>
        <v/>
      </c>
      <c r="V35" s="7" t="str">
        <f>IF(OR($B35="",$B35=0),"",$G35*$C35*(1+'Property Summary'!$L$18)^('MF Rents'!V$3-1))</f>
        <v/>
      </c>
      <c r="W35" s="7" t="str">
        <f>IF(OR($B35="",$B35=0),"",$G35*$C35*(1+'Property Summary'!$L$18)^('MF Rents'!W$3-1))</f>
        <v/>
      </c>
      <c r="X35" s="7" t="str">
        <f>IF(OR($B35="",$B35=0),"",$G35*$C35*(1+'Property Summary'!$L$18)^('MF Rents'!X$3-1))</f>
        <v/>
      </c>
      <c r="Y35" s="7" t="str">
        <f>IF(OR($B35="",$B35=0),"",$G35*$C35*(1+'Property Summary'!$L$18)^('MF Rents'!Y$3-1))</f>
        <v/>
      </c>
      <c r="Z35" s="7" t="str">
        <f>IF(OR($B35="",$B35=0),"",$G35*$C35*(1+'Property Summary'!$L$18)^('MF Rents'!Z$3-1))</f>
        <v/>
      </c>
      <c r="AA35" s="7" t="str">
        <f>IF(OR($B35="",$B35=0),"",$G35*$C35*(1+'Property Summary'!$L$18)^('MF Rents'!AA$3-1))</f>
        <v/>
      </c>
      <c r="AB35" s="7" t="str">
        <f>IF(OR($B35="",$B35=0),"",$G35*$C35*(1+'Property Summary'!$L$18)^('MF Rents'!AB$3-1))</f>
        <v/>
      </c>
      <c r="AC35" s="7" t="str">
        <f>IF(OR($B35="",$B35=0),"",$G35*$C35*(1+'Property Summary'!$L$18)^('MF Rents'!AC$3-1))</f>
        <v/>
      </c>
      <c r="AD35" s="7" t="str">
        <f>IF(OR($B35="",$B35=0),"",$G35*$C35*(1+'Property Summary'!$L$18)^('MF Rents'!AD$3-1))</f>
        <v/>
      </c>
      <c r="AE35" s="7" t="str">
        <f>IF(OR($B35="",$B35=0),"",$G35*$C35*(1+'Property Summary'!$L$18)^('MF Rents'!AE$3-1))</f>
        <v/>
      </c>
      <c r="AF35" s="7" t="str">
        <f>IF(OR($B35="",$B35=0),"",$G35*$C35*(1+'Property Summary'!$L$18)^('MF Rents'!AF$3-1))</f>
        <v/>
      </c>
      <c r="AG35" s="7" t="str">
        <f>IF(OR($B35="",$B35=0),"",$G35*$C35*(1+'Property Summary'!$L$18)^('MF Rents'!AG$3-1))</f>
        <v/>
      </c>
      <c r="AH35" s="7" t="str">
        <f>IF(OR($B35="",$B35=0),"",$G35*$C35*(1+'Property Summary'!$L$18)^('MF Rents'!AH$3-1))</f>
        <v/>
      </c>
      <c r="AI35" s="7" t="str">
        <f>IF(OR($B35="",$B35=0),"",$G35*$C35*(1+'Property Summary'!$L$18)^('MF Rents'!AI$3-1))</f>
        <v/>
      </c>
      <c r="AJ35" s="7" t="str">
        <f>IF(OR($B35="",$B35=0),"",$G35*$C35*(1+'Property Summary'!$L$18)^('MF Rents'!AJ$3-1))</f>
        <v/>
      </c>
      <c r="AK35" s="7" t="str">
        <f>IF(OR($B35="",$B35=0),"",$G35*$C35*(1+'Property Summary'!$L$18)^('MF Rents'!AK$3-1))</f>
        <v/>
      </c>
      <c r="AL35" s="7" t="str">
        <f>IF(OR($B35="",$B35=0),"",$G35*$C35*(1+'Property Summary'!$L$18)^('MF Rents'!AL$3-1))</f>
        <v/>
      </c>
      <c r="AM35" s="7" t="str">
        <f>IF(OR($B35="",$B35=0),"",$G35*$C35*(1+'Property Summary'!$L$18)^('MF Rents'!AM$3-1))</f>
        <v/>
      </c>
      <c r="AN35" s="7" t="str">
        <f>IF(OR($B35="",$B35=0),"",$G35*$C35*(1+'Property Summary'!$L$18)^('MF Rents'!AN$3-1))</f>
        <v/>
      </c>
      <c r="AO35" s="7" t="str">
        <f>IF(OR($B35="",$B35=0),"",$G35*$C35*(1+'Property Summary'!$L$18)^('MF Rents'!AO$3-1))</f>
        <v/>
      </c>
      <c r="AP35" s="7" t="str">
        <f>IF(OR($B35="",$B35=0),"",$G35*$C35*(1+'Property Summary'!$L$18)^('MF Rents'!AP$3-1))</f>
        <v/>
      </c>
      <c r="AQ35" s="7" t="str">
        <f>IF(OR($B35="",$B35=0),"",$G35*$C35*(1+'Property Summary'!$L$18)^('MF Rents'!AQ$3-1))</f>
        <v/>
      </c>
      <c r="AR35" s="7" t="str">
        <f>IF(OR($B35="",$B35=0),"",$G35*$C35*(1+'Property Summary'!$L$18)^('MF Rents'!AR$3-1))</f>
        <v/>
      </c>
      <c r="AS35" s="7" t="str">
        <f>IF(OR($B35="",$B35=0),"",$G35*$C35*(1+'Property Summary'!$L$18)^('MF Rents'!AS$3-1))</f>
        <v/>
      </c>
      <c r="AT35" s="7" t="str">
        <f>IF(OR($B35="",$B35=0),"",$G35*$C35*(1+'Property Summary'!$L$18)^('MF Rents'!AT$3-1))</f>
        <v/>
      </c>
      <c r="AU35" s="7" t="str">
        <f>IF(OR($B35="",$B35=0),"",$G35*$C35*(1+'Property Summary'!$L$18)^('MF Rents'!AU$3-1))</f>
        <v/>
      </c>
      <c r="AV35" s="7" t="str">
        <f>IF(OR($B35="",$B35=0),"",$G35*$C35*(1+'Property Summary'!$L$18)^('MF Rents'!AV$3-1))</f>
        <v/>
      </c>
      <c r="AW35" s="7" t="str">
        <f>IF(OR($B35="",$B35=0),"",$G35*$C35*(1+'Property Summary'!$L$18)^('MF Rents'!AW$3-1))</f>
        <v/>
      </c>
      <c r="AX35" s="7" t="str">
        <f>IF(OR($B35="",$B35=0),"",$G35*$C35*(1+'Property Summary'!$L$18)^('MF Rents'!AX$3-1))</f>
        <v/>
      </c>
      <c r="AY35" s="7" t="str">
        <f>IF(OR($B35="",$B35=0),"",$G35*$C35*(1+'Property Summary'!$L$18)^('MF Rents'!AY$3-1))</f>
        <v/>
      </c>
      <c r="AZ35" s="7" t="str">
        <f>IF(OR($B35="",$B35=0),"",$G35*$C35*(1+'Property Summary'!$L$18)^('MF Rents'!AZ$3-1))</f>
        <v/>
      </c>
      <c r="BA35" s="7" t="str">
        <f>IF(OR($B35="",$B35=0),"",$G35*$C35*(1+'Property Summary'!$L$18)^('MF Rents'!BA$3-1))</f>
        <v/>
      </c>
      <c r="BB35" s="7" t="str">
        <f>IF(OR($B35="",$B35=0),"",$G35*$C35*(1+'Property Summary'!$L$18)^('MF Rents'!BB$3-1))</f>
        <v/>
      </c>
      <c r="BC35" s="7" t="str">
        <f>IF(OR($B35="",$B35=0),"",$G35*$C35*(1+'Property Summary'!$L$18)^('MF Rents'!BC$3-1))</f>
        <v/>
      </c>
      <c r="BD35" s="7" t="str">
        <f>IF(OR($B35="",$B35=0),"",$G35*$C35*(1+'Property Summary'!$L$18)^('MF Rents'!BD$3-1))</f>
        <v/>
      </c>
      <c r="BE35" s="7" t="str">
        <f>IF(OR($B35="",$B35=0),"",$G35*$C35*(1+'Property Summary'!$L$18)^('MF Rents'!BE$3-1))</f>
        <v/>
      </c>
      <c r="BF35" s="7" t="str">
        <f>IF(OR($B35="",$B35=0),"",$G35*$C35*(1+'Property Summary'!$L$18)^('MF Rents'!BF$3-1))</f>
        <v/>
      </c>
      <c r="BG35" s="7" t="str">
        <f>IF(OR($B35="",$B35=0),"",$G35*$C35*(1+'Property Summary'!$L$18)^('MF Rents'!BG$3-1))</f>
        <v/>
      </c>
      <c r="BH35" s="7" t="str">
        <f>IF(OR($B35="",$B35=0),"",$G35*$C35*(1+'Property Summary'!$L$18)^('MF Rents'!BH$3-1))</f>
        <v/>
      </c>
      <c r="BI35" s="7" t="str">
        <f>IF(OR($B35="",$B35=0),"",$G35*$C35*(1+'Property Summary'!$L$18)^('MF Rents'!BI$3-1))</f>
        <v/>
      </c>
      <c r="BJ35" s="7" t="str">
        <f>IF(OR($B35="",$B35=0),"",$G35*$C35*(1+'Property Summary'!$L$18)^('MF Rents'!BJ$3-1))</f>
        <v/>
      </c>
      <c r="BK35" s="7" t="str">
        <f>IF(OR($B35="",$B35=0),"",$G35*$C35*(1+'Property Summary'!$L$18)^('MF Rents'!BK$3-1))</f>
        <v/>
      </c>
      <c r="BL35" s="7" t="str">
        <f>IF(OR($B35="",$B35=0),"",$G35*$C35*(1+'Property Summary'!$L$18)^('MF Rents'!BL$3-1))</f>
        <v/>
      </c>
      <c r="BM35" s="7" t="str">
        <f>IF(OR($B35="",$B35=0),"",$G35*$C35*(1+'Property Summary'!$L$18)^('MF Rents'!BM$3-1))</f>
        <v/>
      </c>
      <c r="BN35" s="7" t="str">
        <f>IF(OR($B35="",$B35=0),"",$G35*$C35*(1+'Property Summary'!$L$18)^('MF Rents'!BN$3-1))</f>
        <v/>
      </c>
      <c r="BO35" s="7" t="str">
        <f>IF(OR($B35="",$B35=0),"",$G35*$C35*(1+'Property Summary'!$L$18)^('MF Rents'!BO$3-1))</f>
        <v/>
      </c>
      <c r="BP35" s="7" t="str">
        <f>IF(OR($B35="",$B35=0),"",$G35*$C35*(1+'Property Summary'!$L$18)^('MF Rents'!BP$3-1))</f>
        <v/>
      </c>
      <c r="BQ35" s="7" t="str">
        <f>IF(OR($B35="",$B35=0),"",$G35*$C35*(1+'Property Summary'!$L$18)^('MF Rents'!BQ$3-1))</f>
        <v/>
      </c>
      <c r="BR35" s="7" t="str">
        <f>IF(OR($B35="",$B35=0),"",$G35*$C35*(1+'Property Summary'!$L$18)^('MF Rents'!BR$3-1))</f>
        <v/>
      </c>
      <c r="BS35" s="7" t="str">
        <f>IF(OR($B35="",$B35=0),"",$G35*$C35*(1+'Property Summary'!$L$18)^('MF Rents'!BS$3-1))</f>
        <v/>
      </c>
      <c r="BT35" s="7" t="str">
        <f>IF(OR($B35="",$B35=0),"",$G35*$C35*(1+'Property Summary'!$L$18)^('MF Rents'!BT$3-1))</f>
        <v/>
      </c>
      <c r="BU35" s="7" t="str">
        <f>IF(OR($B35="",$B35=0),"",$G35*$C35*(1+'Property Summary'!$L$18)^('MF Rents'!BU$3-1))</f>
        <v/>
      </c>
      <c r="BV35" s="7" t="str">
        <f>IF(OR($B35="",$B35=0),"",$G35*$C35*(1+'Property Summary'!$L$18)^('MF Rents'!BV$3-1))</f>
        <v/>
      </c>
      <c r="BW35" s="7" t="str">
        <f>IF(OR($B35="",$B35=0),"",$G35*$C35*(1+'Property Summary'!$L$18)^('MF Rents'!BW$3-1))</f>
        <v/>
      </c>
      <c r="BX35" s="7" t="str">
        <f>IF(OR($B35="",$B35=0),"",$G35*$C35*(1+'Property Summary'!$L$18)^('MF Rents'!BX$3-1))</f>
        <v/>
      </c>
      <c r="BY35" s="7" t="str">
        <f>IF(OR($B35="",$B35=0),"",$G35*$C35*(1+'Property Summary'!$L$18)^('MF Rents'!BY$3-1))</f>
        <v/>
      </c>
      <c r="BZ35" s="7" t="str">
        <f>IF(OR($B35="",$B35=0),"",$G35*$C35*(1+'Property Summary'!$L$18)^('MF Rents'!BZ$3-1))</f>
        <v/>
      </c>
      <c r="CA35" s="7" t="str">
        <f>IF(OR($B35="",$B35=0),"",$G35*$C35*(1+'Property Summary'!$L$18)^('MF Rents'!CA$3-1))</f>
        <v/>
      </c>
      <c r="CB35" s="7" t="str">
        <f>IF(OR($B35="",$B35=0),"",$G35*$C35*(1+'Property Summary'!$L$18)^('MF Rents'!CB$3-1))</f>
        <v/>
      </c>
      <c r="CC35" s="7" t="str">
        <f>IF(OR($B35="",$B35=0),"",$G35*$C35*(1+'Property Summary'!$L$18)^('MF Rents'!CC$3-1))</f>
        <v/>
      </c>
      <c r="CD35" s="7" t="str">
        <f>IF(OR($B35="",$B35=0),"",$G35*$C35*(1+'Property Summary'!$L$18)^('MF Rents'!CD$3-1))</f>
        <v/>
      </c>
      <c r="CE35" s="7" t="str">
        <f>IF(OR($B35="",$B35=0),"",$G35*$C35*(1+'Property Summary'!$L$18)^('MF Rents'!CE$3-1))</f>
        <v/>
      </c>
      <c r="CF35" s="7" t="str">
        <f>IF(OR($B35="",$B35=0),"",$G35*$C35*(1+'Property Summary'!$L$18)^('MF Rents'!CF$3-1))</f>
        <v/>
      </c>
      <c r="CG35" s="7" t="str">
        <f>IF(OR($B35="",$B35=0),"",$G35*$C35*(1+'Property Summary'!$L$18)^('MF Rents'!CG$3-1))</f>
        <v/>
      </c>
      <c r="CH35" s="7" t="str">
        <f>IF(OR($B35="",$B35=0),"",$G35*$C35*(1+'Property Summary'!$L$18)^('MF Rents'!CH$3-1))</f>
        <v/>
      </c>
      <c r="CI35" s="7" t="str">
        <f>IF(OR($B35="",$B35=0),"",$G35*$C35*(1+'Property Summary'!$L$18)^('MF Rents'!CI$3-1))</f>
        <v/>
      </c>
      <c r="CJ35" s="7" t="str">
        <f>IF(OR($B35="",$B35=0),"",$G35*$C35*(1+'Property Summary'!$L$18)^('MF Rents'!CJ$3-1))</f>
        <v/>
      </c>
      <c r="CK35" s="7" t="str">
        <f>IF(OR($B35="",$B35=0),"",$G35*$C35*(1+'Property Summary'!$L$18)^('MF Rents'!CK$3-1))</f>
        <v/>
      </c>
      <c r="CL35" s="7" t="str">
        <f>IF(OR($B35="",$B35=0),"",$G35*$C35*(1+'Property Summary'!$L$18)^('MF Rents'!CL$3-1))</f>
        <v/>
      </c>
      <c r="CM35" s="7" t="str">
        <f>IF(OR($B35="",$B35=0),"",$G35*$C35*(1+'Property Summary'!$L$18)^('MF Rents'!CM$3-1))</f>
        <v/>
      </c>
      <c r="CN35" s="7" t="str">
        <f>IF(OR($B35="",$B35=0),"",$G35*$C35*(1+'Property Summary'!$L$18)^('MF Rents'!CN$3-1))</f>
        <v/>
      </c>
      <c r="CO35" s="7" t="str">
        <f>IF(OR($B35="",$B35=0),"",$G35*$C35*(1+'Property Summary'!$L$18)^('MF Rents'!CO$3-1))</f>
        <v/>
      </c>
      <c r="CP35" s="7" t="str">
        <f>IF(OR($B35="",$B35=0),"",$G35*$C35*(1+'Property Summary'!$L$18)^('MF Rents'!CP$3-1))</f>
        <v/>
      </c>
      <c r="CQ35" s="7" t="str">
        <f>IF(OR($B35="",$B35=0),"",$G35*$C35*(1+'Property Summary'!$L$18)^('MF Rents'!CQ$3-1))</f>
        <v/>
      </c>
      <c r="CR35" s="7" t="str">
        <f>IF(OR($B35="",$B35=0),"",$G35*$C35*(1+'Property Summary'!$L$18)^('MF Rents'!CR$3-1))</f>
        <v/>
      </c>
      <c r="CS35" s="7" t="str">
        <f>IF(OR($B35="",$B35=0),"",$G35*$C35*(1+'Property Summary'!$L$18)^('MF Rents'!CS$3-1))</f>
        <v/>
      </c>
      <c r="CT35" s="7" t="str">
        <f>IF(OR($B35="",$B35=0),"",$G35*$C35*(1+'Property Summary'!$L$18)^('MF Rents'!CT$3-1))</f>
        <v/>
      </c>
      <c r="CU35" s="7" t="str">
        <f>IF(OR($B35="",$B35=0),"",$G35*$C35*(1+'Property Summary'!$L$18)^('MF Rents'!CU$3-1))</f>
        <v/>
      </c>
      <c r="CV35" s="7" t="str">
        <f>IF(OR($B35="",$B35=0),"",$G35*$C35*(1+'Property Summary'!$L$18)^('MF Rents'!CV$3-1))</f>
        <v/>
      </c>
      <c r="CW35" s="7" t="str">
        <f>IF(OR($B35="",$B35=0),"",$G35*$C35*(1+'Property Summary'!$L$18)^('MF Rents'!CW$3-1))</f>
        <v/>
      </c>
      <c r="CX35" s="7" t="str">
        <f>IF(OR($B35="",$B35=0),"",$G35*$C35*(1+'Property Summary'!$L$18)^('MF Rents'!CX$3-1))</f>
        <v/>
      </c>
      <c r="CY35" s="7" t="str">
        <f>IF(OR($B35="",$B35=0),"",$G35*$C35*(1+'Property Summary'!$L$18)^('MF Rents'!CY$3-1))</f>
        <v/>
      </c>
      <c r="CZ35" s="7" t="str">
        <f>IF(OR($B35="",$B35=0),"",$G35*$C35*(1+'Property Summary'!$L$18)^('MF Rents'!CZ$3-1))</f>
        <v/>
      </c>
      <c r="DA35" s="7" t="str">
        <f>IF(OR($B35="",$B35=0),"",$G35*$C35*(1+'Property Summary'!$L$18)^('MF Rents'!DA$3-1))</f>
        <v/>
      </c>
      <c r="DB35" s="7" t="str">
        <f>IF(OR($B35="",$B35=0),"",$G35*$C35*(1+'Property Summary'!$L$18)^('MF Rents'!DB$3-1))</f>
        <v/>
      </c>
      <c r="DC35" s="7" t="str">
        <f>IF(OR($B35="",$B35=0),"",$G35*$C35*(1+'Property Summary'!$L$18)^('MF Rents'!DC$3-1))</f>
        <v/>
      </c>
      <c r="DD35" s="7" t="str">
        <f>IF(OR($B35="",$B35=0),"",$G35*$C35*(1+'Property Summary'!$L$18)^('MF Rents'!DD$3-1))</f>
        <v/>
      </c>
      <c r="DE35" s="7" t="str">
        <f>IF(OR($B35="",$B35=0),"",$G35*$C35*(1+'Property Summary'!$L$18)^('MF Rents'!DE$3-1))</f>
        <v/>
      </c>
      <c r="DF35" s="7" t="str">
        <f>IF(OR($B35="",$B35=0),"",$G35*$C35*(1+'Property Summary'!$L$18)^('MF Rents'!DF$3-1))</f>
        <v/>
      </c>
      <c r="DG35" s="7" t="str">
        <f>IF(OR($B35="",$B35=0),"",$G35*$C35*(1+'Property Summary'!$L$18)^('MF Rents'!DG$3-1))</f>
        <v/>
      </c>
      <c r="DH35" s="7" t="str">
        <f>IF(OR($B35="",$B35=0),"",$G35*$C35*(1+'Property Summary'!$L$18)^('MF Rents'!DH$3-1))</f>
        <v/>
      </c>
      <c r="DI35" s="7" t="str">
        <f>IF(OR($B35="",$B35=0),"",$G35*$C35*(1+'Property Summary'!$L$18)^('MF Rents'!DI$3-1))</f>
        <v/>
      </c>
      <c r="DJ35" s="7" t="str">
        <f>IF(OR($B35="",$B35=0),"",$G35*$C35*(1+'Property Summary'!$L$18)^('MF Rents'!DJ$3-1))</f>
        <v/>
      </c>
      <c r="DK35" s="7" t="str">
        <f>IF(OR($B35="",$B35=0),"",$G35*$C35*(1+'Property Summary'!$L$18)^('MF Rents'!DK$3-1))</f>
        <v/>
      </c>
      <c r="DL35" s="7" t="str">
        <f>IF(OR($B35="",$B35=0),"",$G35*$C35*(1+'Property Summary'!$L$18)^('MF Rents'!DL$3-1))</f>
        <v/>
      </c>
      <c r="DM35" s="7" t="str">
        <f>IF(OR($B35="",$B35=0),"",$G35*$C35*(1+'Property Summary'!$L$18)^('MF Rents'!DM$3-1))</f>
        <v/>
      </c>
      <c r="DN35" s="7" t="str">
        <f>IF(OR($B35="",$B35=0),"",$G35*$C35*(1+'Property Summary'!$L$18)^('MF Rents'!DN$3-1))</f>
        <v/>
      </c>
      <c r="DO35" s="7" t="str">
        <f>IF(OR($B35="",$B35=0),"",$G35*$C35*(1+'Property Summary'!$L$18)^('MF Rents'!DO$3-1))</f>
        <v/>
      </c>
      <c r="DP35" s="7" t="str">
        <f>IF(OR($B35="",$B35=0),"",$G35*$C35*(1+'Property Summary'!$L$18)^('MF Rents'!DP$3-1))</f>
        <v/>
      </c>
      <c r="DQ35" s="7" t="str">
        <f>IF(OR($B35="",$B35=0),"",$G35*$C35*(1+'Property Summary'!$L$18)^('MF Rents'!DQ$3-1))</f>
        <v/>
      </c>
      <c r="DR35" s="7" t="str">
        <f>IF(OR($B35="",$B35=0),"",$G35*$C35*(1+'Property Summary'!$L$18)^('MF Rents'!DR$3-1))</f>
        <v/>
      </c>
      <c r="DS35" s="7" t="str">
        <f>IF(OR($B35="",$B35=0),"",$G35*$C35*(1+'Property Summary'!$L$18)^('MF Rents'!DS$3-1))</f>
        <v/>
      </c>
      <c r="DT35" s="7" t="str">
        <f>IF(OR($B35="",$B35=0),"",$G35*$C35*(1+'Property Summary'!$L$18)^('MF Rents'!DT$3-1))</f>
        <v/>
      </c>
      <c r="DU35" s="7" t="str">
        <f>IF(OR($B35="",$B35=0),"",$G35*$C35*(1+'Property Summary'!$L$18)^('MF Rents'!DU$3-1))</f>
        <v/>
      </c>
      <c r="DV35" s="7" t="str">
        <f>IF(OR($B35="",$B35=0),"",$G35*$C35*(1+'Property Summary'!$L$18)^('MF Rents'!DV$3-1))</f>
        <v/>
      </c>
      <c r="DW35" s="7" t="str">
        <f>IF(OR($B35="",$B35=0),"",$G35*$C35*(1+'Property Summary'!$L$18)^('MF Rents'!DW$3-1))</f>
        <v/>
      </c>
      <c r="DX35" s="7" t="str">
        <f>IF(OR($B35="",$B35=0),"",$G35*$C35*(1+'Property Summary'!$L$18)^('MF Rents'!DX$3-1))</f>
        <v/>
      </c>
      <c r="DY35" s="7" t="str">
        <f>IF(OR($B35="",$B35=0),"",$G35*$C35*(1+'Property Summary'!$L$18)^('MF Rents'!DY$3-1))</f>
        <v/>
      </c>
      <c r="DZ35" s="7" t="str">
        <f>IF(OR($B35="",$B35=0),"",$G35*$C35*(1+'Property Summary'!$L$18)^('MF Rents'!DZ$3-1))</f>
        <v/>
      </c>
      <c r="EA35" s="7" t="str">
        <f>IF(OR($B35="",$B35=0),"",$G35*$C35*(1+'Property Summary'!$L$18)^('MF Rents'!EA$3-1))</f>
        <v/>
      </c>
      <c r="EB35" s="7" t="str">
        <f>IF(OR($B35="",$B35=0),"",$G35*$C35*(1+'Property Summary'!$L$18)^('MF Rents'!EB$3-1))</f>
        <v/>
      </c>
      <c r="EC35" s="7" t="str">
        <f>IF(OR($B35="",$B35=0),"",$G35*$C35*(1+'Property Summary'!$L$18)^('MF Rents'!EC$3-1))</f>
        <v/>
      </c>
      <c r="ED35" s="7" t="str">
        <f>IF(OR($B35="",$B35=0),"",$G35*$C35*(1+'Property Summary'!$L$18)^('MF Rents'!ED$3-1))</f>
        <v/>
      </c>
      <c r="EE35" s="7" t="str">
        <f>IF(OR($B35="",$B35=0),"",$G35*$C35*(1+'Property Summary'!$L$18)^('MF Rents'!EE$3-1))</f>
        <v/>
      </c>
      <c r="EF35" s="7" t="str">
        <f>IF(OR($B35="",$B35=0),"",$G35*$C35*(1+'Property Summary'!$L$18)^('MF Rents'!EF$3-1))</f>
        <v/>
      </c>
      <c r="EG35" s="7" t="str">
        <f>IF(OR($B35="",$B35=0),"",$G35*$C35*(1+'Property Summary'!$L$18)^('MF Rents'!EG$3-1))</f>
        <v/>
      </c>
      <c r="EH35" s="7" t="str">
        <f>IF(OR($B35="",$B35=0),"",$G35*$C35*(1+'Property Summary'!$L$18)^('MF Rents'!EH$3-1))</f>
        <v/>
      </c>
      <c r="EI35" s="7" t="str">
        <f>IF(OR($B35="",$B35=0),"",$G35*$C35*(1+'Property Summary'!$L$18)^('MF Rents'!EI$3-1))</f>
        <v/>
      </c>
      <c r="EJ35" s="7" t="str">
        <f>IF(OR($B35="",$B35=0),"",$G35*$C35*(1+'Property Summary'!$L$18)^('MF Rents'!EJ$3-1))</f>
        <v/>
      </c>
      <c r="EK35" s="7" t="str">
        <f>IF(OR($B35="",$B35=0),"",$G35*$C35*(1+'Property Summary'!$L$18)^('MF Rents'!EK$3-1))</f>
        <v/>
      </c>
      <c r="EL35" s="7" t="str">
        <f>IF(OR($B35="",$B35=0),"",$G35*$C35*(1+'Property Summary'!$L$18)^('MF Rents'!EL$3-1))</f>
        <v/>
      </c>
      <c r="EM35" s="7" t="str">
        <f>IF(OR($B35="",$B35=0),"",$G35*$C35*(1+'Property Summary'!$L$18)^('MF Rents'!EM$3-1))</f>
        <v/>
      </c>
      <c r="EN35" s="7" t="str">
        <f>IF(OR($B35="",$B35=0),"",$G35*$C35*(1+'Property Summary'!$L$18)^('MF Rents'!EN$3-1))</f>
        <v/>
      </c>
      <c r="EO35" s="7" t="str">
        <f>IF(OR($B35="",$B35=0),"",$G35*$C35*(1+'Property Summary'!$L$18)^('MF Rents'!EO$3-1))</f>
        <v/>
      </c>
      <c r="EP35" s="7" t="str">
        <f>IF(OR($B35="",$B35=0),"",$G35*$C35*(1+'Property Summary'!$L$18)^('MF Rents'!EP$3-1))</f>
        <v/>
      </c>
      <c r="EQ35" s="7" t="str">
        <f>IF(OR($B35="",$B35=0),"",$G35*$C35*(1+'Property Summary'!$L$18)^('MF Rents'!EQ$3-1))</f>
        <v/>
      </c>
      <c r="ER35" s="7" t="str">
        <f>IF(OR($B35="",$B35=0),"",$G35*$C35*(1+'Property Summary'!$L$18)^('MF Rents'!ER$3-1))</f>
        <v/>
      </c>
      <c r="ES35" s="7" t="str">
        <f>IF(OR($B35="",$B35=0),"",$G35*$C35*(1+'Property Summary'!$L$18)^('MF Rents'!ES$3-1))</f>
        <v/>
      </c>
      <c r="ET35" s="7" t="str">
        <f>IF(OR($B35="",$B35=0),"",$G35*$C35*(1+'Property Summary'!$L$18)^('MF Rents'!ET$3-1))</f>
        <v/>
      </c>
      <c r="EU35" s="7" t="str">
        <f>IF(OR($B35="",$B35=0),"",$G35*$C35*(1+'Property Summary'!$L$18)^('MF Rents'!EU$3-1))</f>
        <v/>
      </c>
      <c r="EV35" s="7" t="str">
        <f>IF(OR($B35="",$B35=0),"",$G35*$C35*(1+'Property Summary'!$L$18)^('MF Rents'!EV$3-1))</f>
        <v/>
      </c>
      <c r="EW35" s="7" t="str">
        <f>IF(OR($B35="",$B35=0),"",$G35*$C35*(1+'Property Summary'!$L$18)^('MF Rents'!EW$3-1))</f>
        <v/>
      </c>
      <c r="EX35" s="7" t="str">
        <f>IF(OR($B35="",$B35=0),"",$G35*$C35*(1+'Property Summary'!$L$18)^('MF Rents'!EX$3-1))</f>
        <v/>
      </c>
      <c r="EY35" s="7" t="str">
        <f>IF(OR($B35="",$B35=0),"",$G35*$C35*(1+'Property Summary'!$L$18)^('MF Rents'!EY$3-1))</f>
        <v/>
      </c>
      <c r="EZ35" s="7" t="str">
        <f>IF(OR($B35="",$B35=0),"",$G35*$C35*(1+'Property Summary'!$L$18)^('MF Rents'!EZ$3-1))</f>
        <v/>
      </c>
      <c r="FA35" s="7" t="str">
        <f>IF(OR($B35="",$B35=0),"",$G35*$C35*(1+'Property Summary'!$L$18)^('MF Rents'!FA$3-1))</f>
        <v/>
      </c>
      <c r="FB35" s="7" t="str">
        <f>IF(OR($B35="",$B35=0),"",$G35*$C35*(1+'Property Summary'!$L$18)^('MF Rents'!FB$3-1))</f>
        <v/>
      </c>
      <c r="FC35" s="7" t="str">
        <f>IF(OR($B35="",$B35=0),"",$G35*$C35*(1+'Property Summary'!$L$18)^('MF Rents'!FC$3-1))</f>
        <v/>
      </c>
      <c r="FD35" s="7" t="str">
        <f>IF(OR($B35="",$B35=0),"",$G35*$C35*(1+'Property Summary'!$L$18)^('MF Rents'!FD$3-1))</f>
        <v/>
      </c>
      <c r="FE35" s="7" t="str">
        <f>IF(OR($B35="",$B35=0),"",$G35*$C35*(1+'Property Summary'!$L$18)^('MF Rents'!FE$3-1))</f>
        <v/>
      </c>
      <c r="FF35" s="7" t="str">
        <f>IF(OR($B35="",$B35=0),"",$G35*$C35*(1+'Property Summary'!$L$18)^('MF Rents'!FF$3-1))</f>
        <v/>
      </c>
      <c r="FG35" s="7" t="str">
        <f>IF(OR($B35="",$B35=0),"",$G35*$C35*(1+'Property Summary'!$L$18)^('MF Rents'!FG$3-1))</f>
        <v/>
      </c>
      <c r="FH35" s="7" t="str">
        <f>IF(OR($B35="",$B35=0),"",$G35*$C35*(1+'Property Summary'!$L$18)^('MF Rents'!FH$3-1))</f>
        <v/>
      </c>
      <c r="FI35" s="7" t="str">
        <f>IF(OR($B35="",$B35=0),"",$G35*$C35*(1+'Property Summary'!$L$18)^('MF Rents'!FI$3-1))</f>
        <v/>
      </c>
      <c r="FJ35" s="7" t="str">
        <f>IF(OR($B35="",$B35=0),"",$G35*$C35*(1+'Property Summary'!$L$18)^('MF Rents'!FJ$3-1))</f>
        <v/>
      </c>
      <c r="FK35" s="7" t="str">
        <f>IF(OR($B35="",$B35=0),"",$G35*$C35*(1+'Property Summary'!$L$18)^('MF Rents'!FK$3-1))</f>
        <v/>
      </c>
      <c r="FL35" s="7" t="str">
        <f>IF(OR($B35="",$B35=0),"",$G35*$C35*(1+'Property Summary'!$L$18)^('MF Rents'!FL$3-1))</f>
        <v/>
      </c>
      <c r="FM35" s="7" t="str">
        <f>IF(OR($B35="",$B35=0),"",$G35*$C35*(1+'Property Summary'!$L$18)^('MF Rents'!FM$3-1))</f>
        <v/>
      </c>
      <c r="FN35" s="7" t="str">
        <f>IF(OR($B35="",$B35=0),"",$G35*$C35*(1+'Property Summary'!$L$18)^('MF Rents'!FN$3-1))</f>
        <v/>
      </c>
      <c r="FO35" s="7" t="str">
        <f>IF(OR($B35="",$B35=0),"",$G35*$C35*(1+'Property Summary'!$L$18)^('MF Rents'!FO$3-1))</f>
        <v/>
      </c>
      <c r="FP35" s="7" t="str">
        <f>IF(OR($B35="",$B35=0),"",$G35*$C35*(1+'Property Summary'!$L$18)^('MF Rents'!FP$3-1))</f>
        <v/>
      </c>
      <c r="FQ35" s="7" t="str">
        <f>IF(OR($B35="",$B35=0),"",$G35*$C35*(1+'Property Summary'!$L$18)^('MF Rents'!FQ$3-1))</f>
        <v/>
      </c>
      <c r="FR35" s="7" t="str">
        <f>IF(OR($B35="",$B35=0),"",$G35*$C35*(1+'Property Summary'!$L$18)^('MF Rents'!FR$3-1))</f>
        <v/>
      </c>
      <c r="FS35" s="7" t="str">
        <f>IF(OR($B35="",$B35=0),"",$G35*$C35*(1+'Property Summary'!$L$18)^('MF Rents'!FS$3-1))</f>
        <v/>
      </c>
      <c r="FT35" s="7" t="str">
        <f>IF(OR($B35="",$B35=0),"",$G35*$C35*(1+'Property Summary'!$L$18)^('MF Rents'!FT$3-1))</f>
        <v/>
      </c>
      <c r="FU35" s="7" t="str">
        <f>IF(OR($B35="",$B35=0),"",$G35*$C35*(1+'Property Summary'!$L$18)^('MF Rents'!FU$3-1))</f>
        <v/>
      </c>
      <c r="FV35" s="7" t="str">
        <f>IF(OR($B35="",$B35=0),"",$G35*$C35*(1+'Property Summary'!$L$18)^('MF Rents'!FV$3-1))</f>
        <v/>
      </c>
      <c r="FW35" s="7" t="str">
        <f>IF(OR($B35="",$B35=0),"",$G35*$C35*(1+'Property Summary'!$L$18)^('MF Rents'!FW$3-1))</f>
        <v/>
      </c>
      <c r="FX35" s="7" t="str">
        <f>IF(OR($B35="",$B35=0),"",$G35*$C35*(1+'Property Summary'!$L$18)^('MF Rents'!FX$3-1))</f>
        <v/>
      </c>
      <c r="FY35" s="7" t="str">
        <f>IF(OR($B35="",$B35=0),"",$G35*$C35*(1+'Property Summary'!$L$18)^('MF Rents'!FY$3-1))</f>
        <v/>
      </c>
      <c r="FZ35" s="7" t="str">
        <f>IF(OR($B35="",$B35=0),"",$G35*$C35*(1+'Property Summary'!$L$18)^('MF Rents'!FZ$3-1))</f>
        <v/>
      </c>
      <c r="GA35" s="7" t="str">
        <f>IF(OR($B35="",$B35=0),"",$G35*$C35*(1+'Property Summary'!$L$18)^('MF Rents'!GA$3-1))</f>
        <v/>
      </c>
      <c r="GB35" s="7" t="str">
        <f>IF(OR($B35="",$B35=0),"",$G35*$C35*(1+'Property Summary'!$L$18)^('MF Rents'!GB$3-1))</f>
        <v/>
      </c>
      <c r="GC35" s="7" t="str">
        <f>IF(OR($B35="",$B35=0),"",$G35*$C35*(1+'Property Summary'!$L$18)^('MF Rents'!GC$3-1))</f>
        <v/>
      </c>
      <c r="GD35" s="7" t="str">
        <f>IF(OR($B35="",$B35=0),"",$G35*$C35*(1+'Property Summary'!$L$18)^('MF Rents'!GD$3-1))</f>
        <v/>
      </c>
      <c r="GE35" s="7" t="str">
        <f>IF(OR($B35="",$B35=0),"",$G35*$C35*(1+'Property Summary'!$L$18)^('MF Rents'!GE$3-1))</f>
        <v/>
      </c>
      <c r="GF35" s="7" t="str">
        <f>IF(OR($B35="",$B35=0),"",$G35*$C35*(1+'Property Summary'!$L$18)^('MF Rents'!GF$3-1))</f>
        <v/>
      </c>
      <c r="GG35" s="7" t="str">
        <f>IF(OR($B35="",$B35=0),"",$G35*$C35*(1+'Property Summary'!$L$18)^('MF Rents'!GG$3-1))</f>
        <v/>
      </c>
      <c r="GH35" s="7" t="str">
        <f>IF(OR($B35="",$B35=0),"",$G35*$C35*(1+'Property Summary'!$L$18)^('MF Rents'!GH$3-1))</f>
        <v/>
      </c>
      <c r="GI35" s="7" t="str">
        <f>IF(OR($B35="",$B35=0),"",$G35*$C35*(1+'Property Summary'!$L$18)^('MF Rents'!GI$3-1))</f>
        <v/>
      </c>
      <c r="GJ35" s="7" t="str">
        <f>IF(OR($B35="",$B35=0),"",$G35*$C35*(1+'Property Summary'!$L$18)^('MF Rents'!GJ$3-1))</f>
        <v/>
      </c>
      <c r="GK35" s="7" t="str">
        <f>IF(OR($B35="",$B35=0),"",$G35*$C35*(1+'Property Summary'!$L$18)^('MF Rents'!GK$3-1))</f>
        <v/>
      </c>
      <c r="GL35" s="7" t="str">
        <f>IF(OR($B35="",$B35=0),"",$G35*$C35*(1+'Property Summary'!$L$18)^('MF Rents'!GL$3-1))</f>
        <v/>
      </c>
      <c r="GM35" s="7" t="str">
        <f>IF(OR($B35="",$B35=0),"",$G35*$C35*(1+'Property Summary'!$L$18)^('MF Rents'!GM$3-1))</f>
        <v/>
      </c>
      <c r="GN35" s="7" t="str">
        <f>IF(OR($B35="",$B35=0),"",$G35*$C35*(1+'Property Summary'!$L$18)^('MF Rents'!GN$3-1))</f>
        <v/>
      </c>
      <c r="GO35" s="7" t="str">
        <f>IF(OR($B35="",$B35=0),"",$G35*$C35*(1+'Property Summary'!$L$18)^('MF Rents'!GO$3-1))</f>
        <v/>
      </c>
      <c r="GP35" s="7" t="str">
        <f>IF(OR($B35="",$B35=0),"",$G35*$C35*(1+'Property Summary'!$L$18)^('MF Rents'!GP$3-1))</f>
        <v/>
      </c>
    </row>
    <row r="36" spans="2:198" x14ac:dyDescent="0.3">
      <c r="B36" s="198">
        <f>'MF Rent Roll'!B35</f>
        <v>0</v>
      </c>
      <c r="C36" s="199">
        <f>'MF Rent Roll'!C35</f>
        <v>0</v>
      </c>
      <c r="D36" s="200">
        <f>'MF Rent Roll'!D35</f>
        <v>0</v>
      </c>
      <c r="E36" s="200">
        <f>'MF Rent Roll'!E35</f>
        <v>0</v>
      </c>
      <c r="F36" s="201">
        <f>'MF Rent Roll'!F35</f>
        <v>0</v>
      </c>
      <c r="G36" s="202">
        <f>'MF Rent Roll'!G35</f>
        <v>0</v>
      </c>
      <c r="H36" s="203">
        <f>'MF Rent Roll'!H35</f>
        <v>0</v>
      </c>
      <c r="I36" s="202">
        <f>'MF Rent Roll'!I35</f>
        <v>0</v>
      </c>
      <c r="J36" s="204">
        <f>'MF Rent Roll'!J35</f>
        <v>0</v>
      </c>
      <c r="K36" s="205">
        <f>'MF Rent Roll'!K35</f>
        <v>0</v>
      </c>
      <c r="L36" s="202">
        <f>'MF Rent Roll'!L35</f>
        <v>0</v>
      </c>
      <c r="M36" s="206">
        <f>'MF Rent Roll'!M35</f>
        <v>0</v>
      </c>
      <c r="N36" s="207" t="str">
        <f>'MF Rent Roll'!N35</f>
        <v/>
      </c>
      <c r="O36" s="208" t="str">
        <f>'MF Rent Roll'!O35</f>
        <v/>
      </c>
      <c r="P36" s="209" t="str">
        <f>'MF Rent Roll'!P35</f>
        <v/>
      </c>
      <c r="S36" s="7" t="str">
        <f>IF(OR($B36="",$B36=0),"",$G36*$C36*(1+'Property Summary'!$L$18)^('MF Rents'!S$3-1))</f>
        <v/>
      </c>
      <c r="T36" s="7" t="str">
        <f>IF(OR($B36="",$B36=0),"",$G36*$C36*(1+'Property Summary'!$L$18)^('MF Rents'!T$3-1))</f>
        <v/>
      </c>
      <c r="U36" s="7" t="str">
        <f>IF(OR($B36="",$B36=0),"",$G36*$C36*(1+'Property Summary'!$L$18)^('MF Rents'!U$3-1))</f>
        <v/>
      </c>
      <c r="V36" s="7" t="str">
        <f>IF(OR($B36="",$B36=0),"",$G36*$C36*(1+'Property Summary'!$L$18)^('MF Rents'!V$3-1))</f>
        <v/>
      </c>
      <c r="W36" s="7" t="str">
        <f>IF(OR($B36="",$B36=0),"",$G36*$C36*(1+'Property Summary'!$L$18)^('MF Rents'!W$3-1))</f>
        <v/>
      </c>
      <c r="X36" s="7" t="str">
        <f>IF(OR($B36="",$B36=0),"",$G36*$C36*(1+'Property Summary'!$L$18)^('MF Rents'!X$3-1))</f>
        <v/>
      </c>
      <c r="Y36" s="7" t="str">
        <f>IF(OR($B36="",$B36=0),"",$G36*$C36*(1+'Property Summary'!$L$18)^('MF Rents'!Y$3-1))</f>
        <v/>
      </c>
      <c r="Z36" s="7" t="str">
        <f>IF(OR($B36="",$B36=0),"",$G36*$C36*(1+'Property Summary'!$L$18)^('MF Rents'!Z$3-1))</f>
        <v/>
      </c>
      <c r="AA36" s="7" t="str">
        <f>IF(OR($B36="",$B36=0),"",$G36*$C36*(1+'Property Summary'!$L$18)^('MF Rents'!AA$3-1))</f>
        <v/>
      </c>
      <c r="AB36" s="7" t="str">
        <f>IF(OR($B36="",$B36=0),"",$G36*$C36*(1+'Property Summary'!$L$18)^('MF Rents'!AB$3-1))</f>
        <v/>
      </c>
      <c r="AC36" s="7" t="str">
        <f>IF(OR($B36="",$B36=0),"",$G36*$C36*(1+'Property Summary'!$L$18)^('MF Rents'!AC$3-1))</f>
        <v/>
      </c>
      <c r="AD36" s="7" t="str">
        <f>IF(OR($B36="",$B36=0),"",$G36*$C36*(1+'Property Summary'!$L$18)^('MF Rents'!AD$3-1))</f>
        <v/>
      </c>
      <c r="AE36" s="7" t="str">
        <f>IF(OR($B36="",$B36=0),"",$G36*$C36*(1+'Property Summary'!$L$18)^('MF Rents'!AE$3-1))</f>
        <v/>
      </c>
      <c r="AF36" s="7" t="str">
        <f>IF(OR($B36="",$B36=0),"",$G36*$C36*(1+'Property Summary'!$L$18)^('MF Rents'!AF$3-1))</f>
        <v/>
      </c>
      <c r="AG36" s="7" t="str">
        <f>IF(OR($B36="",$B36=0),"",$G36*$C36*(1+'Property Summary'!$L$18)^('MF Rents'!AG$3-1))</f>
        <v/>
      </c>
      <c r="AH36" s="7" t="str">
        <f>IF(OR($B36="",$B36=0),"",$G36*$C36*(1+'Property Summary'!$L$18)^('MF Rents'!AH$3-1))</f>
        <v/>
      </c>
      <c r="AI36" s="7" t="str">
        <f>IF(OR($B36="",$B36=0),"",$G36*$C36*(1+'Property Summary'!$L$18)^('MF Rents'!AI$3-1))</f>
        <v/>
      </c>
      <c r="AJ36" s="7" t="str">
        <f>IF(OR($B36="",$B36=0),"",$G36*$C36*(1+'Property Summary'!$L$18)^('MF Rents'!AJ$3-1))</f>
        <v/>
      </c>
      <c r="AK36" s="7" t="str">
        <f>IF(OR($B36="",$B36=0),"",$G36*$C36*(1+'Property Summary'!$L$18)^('MF Rents'!AK$3-1))</f>
        <v/>
      </c>
      <c r="AL36" s="7" t="str">
        <f>IF(OR($B36="",$B36=0),"",$G36*$C36*(1+'Property Summary'!$L$18)^('MF Rents'!AL$3-1))</f>
        <v/>
      </c>
      <c r="AM36" s="7" t="str">
        <f>IF(OR($B36="",$B36=0),"",$G36*$C36*(1+'Property Summary'!$L$18)^('MF Rents'!AM$3-1))</f>
        <v/>
      </c>
      <c r="AN36" s="7" t="str">
        <f>IF(OR($B36="",$B36=0),"",$G36*$C36*(1+'Property Summary'!$L$18)^('MF Rents'!AN$3-1))</f>
        <v/>
      </c>
      <c r="AO36" s="7" t="str">
        <f>IF(OR($B36="",$B36=0),"",$G36*$C36*(1+'Property Summary'!$L$18)^('MF Rents'!AO$3-1))</f>
        <v/>
      </c>
      <c r="AP36" s="7" t="str">
        <f>IF(OR($B36="",$B36=0),"",$G36*$C36*(1+'Property Summary'!$L$18)^('MF Rents'!AP$3-1))</f>
        <v/>
      </c>
      <c r="AQ36" s="7" t="str">
        <f>IF(OR($B36="",$B36=0),"",$G36*$C36*(1+'Property Summary'!$L$18)^('MF Rents'!AQ$3-1))</f>
        <v/>
      </c>
      <c r="AR36" s="7" t="str">
        <f>IF(OR($B36="",$B36=0),"",$G36*$C36*(1+'Property Summary'!$L$18)^('MF Rents'!AR$3-1))</f>
        <v/>
      </c>
      <c r="AS36" s="7" t="str">
        <f>IF(OR($B36="",$B36=0),"",$G36*$C36*(1+'Property Summary'!$L$18)^('MF Rents'!AS$3-1))</f>
        <v/>
      </c>
      <c r="AT36" s="7" t="str">
        <f>IF(OR($B36="",$B36=0),"",$G36*$C36*(1+'Property Summary'!$L$18)^('MF Rents'!AT$3-1))</f>
        <v/>
      </c>
      <c r="AU36" s="7" t="str">
        <f>IF(OR($B36="",$B36=0),"",$G36*$C36*(1+'Property Summary'!$L$18)^('MF Rents'!AU$3-1))</f>
        <v/>
      </c>
      <c r="AV36" s="7" t="str">
        <f>IF(OR($B36="",$B36=0),"",$G36*$C36*(1+'Property Summary'!$L$18)^('MF Rents'!AV$3-1))</f>
        <v/>
      </c>
      <c r="AW36" s="7" t="str">
        <f>IF(OR($B36="",$B36=0),"",$G36*$C36*(1+'Property Summary'!$L$18)^('MF Rents'!AW$3-1))</f>
        <v/>
      </c>
      <c r="AX36" s="7" t="str">
        <f>IF(OR($B36="",$B36=0),"",$G36*$C36*(1+'Property Summary'!$L$18)^('MF Rents'!AX$3-1))</f>
        <v/>
      </c>
      <c r="AY36" s="7" t="str">
        <f>IF(OR($B36="",$B36=0),"",$G36*$C36*(1+'Property Summary'!$L$18)^('MF Rents'!AY$3-1))</f>
        <v/>
      </c>
      <c r="AZ36" s="7" t="str">
        <f>IF(OR($B36="",$B36=0),"",$G36*$C36*(1+'Property Summary'!$L$18)^('MF Rents'!AZ$3-1))</f>
        <v/>
      </c>
      <c r="BA36" s="7" t="str">
        <f>IF(OR($B36="",$B36=0),"",$G36*$C36*(1+'Property Summary'!$L$18)^('MF Rents'!BA$3-1))</f>
        <v/>
      </c>
      <c r="BB36" s="7" t="str">
        <f>IF(OR($B36="",$B36=0),"",$G36*$C36*(1+'Property Summary'!$L$18)^('MF Rents'!BB$3-1))</f>
        <v/>
      </c>
      <c r="BC36" s="7" t="str">
        <f>IF(OR($B36="",$B36=0),"",$G36*$C36*(1+'Property Summary'!$L$18)^('MF Rents'!BC$3-1))</f>
        <v/>
      </c>
      <c r="BD36" s="7" t="str">
        <f>IF(OR($B36="",$B36=0),"",$G36*$C36*(1+'Property Summary'!$L$18)^('MF Rents'!BD$3-1))</f>
        <v/>
      </c>
      <c r="BE36" s="7" t="str">
        <f>IF(OR($B36="",$B36=0),"",$G36*$C36*(1+'Property Summary'!$L$18)^('MF Rents'!BE$3-1))</f>
        <v/>
      </c>
      <c r="BF36" s="7" t="str">
        <f>IF(OR($B36="",$B36=0),"",$G36*$C36*(1+'Property Summary'!$L$18)^('MF Rents'!BF$3-1))</f>
        <v/>
      </c>
      <c r="BG36" s="7" t="str">
        <f>IF(OR($B36="",$B36=0),"",$G36*$C36*(1+'Property Summary'!$L$18)^('MF Rents'!BG$3-1))</f>
        <v/>
      </c>
      <c r="BH36" s="7" t="str">
        <f>IF(OR($B36="",$B36=0),"",$G36*$C36*(1+'Property Summary'!$L$18)^('MF Rents'!BH$3-1))</f>
        <v/>
      </c>
      <c r="BI36" s="7" t="str">
        <f>IF(OR($B36="",$B36=0),"",$G36*$C36*(1+'Property Summary'!$L$18)^('MF Rents'!BI$3-1))</f>
        <v/>
      </c>
      <c r="BJ36" s="7" t="str">
        <f>IF(OR($B36="",$B36=0),"",$G36*$C36*(1+'Property Summary'!$L$18)^('MF Rents'!BJ$3-1))</f>
        <v/>
      </c>
      <c r="BK36" s="7" t="str">
        <f>IF(OR($B36="",$B36=0),"",$G36*$C36*(1+'Property Summary'!$L$18)^('MF Rents'!BK$3-1))</f>
        <v/>
      </c>
      <c r="BL36" s="7" t="str">
        <f>IF(OR($B36="",$B36=0),"",$G36*$C36*(1+'Property Summary'!$L$18)^('MF Rents'!BL$3-1))</f>
        <v/>
      </c>
      <c r="BM36" s="7" t="str">
        <f>IF(OR($B36="",$B36=0),"",$G36*$C36*(1+'Property Summary'!$L$18)^('MF Rents'!BM$3-1))</f>
        <v/>
      </c>
      <c r="BN36" s="7" t="str">
        <f>IF(OR($B36="",$B36=0),"",$G36*$C36*(1+'Property Summary'!$L$18)^('MF Rents'!BN$3-1))</f>
        <v/>
      </c>
      <c r="BO36" s="7" t="str">
        <f>IF(OR($B36="",$B36=0),"",$G36*$C36*(1+'Property Summary'!$L$18)^('MF Rents'!BO$3-1))</f>
        <v/>
      </c>
      <c r="BP36" s="7" t="str">
        <f>IF(OR($B36="",$B36=0),"",$G36*$C36*(1+'Property Summary'!$L$18)^('MF Rents'!BP$3-1))</f>
        <v/>
      </c>
      <c r="BQ36" s="7" t="str">
        <f>IF(OR($B36="",$B36=0),"",$G36*$C36*(1+'Property Summary'!$L$18)^('MF Rents'!BQ$3-1))</f>
        <v/>
      </c>
      <c r="BR36" s="7" t="str">
        <f>IF(OR($B36="",$B36=0),"",$G36*$C36*(1+'Property Summary'!$L$18)^('MF Rents'!BR$3-1))</f>
        <v/>
      </c>
      <c r="BS36" s="7" t="str">
        <f>IF(OR($B36="",$B36=0),"",$G36*$C36*(1+'Property Summary'!$L$18)^('MF Rents'!BS$3-1))</f>
        <v/>
      </c>
      <c r="BT36" s="7" t="str">
        <f>IF(OR($B36="",$B36=0),"",$G36*$C36*(1+'Property Summary'!$L$18)^('MF Rents'!BT$3-1))</f>
        <v/>
      </c>
      <c r="BU36" s="7" t="str">
        <f>IF(OR($B36="",$B36=0),"",$G36*$C36*(1+'Property Summary'!$L$18)^('MF Rents'!BU$3-1))</f>
        <v/>
      </c>
      <c r="BV36" s="7" t="str">
        <f>IF(OR($B36="",$B36=0),"",$G36*$C36*(1+'Property Summary'!$L$18)^('MF Rents'!BV$3-1))</f>
        <v/>
      </c>
      <c r="BW36" s="7" t="str">
        <f>IF(OR($B36="",$B36=0),"",$G36*$C36*(1+'Property Summary'!$L$18)^('MF Rents'!BW$3-1))</f>
        <v/>
      </c>
      <c r="BX36" s="7" t="str">
        <f>IF(OR($B36="",$B36=0),"",$G36*$C36*(1+'Property Summary'!$L$18)^('MF Rents'!BX$3-1))</f>
        <v/>
      </c>
      <c r="BY36" s="7" t="str">
        <f>IF(OR($B36="",$B36=0),"",$G36*$C36*(1+'Property Summary'!$L$18)^('MF Rents'!BY$3-1))</f>
        <v/>
      </c>
      <c r="BZ36" s="7" t="str">
        <f>IF(OR($B36="",$B36=0),"",$G36*$C36*(1+'Property Summary'!$L$18)^('MF Rents'!BZ$3-1))</f>
        <v/>
      </c>
      <c r="CA36" s="7" t="str">
        <f>IF(OR($B36="",$B36=0),"",$G36*$C36*(1+'Property Summary'!$L$18)^('MF Rents'!CA$3-1))</f>
        <v/>
      </c>
      <c r="CB36" s="7" t="str">
        <f>IF(OR($B36="",$B36=0),"",$G36*$C36*(1+'Property Summary'!$L$18)^('MF Rents'!CB$3-1))</f>
        <v/>
      </c>
      <c r="CC36" s="7" t="str">
        <f>IF(OR($B36="",$B36=0),"",$G36*$C36*(1+'Property Summary'!$L$18)^('MF Rents'!CC$3-1))</f>
        <v/>
      </c>
      <c r="CD36" s="7" t="str">
        <f>IF(OR($B36="",$B36=0),"",$G36*$C36*(1+'Property Summary'!$L$18)^('MF Rents'!CD$3-1))</f>
        <v/>
      </c>
      <c r="CE36" s="7" t="str">
        <f>IF(OR($B36="",$B36=0),"",$G36*$C36*(1+'Property Summary'!$L$18)^('MF Rents'!CE$3-1))</f>
        <v/>
      </c>
      <c r="CF36" s="7" t="str">
        <f>IF(OR($B36="",$B36=0),"",$G36*$C36*(1+'Property Summary'!$L$18)^('MF Rents'!CF$3-1))</f>
        <v/>
      </c>
      <c r="CG36" s="7" t="str">
        <f>IF(OR($B36="",$B36=0),"",$G36*$C36*(1+'Property Summary'!$L$18)^('MF Rents'!CG$3-1))</f>
        <v/>
      </c>
      <c r="CH36" s="7" t="str">
        <f>IF(OR($B36="",$B36=0),"",$G36*$C36*(1+'Property Summary'!$L$18)^('MF Rents'!CH$3-1))</f>
        <v/>
      </c>
      <c r="CI36" s="7" t="str">
        <f>IF(OR($B36="",$B36=0),"",$G36*$C36*(1+'Property Summary'!$L$18)^('MF Rents'!CI$3-1))</f>
        <v/>
      </c>
      <c r="CJ36" s="7" t="str">
        <f>IF(OR($B36="",$B36=0),"",$G36*$C36*(1+'Property Summary'!$L$18)^('MF Rents'!CJ$3-1))</f>
        <v/>
      </c>
      <c r="CK36" s="7" t="str">
        <f>IF(OR($B36="",$B36=0),"",$G36*$C36*(1+'Property Summary'!$L$18)^('MF Rents'!CK$3-1))</f>
        <v/>
      </c>
      <c r="CL36" s="7" t="str">
        <f>IF(OR($B36="",$B36=0),"",$G36*$C36*(1+'Property Summary'!$L$18)^('MF Rents'!CL$3-1))</f>
        <v/>
      </c>
      <c r="CM36" s="7" t="str">
        <f>IF(OR($B36="",$B36=0),"",$G36*$C36*(1+'Property Summary'!$L$18)^('MF Rents'!CM$3-1))</f>
        <v/>
      </c>
      <c r="CN36" s="7" t="str">
        <f>IF(OR($B36="",$B36=0),"",$G36*$C36*(1+'Property Summary'!$L$18)^('MF Rents'!CN$3-1))</f>
        <v/>
      </c>
      <c r="CO36" s="7" t="str">
        <f>IF(OR($B36="",$B36=0),"",$G36*$C36*(1+'Property Summary'!$L$18)^('MF Rents'!CO$3-1))</f>
        <v/>
      </c>
      <c r="CP36" s="7" t="str">
        <f>IF(OR($B36="",$B36=0),"",$G36*$C36*(1+'Property Summary'!$L$18)^('MF Rents'!CP$3-1))</f>
        <v/>
      </c>
      <c r="CQ36" s="7" t="str">
        <f>IF(OR($B36="",$B36=0),"",$G36*$C36*(1+'Property Summary'!$L$18)^('MF Rents'!CQ$3-1))</f>
        <v/>
      </c>
      <c r="CR36" s="7" t="str">
        <f>IF(OR($B36="",$B36=0),"",$G36*$C36*(1+'Property Summary'!$L$18)^('MF Rents'!CR$3-1))</f>
        <v/>
      </c>
      <c r="CS36" s="7" t="str">
        <f>IF(OR($B36="",$B36=0),"",$G36*$C36*(1+'Property Summary'!$L$18)^('MF Rents'!CS$3-1))</f>
        <v/>
      </c>
      <c r="CT36" s="7" t="str">
        <f>IF(OR($B36="",$B36=0),"",$G36*$C36*(1+'Property Summary'!$L$18)^('MF Rents'!CT$3-1))</f>
        <v/>
      </c>
      <c r="CU36" s="7" t="str">
        <f>IF(OR($B36="",$B36=0),"",$G36*$C36*(1+'Property Summary'!$L$18)^('MF Rents'!CU$3-1))</f>
        <v/>
      </c>
      <c r="CV36" s="7" t="str">
        <f>IF(OR($B36="",$B36=0),"",$G36*$C36*(1+'Property Summary'!$L$18)^('MF Rents'!CV$3-1))</f>
        <v/>
      </c>
      <c r="CW36" s="7" t="str">
        <f>IF(OR($B36="",$B36=0),"",$G36*$C36*(1+'Property Summary'!$L$18)^('MF Rents'!CW$3-1))</f>
        <v/>
      </c>
      <c r="CX36" s="7" t="str">
        <f>IF(OR($B36="",$B36=0),"",$G36*$C36*(1+'Property Summary'!$L$18)^('MF Rents'!CX$3-1))</f>
        <v/>
      </c>
      <c r="CY36" s="7" t="str">
        <f>IF(OR($B36="",$B36=0),"",$G36*$C36*(1+'Property Summary'!$L$18)^('MF Rents'!CY$3-1))</f>
        <v/>
      </c>
      <c r="CZ36" s="7" t="str">
        <f>IF(OR($B36="",$B36=0),"",$G36*$C36*(1+'Property Summary'!$L$18)^('MF Rents'!CZ$3-1))</f>
        <v/>
      </c>
      <c r="DA36" s="7" t="str">
        <f>IF(OR($B36="",$B36=0),"",$G36*$C36*(1+'Property Summary'!$L$18)^('MF Rents'!DA$3-1))</f>
        <v/>
      </c>
      <c r="DB36" s="7" t="str">
        <f>IF(OR($B36="",$B36=0),"",$G36*$C36*(1+'Property Summary'!$L$18)^('MF Rents'!DB$3-1))</f>
        <v/>
      </c>
      <c r="DC36" s="7" t="str">
        <f>IF(OR($B36="",$B36=0),"",$G36*$C36*(1+'Property Summary'!$L$18)^('MF Rents'!DC$3-1))</f>
        <v/>
      </c>
      <c r="DD36" s="7" t="str">
        <f>IF(OR($B36="",$B36=0),"",$G36*$C36*(1+'Property Summary'!$L$18)^('MF Rents'!DD$3-1))</f>
        <v/>
      </c>
      <c r="DE36" s="7" t="str">
        <f>IF(OR($B36="",$B36=0),"",$G36*$C36*(1+'Property Summary'!$L$18)^('MF Rents'!DE$3-1))</f>
        <v/>
      </c>
      <c r="DF36" s="7" t="str">
        <f>IF(OR($B36="",$B36=0),"",$G36*$C36*(1+'Property Summary'!$L$18)^('MF Rents'!DF$3-1))</f>
        <v/>
      </c>
      <c r="DG36" s="7" t="str">
        <f>IF(OR($B36="",$B36=0),"",$G36*$C36*(1+'Property Summary'!$L$18)^('MF Rents'!DG$3-1))</f>
        <v/>
      </c>
      <c r="DH36" s="7" t="str">
        <f>IF(OR($B36="",$B36=0),"",$G36*$C36*(1+'Property Summary'!$L$18)^('MF Rents'!DH$3-1))</f>
        <v/>
      </c>
      <c r="DI36" s="7" t="str">
        <f>IF(OR($B36="",$B36=0),"",$G36*$C36*(1+'Property Summary'!$L$18)^('MF Rents'!DI$3-1))</f>
        <v/>
      </c>
      <c r="DJ36" s="7" t="str">
        <f>IF(OR($B36="",$B36=0),"",$G36*$C36*(1+'Property Summary'!$L$18)^('MF Rents'!DJ$3-1))</f>
        <v/>
      </c>
      <c r="DK36" s="7" t="str">
        <f>IF(OR($B36="",$B36=0),"",$G36*$C36*(1+'Property Summary'!$L$18)^('MF Rents'!DK$3-1))</f>
        <v/>
      </c>
      <c r="DL36" s="7" t="str">
        <f>IF(OR($B36="",$B36=0),"",$G36*$C36*(1+'Property Summary'!$L$18)^('MF Rents'!DL$3-1))</f>
        <v/>
      </c>
      <c r="DM36" s="7" t="str">
        <f>IF(OR($B36="",$B36=0),"",$G36*$C36*(1+'Property Summary'!$L$18)^('MF Rents'!DM$3-1))</f>
        <v/>
      </c>
      <c r="DN36" s="7" t="str">
        <f>IF(OR($B36="",$B36=0),"",$G36*$C36*(1+'Property Summary'!$L$18)^('MF Rents'!DN$3-1))</f>
        <v/>
      </c>
      <c r="DO36" s="7" t="str">
        <f>IF(OR($B36="",$B36=0),"",$G36*$C36*(1+'Property Summary'!$L$18)^('MF Rents'!DO$3-1))</f>
        <v/>
      </c>
      <c r="DP36" s="7" t="str">
        <f>IF(OR($B36="",$B36=0),"",$G36*$C36*(1+'Property Summary'!$L$18)^('MF Rents'!DP$3-1))</f>
        <v/>
      </c>
      <c r="DQ36" s="7" t="str">
        <f>IF(OR($B36="",$B36=0),"",$G36*$C36*(1+'Property Summary'!$L$18)^('MF Rents'!DQ$3-1))</f>
        <v/>
      </c>
      <c r="DR36" s="7" t="str">
        <f>IF(OR($B36="",$B36=0),"",$G36*$C36*(1+'Property Summary'!$L$18)^('MF Rents'!DR$3-1))</f>
        <v/>
      </c>
      <c r="DS36" s="7" t="str">
        <f>IF(OR($B36="",$B36=0),"",$G36*$C36*(1+'Property Summary'!$L$18)^('MF Rents'!DS$3-1))</f>
        <v/>
      </c>
      <c r="DT36" s="7" t="str">
        <f>IF(OR($B36="",$B36=0),"",$G36*$C36*(1+'Property Summary'!$L$18)^('MF Rents'!DT$3-1))</f>
        <v/>
      </c>
      <c r="DU36" s="7" t="str">
        <f>IF(OR($B36="",$B36=0),"",$G36*$C36*(1+'Property Summary'!$L$18)^('MF Rents'!DU$3-1))</f>
        <v/>
      </c>
      <c r="DV36" s="7" t="str">
        <f>IF(OR($B36="",$B36=0),"",$G36*$C36*(1+'Property Summary'!$L$18)^('MF Rents'!DV$3-1))</f>
        <v/>
      </c>
      <c r="DW36" s="7" t="str">
        <f>IF(OR($B36="",$B36=0),"",$G36*$C36*(1+'Property Summary'!$L$18)^('MF Rents'!DW$3-1))</f>
        <v/>
      </c>
      <c r="DX36" s="7" t="str">
        <f>IF(OR($B36="",$B36=0),"",$G36*$C36*(1+'Property Summary'!$L$18)^('MF Rents'!DX$3-1))</f>
        <v/>
      </c>
      <c r="DY36" s="7" t="str">
        <f>IF(OR($B36="",$B36=0),"",$G36*$C36*(1+'Property Summary'!$L$18)^('MF Rents'!DY$3-1))</f>
        <v/>
      </c>
      <c r="DZ36" s="7" t="str">
        <f>IF(OR($B36="",$B36=0),"",$G36*$C36*(1+'Property Summary'!$L$18)^('MF Rents'!DZ$3-1))</f>
        <v/>
      </c>
      <c r="EA36" s="7" t="str">
        <f>IF(OR($B36="",$B36=0),"",$G36*$C36*(1+'Property Summary'!$L$18)^('MF Rents'!EA$3-1))</f>
        <v/>
      </c>
      <c r="EB36" s="7" t="str">
        <f>IF(OR($B36="",$B36=0),"",$G36*$C36*(1+'Property Summary'!$L$18)^('MF Rents'!EB$3-1))</f>
        <v/>
      </c>
      <c r="EC36" s="7" t="str">
        <f>IF(OR($B36="",$B36=0),"",$G36*$C36*(1+'Property Summary'!$L$18)^('MF Rents'!EC$3-1))</f>
        <v/>
      </c>
      <c r="ED36" s="7" t="str">
        <f>IF(OR($B36="",$B36=0),"",$G36*$C36*(1+'Property Summary'!$L$18)^('MF Rents'!ED$3-1))</f>
        <v/>
      </c>
      <c r="EE36" s="7" t="str">
        <f>IF(OR($B36="",$B36=0),"",$G36*$C36*(1+'Property Summary'!$L$18)^('MF Rents'!EE$3-1))</f>
        <v/>
      </c>
      <c r="EF36" s="7" t="str">
        <f>IF(OR($B36="",$B36=0),"",$G36*$C36*(1+'Property Summary'!$L$18)^('MF Rents'!EF$3-1))</f>
        <v/>
      </c>
      <c r="EG36" s="7" t="str">
        <f>IF(OR($B36="",$B36=0),"",$G36*$C36*(1+'Property Summary'!$L$18)^('MF Rents'!EG$3-1))</f>
        <v/>
      </c>
      <c r="EH36" s="7" t="str">
        <f>IF(OR($B36="",$B36=0),"",$G36*$C36*(1+'Property Summary'!$L$18)^('MF Rents'!EH$3-1))</f>
        <v/>
      </c>
      <c r="EI36" s="7" t="str">
        <f>IF(OR($B36="",$B36=0),"",$G36*$C36*(1+'Property Summary'!$L$18)^('MF Rents'!EI$3-1))</f>
        <v/>
      </c>
      <c r="EJ36" s="7" t="str">
        <f>IF(OR($B36="",$B36=0),"",$G36*$C36*(1+'Property Summary'!$L$18)^('MF Rents'!EJ$3-1))</f>
        <v/>
      </c>
      <c r="EK36" s="7" t="str">
        <f>IF(OR($B36="",$B36=0),"",$G36*$C36*(1+'Property Summary'!$L$18)^('MF Rents'!EK$3-1))</f>
        <v/>
      </c>
      <c r="EL36" s="7" t="str">
        <f>IF(OR($B36="",$B36=0),"",$G36*$C36*(1+'Property Summary'!$L$18)^('MF Rents'!EL$3-1))</f>
        <v/>
      </c>
      <c r="EM36" s="7" t="str">
        <f>IF(OR($B36="",$B36=0),"",$G36*$C36*(1+'Property Summary'!$L$18)^('MF Rents'!EM$3-1))</f>
        <v/>
      </c>
      <c r="EN36" s="7" t="str">
        <f>IF(OR($B36="",$B36=0),"",$G36*$C36*(1+'Property Summary'!$L$18)^('MF Rents'!EN$3-1))</f>
        <v/>
      </c>
      <c r="EO36" s="7" t="str">
        <f>IF(OR($B36="",$B36=0),"",$G36*$C36*(1+'Property Summary'!$L$18)^('MF Rents'!EO$3-1))</f>
        <v/>
      </c>
      <c r="EP36" s="7" t="str">
        <f>IF(OR($B36="",$B36=0),"",$G36*$C36*(1+'Property Summary'!$L$18)^('MF Rents'!EP$3-1))</f>
        <v/>
      </c>
      <c r="EQ36" s="7" t="str">
        <f>IF(OR($B36="",$B36=0),"",$G36*$C36*(1+'Property Summary'!$L$18)^('MF Rents'!EQ$3-1))</f>
        <v/>
      </c>
      <c r="ER36" s="7" t="str">
        <f>IF(OR($B36="",$B36=0),"",$G36*$C36*(1+'Property Summary'!$L$18)^('MF Rents'!ER$3-1))</f>
        <v/>
      </c>
      <c r="ES36" s="7" t="str">
        <f>IF(OR($B36="",$B36=0),"",$G36*$C36*(1+'Property Summary'!$L$18)^('MF Rents'!ES$3-1))</f>
        <v/>
      </c>
      <c r="ET36" s="7" t="str">
        <f>IF(OR($B36="",$B36=0),"",$G36*$C36*(1+'Property Summary'!$L$18)^('MF Rents'!ET$3-1))</f>
        <v/>
      </c>
      <c r="EU36" s="7" t="str">
        <f>IF(OR($B36="",$B36=0),"",$G36*$C36*(1+'Property Summary'!$L$18)^('MF Rents'!EU$3-1))</f>
        <v/>
      </c>
      <c r="EV36" s="7" t="str">
        <f>IF(OR($B36="",$B36=0),"",$G36*$C36*(1+'Property Summary'!$L$18)^('MF Rents'!EV$3-1))</f>
        <v/>
      </c>
      <c r="EW36" s="7" t="str">
        <f>IF(OR($B36="",$B36=0),"",$G36*$C36*(1+'Property Summary'!$L$18)^('MF Rents'!EW$3-1))</f>
        <v/>
      </c>
      <c r="EX36" s="7" t="str">
        <f>IF(OR($B36="",$B36=0),"",$G36*$C36*(1+'Property Summary'!$L$18)^('MF Rents'!EX$3-1))</f>
        <v/>
      </c>
      <c r="EY36" s="7" t="str">
        <f>IF(OR($B36="",$B36=0),"",$G36*$C36*(1+'Property Summary'!$L$18)^('MF Rents'!EY$3-1))</f>
        <v/>
      </c>
      <c r="EZ36" s="7" t="str">
        <f>IF(OR($B36="",$B36=0),"",$G36*$C36*(1+'Property Summary'!$L$18)^('MF Rents'!EZ$3-1))</f>
        <v/>
      </c>
      <c r="FA36" s="7" t="str">
        <f>IF(OR($B36="",$B36=0),"",$G36*$C36*(1+'Property Summary'!$L$18)^('MF Rents'!FA$3-1))</f>
        <v/>
      </c>
      <c r="FB36" s="7" t="str">
        <f>IF(OR($B36="",$B36=0),"",$G36*$C36*(1+'Property Summary'!$L$18)^('MF Rents'!FB$3-1))</f>
        <v/>
      </c>
      <c r="FC36" s="7" t="str">
        <f>IF(OR($B36="",$B36=0),"",$G36*$C36*(1+'Property Summary'!$L$18)^('MF Rents'!FC$3-1))</f>
        <v/>
      </c>
      <c r="FD36" s="7" t="str">
        <f>IF(OR($B36="",$B36=0),"",$G36*$C36*(1+'Property Summary'!$L$18)^('MF Rents'!FD$3-1))</f>
        <v/>
      </c>
      <c r="FE36" s="7" t="str">
        <f>IF(OR($B36="",$B36=0),"",$G36*$C36*(1+'Property Summary'!$L$18)^('MF Rents'!FE$3-1))</f>
        <v/>
      </c>
      <c r="FF36" s="7" t="str">
        <f>IF(OR($B36="",$B36=0),"",$G36*$C36*(1+'Property Summary'!$L$18)^('MF Rents'!FF$3-1))</f>
        <v/>
      </c>
      <c r="FG36" s="7" t="str">
        <f>IF(OR($B36="",$B36=0),"",$G36*$C36*(1+'Property Summary'!$L$18)^('MF Rents'!FG$3-1))</f>
        <v/>
      </c>
      <c r="FH36" s="7" t="str">
        <f>IF(OR($B36="",$B36=0),"",$G36*$C36*(1+'Property Summary'!$L$18)^('MF Rents'!FH$3-1))</f>
        <v/>
      </c>
      <c r="FI36" s="7" t="str">
        <f>IF(OR($B36="",$B36=0),"",$G36*$C36*(1+'Property Summary'!$L$18)^('MF Rents'!FI$3-1))</f>
        <v/>
      </c>
      <c r="FJ36" s="7" t="str">
        <f>IF(OR($B36="",$B36=0),"",$G36*$C36*(1+'Property Summary'!$L$18)^('MF Rents'!FJ$3-1))</f>
        <v/>
      </c>
      <c r="FK36" s="7" t="str">
        <f>IF(OR($B36="",$B36=0),"",$G36*$C36*(1+'Property Summary'!$L$18)^('MF Rents'!FK$3-1))</f>
        <v/>
      </c>
      <c r="FL36" s="7" t="str">
        <f>IF(OR($B36="",$B36=0),"",$G36*$C36*(1+'Property Summary'!$L$18)^('MF Rents'!FL$3-1))</f>
        <v/>
      </c>
      <c r="FM36" s="7" t="str">
        <f>IF(OR($B36="",$B36=0),"",$G36*$C36*(1+'Property Summary'!$L$18)^('MF Rents'!FM$3-1))</f>
        <v/>
      </c>
      <c r="FN36" s="7" t="str">
        <f>IF(OR($B36="",$B36=0),"",$G36*$C36*(1+'Property Summary'!$L$18)^('MF Rents'!FN$3-1))</f>
        <v/>
      </c>
      <c r="FO36" s="7" t="str">
        <f>IF(OR($B36="",$B36=0),"",$G36*$C36*(1+'Property Summary'!$L$18)^('MF Rents'!FO$3-1))</f>
        <v/>
      </c>
      <c r="FP36" s="7" t="str">
        <f>IF(OR($B36="",$B36=0),"",$G36*$C36*(1+'Property Summary'!$L$18)^('MF Rents'!FP$3-1))</f>
        <v/>
      </c>
      <c r="FQ36" s="7" t="str">
        <f>IF(OR($B36="",$B36=0),"",$G36*$C36*(1+'Property Summary'!$L$18)^('MF Rents'!FQ$3-1))</f>
        <v/>
      </c>
      <c r="FR36" s="7" t="str">
        <f>IF(OR($B36="",$B36=0),"",$G36*$C36*(1+'Property Summary'!$L$18)^('MF Rents'!FR$3-1))</f>
        <v/>
      </c>
      <c r="FS36" s="7" t="str">
        <f>IF(OR($B36="",$B36=0),"",$G36*$C36*(1+'Property Summary'!$L$18)^('MF Rents'!FS$3-1))</f>
        <v/>
      </c>
      <c r="FT36" s="7" t="str">
        <f>IF(OR($B36="",$B36=0),"",$G36*$C36*(1+'Property Summary'!$L$18)^('MF Rents'!FT$3-1))</f>
        <v/>
      </c>
      <c r="FU36" s="7" t="str">
        <f>IF(OR($B36="",$B36=0),"",$G36*$C36*(1+'Property Summary'!$L$18)^('MF Rents'!FU$3-1))</f>
        <v/>
      </c>
      <c r="FV36" s="7" t="str">
        <f>IF(OR($B36="",$B36=0),"",$G36*$C36*(1+'Property Summary'!$L$18)^('MF Rents'!FV$3-1))</f>
        <v/>
      </c>
      <c r="FW36" s="7" t="str">
        <f>IF(OR($B36="",$B36=0),"",$G36*$C36*(1+'Property Summary'!$L$18)^('MF Rents'!FW$3-1))</f>
        <v/>
      </c>
      <c r="FX36" s="7" t="str">
        <f>IF(OR($B36="",$B36=0),"",$G36*$C36*(1+'Property Summary'!$L$18)^('MF Rents'!FX$3-1))</f>
        <v/>
      </c>
      <c r="FY36" s="7" t="str">
        <f>IF(OR($B36="",$B36=0),"",$G36*$C36*(1+'Property Summary'!$L$18)^('MF Rents'!FY$3-1))</f>
        <v/>
      </c>
      <c r="FZ36" s="7" t="str">
        <f>IF(OR($B36="",$B36=0),"",$G36*$C36*(1+'Property Summary'!$L$18)^('MF Rents'!FZ$3-1))</f>
        <v/>
      </c>
      <c r="GA36" s="7" t="str">
        <f>IF(OR($B36="",$B36=0),"",$G36*$C36*(1+'Property Summary'!$L$18)^('MF Rents'!GA$3-1))</f>
        <v/>
      </c>
      <c r="GB36" s="7" t="str">
        <f>IF(OR($B36="",$B36=0),"",$G36*$C36*(1+'Property Summary'!$L$18)^('MF Rents'!GB$3-1))</f>
        <v/>
      </c>
      <c r="GC36" s="7" t="str">
        <f>IF(OR($B36="",$B36=0),"",$G36*$C36*(1+'Property Summary'!$L$18)^('MF Rents'!GC$3-1))</f>
        <v/>
      </c>
      <c r="GD36" s="7" t="str">
        <f>IF(OR($B36="",$B36=0),"",$G36*$C36*(1+'Property Summary'!$L$18)^('MF Rents'!GD$3-1))</f>
        <v/>
      </c>
      <c r="GE36" s="7" t="str">
        <f>IF(OR($B36="",$B36=0),"",$G36*$C36*(1+'Property Summary'!$L$18)^('MF Rents'!GE$3-1))</f>
        <v/>
      </c>
      <c r="GF36" s="7" t="str">
        <f>IF(OR($B36="",$B36=0),"",$G36*$C36*(1+'Property Summary'!$L$18)^('MF Rents'!GF$3-1))</f>
        <v/>
      </c>
      <c r="GG36" s="7" t="str">
        <f>IF(OR($B36="",$B36=0),"",$G36*$C36*(1+'Property Summary'!$L$18)^('MF Rents'!GG$3-1))</f>
        <v/>
      </c>
      <c r="GH36" s="7" t="str">
        <f>IF(OR($B36="",$B36=0),"",$G36*$C36*(1+'Property Summary'!$L$18)^('MF Rents'!GH$3-1))</f>
        <v/>
      </c>
      <c r="GI36" s="7" t="str">
        <f>IF(OR($B36="",$B36=0),"",$G36*$C36*(1+'Property Summary'!$L$18)^('MF Rents'!GI$3-1))</f>
        <v/>
      </c>
      <c r="GJ36" s="7" t="str">
        <f>IF(OR($B36="",$B36=0),"",$G36*$C36*(1+'Property Summary'!$L$18)^('MF Rents'!GJ$3-1))</f>
        <v/>
      </c>
      <c r="GK36" s="7" t="str">
        <f>IF(OR($B36="",$B36=0),"",$G36*$C36*(1+'Property Summary'!$L$18)^('MF Rents'!GK$3-1))</f>
        <v/>
      </c>
      <c r="GL36" s="7" t="str">
        <f>IF(OR($B36="",$B36=0),"",$G36*$C36*(1+'Property Summary'!$L$18)^('MF Rents'!GL$3-1))</f>
        <v/>
      </c>
      <c r="GM36" s="7" t="str">
        <f>IF(OR($B36="",$B36=0),"",$G36*$C36*(1+'Property Summary'!$L$18)^('MF Rents'!GM$3-1))</f>
        <v/>
      </c>
      <c r="GN36" s="7" t="str">
        <f>IF(OR($B36="",$B36=0),"",$G36*$C36*(1+'Property Summary'!$L$18)^('MF Rents'!GN$3-1))</f>
        <v/>
      </c>
      <c r="GO36" s="7" t="str">
        <f>IF(OR($B36="",$B36=0),"",$G36*$C36*(1+'Property Summary'!$L$18)^('MF Rents'!GO$3-1))</f>
        <v/>
      </c>
      <c r="GP36" s="7" t="str">
        <f>IF(OR($B36="",$B36=0),"",$G36*$C36*(1+'Property Summary'!$L$18)^('MF Rents'!GP$3-1))</f>
        <v/>
      </c>
    </row>
    <row r="37" spans="2:198" x14ac:dyDescent="0.3">
      <c r="B37" s="198">
        <f>'MF Rent Roll'!B36</f>
        <v>0</v>
      </c>
      <c r="C37" s="199">
        <f>'MF Rent Roll'!C36</f>
        <v>0</v>
      </c>
      <c r="D37" s="200">
        <f>'MF Rent Roll'!D36</f>
        <v>0</v>
      </c>
      <c r="E37" s="200">
        <f>'MF Rent Roll'!E36</f>
        <v>0</v>
      </c>
      <c r="F37" s="201">
        <f>'MF Rent Roll'!F36</f>
        <v>0</v>
      </c>
      <c r="G37" s="202">
        <f>'MF Rent Roll'!G36</f>
        <v>0</v>
      </c>
      <c r="H37" s="203">
        <f>'MF Rent Roll'!H36</f>
        <v>0</v>
      </c>
      <c r="I37" s="202">
        <f>'MF Rent Roll'!I36</f>
        <v>0</v>
      </c>
      <c r="J37" s="204">
        <f>'MF Rent Roll'!J36</f>
        <v>0</v>
      </c>
      <c r="K37" s="205">
        <f>'MF Rent Roll'!K36</f>
        <v>0</v>
      </c>
      <c r="L37" s="202">
        <f>'MF Rent Roll'!L36</f>
        <v>0</v>
      </c>
      <c r="M37" s="206">
        <f>'MF Rent Roll'!M36</f>
        <v>0</v>
      </c>
      <c r="N37" s="207" t="str">
        <f>'MF Rent Roll'!N36</f>
        <v/>
      </c>
      <c r="O37" s="208" t="str">
        <f>'MF Rent Roll'!O36</f>
        <v/>
      </c>
      <c r="P37" s="209" t="str">
        <f>'MF Rent Roll'!P36</f>
        <v/>
      </c>
      <c r="S37" s="7" t="str">
        <f>IF(OR($B37="",$B37=0),"",$G37*$C37*(1+'Property Summary'!$L$18)^('MF Rents'!S$3-1))</f>
        <v/>
      </c>
      <c r="T37" s="7" t="str">
        <f>IF(OR($B37="",$B37=0),"",$G37*$C37*(1+'Property Summary'!$L$18)^('MF Rents'!T$3-1))</f>
        <v/>
      </c>
      <c r="U37" s="7" t="str">
        <f>IF(OR($B37="",$B37=0),"",$G37*$C37*(1+'Property Summary'!$L$18)^('MF Rents'!U$3-1))</f>
        <v/>
      </c>
      <c r="V37" s="7" t="str">
        <f>IF(OR($B37="",$B37=0),"",$G37*$C37*(1+'Property Summary'!$L$18)^('MF Rents'!V$3-1))</f>
        <v/>
      </c>
      <c r="W37" s="7" t="str">
        <f>IF(OR($B37="",$B37=0),"",$G37*$C37*(1+'Property Summary'!$L$18)^('MF Rents'!W$3-1))</f>
        <v/>
      </c>
      <c r="X37" s="7" t="str">
        <f>IF(OR($B37="",$B37=0),"",$G37*$C37*(1+'Property Summary'!$L$18)^('MF Rents'!X$3-1))</f>
        <v/>
      </c>
      <c r="Y37" s="7" t="str">
        <f>IF(OR($B37="",$B37=0),"",$G37*$C37*(1+'Property Summary'!$L$18)^('MF Rents'!Y$3-1))</f>
        <v/>
      </c>
      <c r="Z37" s="7" t="str">
        <f>IF(OR($B37="",$B37=0),"",$G37*$C37*(1+'Property Summary'!$L$18)^('MF Rents'!Z$3-1))</f>
        <v/>
      </c>
      <c r="AA37" s="7" t="str">
        <f>IF(OR($B37="",$B37=0),"",$G37*$C37*(1+'Property Summary'!$L$18)^('MF Rents'!AA$3-1))</f>
        <v/>
      </c>
      <c r="AB37" s="7" t="str">
        <f>IF(OR($B37="",$B37=0),"",$G37*$C37*(1+'Property Summary'!$L$18)^('MF Rents'!AB$3-1))</f>
        <v/>
      </c>
      <c r="AC37" s="7" t="str">
        <f>IF(OR($B37="",$B37=0),"",$G37*$C37*(1+'Property Summary'!$L$18)^('MF Rents'!AC$3-1))</f>
        <v/>
      </c>
      <c r="AD37" s="7" t="str">
        <f>IF(OR($B37="",$B37=0),"",$G37*$C37*(1+'Property Summary'!$L$18)^('MF Rents'!AD$3-1))</f>
        <v/>
      </c>
      <c r="AE37" s="7" t="str">
        <f>IF(OR($B37="",$B37=0),"",$G37*$C37*(1+'Property Summary'!$L$18)^('MF Rents'!AE$3-1))</f>
        <v/>
      </c>
      <c r="AF37" s="7" t="str">
        <f>IF(OR($B37="",$B37=0),"",$G37*$C37*(1+'Property Summary'!$L$18)^('MF Rents'!AF$3-1))</f>
        <v/>
      </c>
      <c r="AG37" s="7" t="str">
        <f>IF(OR($B37="",$B37=0),"",$G37*$C37*(1+'Property Summary'!$L$18)^('MF Rents'!AG$3-1))</f>
        <v/>
      </c>
      <c r="AH37" s="7" t="str">
        <f>IF(OR($B37="",$B37=0),"",$G37*$C37*(1+'Property Summary'!$L$18)^('MF Rents'!AH$3-1))</f>
        <v/>
      </c>
      <c r="AI37" s="7" t="str">
        <f>IF(OR($B37="",$B37=0),"",$G37*$C37*(1+'Property Summary'!$L$18)^('MF Rents'!AI$3-1))</f>
        <v/>
      </c>
      <c r="AJ37" s="7" t="str">
        <f>IF(OR($B37="",$B37=0),"",$G37*$C37*(1+'Property Summary'!$L$18)^('MF Rents'!AJ$3-1))</f>
        <v/>
      </c>
      <c r="AK37" s="7" t="str">
        <f>IF(OR($B37="",$B37=0),"",$G37*$C37*(1+'Property Summary'!$L$18)^('MF Rents'!AK$3-1))</f>
        <v/>
      </c>
      <c r="AL37" s="7" t="str">
        <f>IF(OR($B37="",$B37=0),"",$G37*$C37*(1+'Property Summary'!$L$18)^('MF Rents'!AL$3-1))</f>
        <v/>
      </c>
      <c r="AM37" s="7" t="str">
        <f>IF(OR($B37="",$B37=0),"",$G37*$C37*(1+'Property Summary'!$L$18)^('MF Rents'!AM$3-1))</f>
        <v/>
      </c>
      <c r="AN37" s="7" t="str">
        <f>IF(OR($B37="",$B37=0),"",$G37*$C37*(1+'Property Summary'!$L$18)^('MF Rents'!AN$3-1))</f>
        <v/>
      </c>
      <c r="AO37" s="7" t="str">
        <f>IF(OR($B37="",$B37=0),"",$G37*$C37*(1+'Property Summary'!$L$18)^('MF Rents'!AO$3-1))</f>
        <v/>
      </c>
      <c r="AP37" s="7" t="str">
        <f>IF(OR($B37="",$B37=0),"",$G37*$C37*(1+'Property Summary'!$L$18)^('MF Rents'!AP$3-1))</f>
        <v/>
      </c>
      <c r="AQ37" s="7" t="str">
        <f>IF(OR($B37="",$B37=0),"",$G37*$C37*(1+'Property Summary'!$L$18)^('MF Rents'!AQ$3-1))</f>
        <v/>
      </c>
      <c r="AR37" s="7" t="str">
        <f>IF(OR($B37="",$B37=0),"",$G37*$C37*(1+'Property Summary'!$L$18)^('MF Rents'!AR$3-1))</f>
        <v/>
      </c>
      <c r="AS37" s="7" t="str">
        <f>IF(OR($B37="",$B37=0),"",$G37*$C37*(1+'Property Summary'!$L$18)^('MF Rents'!AS$3-1))</f>
        <v/>
      </c>
      <c r="AT37" s="7" t="str">
        <f>IF(OR($B37="",$B37=0),"",$G37*$C37*(1+'Property Summary'!$L$18)^('MF Rents'!AT$3-1))</f>
        <v/>
      </c>
      <c r="AU37" s="7" t="str">
        <f>IF(OR($B37="",$B37=0),"",$G37*$C37*(1+'Property Summary'!$L$18)^('MF Rents'!AU$3-1))</f>
        <v/>
      </c>
      <c r="AV37" s="7" t="str">
        <f>IF(OR($B37="",$B37=0),"",$G37*$C37*(1+'Property Summary'!$L$18)^('MF Rents'!AV$3-1))</f>
        <v/>
      </c>
      <c r="AW37" s="7" t="str">
        <f>IF(OR($B37="",$B37=0),"",$G37*$C37*(1+'Property Summary'!$L$18)^('MF Rents'!AW$3-1))</f>
        <v/>
      </c>
      <c r="AX37" s="7" t="str">
        <f>IF(OR($B37="",$B37=0),"",$G37*$C37*(1+'Property Summary'!$L$18)^('MF Rents'!AX$3-1))</f>
        <v/>
      </c>
      <c r="AY37" s="7" t="str">
        <f>IF(OR($B37="",$B37=0),"",$G37*$C37*(1+'Property Summary'!$L$18)^('MF Rents'!AY$3-1))</f>
        <v/>
      </c>
      <c r="AZ37" s="7" t="str">
        <f>IF(OR($B37="",$B37=0),"",$G37*$C37*(1+'Property Summary'!$L$18)^('MF Rents'!AZ$3-1))</f>
        <v/>
      </c>
      <c r="BA37" s="7" t="str">
        <f>IF(OR($B37="",$B37=0),"",$G37*$C37*(1+'Property Summary'!$L$18)^('MF Rents'!BA$3-1))</f>
        <v/>
      </c>
      <c r="BB37" s="7" t="str">
        <f>IF(OR($B37="",$B37=0),"",$G37*$C37*(1+'Property Summary'!$L$18)^('MF Rents'!BB$3-1))</f>
        <v/>
      </c>
      <c r="BC37" s="7" t="str">
        <f>IF(OR($B37="",$B37=0),"",$G37*$C37*(1+'Property Summary'!$L$18)^('MF Rents'!BC$3-1))</f>
        <v/>
      </c>
      <c r="BD37" s="7" t="str">
        <f>IF(OR($B37="",$B37=0),"",$G37*$C37*(1+'Property Summary'!$L$18)^('MF Rents'!BD$3-1))</f>
        <v/>
      </c>
      <c r="BE37" s="7" t="str">
        <f>IF(OR($B37="",$B37=0),"",$G37*$C37*(1+'Property Summary'!$L$18)^('MF Rents'!BE$3-1))</f>
        <v/>
      </c>
      <c r="BF37" s="7" t="str">
        <f>IF(OR($B37="",$B37=0),"",$G37*$C37*(1+'Property Summary'!$L$18)^('MF Rents'!BF$3-1))</f>
        <v/>
      </c>
      <c r="BG37" s="7" t="str">
        <f>IF(OR($B37="",$B37=0),"",$G37*$C37*(1+'Property Summary'!$L$18)^('MF Rents'!BG$3-1))</f>
        <v/>
      </c>
      <c r="BH37" s="7" t="str">
        <f>IF(OR($B37="",$B37=0),"",$G37*$C37*(1+'Property Summary'!$L$18)^('MF Rents'!BH$3-1))</f>
        <v/>
      </c>
      <c r="BI37" s="7" t="str">
        <f>IF(OR($B37="",$B37=0),"",$G37*$C37*(1+'Property Summary'!$L$18)^('MF Rents'!BI$3-1))</f>
        <v/>
      </c>
      <c r="BJ37" s="7" t="str">
        <f>IF(OR($B37="",$B37=0),"",$G37*$C37*(1+'Property Summary'!$L$18)^('MF Rents'!BJ$3-1))</f>
        <v/>
      </c>
      <c r="BK37" s="7" t="str">
        <f>IF(OR($B37="",$B37=0),"",$G37*$C37*(1+'Property Summary'!$L$18)^('MF Rents'!BK$3-1))</f>
        <v/>
      </c>
      <c r="BL37" s="7" t="str">
        <f>IF(OR($B37="",$B37=0),"",$G37*$C37*(1+'Property Summary'!$L$18)^('MF Rents'!BL$3-1))</f>
        <v/>
      </c>
      <c r="BM37" s="7" t="str">
        <f>IF(OR($B37="",$B37=0),"",$G37*$C37*(1+'Property Summary'!$L$18)^('MF Rents'!BM$3-1))</f>
        <v/>
      </c>
      <c r="BN37" s="7" t="str">
        <f>IF(OR($B37="",$B37=0),"",$G37*$C37*(1+'Property Summary'!$L$18)^('MF Rents'!BN$3-1))</f>
        <v/>
      </c>
      <c r="BO37" s="7" t="str">
        <f>IF(OR($B37="",$B37=0),"",$G37*$C37*(1+'Property Summary'!$L$18)^('MF Rents'!BO$3-1))</f>
        <v/>
      </c>
      <c r="BP37" s="7" t="str">
        <f>IF(OR($B37="",$B37=0),"",$G37*$C37*(1+'Property Summary'!$L$18)^('MF Rents'!BP$3-1))</f>
        <v/>
      </c>
      <c r="BQ37" s="7" t="str">
        <f>IF(OR($B37="",$B37=0),"",$G37*$C37*(1+'Property Summary'!$L$18)^('MF Rents'!BQ$3-1))</f>
        <v/>
      </c>
      <c r="BR37" s="7" t="str">
        <f>IF(OR($B37="",$B37=0),"",$G37*$C37*(1+'Property Summary'!$L$18)^('MF Rents'!BR$3-1))</f>
        <v/>
      </c>
      <c r="BS37" s="7" t="str">
        <f>IF(OR($B37="",$B37=0),"",$G37*$C37*(1+'Property Summary'!$L$18)^('MF Rents'!BS$3-1))</f>
        <v/>
      </c>
      <c r="BT37" s="7" t="str">
        <f>IF(OR($B37="",$B37=0),"",$G37*$C37*(1+'Property Summary'!$L$18)^('MF Rents'!BT$3-1))</f>
        <v/>
      </c>
      <c r="BU37" s="7" t="str">
        <f>IF(OR($B37="",$B37=0),"",$G37*$C37*(1+'Property Summary'!$L$18)^('MF Rents'!BU$3-1))</f>
        <v/>
      </c>
      <c r="BV37" s="7" t="str">
        <f>IF(OR($B37="",$B37=0),"",$G37*$C37*(1+'Property Summary'!$L$18)^('MF Rents'!BV$3-1))</f>
        <v/>
      </c>
      <c r="BW37" s="7" t="str">
        <f>IF(OR($B37="",$B37=0),"",$G37*$C37*(1+'Property Summary'!$L$18)^('MF Rents'!BW$3-1))</f>
        <v/>
      </c>
      <c r="BX37" s="7" t="str">
        <f>IF(OR($B37="",$B37=0),"",$G37*$C37*(1+'Property Summary'!$L$18)^('MF Rents'!BX$3-1))</f>
        <v/>
      </c>
      <c r="BY37" s="7" t="str">
        <f>IF(OR($B37="",$B37=0),"",$G37*$C37*(1+'Property Summary'!$L$18)^('MF Rents'!BY$3-1))</f>
        <v/>
      </c>
      <c r="BZ37" s="7" t="str">
        <f>IF(OR($B37="",$B37=0),"",$G37*$C37*(1+'Property Summary'!$L$18)^('MF Rents'!BZ$3-1))</f>
        <v/>
      </c>
      <c r="CA37" s="7" t="str">
        <f>IF(OR($B37="",$B37=0),"",$G37*$C37*(1+'Property Summary'!$L$18)^('MF Rents'!CA$3-1))</f>
        <v/>
      </c>
      <c r="CB37" s="7" t="str">
        <f>IF(OR($B37="",$B37=0),"",$G37*$C37*(1+'Property Summary'!$L$18)^('MF Rents'!CB$3-1))</f>
        <v/>
      </c>
      <c r="CC37" s="7" t="str">
        <f>IF(OR($B37="",$B37=0),"",$G37*$C37*(1+'Property Summary'!$L$18)^('MF Rents'!CC$3-1))</f>
        <v/>
      </c>
      <c r="CD37" s="7" t="str">
        <f>IF(OR($B37="",$B37=0),"",$G37*$C37*(1+'Property Summary'!$L$18)^('MF Rents'!CD$3-1))</f>
        <v/>
      </c>
      <c r="CE37" s="7" t="str">
        <f>IF(OR($B37="",$B37=0),"",$G37*$C37*(1+'Property Summary'!$L$18)^('MF Rents'!CE$3-1))</f>
        <v/>
      </c>
      <c r="CF37" s="7" t="str">
        <f>IF(OR($B37="",$B37=0),"",$G37*$C37*(1+'Property Summary'!$L$18)^('MF Rents'!CF$3-1))</f>
        <v/>
      </c>
      <c r="CG37" s="7" t="str">
        <f>IF(OR($B37="",$B37=0),"",$G37*$C37*(1+'Property Summary'!$L$18)^('MF Rents'!CG$3-1))</f>
        <v/>
      </c>
      <c r="CH37" s="7" t="str">
        <f>IF(OR($B37="",$B37=0),"",$G37*$C37*(1+'Property Summary'!$L$18)^('MF Rents'!CH$3-1))</f>
        <v/>
      </c>
      <c r="CI37" s="7" t="str">
        <f>IF(OR($B37="",$B37=0),"",$G37*$C37*(1+'Property Summary'!$L$18)^('MF Rents'!CI$3-1))</f>
        <v/>
      </c>
      <c r="CJ37" s="7" t="str">
        <f>IF(OR($B37="",$B37=0),"",$G37*$C37*(1+'Property Summary'!$L$18)^('MF Rents'!CJ$3-1))</f>
        <v/>
      </c>
      <c r="CK37" s="7" t="str">
        <f>IF(OR($B37="",$B37=0),"",$G37*$C37*(1+'Property Summary'!$L$18)^('MF Rents'!CK$3-1))</f>
        <v/>
      </c>
      <c r="CL37" s="7" t="str">
        <f>IF(OR($B37="",$B37=0),"",$G37*$C37*(1+'Property Summary'!$L$18)^('MF Rents'!CL$3-1))</f>
        <v/>
      </c>
      <c r="CM37" s="7" t="str">
        <f>IF(OR($B37="",$B37=0),"",$G37*$C37*(1+'Property Summary'!$L$18)^('MF Rents'!CM$3-1))</f>
        <v/>
      </c>
      <c r="CN37" s="7" t="str">
        <f>IF(OR($B37="",$B37=0),"",$G37*$C37*(1+'Property Summary'!$L$18)^('MF Rents'!CN$3-1))</f>
        <v/>
      </c>
      <c r="CO37" s="7" t="str">
        <f>IF(OR($B37="",$B37=0),"",$G37*$C37*(1+'Property Summary'!$L$18)^('MF Rents'!CO$3-1))</f>
        <v/>
      </c>
      <c r="CP37" s="7" t="str">
        <f>IF(OR($B37="",$B37=0),"",$G37*$C37*(1+'Property Summary'!$L$18)^('MF Rents'!CP$3-1))</f>
        <v/>
      </c>
      <c r="CQ37" s="7" t="str">
        <f>IF(OR($B37="",$B37=0),"",$G37*$C37*(1+'Property Summary'!$L$18)^('MF Rents'!CQ$3-1))</f>
        <v/>
      </c>
      <c r="CR37" s="7" t="str">
        <f>IF(OR($B37="",$B37=0),"",$G37*$C37*(1+'Property Summary'!$L$18)^('MF Rents'!CR$3-1))</f>
        <v/>
      </c>
      <c r="CS37" s="7" t="str">
        <f>IF(OR($B37="",$B37=0),"",$G37*$C37*(1+'Property Summary'!$L$18)^('MF Rents'!CS$3-1))</f>
        <v/>
      </c>
      <c r="CT37" s="7" t="str">
        <f>IF(OR($B37="",$B37=0),"",$G37*$C37*(1+'Property Summary'!$L$18)^('MF Rents'!CT$3-1))</f>
        <v/>
      </c>
      <c r="CU37" s="7" t="str">
        <f>IF(OR($B37="",$B37=0),"",$G37*$C37*(1+'Property Summary'!$L$18)^('MF Rents'!CU$3-1))</f>
        <v/>
      </c>
      <c r="CV37" s="7" t="str">
        <f>IF(OR($B37="",$B37=0),"",$G37*$C37*(1+'Property Summary'!$L$18)^('MF Rents'!CV$3-1))</f>
        <v/>
      </c>
      <c r="CW37" s="7" t="str">
        <f>IF(OR($B37="",$B37=0),"",$G37*$C37*(1+'Property Summary'!$L$18)^('MF Rents'!CW$3-1))</f>
        <v/>
      </c>
      <c r="CX37" s="7" t="str">
        <f>IF(OR($B37="",$B37=0),"",$G37*$C37*(1+'Property Summary'!$L$18)^('MF Rents'!CX$3-1))</f>
        <v/>
      </c>
      <c r="CY37" s="7" t="str">
        <f>IF(OR($B37="",$B37=0),"",$G37*$C37*(1+'Property Summary'!$L$18)^('MF Rents'!CY$3-1))</f>
        <v/>
      </c>
      <c r="CZ37" s="7" t="str">
        <f>IF(OR($B37="",$B37=0),"",$G37*$C37*(1+'Property Summary'!$L$18)^('MF Rents'!CZ$3-1))</f>
        <v/>
      </c>
      <c r="DA37" s="7" t="str">
        <f>IF(OR($B37="",$B37=0),"",$G37*$C37*(1+'Property Summary'!$L$18)^('MF Rents'!DA$3-1))</f>
        <v/>
      </c>
      <c r="DB37" s="7" t="str">
        <f>IF(OR($B37="",$B37=0),"",$G37*$C37*(1+'Property Summary'!$L$18)^('MF Rents'!DB$3-1))</f>
        <v/>
      </c>
      <c r="DC37" s="7" t="str">
        <f>IF(OR($B37="",$B37=0),"",$G37*$C37*(1+'Property Summary'!$L$18)^('MF Rents'!DC$3-1))</f>
        <v/>
      </c>
      <c r="DD37" s="7" t="str">
        <f>IF(OR($B37="",$B37=0),"",$G37*$C37*(1+'Property Summary'!$L$18)^('MF Rents'!DD$3-1))</f>
        <v/>
      </c>
      <c r="DE37" s="7" t="str">
        <f>IF(OR($B37="",$B37=0),"",$G37*$C37*(1+'Property Summary'!$L$18)^('MF Rents'!DE$3-1))</f>
        <v/>
      </c>
      <c r="DF37" s="7" t="str">
        <f>IF(OR($B37="",$B37=0),"",$G37*$C37*(1+'Property Summary'!$L$18)^('MF Rents'!DF$3-1))</f>
        <v/>
      </c>
      <c r="DG37" s="7" t="str">
        <f>IF(OR($B37="",$B37=0),"",$G37*$C37*(1+'Property Summary'!$L$18)^('MF Rents'!DG$3-1))</f>
        <v/>
      </c>
      <c r="DH37" s="7" t="str">
        <f>IF(OR($B37="",$B37=0),"",$G37*$C37*(1+'Property Summary'!$L$18)^('MF Rents'!DH$3-1))</f>
        <v/>
      </c>
      <c r="DI37" s="7" t="str">
        <f>IF(OR($B37="",$B37=0),"",$G37*$C37*(1+'Property Summary'!$L$18)^('MF Rents'!DI$3-1))</f>
        <v/>
      </c>
      <c r="DJ37" s="7" t="str">
        <f>IF(OR($B37="",$B37=0),"",$G37*$C37*(1+'Property Summary'!$L$18)^('MF Rents'!DJ$3-1))</f>
        <v/>
      </c>
      <c r="DK37" s="7" t="str">
        <f>IF(OR($B37="",$B37=0),"",$G37*$C37*(1+'Property Summary'!$L$18)^('MF Rents'!DK$3-1))</f>
        <v/>
      </c>
      <c r="DL37" s="7" t="str">
        <f>IF(OR($B37="",$B37=0),"",$G37*$C37*(1+'Property Summary'!$L$18)^('MF Rents'!DL$3-1))</f>
        <v/>
      </c>
      <c r="DM37" s="7" t="str">
        <f>IF(OR($B37="",$B37=0),"",$G37*$C37*(1+'Property Summary'!$L$18)^('MF Rents'!DM$3-1))</f>
        <v/>
      </c>
      <c r="DN37" s="7" t="str">
        <f>IF(OR($B37="",$B37=0),"",$G37*$C37*(1+'Property Summary'!$L$18)^('MF Rents'!DN$3-1))</f>
        <v/>
      </c>
      <c r="DO37" s="7" t="str">
        <f>IF(OR($B37="",$B37=0),"",$G37*$C37*(1+'Property Summary'!$L$18)^('MF Rents'!DO$3-1))</f>
        <v/>
      </c>
      <c r="DP37" s="7" t="str">
        <f>IF(OR($B37="",$B37=0),"",$G37*$C37*(1+'Property Summary'!$L$18)^('MF Rents'!DP$3-1))</f>
        <v/>
      </c>
      <c r="DQ37" s="7" t="str">
        <f>IF(OR($B37="",$B37=0),"",$G37*$C37*(1+'Property Summary'!$L$18)^('MF Rents'!DQ$3-1))</f>
        <v/>
      </c>
      <c r="DR37" s="7" t="str">
        <f>IF(OR($B37="",$B37=0),"",$G37*$C37*(1+'Property Summary'!$L$18)^('MF Rents'!DR$3-1))</f>
        <v/>
      </c>
      <c r="DS37" s="7" t="str">
        <f>IF(OR($B37="",$B37=0),"",$G37*$C37*(1+'Property Summary'!$L$18)^('MF Rents'!DS$3-1))</f>
        <v/>
      </c>
      <c r="DT37" s="7" t="str">
        <f>IF(OR($B37="",$B37=0),"",$G37*$C37*(1+'Property Summary'!$L$18)^('MF Rents'!DT$3-1))</f>
        <v/>
      </c>
      <c r="DU37" s="7" t="str">
        <f>IF(OR($B37="",$B37=0),"",$G37*$C37*(1+'Property Summary'!$L$18)^('MF Rents'!DU$3-1))</f>
        <v/>
      </c>
      <c r="DV37" s="7" t="str">
        <f>IF(OR($B37="",$B37=0),"",$G37*$C37*(1+'Property Summary'!$L$18)^('MF Rents'!DV$3-1))</f>
        <v/>
      </c>
      <c r="DW37" s="7" t="str">
        <f>IF(OR($B37="",$B37=0),"",$G37*$C37*(1+'Property Summary'!$L$18)^('MF Rents'!DW$3-1))</f>
        <v/>
      </c>
      <c r="DX37" s="7" t="str">
        <f>IF(OR($B37="",$B37=0),"",$G37*$C37*(1+'Property Summary'!$L$18)^('MF Rents'!DX$3-1))</f>
        <v/>
      </c>
      <c r="DY37" s="7" t="str">
        <f>IF(OR($B37="",$B37=0),"",$G37*$C37*(1+'Property Summary'!$L$18)^('MF Rents'!DY$3-1))</f>
        <v/>
      </c>
      <c r="DZ37" s="7" t="str">
        <f>IF(OR($B37="",$B37=0),"",$G37*$C37*(1+'Property Summary'!$L$18)^('MF Rents'!DZ$3-1))</f>
        <v/>
      </c>
      <c r="EA37" s="7" t="str">
        <f>IF(OR($B37="",$B37=0),"",$G37*$C37*(1+'Property Summary'!$L$18)^('MF Rents'!EA$3-1))</f>
        <v/>
      </c>
      <c r="EB37" s="7" t="str">
        <f>IF(OR($B37="",$B37=0),"",$G37*$C37*(1+'Property Summary'!$L$18)^('MF Rents'!EB$3-1))</f>
        <v/>
      </c>
      <c r="EC37" s="7" t="str">
        <f>IF(OR($B37="",$B37=0),"",$G37*$C37*(1+'Property Summary'!$L$18)^('MF Rents'!EC$3-1))</f>
        <v/>
      </c>
      <c r="ED37" s="7" t="str">
        <f>IF(OR($B37="",$B37=0),"",$G37*$C37*(1+'Property Summary'!$L$18)^('MF Rents'!ED$3-1))</f>
        <v/>
      </c>
      <c r="EE37" s="7" t="str">
        <f>IF(OR($B37="",$B37=0),"",$G37*$C37*(1+'Property Summary'!$L$18)^('MF Rents'!EE$3-1))</f>
        <v/>
      </c>
      <c r="EF37" s="7" t="str">
        <f>IF(OR($B37="",$B37=0),"",$G37*$C37*(1+'Property Summary'!$L$18)^('MF Rents'!EF$3-1))</f>
        <v/>
      </c>
      <c r="EG37" s="7" t="str">
        <f>IF(OR($B37="",$B37=0),"",$G37*$C37*(1+'Property Summary'!$L$18)^('MF Rents'!EG$3-1))</f>
        <v/>
      </c>
      <c r="EH37" s="7" t="str">
        <f>IF(OR($B37="",$B37=0),"",$G37*$C37*(1+'Property Summary'!$L$18)^('MF Rents'!EH$3-1))</f>
        <v/>
      </c>
      <c r="EI37" s="7" t="str">
        <f>IF(OR($B37="",$B37=0),"",$G37*$C37*(1+'Property Summary'!$L$18)^('MF Rents'!EI$3-1))</f>
        <v/>
      </c>
      <c r="EJ37" s="7" t="str">
        <f>IF(OR($B37="",$B37=0),"",$G37*$C37*(1+'Property Summary'!$L$18)^('MF Rents'!EJ$3-1))</f>
        <v/>
      </c>
      <c r="EK37" s="7" t="str">
        <f>IF(OR($B37="",$B37=0),"",$G37*$C37*(1+'Property Summary'!$L$18)^('MF Rents'!EK$3-1))</f>
        <v/>
      </c>
      <c r="EL37" s="7" t="str">
        <f>IF(OR($B37="",$B37=0),"",$G37*$C37*(1+'Property Summary'!$L$18)^('MF Rents'!EL$3-1))</f>
        <v/>
      </c>
      <c r="EM37" s="7" t="str">
        <f>IF(OR($B37="",$B37=0),"",$G37*$C37*(1+'Property Summary'!$L$18)^('MF Rents'!EM$3-1))</f>
        <v/>
      </c>
      <c r="EN37" s="7" t="str">
        <f>IF(OR($B37="",$B37=0),"",$G37*$C37*(1+'Property Summary'!$L$18)^('MF Rents'!EN$3-1))</f>
        <v/>
      </c>
      <c r="EO37" s="7" t="str">
        <f>IF(OR($B37="",$B37=0),"",$G37*$C37*(1+'Property Summary'!$L$18)^('MF Rents'!EO$3-1))</f>
        <v/>
      </c>
      <c r="EP37" s="7" t="str">
        <f>IF(OR($B37="",$B37=0),"",$G37*$C37*(1+'Property Summary'!$L$18)^('MF Rents'!EP$3-1))</f>
        <v/>
      </c>
      <c r="EQ37" s="7" t="str">
        <f>IF(OR($B37="",$B37=0),"",$G37*$C37*(1+'Property Summary'!$L$18)^('MF Rents'!EQ$3-1))</f>
        <v/>
      </c>
      <c r="ER37" s="7" t="str">
        <f>IF(OR($B37="",$B37=0),"",$G37*$C37*(1+'Property Summary'!$L$18)^('MF Rents'!ER$3-1))</f>
        <v/>
      </c>
      <c r="ES37" s="7" t="str">
        <f>IF(OR($B37="",$B37=0),"",$G37*$C37*(1+'Property Summary'!$L$18)^('MF Rents'!ES$3-1))</f>
        <v/>
      </c>
      <c r="ET37" s="7" t="str">
        <f>IF(OR($B37="",$B37=0),"",$G37*$C37*(1+'Property Summary'!$L$18)^('MF Rents'!ET$3-1))</f>
        <v/>
      </c>
      <c r="EU37" s="7" t="str">
        <f>IF(OR($B37="",$B37=0),"",$G37*$C37*(1+'Property Summary'!$L$18)^('MF Rents'!EU$3-1))</f>
        <v/>
      </c>
      <c r="EV37" s="7" t="str">
        <f>IF(OR($B37="",$B37=0),"",$G37*$C37*(1+'Property Summary'!$L$18)^('MF Rents'!EV$3-1))</f>
        <v/>
      </c>
      <c r="EW37" s="7" t="str">
        <f>IF(OR($B37="",$B37=0),"",$G37*$C37*(1+'Property Summary'!$L$18)^('MF Rents'!EW$3-1))</f>
        <v/>
      </c>
      <c r="EX37" s="7" t="str">
        <f>IF(OR($B37="",$B37=0),"",$G37*$C37*(1+'Property Summary'!$L$18)^('MF Rents'!EX$3-1))</f>
        <v/>
      </c>
      <c r="EY37" s="7" t="str">
        <f>IF(OR($B37="",$B37=0),"",$G37*$C37*(1+'Property Summary'!$L$18)^('MF Rents'!EY$3-1))</f>
        <v/>
      </c>
      <c r="EZ37" s="7" t="str">
        <f>IF(OR($B37="",$B37=0),"",$G37*$C37*(1+'Property Summary'!$L$18)^('MF Rents'!EZ$3-1))</f>
        <v/>
      </c>
      <c r="FA37" s="7" t="str">
        <f>IF(OR($B37="",$B37=0),"",$G37*$C37*(1+'Property Summary'!$L$18)^('MF Rents'!FA$3-1))</f>
        <v/>
      </c>
      <c r="FB37" s="7" t="str">
        <f>IF(OR($B37="",$B37=0),"",$G37*$C37*(1+'Property Summary'!$L$18)^('MF Rents'!FB$3-1))</f>
        <v/>
      </c>
      <c r="FC37" s="7" t="str">
        <f>IF(OR($B37="",$B37=0),"",$G37*$C37*(1+'Property Summary'!$L$18)^('MF Rents'!FC$3-1))</f>
        <v/>
      </c>
      <c r="FD37" s="7" t="str">
        <f>IF(OR($B37="",$B37=0),"",$G37*$C37*(1+'Property Summary'!$L$18)^('MF Rents'!FD$3-1))</f>
        <v/>
      </c>
      <c r="FE37" s="7" t="str">
        <f>IF(OR($B37="",$B37=0),"",$G37*$C37*(1+'Property Summary'!$L$18)^('MF Rents'!FE$3-1))</f>
        <v/>
      </c>
      <c r="FF37" s="7" t="str">
        <f>IF(OR($B37="",$B37=0),"",$G37*$C37*(1+'Property Summary'!$L$18)^('MF Rents'!FF$3-1))</f>
        <v/>
      </c>
      <c r="FG37" s="7" t="str">
        <f>IF(OR($B37="",$B37=0),"",$G37*$C37*(1+'Property Summary'!$L$18)^('MF Rents'!FG$3-1))</f>
        <v/>
      </c>
      <c r="FH37" s="7" t="str">
        <f>IF(OR($B37="",$B37=0),"",$G37*$C37*(1+'Property Summary'!$L$18)^('MF Rents'!FH$3-1))</f>
        <v/>
      </c>
      <c r="FI37" s="7" t="str">
        <f>IF(OR($B37="",$B37=0),"",$G37*$C37*(1+'Property Summary'!$L$18)^('MF Rents'!FI$3-1))</f>
        <v/>
      </c>
      <c r="FJ37" s="7" t="str">
        <f>IF(OR($B37="",$B37=0),"",$G37*$C37*(1+'Property Summary'!$L$18)^('MF Rents'!FJ$3-1))</f>
        <v/>
      </c>
      <c r="FK37" s="7" t="str">
        <f>IF(OR($B37="",$B37=0),"",$G37*$C37*(1+'Property Summary'!$L$18)^('MF Rents'!FK$3-1))</f>
        <v/>
      </c>
      <c r="FL37" s="7" t="str">
        <f>IF(OR($B37="",$B37=0),"",$G37*$C37*(1+'Property Summary'!$L$18)^('MF Rents'!FL$3-1))</f>
        <v/>
      </c>
      <c r="FM37" s="7" t="str">
        <f>IF(OR($B37="",$B37=0),"",$G37*$C37*(1+'Property Summary'!$L$18)^('MF Rents'!FM$3-1))</f>
        <v/>
      </c>
      <c r="FN37" s="7" t="str">
        <f>IF(OR($B37="",$B37=0),"",$G37*$C37*(1+'Property Summary'!$L$18)^('MF Rents'!FN$3-1))</f>
        <v/>
      </c>
      <c r="FO37" s="7" t="str">
        <f>IF(OR($B37="",$B37=0),"",$G37*$C37*(1+'Property Summary'!$L$18)^('MF Rents'!FO$3-1))</f>
        <v/>
      </c>
      <c r="FP37" s="7" t="str">
        <f>IF(OR($B37="",$B37=0),"",$G37*$C37*(1+'Property Summary'!$L$18)^('MF Rents'!FP$3-1))</f>
        <v/>
      </c>
      <c r="FQ37" s="7" t="str">
        <f>IF(OR($B37="",$B37=0),"",$G37*$C37*(1+'Property Summary'!$L$18)^('MF Rents'!FQ$3-1))</f>
        <v/>
      </c>
      <c r="FR37" s="7" t="str">
        <f>IF(OR($B37="",$B37=0),"",$G37*$C37*(1+'Property Summary'!$L$18)^('MF Rents'!FR$3-1))</f>
        <v/>
      </c>
      <c r="FS37" s="7" t="str">
        <f>IF(OR($B37="",$B37=0),"",$G37*$C37*(1+'Property Summary'!$L$18)^('MF Rents'!FS$3-1))</f>
        <v/>
      </c>
      <c r="FT37" s="7" t="str">
        <f>IF(OR($B37="",$B37=0),"",$G37*$C37*(1+'Property Summary'!$L$18)^('MF Rents'!FT$3-1))</f>
        <v/>
      </c>
      <c r="FU37" s="7" t="str">
        <f>IF(OR($B37="",$B37=0),"",$G37*$C37*(1+'Property Summary'!$L$18)^('MF Rents'!FU$3-1))</f>
        <v/>
      </c>
      <c r="FV37" s="7" t="str">
        <f>IF(OR($B37="",$B37=0),"",$G37*$C37*(1+'Property Summary'!$L$18)^('MF Rents'!FV$3-1))</f>
        <v/>
      </c>
      <c r="FW37" s="7" t="str">
        <f>IF(OR($B37="",$B37=0),"",$G37*$C37*(1+'Property Summary'!$L$18)^('MF Rents'!FW$3-1))</f>
        <v/>
      </c>
      <c r="FX37" s="7" t="str">
        <f>IF(OR($B37="",$B37=0),"",$G37*$C37*(1+'Property Summary'!$L$18)^('MF Rents'!FX$3-1))</f>
        <v/>
      </c>
      <c r="FY37" s="7" t="str">
        <f>IF(OR($B37="",$B37=0),"",$G37*$C37*(1+'Property Summary'!$L$18)^('MF Rents'!FY$3-1))</f>
        <v/>
      </c>
      <c r="FZ37" s="7" t="str">
        <f>IF(OR($B37="",$B37=0),"",$G37*$C37*(1+'Property Summary'!$L$18)^('MF Rents'!FZ$3-1))</f>
        <v/>
      </c>
      <c r="GA37" s="7" t="str">
        <f>IF(OR($B37="",$B37=0),"",$G37*$C37*(1+'Property Summary'!$L$18)^('MF Rents'!GA$3-1))</f>
        <v/>
      </c>
      <c r="GB37" s="7" t="str">
        <f>IF(OR($B37="",$B37=0),"",$G37*$C37*(1+'Property Summary'!$L$18)^('MF Rents'!GB$3-1))</f>
        <v/>
      </c>
      <c r="GC37" s="7" t="str">
        <f>IF(OR($B37="",$B37=0),"",$G37*$C37*(1+'Property Summary'!$L$18)^('MF Rents'!GC$3-1))</f>
        <v/>
      </c>
      <c r="GD37" s="7" t="str">
        <f>IF(OR($B37="",$B37=0),"",$G37*$C37*(1+'Property Summary'!$L$18)^('MF Rents'!GD$3-1))</f>
        <v/>
      </c>
      <c r="GE37" s="7" t="str">
        <f>IF(OR($B37="",$B37=0),"",$G37*$C37*(1+'Property Summary'!$L$18)^('MF Rents'!GE$3-1))</f>
        <v/>
      </c>
      <c r="GF37" s="7" t="str">
        <f>IF(OR($B37="",$B37=0),"",$G37*$C37*(1+'Property Summary'!$L$18)^('MF Rents'!GF$3-1))</f>
        <v/>
      </c>
      <c r="GG37" s="7" t="str">
        <f>IF(OR($B37="",$B37=0),"",$G37*$C37*(1+'Property Summary'!$L$18)^('MF Rents'!GG$3-1))</f>
        <v/>
      </c>
      <c r="GH37" s="7" t="str">
        <f>IF(OR($B37="",$B37=0),"",$G37*$C37*(1+'Property Summary'!$L$18)^('MF Rents'!GH$3-1))</f>
        <v/>
      </c>
      <c r="GI37" s="7" t="str">
        <f>IF(OR($B37="",$B37=0),"",$G37*$C37*(1+'Property Summary'!$L$18)^('MF Rents'!GI$3-1))</f>
        <v/>
      </c>
      <c r="GJ37" s="7" t="str">
        <f>IF(OR($B37="",$B37=0),"",$G37*$C37*(1+'Property Summary'!$L$18)^('MF Rents'!GJ$3-1))</f>
        <v/>
      </c>
      <c r="GK37" s="7" t="str">
        <f>IF(OR($B37="",$B37=0),"",$G37*$C37*(1+'Property Summary'!$L$18)^('MF Rents'!GK$3-1))</f>
        <v/>
      </c>
      <c r="GL37" s="7" t="str">
        <f>IF(OR($B37="",$B37=0),"",$G37*$C37*(1+'Property Summary'!$L$18)^('MF Rents'!GL$3-1))</f>
        <v/>
      </c>
      <c r="GM37" s="7" t="str">
        <f>IF(OR($B37="",$B37=0),"",$G37*$C37*(1+'Property Summary'!$L$18)^('MF Rents'!GM$3-1))</f>
        <v/>
      </c>
      <c r="GN37" s="7" t="str">
        <f>IF(OR($B37="",$B37=0),"",$G37*$C37*(1+'Property Summary'!$L$18)^('MF Rents'!GN$3-1))</f>
        <v/>
      </c>
      <c r="GO37" s="7" t="str">
        <f>IF(OR($B37="",$B37=0),"",$G37*$C37*(1+'Property Summary'!$L$18)^('MF Rents'!GO$3-1))</f>
        <v/>
      </c>
      <c r="GP37" s="7" t="str">
        <f>IF(OR($B37="",$B37=0),"",$G37*$C37*(1+'Property Summary'!$L$18)^('MF Rents'!GP$3-1))</f>
        <v/>
      </c>
    </row>
    <row r="38" spans="2:198" x14ac:dyDescent="0.3">
      <c r="B38" s="198">
        <f>'MF Rent Roll'!B37</f>
        <v>0</v>
      </c>
      <c r="C38" s="199">
        <f>'MF Rent Roll'!C37</f>
        <v>0</v>
      </c>
      <c r="D38" s="200">
        <f>'MF Rent Roll'!D37</f>
        <v>0</v>
      </c>
      <c r="E38" s="200">
        <f>'MF Rent Roll'!E37</f>
        <v>0</v>
      </c>
      <c r="F38" s="201">
        <f>'MF Rent Roll'!F37</f>
        <v>0</v>
      </c>
      <c r="G38" s="202">
        <f>'MF Rent Roll'!G37</f>
        <v>0</v>
      </c>
      <c r="H38" s="203">
        <f>'MF Rent Roll'!H37</f>
        <v>0</v>
      </c>
      <c r="I38" s="202">
        <f>'MF Rent Roll'!I37</f>
        <v>0</v>
      </c>
      <c r="J38" s="204">
        <f>'MF Rent Roll'!J37</f>
        <v>0</v>
      </c>
      <c r="K38" s="205">
        <f>'MF Rent Roll'!K37</f>
        <v>0</v>
      </c>
      <c r="L38" s="202">
        <f>'MF Rent Roll'!L37</f>
        <v>0</v>
      </c>
      <c r="M38" s="206">
        <f>'MF Rent Roll'!M37</f>
        <v>0</v>
      </c>
      <c r="N38" s="207" t="str">
        <f>'MF Rent Roll'!N37</f>
        <v/>
      </c>
      <c r="O38" s="208" t="str">
        <f>'MF Rent Roll'!O37</f>
        <v/>
      </c>
      <c r="P38" s="209" t="str">
        <f>'MF Rent Roll'!P37</f>
        <v/>
      </c>
      <c r="S38" s="7" t="str">
        <f>IF(OR($B38="",$B38=0),"",$G38*$C38*(1+'Property Summary'!$L$18)^('MF Rents'!S$3-1))</f>
        <v/>
      </c>
      <c r="T38" s="7" t="str">
        <f>IF(OR($B38="",$B38=0),"",$G38*$C38*(1+'Property Summary'!$L$18)^('MF Rents'!T$3-1))</f>
        <v/>
      </c>
      <c r="U38" s="7" t="str">
        <f>IF(OR($B38="",$B38=0),"",$G38*$C38*(1+'Property Summary'!$L$18)^('MF Rents'!U$3-1))</f>
        <v/>
      </c>
      <c r="V38" s="7" t="str">
        <f>IF(OR($B38="",$B38=0),"",$G38*$C38*(1+'Property Summary'!$L$18)^('MF Rents'!V$3-1))</f>
        <v/>
      </c>
      <c r="W38" s="7" t="str">
        <f>IF(OR($B38="",$B38=0),"",$G38*$C38*(1+'Property Summary'!$L$18)^('MF Rents'!W$3-1))</f>
        <v/>
      </c>
      <c r="X38" s="7" t="str">
        <f>IF(OR($B38="",$B38=0),"",$G38*$C38*(1+'Property Summary'!$L$18)^('MF Rents'!X$3-1))</f>
        <v/>
      </c>
      <c r="Y38" s="7" t="str">
        <f>IF(OR($B38="",$B38=0),"",$G38*$C38*(1+'Property Summary'!$L$18)^('MF Rents'!Y$3-1))</f>
        <v/>
      </c>
      <c r="Z38" s="7" t="str">
        <f>IF(OR($B38="",$B38=0),"",$G38*$C38*(1+'Property Summary'!$L$18)^('MF Rents'!Z$3-1))</f>
        <v/>
      </c>
      <c r="AA38" s="7" t="str">
        <f>IF(OR($B38="",$B38=0),"",$G38*$C38*(1+'Property Summary'!$L$18)^('MF Rents'!AA$3-1))</f>
        <v/>
      </c>
      <c r="AB38" s="7" t="str">
        <f>IF(OR($B38="",$B38=0),"",$G38*$C38*(1+'Property Summary'!$L$18)^('MF Rents'!AB$3-1))</f>
        <v/>
      </c>
      <c r="AC38" s="7" t="str">
        <f>IF(OR($B38="",$B38=0),"",$G38*$C38*(1+'Property Summary'!$L$18)^('MF Rents'!AC$3-1))</f>
        <v/>
      </c>
      <c r="AD38" s="7" t="str">
        <f>IF(OR($B38="",$B38=0),"",$G38*$C38*(1+'Property Summary'!$L$18)^('MF Rents'!AD$3-1))</f>
        <v/>
      </c>
      <c r="AE38" s="7" t="str">
        <f>IF(OR($B38="",$B38=0),"",$G38*$C38*(1+'Property Summary'!$L$18)^('MF Rents'!AE$3-1))</f>
        <v/>
      </c>
      <c r="AF38" s="7" t="str">
        <f>IF(OR($B38="",$B38=0),"",$G38*$C38*(1+'Property Summary'!$L$18)^('MF Rents'!AF$3-1))</f>
        <v/>
      </c>
      <c r="AG38" s="7" t="str">
        <f>IF(OR($B38="",$B38=0),"",$G38*$C38*(1+'Property Summary'!$L$18)^('MF Rents'!AG$3-1))</f>
        <v/>
      </c>
      <c r="AH38" s="7" t="str">
        <f>IF(OR($B38="",$B38=0),"",$G38*$C38*(1+'Property Summary'!$L$18)^('MF Rents'!AH$3-1))</f>
        <v/>
      </c>
      <c r="AI38" s="7" t="str">
        <f>IF(OR($B38="",$B38=0),"",$G38*$C38*(1+'Property Summary'!$L$18)^('MF Rents'!AI$3-1))</f>
        <v/>
      </c>
      <c r="AJ38" s="7" t="str">
        <f>IF(OR($B38="",$B38=0),"",$G38*$C38*(1+'Property Summary'!$L$18)^('MF Rents'!AJ$3-1))</f>
        <v/>
      </c>
      <c r="AK38" s="7" t="str">
        <f>IF(OR($B38="",$B38=0),"",$G38*$C38*(1+'Property Summary'!$L$18)^('MF Rents'!AK$3-1))</f>
        <v/>
      </c>
      <c r="AL38" s="7" t="str">
        <f>IF(OR($B38="",$B38=0),"",$G38*$C38*(1+'Property Summary'!$L$18)^('MF Rents'!AL$3-1))</f>
        <v/>
      </c>
      <c r="AM38" s="7" t="str">
        <f>IF(OR($B38="",$B38=0),"",$G38*$C38*(1+'Property Summary'!$L$18)^('MF Rents'!AM$3-1))</f>
        <v/>
      </c>
      <c r="AN38" s="7" t="str">
        <f>IF(OR($B38="",$B38=0),"",$G38*$C38*(1+'Property Summary'!$L$18)^('MF Rents'!AN$3-1))</f>
        <v/>
      </c>
      <c r="AO38" s="7" t="str">
        <f>IF(OR($B38="",$B38=0),"",$G38*$C38*(1+'Property Summary'!$L$18)^('MF Rents'!AO$3-1))</f>
        <v/>
      </c>
      <c r="AP38" s="7" t="str">
        <f>IF(OR($B38="",$B38=0),"",$G38*$C38*(1+'Property Summary'!$L$18)^('MF Rents'!AP$3-1))</f>
        <v/>
      </c>
      <c r="AQ38" s="7" t="str">
        <f>IF(OR($B38="",$B38=0),"",$G38*$C38*(1+'Property Summary'!$L$18)^('MF Rents'!AQ$3-1))</f>
        <v/>
      </c>
      <c r="AR38" s="7" t="str">
        <f>IF(OR($B38="",$B38=0),"",$G38*$C38*(1+'Property Summary'!$L$18)^('MF Rents'!AR$3-1))</f>
        <v/>
      </c>
      <c r="AS38" s="7" t="str">
        <f>IF(OR($B38="",$B38=0),"",$G38*$C38*(1+'Property Summary'!$L$18)^('MF Rents'!AS$3-1))</f>
        <v/>
      </c>
      <c r="AT38" s="7" t="str">
        <f>IF(OR($B38="",$B38=0),"",$G38*$C38*(1+'Property Summary'!$L$18)^('MF Rents'!AT$3-1))</f>
        <v/>
      </c>
      <c r="AU38" s="7" t="str">
        <f>IF(OR($B38="",$B38=0),"",$G38*$C38*(1+'Property Summary'!$L$18)^('MF Rents'!AU$3-1))</f>
        <v/>
      </c>
      <c r="AV38" s="7" t="str">
        <f>IF(OR($B38="",$B38=0),"",$G38*$C38*(1+'Property Summary'!$L$18)^('MF Rents'!AV$3-1))</f>
        <v/>
      </c>
      <c r="AW38" s="7" t="str">
        <f>IF(OR($B38="",$B38=0),"",$G38*$C38*(1+'Property Summary'!$L$18)^('MF Rents'!AW$3-1))</f>
        <v/>
      </c>
      <c r="AX38" s="7" t="str">
        <f>IF(OR($B38="",$B38=0),"",$G38*$C38*(1+'Property Summary'!$L$18)^('MF Rents'!AX$3-1))</f>
        <v/>
      </c>
      <c r="AY38" s="7" t="str">
        <f>IF(OR($B38="",$B38=0),"",$G38*$C38*(1+'Property Summary'!$L$18)^('MF Rents'!AY$3-1))</f>
        <v/>
      </c>
      <c r="AZ38" s="7" t="str">
        <f>IF(OR($B38="",$B38=0),"",$G38*$C38*(1+'Property Summary'!$L$18)^('MF Rents'!AZ$3-1))</f>
        <v/>
      </c>
      <c r="BA38" s="7" t="str">
        <f>IF(OR($B38="",$B38=0),"",$G38*$C38*(1+'Property Summary'!$L$18)^('MF Rents'!BA$3-1))</f>
        <v/>
      </c>
      <c r="BB38" s="7" t="str">
        <f>IF(OR($B38="",$B38=0),"",$G38*$C38*(1+'Property Summary'!$L$18)^('MF Rents'!BB$3-1))</f>
        <v/>
      </c>
      <c r="BC38" s="7" t="str">
        <f>IF(OR($B38="",$B38=0),"",$G38*$C38*(1+'Property Summary'!$L$18)^('MF Rents'!BC$3-1))</f>
        <v/>
      </c>
      <c r="BD38" s="7" t="str">
        <f>IF(OR($B38="",$B38=0),"",$G38*$C38*(1+'Property Summary'!$L$18)^('MF Rents'!BD$3-1))</f>
        <v/>
      </c>
      <c r="BE38" s="7" t="str">
        <f>IF(OR($B38="",$B38=0),"",$G38*$C38*(1+'Property Summary'!$L$18)^('MF Rents'!BE$3-1))</f>
        <v/>
      </c>
      <c r="BF38" s="7" t="str">
        <f>IF(OR($B38="",$B38=0),"",$G38*$C38*(1+'Property Summary'!$L$18)^('MF Rents'!BF$3-1))</f>
        <v/>
      </c>
      <c r="BG38" s="7" t="str">
        <f>IF(OR($B38="",$B38=0),"",$G38*$C38*(1+'Property Summary'!$L$18)^('MF Rents'!BG$3-1))</f>
        <v/>
      </c>
      <c r="BH38" s="7" t="str">
        <f>IF(OR($B38="",$B38=0),"",$G38*$C38*(1+'Property Summary'!$L$18)^('MF Rents'!BH$3-1))</f>
        <v/>
      </c>
      <c r="BI38" s="7" t="str">
        <f>IF(OR($B38="",$B38=0),"",$G38*$C38*(1+'Property Summary'!$L$18)^('MF Rents'!BI$3-1))</f>
        <v/>
      </c>
      <c r="BJ38" s="7" t="str">
        <f>IF(OR($B38="",$B38=0),"",$G38*$C38*(1+'Property Summary'!$L$18)^('MF Rents'!BJ$3-1))</f>
        <v/>
      </c>
      <c r="BK38" s="7" t="str">
        <f>IF(OR($B38="",$B38=0),"",$G38*$C38*(1+'Property Summary'!$L$18)^('MF Rents'!BK$3-1))</f>
        <v/>
      </c>
      <c r="BL38" s="7" t="str">
        <f>IF(OR($B38="",$B38=0),"",$G38*$C38*(1+'Property Summary'!$L$18)^('MF Rents'!BL$3-1))</f>
        <v/>
      </c>
      <c r="BM38" s="7" t="str">
        <f>IF(OR($B38="",$B38=0),"",$G38*$C38*(1+'Property Summary'!$L$18)^('MF Rents'!BM$3-1))</f>
        <v/>
      </c>
      <c r="BN38" s="7" t="str">
        <f>IF(OR($B38="",$B38=0),"",$G38*$C38*(1+'Property Summary'!$L$18)^('MF Rents'!BN$3-1))</f>
        <v/>
      </c>
      <c r="BO38" s="7" t="str">
        <f>IF(OR($B38="",$B38=0),"",$G38*$C38*(1+'Property Summary'!$L$18)^('MF Rents'!BO$3-1))</f>
        <v/>
      </c>
      <c r="BP38" s="7" t="str">
        <f>IF(OR($B38="",$B38=0),"",$G38*$C38*(1+'Property Summary'!$L$18)^('MF Rents'!BP$3-1))</f>
        <v/>
      </c>
      <c r="BQ38" s="7" t="str">
        <f>IF(OR($B38="",$B38=0),"",$G38*$C38*(1+'Property Summary'!$L$18)^('MF Rents'!BQ$3-1))</f>
        <v/>
      </c>
      <c r="BR38" s="7" t="str">
        <f>IF(OR($B38="",$B38=0),"",$G38*$C38*(1+'Property Summary'!$L$18)^('MF Rents'!BR$3-1))</f>
        <v/>
      </c>
      <c r="BS38" s="7" t="str">
        <f>IF(OR($B38="",$B38=0),"",$G38*$C38*(1+'Property Summary'!$L$18)^('MF Rents'!BS$3-1))</f>
        <v/>
      </c>
      <c r="BT38" s="7" t="str">
        <f>IF(OR($B38="",$B38=0),"",$G38*$C38*(1+'Property Summary'!$L$18)^('MF Rents'!BT$3-1))</f>
        <v/>
      </c>
      <c r="BU38" s="7" t="str">
        <f>IF(OR($B38="",$B38=0),"",$G38*$C38*(1+'Property Summary'!$L$18)^('MF Rents'!BU$3-1))</f>
        <v/>
      </c>
      <c r="BV38" s="7" t="str">
        <f>IF(OR($B38="",$B38=0),"",$G38*$C38*(1+'Property Summary'!$L$18)^('MF Rents'!BV$3-1))</f>
        <v/>
      </c>
      <c r="BW38" s="7" t="str">
        <f>IF(OR($B38="",$B38=0),"",$G38*$C38*(1+'Property Summary'!$L$18)^('MF Rents'!BW$3-1))</f>
        <v/>
      </c>
      <c r="BX38" s="7" t="str">
        <f>IF(OR($B38="",$B38=0),"",$G38*$C38*(1+'Property Summary'!$L$18)^('MF Rents'!BX$3-1))</f>
        <v/>
      </c>
      <c r="BY38" s="7" t="str">
        <f>IF(OR($B38="",$B38=0),"",$G38*$C38*(1+'Property Summary'!$L$18)^('MF Rents'!BY$3-1))</f>
        <v/>
      </c>
      <c r="BZ38" s="7" t="str">
        <f>IF(OR($B38="",$B38=0),"",$G38*$C38*(1+'Property Summary'!$L$18)^('MF Rents'!BZ$3-1))</f>
        <v/>
      </c>
      <c r="CA38" s="7" t="str">
        <f>IF(OR($B38="",$B38=0),"",$G38*$C38*(1+'Property Summary'!$L$18)^('MF Rents'!CA$3-1))</f>
        <v/>
      </c>
      <c r="CB38" s="7" t="str">
        <f>IF(OR($B38="",$B38=0),"",$G38*$C38*(1+'Property Summary'!$L$18)^('MF Rents'!CB$3-1))</f>
        <v/>
      </c>
      <c r="CC38" s="7" t="str">
        <f>IF(OR($B38="",$B38=0),"",$G38*$C38*(1+'Property Summary'!$L$18)^('MF Rents'!CC$3-1))</f>
        <v/>
      </c>
      <c r="CD38" s="7" t="str">
        <f>IF(OR($B38="",$B38=0),"",$G38*$C38*(1+'Property Summary'!$L$18)^('MF Rents'!CD$3-1))</f>
        <v/>
      </c>
      <c r="CE38" s="7" t="str">
        <f>IF(OR($B38="",$B38=0),"",$G38*$C38*(1+'Property Summary'!$L$18)^('MF Rents'!CE$3-1))</f>
        <v/>
      </c>
      <c r="CF38" s="7" t="str">
        <f>IF(OR($B38="",$B38=0),"",$G38*$C38*(1+'Property Summary'!$L$18)^('MF Rents'!CF$3-1))</f>
        <v/>
      </c>
      <c r="CG38" s="7" t="str">
        <f>IF(OR($B38="",$B38=0),"",$G38*$C38*(1+'Property Summary'!$L$18)^('MF Rents'!CG$3-1))</f>
        <v/>
      </c>
      <c r="CH38" s="7" t="str">
        <f>IF(OR($B38="",$B38=0),"",$G38*$C38*(1+'Property Summary'!$L$18)^('MF Rents'!CH$3-1))</f>
        <v/>
      </c>
      <c r="CI38" s="7" t="str">
        <f>IF(OR($B38="",$B38=0),"",$G38*$C38*(1+'Property Summary'!$L$18)^('MF Rents'!CI$3-1))</f>
        <v/>
      </c>
      <c r="CJ38" s="7" t="str">
        <f>IF(OR($B38="",$B38=0),"",$G38*$C38*(1+'Property Summary'!$L$18)^('MF Rents'!CJ$3-1))</f>
        <v/>
      </c>
      <c r="CK38" s="7" t="str">
        <f>IF(OR($B38="",$B38=0),"",$G38*$C38*(1+'Property Summary'!$L$18)^('MF Rents'!CK$3-1))</f>
        <v/>
      </c>
      <c r="CL38" s="7" t="str">
        <f>IF(OR($B38="",$B38=0),"",$G38*$C38*(1+'Property Summary'!$L$18)^('MF Rents'!CL$3-1))</f>
        <v/>
      </c>
      <c r="CM38" s="7" t="str">
        <f>IF(OR($B38="",$B38=0),"",$G38*$C38*(1+'Property Summary'!$L$18)^('MF Rents'!CM$3-1))</f>
        <v/>
      </c>
      <c r="CN38" s="7" t="str">
        <f>IF(OR($B38="",$B38=0),"",$G38*$C38*(1+'Property Summary'!$L$18)^('MF Rents'!CN$3-1))</f>
        <v/>
      </c>
      <c r="CO38" s="7" t="str">
        <f>IF(OR($B38="",$B38=0),"",$G38*$C38*(1+'Property Summary'!$L$18)^('MF Rents'!CO$3-1))</f>
        <v/>
      </c>
      <c r="CP38" s="7" t="str">
        <f>IF(OR($B38="",$B38=0),"",$G38*$C38*(1+'Property Summary'!$L$18)^('MF Rents'!CP$3-1))</f>
        <v/>
      </c>
      <c r="CQ38" s="7" t="str">
        <f>IF(OR($B38="",$B38=0),"",$G38*$C38*(1+'Property Summary'!$L$18)^('MF Rents'!CQ$3-1))</f>
        <v/>
      </c>
      <c r="CR38" s="7" t="str">
        <f>IF(OR($B38="",$B38=0),"",$G38*$C38*(1+'Property Summary'!$L$18)^('MF Rents'!CR$3-1))</f>
        <v/>
      </c>
      <c r="CS38" s="7" t="str">
        <f>IF(OR($B38="",$B38=0),"",$G38*$C38*(1+'Property Summary'!$L$18)^('MF Rents'!CS$3-1))</f>
        <v/>
      </c>
      <c r="CT38" s="7" t="str">
        <f>IF(OR($B38="",$B38=0),"",$G38*$C38*(1+'Property Summary'!$L$18)^('MF Rents'!CT$3-1))</f>
        <v/>
      </c>
      <c r="CU38" s="7" t="str">
        <f>IF(OR($B38="",$B38=0),"",$G38*$C38*(1+'Property Summary'!$L$18)^('MF Rents'!CU$3-1))</f>
        <v/>
      </c>
      <c r="CV38" s="7" t="str">
        <f>IF(OR($B38="",$B38=0),"",$G38*$C38*(1+'Property Summary'!$L$18)^('MF Rents'!CV$3-1))</f>
        <v/>
      </c>
      <c r="CW38" s="7" t="str">
        <f>IF(OR($B38="",$B38=0),"",$G38*$C38*(1+'Property Summary'!$L$18)^('MF Rents'!CW$3-1))</f>
        <v/>
      </c>
      <c r="CX38" s="7" t="str">
        <f>IF(OR($B38="",$B38=0),"",$G38*$C38*(1+'Property Summary'!$L$18)^('MF Rents'!CX$3-1))</f>
        <v/>
      </c>
      <c r="CY38" s="7" t="str">
        <f>IF(OR($B38="",$B38=0),"",$G38*$C38*(1+'Property Summary'!$L$18)^('MF Rents'!CY$3-1))</f>
        <v/>
      </c>
      <c r="CZ38" s="7" t="str">
        <f>IF(OR($B38="",$B38=0),"",$G38*$C38*(1+'Property Summary'!$L$18)^('MF Rents'!CZ$3-1))</f>
        <v/>
      </c>
      <c r="DA38" s="7" t="str">
        <f>IF(OR($B38="",$B38=0),"",$G38*$C38*(1+'Property Summary'!$L$18)^('MF Rents'!DA$3-1))</f>
        <v/>
      </c>
      <c r="DB38" s="7" t="str">
        <f>IF(OR($B38="",$B38=0),"",$G38*$C38*(1+'Property Summary'!$L$18)^('MF Rents'!DB$3-1))</f>
        <v/>
      </c>
      <c r="DC38" s="7" t="str">
        <f>IF(OR($B38="",$B38=0),"",$G38*$C38*(1+'Property Summary'!$L$18)^('MF Rents'!DC$3-1))</f>
        <v/>
      </c>
      <c r="DD38" s="7" t="str">
        <f>IF(OR($B38="",$B38=0),"",$G38*$C38*(1+'Property Summary'!$L$18)^('MF Rents'!DD$3-1))</f>
        <v/>
      </c>
      <c r="DE38" s="7" t="str">
        <f>IF(OR($B38="",$B38=0),"",$G38*$C38*(1+'Property Summary'!$L$18)^('MF Rents'!DE$3-1))</f>
        <v/>
      </c>
      <c r="DF38" s="7" t="str">
        <f>IF(OR($B38="",$B38=0),"",$G38*$C38*(1+'Property Summary'!$L$18)^('MF Rents'!DF$3-1))</f>
        <v/>
      </c>
      <c r="DG38" s="7" t="str">
        <f>IF(OR($B38="",$B38=0),"",$G38*$C38*(1+'Property Summary'!$L$18)^('MF Rents'!DG$3-1))</f>
        <v/>
      </c>
      <c r="DH38" s="7" t="str">
        <f>IF(OR($B38="",$B38=0),"",$G38*$C38*(1+'Property Summary'!$L$18)^('MF Rents'!DH$3-1))</f>
        <v/>
      </c>
      <c r="DI38" s="7" t="str">
        <f>IF(OR($B38="",$B38=0),"",$G38*$C38*(1+'Property Summary'!$L$18)^('MF Rents'!DI$3-1))</f>
        <v/>
      </c>
      <c r="DJ38" s="7" t="str">
        <f>IF(OR($B38="",$B38=0),"",$G38*$C38*(1+'Property Summary'!$L$18)^('MF Rents'!DJ$3-1))</f>
        <v/>
      </c>
      <c r="DK38" s="7" t="str">
        <f>IF(OR($B38="",$B38=0),"",$G38*$C38*(1+'Property Summary'!$L$18)^('MF Rents'!DK$3-1))</f>
        <v/>
      </c>
      <c r="DL38" s="7" t="str">
        <f>IF(OR($B38="",$B38=0),"",$G38*$C38*(1+'Property Summary'!$L$18)^('MF Rents'!DL$3-1))</f>
        <v/>
      </c>
      <c r="DM38" s="7" t="str">
        <f>IF(OR($B38="",$B38=0),"",$G38*$C38*(1+'Property Summary'!$L$18)^('MF Rents'!DM$3-1))</f>
        <v/>
      </c>
      <c r="DN38" s="7" t="str">
        <f>IF(OR($B38="",$B38=0),"",$G38*$C38*(1+'Property Summary'!$L$18)^('MF Rents'!DN$3-1))</f>
        <v/>
      </c>
      <c r="DO38" s="7" t="str">
        <f>IF(OR($B38="",$B38=0),"",$G38*$C38*(1+'Property Summary'!$L$18)^('MF Rents'!DO$3-1))</f>
        <v/>
      </c>
      <c r="DP38" s="7" t="str">
        <f>IF(OR($B38="",$B38=0),"",$G38*$C38*(1+'Property Summary'!$L$18)^('MF Rents'!DP$3-1))</f>
        <v/>
      </c>
      <c r="DQ38" s="7" t="str">
        <f>IF(OR($B38="",$B38=0),"",$G38*$C38*(1+'Property Summary'!$L$18)^('MF Rents'!DQ$3-1))</f>
        <v/>
      </c>
      <c r="DR38" s="7" t="str">
        <f>IF(OR($B38="",$B38=0),"",$G38*$C38*(1+'Property Summary'!$L$18)^('MF Rents'!DR$3-1))</f>
        <v/>
      </c>
      <c r="DS38" s="7" t="str">
        <f>IF(OR($B38="",$B38=0),"",$G38*$C38*(1+'Property Summary'!$L$18)^('MF Rents'!DS$3-1))</f>
        <v/>
      </c>
      <c r="DT38" s="7" t="str">
        <f>IF(OR($B38="",$B38=0),"",$G38*$C38*(1+'Property Summary'!$L$18)^('MF Rents'!DT$3-1))</f>
        <v/>
      </c>
      <c r="DU38" s="7" t="str">
        <f>IF(OR($B38="",$B38=0),"",$G38*$C38*(1+'Property Summary'!$L$18)^('MF Rents'!DU$3-1))</f>
        <v/>
      </c>
      <c r="DV38" s="7" t="str">
        <f>IF(OR($B38="",$B38=0),"",$G38*$C38*(1+'Property Summary'!$L$18)^('MF Rents'!DV$3-1))</f>
        <v/>
      </c>
      <c r="DW38" s="7" t="str">
        <f>IF(OR($B38="",$B38=0),"",$G38*$C38*(1+'Property Summary'!$L$18)^('MF Rents'!DW$3-1))</f>
        <v/>
      </c>
      <c r="DX38" s="7" t="str">
        <f>IF(OR($B38="",$B38=0),"",$G38*$C38*(1+'Property Summary'!$L$18)^('MF Rents'!DX$3-1))</f>
        <v/>
      </c>
      <c r="DY38" s="7" t="str">
        <f>IF(OR($B38="",$B38=0),"",$G38*$C38*(1+'Property Summary'!$L$18)^('MF Rents'!DY$3-1))</f>
        <v/>
      </c>
      <c r="DZ38" s="7" t="str">
        <f>IF(OR($B38="",$B38=0),"",$G38*$C38*(1+'Property Summary'!$L$18)^('MF Rents'!DZ$3-1))</f>
        <v/>
      </c>
      <c r="EA38" s="7" t="str">
        <f>IF(OR($B38="",$B38=0),"",$G38*$C38*(1+'Property Summary'!$L$18)^('MF Rents'!EA$3-1))</f>
        <v/>
      </c>
      <c r="EB38" s="7" t="str">
        <f>IF(OR($B38="",$B38=0),"",$G38*$C38*(1+'Property Summary'!$L$18)^('MF Rents'!EB$3-1))</f>
        <v/>
      </c>
      <c r="EC38" s="7" t="str">
        <f>IF(OR($B38="",$B38=0),"",$G38*$C38*(1+'Property Summary'!$L$18)^('MF Rents'!EC$3-1))</f>
        <v/>
      </c>
      <c r="ED38" s="7" t="str">
        <f>IF(OR($B38="",$B38=0),"",$G38*$C38*(1+'Property Summary'!$L$18)^('MF Rents'!ED$3-1))</f>
        <v/>
      </c>
      <c r="EE38" s="7" t="str">
        <f>IF(OR($B38="",$B38=0),"",$G38*$C38*(1+'Property Summary'!$L$18)^('MF Rents'!EE$3-1))</f>
        <v/>
      </c>
      <c r="EF38" s="7" t="str">
        <f>IF(OR($B38="",$B38=0),"",$G38*$C38*(1+'Property Summary'!$L$18)^('MF Rents'!EF$3-1))</f>
        <v/>
      </c>
      <c r="EG38" s="7" t="str">
        <f>IF(OR($B38="",$B38=0),"",$G38*$C38*(1+'Property Summary'!$L$18)^('MF Rents'!EG$3-1))</f>
        <v/>
      </c>
      <c r="EH38" s="7" t="str">
        <f>IF(OR($B38="",$B38=0),"",$G38*$C38*(1+'Property Summary'!$L$18)^('MF Rents'!EH$3-1))</f>
        <v/>
      </c>
      <c r="EI38" s="7" t="str">
        <f>IF(OR($B38="",$B38=0),"",$G38*$C38*(1+'Property Summary'!$L$18)^('MF Rents'!EI$3-1))</f>
        <v/>
      </c>
      <c r="EJ38" s="7" t="str">
        <f>IF(OR($B38="",$B38=0),"",$G38*$C38*(1+'Property Summary'!$L$18)^('MF Rents'!EJ$3-1))</f>
        <v/>
      </c>
      <c r="EK38" s="7" t="str">
        <f>IF(OR($B38="",$B38=0),"",$G38*$C38*(1+'Property Summary'!$L$18)^('MF Rents'!EK$3-1))</f>
        <v/>
      </c>
      <c r="EL38" s="7" t="str">
        <f>IF(OR($B38="",$B38=0),"",$G38*$C38*(1+'Property Summary'!$L$18)^('MF Rents'!EL$3-1))</f>
        <v/>
      </c>
      <c r="EM38" s="7" t="str">
        <f>IF(OR($B38="",$B38=0),"",$G38*$C38*(1+'Property Summary'!$L$18)^('MF Rents'!EM$3-1))</f>
        <v/>
      </c>
      <c r="EN38" s="7" t="str">
        <f>IF(OR($B38="",$B38=0),"",$G38*$C38*(1+'Property Summary'!$L$18)^('MF Rents'!EN$3-1))</f>
        <v/>
      </c>
      <c r="EO38" s="7" t="str">
        <f>IF(OR($B38="",$B38=0),"",$G38*$C38*(1+'Property Summary'!$L$18)^('MF Rents'!EO$3-1))</f>
        <v/>
      </c>
      <c r="EP38" s="7" t="str">
        <f>IF(OR($B38="",$B38=0),"",$G38*$C38*(1+'Property Summary'!$L$18)^('MF Rents'!EP$3-1))</f>
        <v/>
      </c>
      <c r="EQ38" s="7" t="str">
        <f>IF(OR($B38="",$B38=0),"",$G38*$C38*(1+'Property Summary'!$L$18)^('MF Rents'!EQ$3-1))</f>
        <v/>
      </c>
      <c r="ER38" s="7" t="str">
        <f>IF(OR($B38="",$B38=0),"",$G38*$C38*(1+'Property Summary'!$L$18)^('MF Rents'!ER$3-1))</f>
        <v/>
      </c>
      <c r="ES38" s="7" t="str">
        <f>IF(OR($B38="",$B38=0),"",$G38*$C38*(1+'Property Summary'!$L$18)^('MF Rents'!ES$3-1))</f>
        <v/>
      </c>
      <c r="ET38" s="7" t="str">
        <f>IF(OR($B38="",$B38=0),"",$G38*$C38*(1+'Property Summary'!$L$18)^('MF Rents'!ET$3-1))</f>
        <v/>
      </c>
      <c r="EU38" s="7" t="str">
        <f>IF(OR($B38="",$B38=0),"",$G38*$C38*(1+'Property Summary'!$L$18)^('MF Rents'!EU$3-1))</f>
        <v/>
      </c>
      <c r="EV38" s="7" t="str">
        <f>IF(OR($B38="",$B38=0),"",$G38*$C38*(1+'Property Summary'!$L$18)^('MF Rents'!EV$3-1))</f>
        <v/>
      </c>
      <c r="EW38" s="7" t="str">
        <f>IF(OR($B38="",$B38=0),"",$G38*$C38*(1+'Property Summary'!$L$18)^('MF Rents'!EW$3-1))</f>
        <v/>
      </c>
      <c r="EX38" s="7" t="str">
        <f>IF(OR($B38="",$B38=0),"",$G38*$C38*(1+'Property Summary'!$L$18)^('MF Rents'!EX$3-1))</f>
        <v/>
      </c>
      <c r="EY38" s="7" t="str">
        <f>IF(OR($B38="",$B38=0),"",$G38*$C38*(1+'Property Summary'!$L$18)^('MF Rents'!EY$3-1))</f>
        <v/>
      </c>
      <c r="EZ38" s="7" t="str">
        <f>IF(OR($B38="",$B38=0),"",$G38*$C38*(1+'Property Summary'!$L$18)^('MF Rents'!EZ$3-1))</f>
        <v/>
      </c>
      <c r="FA38" s="7" t="str">
        <f>IF(OR($B38="",$B38=0),"",$G38*$C38*(1+'Property Summary'!$L$18)^('MF Rents'!FA$3-1))</f>
        <v/>
      </c>
      <c r="FB38" s="7" t="str">
        <f>IF(OR($B38="",$B38=0),"",$G38*$C38*(1+'Property Summary'!$L$18)^('MF Rents'!FB$3-1))</f>
        <v/>
      </c>
      <c r="FC38" s="7" t="str">
        <f>IF(OR($B38="",$B38=0),"",$G38*$C38*(1+'Property Summary'!$L$18)^('MF Rents'!FC$3-1))</f>
        <v/>
      </c>
      <c r="FD38" s="7" t="str">
        <f>IF(OR($B38="",$B38=0),"",$G38*$C38*(1+'Property Summary'!$L$18)^('MF Rents'!FD$3-1))</f>
        <v/>
      </c>
      <c r="FE38" s="7" t="str">
        <f>IF(OR($B38="",$B38=0),"",$G38*$C38*(1+'Property Summary'!$L$18)^('MF Rents'!FE$3-1))</f>
        <v/>
      </c>
      <c r="FF38" s="7" t="str">
        <f>IF(OR($B38="",$B38=0),"",$G38*$C38*(1+'Property Summary'!$L$18)^('MF Rents'!FF$3-1))</f>
        <v/>
      </c>
      <c r="FG38" s="7" t="str">
        <f>IF(OR($B38="",$B38=0),"",$G38*$C38*(1+'Property Summary'!$L$18)^('MF Rents'!FG$3-1))</f>
        <v/>
      </c>
      <c r="FH38" s="7" t="str">
        <f>IF(OR($B38="",$B38=0),"",$G38*$C38*(1+'Property Summary'!$L$18)^('MF Rents'!FH$3-1))</f>
        <v/>
      </c>
      <c r="FI38" s="7" t="str">
        <f>IF(OR($B38="",$B38=0),"",$G38*$C38*(1+'Property Summary'!$L$18)^('MF Rents'!FI$3-1))</f>
        <v/>
      </c>
      <c r="FJ38" s="7" t="str">
        <f>IF(OR($B38="",$B38=0),"",$G38*$C38*(1+'Property Summary'!$L$18)^('MF Rents'!FJ$3-1))</f>
        <v/>
      </c>
      <c r="FK38" s="7" t="str">
        <f>IF(OR($B38="",$B38=0),"",$G38*$C38*(1+'Property Summary'!$L$18)^('MF Rents'!FK$3-1))</f>
        <v/>
      </c>
      <c r="FL38" s="7" t="str">
        <f>IF(OR($B38="",$B38=0),"",$G38*$C38*(1+'Property Summary'!$L$18)^('MF Rents'!FL$3-1))</f>
        <v/>
      </c>
      <c r="FM38" s="7" t="str">
        <f>IF(OR($B38="",$B38=0),"",$G38*$C38*(1+'Property Summary'!$L$18)^('MF Rents'!FM$3-1))</f>
        <v/>
      </c>
      <c r="FN38" s="7" t="str">
        <f>IF(OR($B38="",$B38=0),"",$G38*$C38*(1+'Property Summary'!$L$18)^('MF Rents'!FN$3-1))</f>
        <v/>
      </c>
      <c r="FO38" s="7" t="str">
        <f>IF(OR($B38="",$B38=0),"",$G38*$C38*(1+'Property Summary'!$L$18)^('MF Rents'!FO$3-1))</f>
        <v/>
      </c>
      <c r="FP38" s="7" t="str">
        <f>IF(OR($B38="",$B38=0),"",$G38*$C38*(1+'Property Summary'!$L$18)^('MF Rents'!FP$3-1))</f>
        <v/>
      </c>
      <c r="FQ38" s="7" t="str">
        <f>IF(OR($B38="",$B38=0),"",$G38*$C38*(1+'Property Summary'!$L$18)^('MF Rents'!FQ$3-1))</f>
        <v/>
      </c>
      <c r="FR38" s="7" t="str">
        <f>IF(OR($B38="",$B38=0),"",$G38*$C38*(1+'Property Summary'!$L$18)^('MF Rents'!FR$3-1))</f>
        <v/>
      </c>
      <c r="FS38" s="7" t="str">
        <f>IF(OR($B38="",$B38=0),"",$G38*$C38*(1+'Property Summary'!$L$18)^('MF Rents'!FS$3-1))</f>
        <v/>
      </c>
      <c r="FT38" s="7" t="str">
        <f>IF(OR($B38="",$B38=0),"",$G38*$C38*(1+'Property Summary'!$L$18)^('MF Rents'!FT$3-1))</f>
        <v/>
      </c>
      <c r="FU38" s="7" t="str">
        <f>IF(OR($B38="",$B38=0),"",$G38*$C38*(1+'Property Summary'!$L$18)^('MF Rents'!FU$3-1))</f>
        <v/>
      </c>
      <c r="FV38" s="7" t="str">
        <f>IF(OR($B38="",$B38=0),"",$G38*$C38*(1+'Property Summary'!$L$18)^('MF Rents'!FV$3-1))</f>
        <v/>
      </c>
      <c r="FW38" s="7" t="str">
        <f>IF(OR($B38="",$B38=0),"",$G38*$C38*(1+'Property Summary'!$L$18)^('MF Rents'!FW$3-1))</f>
        <v/>
      </c>
      <c r="FX38" s="7" t="str">
        <f>IF(OR($B38="",$B38=0),"",$G38*$C38*(1+'Property Summary'!$L$18)^('MF Rents'!FX$3-1))</f>
        <v/>
      </c>
      <c r="FY38" s="7" t="str">
        <f>IF(OR($B38="",$B38=0),"",$G38*$C38*(1+'Property Summary'!$L$18)^('MF Rents'!FY$3-1))</f>
        <v/>
      </c>
      <c r="FZ38" s="7" t="str">
        <f>IF(OR($B38="",$B38=0),"",$G38*$C38*(1+'Property Summary'!$L$18)^('MF Rents'!FZ$3-1))</f>
        <v/>
      </c>
      <c r="GA38" s="7" t="str">
        <f>IF(OR($B38="",$B38=0),"",$G38*$C38*(1+'Property Summary'!$L$18)^('MF Rents'!GA$3-1))</f>
        <v/>
      </c>
      <c r="GB38" s="7" t="str">
        <f>IF(OR($B38="",$B38=0),"",$G38*$C38*(1+'Property Summary'!$L$18)^('MF Rents'!GB$3-1))</f>
        <v/>
      </c>
      <c r="GC38" s="7" t="str">
        <f>IF(OR($B38="",$B38=0),"",$G38*$C38*(1+'Property Summary'!$L$18)^('MF Rents'!GC$3-1))</f>
        <v/>
      </c>
      <c r="GD38" s="7" t="str">
        <f>IF(OR($B38="",$B38=0),"",$G38*$C38*(1+'Property Summary'!$L$18)^('MF Rents'!GD$3-1))</f>
        <v/>
      </c>
      <c r="GE38" s="7" t="str">
        <f>IF(OR($B38="",$B38=0),"",$G38*$C38*(1+'Property Summary'!$L$18)^('MF Rents'!GE$3-1))</f>
        <v/>
      </c>
      <c r="GF38" s="7" t="str">
        <f>IF(OR($B38="",$B38=0),"",$G38*$C38*(1+'Property Summary'!$L$18)^('MF Rents'!GF$3-1))</f>
        <v/>
      </c>
      <c r="GG38" s="7" t="str">
        <f>IF(OR($B38="",$B38=0),"",$G38*$C38*(1+'Property Summary'!$L$18)^('MF Rents'!GG$3-1))</f>
        <v/>
      </c>
      <c r="GH38" s="7" t="str">
        <f>IF(OR($B38="",$B38=0),"",$G38*$C38*(1+'Property Summary'!$L$18)^('MF Rents'!GH$3-1))</f>
        <v/>
      </c>
      <c r="GI38" s="7" t="str">
        <f>IF(OR($B38="",$B38=0),"",$G38*$C38*(1+'Property Summary'!$L$18)^('MF Rents'!GI$3-1))</f>
        <v/>
      </c>
      <c r="GJ38" s="7" t="str">
        <f>IF(OR($B38="",$B38=0),"",$G38*$C38*(1+'Property Summary'!$L$18)^('MF Rents'!GJ$3-1))</f>
        <v/>
      </c>
      <c r="GK38" s="7" t="str">
        <f>IF(OR($B38="",$B38=0),"",$G38*$C38*(1+'Property Summary'!$L$18)^('MF Rents'!GK$3-1))</f>
        <v/>
      </c>
      <c r="GL38" s="7" t="str">
        <f>IF(OR($B38="",$B38=0),"",$G38*$C38*(1+'Property Summary'!$L$18)^('MF Rents'!GL$3-1))</f>
        <v/>
      </c>
      <c r="GM38" s="7" t="str">
        <f>IF(OR($B38="",$B38=0),"",$G38*$C38*(1+'Property Summary'!$L$18)^('MF Rents'!GM$3-1))</f>
        <v/>
      </c>
      <c r="GN38" s="7" t="str">
        <f>IF(OR($B38="",$B38=0),"",$G38*$C38*(1+'Property Summary'!$L$18)^('MF Rents'!GN$3-1))</f>
        <v/>
      </c>
      <c r="GO38" s="7" t="str">
        <f>IF(OR($B38="",$B38=0),"",$G38*$C38*(1+'Property Summary'!$L$18)^('MF Rents'!GO$3-1))</f>
        <v/>
      </c>
      <c r="GP38" s="7" t="str">
        <f>IF(OR($B38="",$B38=0),"",$G38*$C38*(1+'Property Summary'!$L$18)^('MF Rents'!GP$3-1))</f>
        <v/>
      </c>
    </row>
    <row r="39" spans="2:198" x14ac:dyDescent="0.3">
      <c r="B39" s="198">
        <f>'MF Rent Roll'!B38</f>
        <v>0</v>
      </c>
      <c r="C39" s="199">
        <f>'MF Rent Roll'!C38</f>
        <v>0</v>
      </c>
      <c r="D39" s="200">
        <f>'MF Rent Roll'!D38</f>
        <v>0</v>
      </c>
      <c r="E39" s="200">
        <f>'MF Rent Roll'!E38</f>
        <v>0</v>
      </c>
      <c r="F39" s="201">
        <f>'MF Rent Roll'!F38</f>
        <v>0</v>
      </c>
      <c r="G39" s="202">
        <f>'MF Rent Roll'!G38</f>
        <v>0</v>
      </c>
      <c r="H39" s="203">
        <f>'MF Rent Roll'!H38</f>
        <v>0</v>
      </c>
      <c r="I39" s="202">
        <f>'MF Rent Roll'!I38</f>
        <v>0</v>
      </c>
      <c r="J39" s="204">
        <f>'MF Rent Roll'!J38</f>
        <v>0</v>
      </c>
      <c r="K39" s="205">
        <f>'MF Rent Roll'!K38</f>
        <v>0</v>
      </c>
      <c r="L39" s="202">
        <f>'MF Rent Roll'!L38</f>
        <v>0</v>
      </c>
      <c r="M39" s="206">
        <f>'MF Rent Roll'!M38</f>
        <v>0</v>
      </c>
      <c r="N39" s="207" t="str">
        <f>'MF Rent Roll'!N38</f>
        <v/>
      </c>
      <c r="O39" s="208" t="str">
        <f>'MF Rent Roll'!O38</f>
        <v/>
      </c>
      <c r="P39" s="209" t="str">
        <f>'MF Rent Roll'!P38</f>
        <v/>
      </c>
      <c r="S39" s="7" t="str">
        <f>IF(OR($B39="",$B39=0),"",$G39*$C39*(1+'Property Summary'!$L$18)^('MF Rents'!S$3-1))</f>
        <v/>
      </c>
      <c r="T39" s="7" t="str">
        <f>IF(OR($B39="",$B39=0),"",$G39*$C39*(1+'Property Summary'!$L$18)^('MF Rents'!T$3-1))</f>
        <v/>
      </c>
      <c r="U39" s="7" t="str">
        <f>IF(OR($B39="",$B39=0),"",$G39*$C39*(1+'Property Summary'!$L$18)^('MF Rents'!U$3-1))</f>
        <v/>
      </c>
      <c r="V39" s="7" t="str">
        <f>IF(OR($B39="",$B39=0),"",$G39*$C39*(1+'Property Summary'!$L$18)^('MF Rents'!V$3-1))</f>
        <v/>
      </c>
      <c r="W39" s="7" t="str">
        <f>IF(OR($B39="",$B39=0),"",$G39*$C39*(1+'Property Summary'!$L$18)^('MF Rents'!W$3-1))</f>
        <v/>
      </c>
      <c r="X39" s="7" t="str">
        <f>IF(OR($B39="",$B39=0),"",$G39*$C39*(1+'Property Summary'!$L$18)^('MF Rents'!X$3-1))</f>
        <v/>
      </c>
      <c r="Y39" s="7" t="str">
        <f>IF(OR($B39="",$B39=0),"",$G39*$C39*(1+'Property Summary'!$L$18)^('MF Rents'!Y$3-1))</f>
        <v/>
      </c>
      <c r="Z39" s="7" t="str">
        <f>IF(OR($B39="",$B39=0),"",$G39*$C39*(1+'Property Summary'!$L$18)^('MF Rents'!Z$3-1))</f>
        <v/>
      </c>
      <c r="AA39" s="7" t="str">
        <f>IF(OR($B39="",$B39=0),"",$G39*$C39*(1+'Property Summary'!$L$18)^('MF Rents'!AA$3-1))</f>
        <v/>
      </c>
      <c r="AB39" s="7" t="str">
        <f>IF(OR($B39="",$B39=0),"",$G39*$C39*(1+'Property Summary'!$L$18)^('MF Rents'!AB$3-1))</f>
        <v/>
      </c>
      <c r="AC39" s="7" t="str">
        <f>IF(OR($B39="",$B39=0),"",$G39*$C39*(1+'Property Summary'!$L$18)^('MF Rents'!AC$3-1))</f>
        <v/>
      </c>
      <c r="AD39" s="7" t="str">
        <f>IF(OR($B39="",$B39=0),"",$G39*$C39*(1+'Property Summary'!$L$18)^('MF Rents'!AD$3-1))</f>
        <v/>
      </c>
      <c r="AE39" s="7" t="str">
        <f>IF(OR($B39="",$B39=0),"",$G39*$C39*(1+'Property Summary'!$L$18)^('MF Rents'!AE$3-1))</f>
        <v/>
      </c>
      <c r="AF39" s="7" t="str">
        <f>IF(OR($B39="",$B39=0),"",$G39*$C39*(1+'Property Summary'!$L$18)^('MF Rents'!AF$3-1))</f>
        <v/>
      </c>
      <c r="AG39" s="7" t="str">
        <f>IF(OR($B39="",$B39=0),"",$G39*$C39*(1+'Property Summary'!$L$18)^('MF Rents'!AG$3-1))</f>
        <v/>
      </c>
      <c r="AH39" s="7" t="str">
        <f>IF(OR($B39="",$B39=0),"",$G39*$C39*(1+'Property Summary'!$L$18)^('MF Rents'!AH$3-1))</f>
        <v/>
      </c>
      <c r="AI39" s="7" t="str">
        <f>IF(OR($B39="",$B39=0),"",$G39*$C39*(1+'Property Summary'!$L$18)^('MF Rents'!AI$3-1))</f>
        <v/>
      </c>
      <c r="AJ39" s="7" t="str">
        <f>IF(OR($B39="",$B39=0),"",$G39*$C39*(1+'Property Summary'!$L$18)^('MF Rents'!AJ$3-1))</f>
        <v/>
      </c>
      <c r="AK39" s="7" t="str">
        <f>IF(OR($B39="",$B39=0),"",$G39*$C39*(1+'Property Summary'!$L$18)^('MF Rents'!AK$3-1))</f>
        <v/>
      </c>
      <c r="AL39" s="7" t="str">
        <f>IF(OR($B39="",$B39=0),"",$G39*$C39*(1+'Property Summary'!$L$18)^('MF Rents'!AL$3-1))</f>
        <v/>
      </c>
      <c r="AM39" s="7" t="str">
        <f>IF(OR($B39="",$B39=0),"",$G39*$C39*(1+'Property Summary'!$L$18)^('MF Rents'!AM$3-1))</f>
        <v/>
      </c>
      <c r="AN39" s="7" t="str">
        <f>IF(OR($B39="",$B39=0),"",$G39*$C39*(1+'Property Summary'!$L$18)^('MF Rents'!AN$3-1))</f>
        <v/>
      </c>
      <c r="AO39" s="7" t="str">
        <f>IF(OR($B39="",$B39=0),"",$G39*$C39*(1+'Property Summary'!$L$18)^('MF Rents'!AO$3-1))</f>
        <v/>
      </c>
      <c r="AP39" s="7" t="str">
        <f>IF(OR($B39="",$B39=0),"",$G39*$C39*(1+'Property Summary'!$L$18)^('MF Rents'!AP$3-1))</f>
        <v/>
      </c>
      <c r="AQ39" s="7" t="str">
        <f>IF(OR($B39="",$B39=0),"",$G39*$C39*(1+'Property Summary'!$L$18)^('MF Rents'!AQ$3-1))</f>
        <v/>
      </c>
      <c r="AR39" s="7" t="str">
        <f>IF(OR($B39="",$B39=0),"",$G39*$C39*(1+'Property Summary'!$L$18)^('MF Rents'!AR$3-1))</f>
        <v/>
      </c>
      <c r="AS39" s="7" t="str">
        <f>IF(OR($B39="",$B39=0),"",$G39*$C39*(1+'Property Summary'!$L$18)^('MF Rents'!AS$3-1))</f>
        <v/>
      </c>
      <c r="AT39" s="7" t="str">
        <f>IF(OR($B39="",$B39=0),"",$G39*$C39*(1+'Property Summary'!$L$18)^('MF Rents'!AT$3-1))</f>
        <v/>
      </c>
      <c r="AU39" s="7" t="str">
        <f>IF(OR($B39="",$B39=0),"",$G39*$C39*(1+'Property Summary'!$L$18)^('MF Rents'!AU$3-1))</f>
        <v/>
      </c>
      <c r="AV39" s="7" t="str">
        <f>IF(OR($B39="",$B39=0),"",$G39*$C39*(1+'Property Summary'!$L$18)^('MF Rents'!AV$3-1))</f>
        <v/>
      </c>
      <c r="AW39" s="7" t="str">
        <f>IF(OR($B39="",$B39=0),"",$G39*$C39*(1+'Property Summary'!$L$18)^('MF Rents'!AW$3-1))</f>
        <v/>
      </c>
      <c r="AX39" s="7" t="str">
        <f>IF(OR($B39="",$B39=0),"",$G39*$C39*(1+'Property Summary'!$L$18)^('MF Rents'!AX$3-1))</f>
        <v/>
      </c>
      <c r="AY39" s="7" t="str">
        <f>IF(OR($B39="",$B39=0),"",$G39*$C39*(1+'Property Summary'!$L$18)^('MF Rents'!AY$3-1))</f>
        <v/>
      </c>
      <c r="AZ39" s="7" t="str">
        <f>IF(OR($B39="",$B39=0),"",$G39*$C39*(1+'Property Summary'!$L$18)^('MF Rents'!AZ$3-1))</f>
        <v/>
      </c>
      <c r="BA39" s="7" t="str">
        <f>IF(OR($B39="",$B39=0),"",$G39*$C39*(1+'Property Summary'!$L$18)^('MF Rents'!BA$3-1))</f>
        <v/>
      </c>
      <c r="BB39" s="7" t="str">
        <f>IF(OR($B39="",$B39=0),"",$G39*$C39*(1+'Property Summary'!$L$18)^('MF Rents'!BB$3-1))</f>
        <v/>
      </c>
      <c r="BC39" s="7" t="str">
        <f>IF(OR($B39="",$B39=0),"",$G39*$C39*(1+'Property Summary'!$L$18)^('MF Rents'!BC$3-1))</f>
        <v/>
      </c>
      <c r="BD39" s="7" t="str">
        <f>IF(OR($B39="",$B39=0),"",$G39*$C39*(1+'Property Summary'!$L$18)^('MF Rents'!BD$3-1))</f>
        <v/>
      </c>
      <c r="BE39" s="7" t="str">
        <f>IF(OR($B39="",$B39=0),"",$G39*$C39*(1+'Property Summary'!$L$18)^('MF Rents'!BE$3-1))</f>
        <v/>
      </c>
      <c r="BF39" s="7" t="str">
        <f>IF(OR($B39="",$B39=0),"",$G39*$C39*(1+'Property Summary'!$L$18)^('MF Rents'!BF$3-1))</f>
        <v/>
      </c>
      <c r="BG39" s="7" t="str">
        <f>IF(OR($B39="",$B39=0),"",$G39*$C39*(1+'Property Summary'!$L$18)^('MF Rents'!BG$3-1))</f>
        <v/>
      </c>
      <c r="BH39" s="7" t="str">
        <f>IF(OR($B39="",$B39=0),"",$G39*$C39*(1+'Property Summary'!$L$18)^('MF Rents'!BH$3-1))</f>
        <v/>
      </c>
      <c r="BI39" s="7" t="str">
        <f>IF(OR($B39="",$B39=0),"",$G39*$C39*(1+'Property Summary'!$L$18)^('MF Rents'!BI$3-1))</f>
        <v/>
      </c>
      <c r="BJ39" s="7" t="str">
        <f>IF(OR($B39="",$B39=0),"",$G39*$C39*(1+'Property Summary'!$L$18)^('MF Rents'!BJ$3-1))</f>
        <v/>
      </c>
      <c r="BK39" s="7" t="str">
        <f>IF(OR($B39="",$B39=0),"",$G39*$C39*(1+'Property Summary'!$L$18)^('MF Rents'!BK$3-1))</f>
        <v/>
      </c>
      <c r="BL39" s="7" t="str">
        <f>IF(OR($B39="",$B39=0),"",$G39*$C39*(1+'Property Summary'!$L$18)^('MF Rents'!BL$3-1))</f>
        <v/>
      </c>
      <c r="BM39" s="7" t="str">
        <f>IF(OR($B39="",$B39=0),"",$G39*$C39*(1+'Property Summary'!$L$18)^('MF Rents'!BM$3-1))</f>
        <v/>
      </c>
      <c r="BN39" s="7" t="str">
        <f>IF(OR($B39="",$B39=0),"",$G39*$C39*(1+'Property Summary'!$L$18)^('MF Rents'!BN$3-1))</f>
        <v/>
      </c>
      <c r="BO39" s="7" t="str">
        <f>IF(OR($B39="",$B39=0),"",$G39*$C39*(1+'Property Summary'!$L$18)^('MF Rents'!BO$3-1))</f>
        <v/>
      </c>
      <c r="BP39" s="7" t="str">
        <f>IF(OR($B39="",$B39=0),"",$G39*$C39*(1+'Property Summary'!$L$18)^('MF Rents'!BP$3-1))</f>
        <v/>
      </c>
      <c r="BQ39" s="7" t="str">
        <f>IF(OR($B39="",$B39=0),"",$G39*$C39*(1+'Property Summary'!$L$18)^('MF Rents'!BQ$3-1))</f>
        <v/>
      </c>
      <c r="BR39" s="7" t="str">
        <f>IF(OR($B39="",$B39=0),"",$G39*$C39*(1+'Property Summary'!$L$18)^('MF Rents'!BR$3-1))</f>
        <v/>
      </c>
      <c r="BS39" s="7" t="str">
        <f>IF(OR($B39="",$B39=0),"",$G39*$C39*(1+'Property Summary'!$L$18)^('MF Rents'!BS$3-1))</f>
        <v/>
      </c>
      <c r="BT39" s="7" t="str">
        <f>IF(OR($B39="",$B39=0),"",$G39*$C39*(1+'Property Summary'!$L$18)^('MF Rents'!BT$3-1))</f>
        <v/>
      </c>
      <c r="BU39" s="7" t="str">
        <f>IF(OR($B39="",$B39=0),"",$G39*$C39*(1+'Property Summary'!$L$18)^('MF Rents'!BU$3-1))</f>
        <v/>
      </c>
      <c r="BV39" s="7" t="str">
        <f>IF(OR($B39="",$B39=0),"",$G39*$C39*(1+'Property Summary'!$L$18)^('MF Rents'!BV$3-1))</f>
        <v/>
      </c>
      <c r="BW39" s="7" t="str">
        <f>IF(OR($B39="",$B39=0),"",$G39*$C39*(1+'Property Summary'!$L$18)^('MF Rents'!BW$3-1))</f>
        <v/>
      </c>
      <c r="BX39" s="7" t="str">
        <f>IF(OR($B39="",$B39=0),"",$G39*$C39*(1+'Property Summary'!$L$18)^('MF Rents'!BX$3-1))</f>
        <v/>
      </c>
      <c r="BY39" s="7" t="str">
        <f>IF(OR($B39="",$B39=0),"",$G39*$C39*(1+'Property Summary'!$L$18)^('MF Rents'!BY$3-1))</f>
        <v/>
      </c>
      <c r="BZ39" s="7" t="str">
        <f>IF(OR($B39="",$B39=0),"",$G39*$C39*(1+'Property Summary'!$L$18)^('MF Rents'!BZ$3-1))</f>
        <v/>
      </c>
      <c r="CA39" s="7" t="str">
        <f>IF(OR($B39="",$B39=0),"",$G39*$C39*(1+'Property Summary'!$L$18)^('MF Rents'!CA$3-1))</f>
        <v/>
      </c>
      <c r="CB39" s="7" t="str">
        <f>IF(OR($B39="",$B39=0),"",$G39*$C39*(1+'Property Summary'!$L$18)^('MF Rents'!CB$3-1))</f>
        <v/>
      </c>
      <c r="CC39" s="7" t="str">
        <f>IF(OR($B39="",$B39=0),"",$G39*$C39*(1+'Property Summary'!$L$18)^('MF Rents'!CC$3-1))</f>
        <v/>
      </c>
      <c r="CD39" s="7" t="str">
        <f>IF(OR($B39="",$B39=0),"",$G39*$C39*(1+'Property Summary'!$L$18)^('MF Rents'!CD$3-1))</f>
        <v/>
      </c>
      <c r="CE39" s="7" t="str">
        <f>IF(OR($B39="",$B39=0),"",$G39*$C39*(1+'Property Summary'!$L$18)^('MF Rents'!CE$3-1))</f>
        <v/>
      </c>
      <c r="CF39" s="7" t="str">
        <f>IF(OR($B39="",$B39=0),"",$G39*$C39*(1+'Property Summary'!$L$18)^('MF Rents'!CF$3-1))</f>
        <v/>
      </c>
      <c r="CG39" s="7" t="str">
        <f>IF(OR($B39="",$B39=0),"",$G39*$C39*(1+'Property Summary'!$L$18)^('MF Rents'!CG$3-1))</f>
        <v/>
      </c>
      <c r="CH39" s="7" t="str">
        <f>IF(OR($B39="",$B39=0),"",$G39*$C39*(1+'Property Summary'!$L$18)^('MF Rents'!CH$3-1))</f>
        <v/>
      </c>
      <c r="CI39" s="7" t="str">
        <f>IF(OR($B39="",$B39=0),"",$G39*$C39*(1+'Property Summary'!$L$18)^('MF Rents'!CI$3-1))</f>
        <v/>
      </c>
      <c r="CJ39" s="7" t="str">
        <f>IF(OR($B39="",$B39=0),"",$G39*$C39*(1+'Property Summary'!$L$18)^('MF Rents'!CJ$3-1))</f>
        <v/>
      </c>
      <c r="CK39" s="7" t="str">
        <f>IF(OR($B39="",$B39=0),"",$G39*$C39*(1+'Property Summary'!$L$18)^('MF Rents'!CK$3-1))</f>
        <v/>
      </c>
      <c r="CL39" s="7" t="str">
        <f>IF(OR($B39="",$B39=0),"",$G39*$C39*(1+'Property Summary'!$L$18)^('MF Rents'!CL$3-1))</f>
        <v/>
      </c>
      <c r="CM39" s="7" t="str">
        <f>IF(OR($B39="",$B39=0),"",$G39*$C39*(1+'Property Summary'!$L$18)^('MF Rents'!CM$3-1))</f>
        <v/>
      </c>
      <c r="CN39" s="7" t="str">
        <f>IF(OR($B39="",$B39=0),"",$G39*$C39*(1+'Property Summary'!$L$18)^('MF Rents'!CN$3-1))</f>
        <v/>
      </c>
      <c r="CO39" s="7" t="str">
        <f>IF(OR($B39="",$B39=0),"",$G39*$C39*(1+'Property Summary'!$L$18)^('MF Rents'!CO$3-1))</f>
        <v/>
      </c>
      <c r="CP39" s="7" t="str">
        <f>IF(OR($B39="",$B39=0),"",$G39*$C39*(1+'Property Summary'!$L$18)^('MF Rents'!CP$3-1))</f>
        <v/>
      </c>
      <c r="CQ39" s="7" t="str">
        <f>IF(OR($B39="",$B39=0),"",$G39*$C39*(1+'Property Summary'!$L$18)^('MF Rents'!CQ$3-1))</f>
        <v/>
      </c>
      <c r="CR39" s="7" t="str">
        <f>IF(OR($B39="",$B39=0),"",$G39*$C39*(1+'Property Summary'!$L$18)^('MF Rents'!CR$3-1))</f>
        <v/>
      </c>
      <c r="CS39" s="7" t="str">
        <f>IF(OR($B39="",$B39=0),"",$G39*$C39*(1+'Property Summary'!$L$18)^('MF Rents'!CS$3-1))</f>
        <v/>
      </c>
      <c r="CT39" s="7" t="str">
        <f>IF(OR($B39="",$B39=0),"",$G39*$C39*(1+'Property Summary'!$L$18)^('MF Rents'!CT$3-1))</f>
        <v/>
      </c>
      <c r="CU39" s="7" t="str">
        <f>IF(OR($B39="",$B39=0),"",$G39*$C39*(1+'Property Summary'!$L$18)^('MF Rents'!CU$3-1))</f>
        <v/>
      </c>
      <c r="CV39" s="7" t="str">
        <f>IF(OR($B39="",$B39=0),"",$G39*$C39*(1+'Property Summary'!$L$18)^('MF Rents'!CV$3-1))</f>
        <v/>
      </c>
      <c r="CW39" s="7" t="str">
        <f>IF(OR($B39="",$B39=0),"",$G39*$C39*(1+'Property Summary'!$L$18)^('MF Rents'!CW$3-1))</f>
        <v/>
      </c>
      <c r="CX39" s="7" t="str">
        <f>IF(OR($B39="",$B39=0),"",$G39*$C39*(1+'Property Summary'!$L$18)^('MF Rents'!CX$3-1))</f>
        <v/>
      </c>
      <c r="CY39" s="7" t="str">
        <f>IF(OR($B39="",$B39=0),"",$G39*$C39*(1+'Property Summary'!$L$18)^('MF Rents'!CY$3-1))</f>
        <v/>
      </c>
      <c r="CZ39" s="7" t="str">
        <f>IF(OR($B39="",$B39=0),"",$G39*$C39*(1+'Property Summary'!$L$18)^('MF Rents'!CZ$3-1))</f>
        <v/>
      </c>
      <c r="DA39" s="7" t="str">
        <f>IF(OR($B39="",$B39=0),"",$G39*$C39*(1+'Property Summary'!$L$18)^('MF Rents'!DA$3-1))</f>
        <v/>
      </c>
      <c r="DB39" s="7" t="str">
        <f>IF(OR($B39="",$B39=0),"",$G39*$C39*(1+'Property Summary'!$L$18)^('MF Rents'!DB$3-1))</f>
        <v/>
      </c>
      <c r="DC39" s="7" t="str">
        <f>IF(OR($B39="",$B39=0),"",$G39*$C39*(1+'Property Summary'!$L$18)^('MF Rents'!DC$3-1))</f>
        <v/>
      </c>
      <c r="DD39" s="7" t="str">
        <f>IF(OR($B39="",$B39=0),"",$G39*$C39*(1+'Property Summary'!$L$18)^('MF Rents'!DD$3-1))</f>
        <v/>
      </c>
      <c r="DE39" s="7" t="str">
        <f>IF(OR($B39="",$B39=0),"",$G39*$C39*(1+'Property Summary'!$L$18)^('MF Rents'!DE$3-1))</f>
        <v/>
      </c>
      <c r="DF39" s="7" t="str">
        <f>IF(OR($B39="",$B39=0),"",$G39*$C39*(1+'Property Summary'!$L$18)^('MF Rents'!DF$3-1))</f>
        <v/>
      </c>
      <c r="DG39" s="7" t="str">
        <f>IF(OR($B39="",$B39=0),"",$G39*$C39*(1+'Property Summary'!$L$18)^('MF Rents'!DG$3-1))</f>
        <v/>
      </c>
      <c r="DH39" s="7" t="str">
        <f>IF(OR($B39="",$B39=0),"",$G39*$C39*(1+'Property Summary'!$L$18)^('MF Rents'!DH$3-1))</f>
        <v/>
      </c>
      <c r="DI39" s="7" t="str">
        <f>IF(OR($B39="",$B39=0),"",$G39*$C39*(1+'Property Summary'!$L$18)^('MF Rents'!DI$3-1))</f>
        <v/>
      </c>
      <c r="DJ39" s="7" t="str">
        <f>IF(OR($B39="",$B39=0),"",$G39*$C39*(1+'Property Summary'!$L$18)^('MF Rents'!DJ$3-1))</f>
        <v/>
      </c>
      <c r="DK39" s="7" t="str">
        <f>IF(OR($B39="",$B39=0),"",$G39*$C39*(1+'Property Summary'!$L$18)^('MF Rents'!DK$3-1))</f>
        <v/>
      </c>
      <c r="DL39" s="7" t="str">
        <f>IF(OR($B39="",$B39=0),"",$G39*$C39*(1+'Property Summary'!$L$18)^('MF Rents'!DL$3-1))</f>
        <v/>
      </c>
      <c r="DM39" s="7" t="str">
        <f>IF(OR($B39="",$B39=0),"",$G39*$C39*(1+'Property Summary'!$L$18)^('MF Rents'!DM$3-1))</f>
        <v/>
      </c>
      <c r="DN39" s="7" t="str">
        <f>IF(OR($B39="",$B39=0),"",$G39*$C39*(1+'Property Summary'!$L$18)^('MF Rents'!DN$3-1))</f>
        <v/>
      </c>
      <c r="DO39" s="7" t="str">
        <f>IF(OR($B39="",$B39=0),"",$G39*$C39*(1+'Property Summary'!$L$18)^('MF Rents'!DO$3-1))</f>
        <v/>
      </c>
      <c r="DP39" s="7" t="str">
        <f>IF(OR($B39="",$B39=0),"",$G39*$C39*(1+'Property Summary'!$L$18)^('MF Rents'!DP$3-1))</f>
        <v/>
      </c>
      <c r="DQ39" s="7" t="str">
        <f>IF(OR($B39="",$B39=0),"",$G39*$C39*(1+'Property Summary'!$L$18)^('MF Rents'!DQ$3-1))</f>
        <v/>
      </c>
      <c r="DR39" s="7" t="str">
        <f>IF(OR($B39="",$B39=0),"",$G39*$C39*(1+'Property Summary'!$L$18)^('MF Rents'!DR$3-1))</f>
        <v/>
      </c>
      <c r="DS39" s="7" t="str">
        <f>IF(OR($B39="",$B39=0),"",$G39*$C39*(1+'Property Summary'!$L$18)^('MF Rents'!DS$3-1))</f>
        <v/>
      </c>
      <c r="DT39" s="7" t="str">
        <f>IF(OR($B39="",$B39=0),"",$G39*$C39*(1+'Property Summary'!$L$18)^('MF Rents'!DT$3-1))</f>
        <v/>
      </c>
      <c r="DU39" s="7" t="str">
        <f>IF(OR($B39="",$B39=0),"",$G39*$C39*(1+'Property Summary'!$L$18)^('MF Rents'!DU$3-1))</f>
        <v/>
      </c>
      <c r="DV39" s="7" t="str">
        <f>IF(OR($B39="",$B39=0),"",$G39*$C39*(1+'Property Summary'!$L$18)^('MF Rents'!DV$3-1))</f>
        <v/>
      </c>
      <c r="DW39" s="7" t="str">
        <f>IF(OR($B39="",$B39=0),"",$G39*$C39*(1+'Property Summary'!$L$18)^('MF Rents'!DW$3-1))</f>
        <v/>
      </c>
      <c r="DX39" s="7" t="str">
        <f>IF(OR($B39="",$B39=0),"",$G39*$C39*(1+'Property Summary'!$L$18)^('MF Rents'!DX$3-1))</f>
        <v/>
      </c>
      <c r="DY39" s="7" t="str">
        <f>IF(OR($B39="",$B39=0),"",$G39*$C39*(1+'Property Summary'!$L$18)^('MF Rents'!DY$3-1))</f>
        <v/>
      </c>
      <c r="DZ39" s="7" t="str">
        <f>IF(OR($B39="",$B39=0),"",$G39*$C39*(1+'Property Summary'!$L$18)^('MF Rents'!DZ$3-1))</f>
        <v/>
      </c>
      <c r="EA39" s="7" t="str">
        <f>IF(OR($B39="",$B39=0),"",$G39*$C39*(1+'Property Summary'!$L$18)^('MF Rents'!EA$3-1))</f>
        <v/>
      </c>
      <c r="EB39" s="7" t="str">
        <f>IF(OR($B39="",$B39=0),"",$G39*$C39*(1+'Property Summary'!$L$18)^('MF Rents'!EB$3-1))</f>
        <v/>
      </c>
      <c r="EC39" s="7" t="str">
        <f>IF(OR($B39="",$B39=0),"",$G39*$C39*(1+'Property Summary'!$L$18)^('MF Rents'!EC$3-1))</f>
        <v/>
      </c>
      <c r="ED39" s="7" t="str">
        <f>IF(OR($B39="",$B39=0),"",$G39*$C39*(1+'Property Summary'!$L$18)^('MF Rents'!ED$3-1))</f>
        <v/>
      </c>
      <c r="EE39" s="7" t="str">
        <f>IF(OR($B39="",$B39=0),"",$G39*$C39*(1+'Property Summary'!$L$18)^('MF Rents'!EE$3-1))</f>
        <v/>
      </c>
      <c r="EF39" s="7" t="str">
        <f>IF(OR($B39="",$B39=0),"",$G39*$C39*(1+'Property Summary'!$L$18)^('MF Rents'!EF$3-1))</f>
        <v/>
      </c>
      <c r="EG39" s="7" t="str">
        <f>IF(OR($B39="",$B39=0),"",$G39*$C39*(1+'Property Summary'!$L$18)^('MF Rents'!EG$3-1))</f>
        <v/>
      </c>
      <c r="EH39" s="7" t="str">
        <f>IF(OR($B39="",$B39=0),"",$G39*$C39*(1+'Property Summary'!$L$18)^('MF Rents'!EH$3-1))</f>
        <v/>
      </c>
      <c r="EI39" s="7" t="str">
        <f>IF(OR($B39="",$B39=0),"",$G39*$C39*(1+'Property Summary'!$L$18)^('MF Rents'!EI$3-1))</f>
        <v/>
      </c>
      <c r="EJ39" s="7" t="str">
        <f>IF(OR($B39="",$B39=0),"",$G39*$C39*(1+'Property Summary'!$L$18)^('MF Rents'!EJ$3-1))</f>
        <v/>
      </c>
      <c r="EK39" s="7" t="str">
        <f>IF(OR($B39="",$B39=0),"",$G39*$C39*(1+'Property Summary'!$L$18)^('MF Rents'!EK$3-1))</f>
        <v/>
      </c>
      <c r="EL39" s="7" t="str">
        <f>IF(OR($B39="",$B39=0),"",$G39*$C39*(1+'Property Summary'!$L$18)^('MF Rents'!EL$3-1))</f>
        <v/>
      </c>
      <c r="EM39" s="7" t="str">
        <f>IF(OR($B39="",$B39=0),"",$G39*$C39*(1+'Property Summary'!$L$18)^('MF Rents'!EM$3-1))</f>
        <v/>
      </c>
      <c r="EN39" s="7" t="str">
        <f>IF(OR($B39="",$B39=0),"",$G39*$C39*(1+'Property Summary'!$L$18)^('MF Rents'!EN$3-1))</f>
        <v/>
      </c>
      <c r="EO39" s="7" t="str">
        <f>IF(OR($B39="",$B39=0),"",$G39*$C39*(1+'Property Summary'!$L$18)^('MF Rents'!EO$3-1))</f>
        <v/>
      </c>
      <c r="EP39" s="7" t="str">
        <f>IF(OR($B39="",$B39=0),"",$G39*$C39*(1+'Property Summary'!$L$18)^('MF Rents'!EP$3-1))</f>
        <v/>
      </c>
      <c r="EQ39" s="7" t="str">
        <f>IF(OR($B39="",$B39=0),"",$G39*$C39*(1+'Property Summary'!$L$18)^('MF Rents'!EQ$3-1))</f>
        <v/>
      </c>
      <c r="ER39" s="7" t="str">
        <f>IF(OR($B39="",$B39=0),"",$G39*$C39*(1+'Property Summary'!$L$18)^('MF Rents'!ER$3-1))</f>
        <v/>
      </c>
      <c r="ES39" s="7" t="str">
        <f>IF(OR($B39="",$B39=0),"",$G39*$C39*(1+'Property Summary'!$L$18)^('MF Rents'!ES$3-1))</f>
        <v/>
      </c>
      <c r="ET39" s="7" t="str">
        <f>IF(OR($B39="",$B39=0),"",$G39*$C39*(1+'Property Summary'!$L$18)^('MF Rents'!ET$3-1))</f>
        <v/>
      </c>
      <c r="EU39" s="7" t="str">
        <f>IF(OR($B39="",$B39=0),"",$G39*$C39*(1+'Property Summary'!$L$18)^('MF Rents'!EU$3-1))</f>
        <v/>
      </c>
      <c r="EV39" s="7" t="str">
        <f>IF(OR($B39="",$B39=0),"",$G39*$C39*(1+'Property Summary'!$L$18)^('MF Rents'!EV$3-1))</f>
        <v/>
      </c>
      <c r="EW39" s="7" t="str">
        <f>IF(OR($B39="",$B39=0),"",$G39*$C39*(1+'Property Summary'!$L$18)^('MF Rents'!EW$3-1))</f>
        <v/>
      </c>
      <c r="EX39" s="7" t="str">
        <f>IF(OR($B39="",$B39=0),"",$G39*$C39*(1+'Property Summary'!$L$18)^('MF Rents'!EX$3-1))</f>
        <v/>
      </c>
      <c r="EY39" s="7" t="str">
        <f>IF(OR($B39="",$B39=0),"",$G39*$C39*(1+'Property Summary'!$L$18)^('MF Rents'!EY$3-1))</f>
        <v/>
      </c>
      <c r="EZ39" s="7" t="str">
        <f>IF(OR($B39="",$B39=0),"",$G39*$C39*(1+'Property Summary'!$L$18)^('MF Rents'!EZ$3-1))</f>
        <v/>
      </c>
      <c r="FA39" s="7" t="str">
        <f>IF(OR($B39="",$B39=0),"",$G39*$C39*(1+'Property Summary'!$L$18)^('MF Rents'!FA$3-1))</f>
        <v/>
      </c>
      <c r="FB39" s="7" t="str">
        <f>IF(OR($B39="",$B39=0),"",$G39*$C39*(1+'Property Summary'!$L$18)^('MF Rents'!FB$3-1))</f>
        <v/>
      </c>
      <c r="FC39" s="7" t="str">
        <f>IF(OR($B39="",$B39=0),"",$G39*$C39*(1+'Property Summary'!$L$18)^('MF Rents'!FC$3-1))</f>
        <v/>
      </c>
      <c r="FD39" s="7" t="str">
        <f>IF(OR($B39="",$B39=0),"",$G39*$C39*(1+'Property Summary'!$L$18)^('MF Rents'!FD$3-1))</f>
        <v/>
      </c>
      <c r="FE39" s="7" t="str">
        <f>IF(OR($B39="",$B39=0),"",$G39*$C39*(1+'Property Summary'!$L$18)^('MF Rents'!FE$3-1))</f>
        <v/>
      </c>
      <c r="FF39" s="7" t="str">
        <f>IF(OR($B39="",$B39=0),"",$G39*$C39*(1+'Property Summary'!$L$18)^('MF Rents'!FF$3-1))</f>
        <v/>
      </c>
      <c r="FG39" s="7" t="str">
        <f>IF(OR($B39="",$B39=0),"",$G39*$C39*(1+'Property Summary'!$L$18)^('MF Rents'!FG$3-1))</f>
        <v/>
      </c>
      <c r="FH39" s="7" t="str">
        <f>IF(OR($B39="",$B39=0),"",$G39*$C39*(1+'Property Summary'!$L$18)^('MF Rents'!FH$3-1))</f>
        <v/>
      </c>
      <c r="FI39" s="7" t="str">
        <f>IF(OR($B39="",$B39=0),"",$G39*$C39*(1+'Property Summary'!$L$18)^('MF Rents'!FI$3-1))</f>
        <v/>
      </c>
      <c r="FJ39" s="7" t="str">
        <f>IF(OR($B39="",$B39=0),"",$G39*$C39*(1+'Property Summary'!$L$18)^('MF Rents'!FJ$3-1))</f>
        <v/>
      </c>
      <c r="FK39" s="7" t="str">
        <f>IF(OR($B39="",$B39=0),"",$G39*$C39*(1+'Property Summary'!$L$18)^('MF Rents'!FK$3-1))</f>
        <v/>
      </c>
      <c r="FL39" s="7" t="str">
        <f>IF(OR($B39="",$B39=0),"",$G39*$C39*(1+'Property Summary'!$L$18)^('MF Rents'!FL$3-1))</f>
        <v/>
      </c>
      <c r="FM39" s="7" t="str">
        <f>IF(OR($B39="",$B39=0),"",$G39*$C39*(1+'Property Summary'!$L$18)^('MF Rents'!FM$3-1))</f>
        <v/>
      </c>
      <c r="FN39" s="7" t="str">
        <f>IF(OR($B39="",$B39=0),"",$G39*$C39*(1+'Property Summary'!$L$18)^('MF Rents'!FN$3-1))</f>
        <v/>
      </c>
      <c r="FO39" s="7" t="str">
        <f>IF(OR($B39="",$B39=0),"",$G39*$C39*(1+'Property Summary'!$L$18)^('MF Rents'!FO$3-1))</f>
        <v/>
      </c>
      <c r="FP39" s="7" t="str">
        <f>IF(OR($B39="",$B39=0),"",$G39*$C39*(1+'Property Summary'!$L$18)^('MF Rents'!FP$3-1))</f>
        <v/>
      </c>
      <c r="FQ39" s="7" t="str">
        <f>IF(OR($B39="",$B39=0),"",$G39*$C39*(1+'Property Summary'!$L$18)^('MF Rents'!FQ$3-1))</f>
        <v/>
      </c>
      <c r="FR39" s="7" t="str">
        <f>IF(OR($B39="",$B39=0),"",$G39*$C39*(1+'Property Summary'!$L$18)^('MF Rents'!FR$3-1))</f>
        <v/>
      </c>
      <c r="FS39" s="7" t="str">
        <f>IF(OR($B39="",$B39=0),"",$G39*$C39*(1+'Property Summary'!$L$18)^('MF Rents'!FS$3-1))</f>
        <v/>
      </c>
      <c r="FT39" s="7" t="str">
        <f>IF(OR($B39="",$B39=0),"",$G39*$C39*(1+'Property Summary'!$L$18)^('MF Rents'!FT$3-1))</f>
        <v/>
      </c>
      <c r="FU39" s="7" t="str">
        <f>IF(OR($B39="",$B39=0),"",$G39*$C39*(1+'Property Summary'!$L$18)^('MF Rents'!FU$3-1))</f>
        <v/>
      </c>
      <c r="FV39" s="7" t="str">
        <f>IF(OR($B39="",$B39=0),"",$G39*$C39*(1+'Property Summary'!$L$18)^('MF Rents'!FV$3-1))</f>
        <v/>
      </c>
      <c r="FW39" s="7" t="str">
        <f>IF(OR($B39="",$B39=0),"",$G39*$C39*(1+'Property Summary'!$L$18)^('MF Rents'!FW$3-1))</f>
        <v/>
      </c>
      <c r="FX39" s="7" t="str">
        <f>IF(OR($B39="",$B39=0),"",$G39*$C39*(1+'Property Summary'!$L$18)^('MF Rents'!FX$3-1))</f>
        <v/>
      </c>
      <c r="FY39" s="7" t="str">
        <f>IF(OR($B39="",$B39=0),"",$G39*$C39*(1+'Property Summary'!$L$18)^('MF Rents'!FY$3-1))</f>
        <v/>
      </c>
      <c r="FZ39" s="7" t="str">
        <f>IF(OR($B39="",$B39=0),"",$G39*$C39*(1+'Property Summary'!$L$18)^('MF Rents'!FZ$3-1))</f>
        <v/>
      </c>
      <c r="GA39" s="7" t="str">
        <f>IF(OR($B39="",$B39=0),"",$G39*$C39*(1+'Property Summary'!$L$18)^('MF Rents'!GA$3-1))</f>
        <v/>
      </c>
      <c r="GB39" s="7" t="str">
        <f>IF(OR($B39="",$B39=0),"",$G39*$C39*(1+'Property Summary'!$L$18)^('MF Rents'!GB$3-1))</f>
        <v/>
      </c>
      <c r="GC39" s="7" t="str">
        <f>IF(OR($B39="",$B39=0),"",$G39*$C39*(1+'Property Summary'!$L$18)^('MF Rents'!GC$3-1))</f>
        <v/>
      </c>
      <c r="GD39" s="7" t="str">
        <f>IF(OR($B39="",$B39=0),"",$G39*$C39*(1+'Property Summary'!$L$18)^('MF Rents'!GD$3-1))</f>
        <v/>
      </c>
      <c r="GE39" s="7" t="str">
        <f>IF(OR($B39="",$B39=0),"",$G39*$C39*(1+'Property Summary'!$L$18)^('MF Rents'!GE$3-1))</f>
        <v/>
      </c>
      <c r="GF39" s="7" t="str">
        <f>IF(OR($B39="",$B39=0),"",$G39*$C39*(1+'Property Summary'!$L$18)^('MF Rents'!GF$3-1))</f>
        <v/>
      </c>
      <c r="GG39" s="7" t="str">
        <f>IF(OR($B39="",$B39=0),"",$G39*$C39*(1+'Property Summary'!$L$18)^('MF Rents'!GG$3-1))</f>
        <v/>
      </c>
      <c r="GH39" s="7" t="str">
        <f>IF(OR($B39="",$B39=0),"",$G39*$C39*(1+'Property Summary'!$L$18)^('MF Rents'!GH$3-1))</f>
        <v/>
      </c>
      <c r="GI39" s="7" t="str">
        <f>IF(OR($B39="",$B39=0),"",$G39*$C39*(1+'Property Summary'!$L$18)^('MF Rents'!GI$3-1))</f>
        <v/>
      </c>
      <c r="GJ39" s="7" t="str">
        <f>IF(OR($B39="",$B39=0),"",$G39*$C39*(1+'Property Summary'!$L$18)^('MF Rents'!GJ$3-1))</f>
        <v/>
      </c>
      <c r="GK39" s="7" t="str">
        <f>IF(OR($B39="",$B39=0),"",$G39*$C39*(1+'Property Summary'!$L$18)^('MF Rents'!GK$3-1))</f>
        <v/>
      </c>
      <c r="GL39" s="7" t="str">
        <f>IF(OR($B39="",$B39=0),"",$G39*$C39*(1+'Property Summary'!$L$18)^('MF Rents'!GL$3-1))</f>
        <v/>
      </c>
      <c r="GM39" s="7" t="str">
        <f>IF(OR($B39="",$B39=0),"",$G39*$C39*(1+'Property Summary'!$L$18)^('MF Rents'!GM$3-1))</f>
        <v/>
      </c>
      <c r="GN39" s="7" t="str">
        <f>IF(OR($B39="",$B39=0),"",$G39*$C39*(1+'Property Summary'!$L$18)^('MF Rents'!GN$3-1))</f>
        <v/>
      </c>
      <c r="GO39" s="7" t="str">
        <f>IF(OR($B39="",$B39=0),"",$G39*$C39*(1+'Property Summary'!$L$18)^('MF Rents'!GO$3-1))</f>
        <v/>
      </c>
      <c r="GP39" s="7" t="str">
        <f>IF(OR($B39="",$B39=0),"",$G39*$C39*(1+'Property Summary'!$L$18)^('MF Rents'!GP$3-1))</f>
        <v/>
      </c>
    </row>
    <row r="40" spans="2:198" x14ac:dyDescent="0.3">
      <c r="R40" s="212" t="s">
        <v>200</v>
      </c>
      <c r="S40" s="7">
        <f>SUM(S6:S39)</f>
        <v>93240</v>
      </c>
      <c r="T40" s="7">
        <f t="shared" ref="T40:CE40" si="9">SUM(T6:T39)</f>
        <v>93240</v>
      </c>
      <c r="U40" s="7">
        <f t="shared" si="9"/>
        <v>93240</v>
      </c>
      <c r="V40" s="7">
        <f t="shared" si="9"/>
        <v>93240</v>
      </c>
      <c r="W40" s="7">
        <f t="shared" si="9"/>
        <v>93240</v>
      </c>
      <c r="X40" s="7">
        <f t="shared" si="9"/>
        <v>93240</v>
      </c>
      <c r="Y40" s="7">
        <f t="shared" si="9"/>
        <v>93240</v>
      </c>
      <c r="Z40" s="7">
        <f t="shared" si="9"/>
        <v>93240</v>
      </c>
      <c r="AA40" s="7">
        <f t="shared" si="9"/>
        <v>93240</v>
      </c>
      <c r="AB40" s="7">
        <f t="shared" si="9"/>
        <v>93240</v>
      </c>
      <c r="AC40" s="7">
        <f t="shared" si="9"/>
        <v>93240</v>
      </c>
      <c r="AD40" s="7">
        <f t="shared" si="9"/>
        <v>93240</v>
      </c>
      <c r="AE40" s="7">
        <f t="shared" si="9"/>
        <v>94638.599999999991</v>
      </c>
      <c r="AF40" s="7">
        <f t="shared" si="9"/>
        <v>94638.599999999991</v>
      </c>
      <c r="AG40" s="7">
        <f t="shared" si="9"/>
        <v>94638.599999999991</v>
      </c>
      <c r="AH40" s="7">
        <f t="shared" si="9"/>
        <v>94638.599999999991</v>
      </c>
      <c r="AI40" s="7">
        <f t="shared" si="9"/>
        <v>94638.599999999991</v>
      </c>
      <c r="AJ40" s="7">
        <f t="shared" si="9"/>
        <v>94638.599999999991</v>
      </c>
      <c r="AK40" s="7">
        <f t="shared" si="9"/>
        <v>94638.599999999991</v>
      </c>
      <c r="AL40" s="7">
        <f t="shared" si="9"/>
        <v>94638.599999999991</v>
      </c>
      <c r="AM40" s="7">
        <f t="shared" si="9"/>
        <v>94638.599999999991</v>
      </c>
      <c r="AN40" s="7">
        <f t="shared" si="9"/>
        <v>94638.599999999991</v>
      </c>
      <c r="AO40" s="7">
        <f t="shared" si="9"/>
        <v>94638.599999999991</v>
      </c>
      <c r="AP40" s="7">
        <f t="shared" si="9"/>
        <v>94638.599999999991</v>
      </c>
      <c r="AQ40" s="7">
        <f t="shared" si="9"/>
        <v>96058.178999999975</v>
      </c>
      <c r="AR40" s="7">
        <f t="shared" si="9"/>
        <v>96058.178999999975</v>
      </c>
      <c r="AS40" s="7">
        <f t="shared" si="9"/>
        <v>96058.178999999975</v>
      </c>
      <c r="AT40" s="7">
        <f t="shared" si="9"/>
        <v>96058.178999999975</v>
      </c>
      <c r="AU40" s="7">
        <f t="shared" si="9"/>
        <v>96058.178999999975</v>
      </c>
      <c r="AV40" s="7">
        <f t="shared" si="9"/>
        <v>96058.178999999975</v>
      </c>
      <c r="AW40" s="7">
        <f t="shared" si="9"/>
        <v>96058.178999999975</v>
      </c>
      <c r="AX40" s="7">
        <f t="shared" si="9"/>
        <v>96058.178999999975</v>
      </c>
      <c r="AY40" s="7">
        <f t="shared" si="9"/>
        <v>96058.178999999975</v>
      </c>
      <c r="AZ40" s="7">
        <f t="shared" si="9"/>
        <v>96058.178999999975</v>
      </c>
      <c r="BA40" s="7">
        <f t="shared" si="9"/>
        <v>96058.178999999975</v>
      </c>
      <c r="BB40" s="7">
        <f t="shared" si="9"/>
        <v>96058.178999999975</v>
      </c>
      <c r="BC40" s="7">
        <f t="shared" si="9"/>
        <v>97499.051684999969</v>
      </c>
      <c r="BD40" s="7">
        <f t="shared" si="9"/>
        <v>97499.051684999969</v>
      </c>
      <c r="BE40" s="7">
        <f t="shared" si="9"/>
        <v>97499.051684999969</v>
      </c>
      <c r="BF40" s="7">
        <f t="shared" si="9"/>
        <v>97499.051684999969</v>
      </c>
      <c r="BG40" s="7">
        <f t="shared" si="9"/>
        <v>97499.051684999969</v>
      </c>
      <c r="BH40" s="7">
        <f t="shared" si="9"/>
        <v>97499.051684999969</v>
      </c>
      <c r="BI40" s="7">
        <f t="shared" si="9"/>
        <v>97499.051684999969</v>
      </c>
      <c r="BJ40" s="7">
        <f t="shared" si="9"/>
        <v>97499.051684999969</v>
      </c>
      <c r="BK40" s="7">
        <f t="shared" si="9"/>
        <v>97499.051684999969</v>
      </c>
      <c r="BL40" s="7">
        <f t="shared" si="9"/>
        <v>97499.051684999969</v>
      </c>
      <c r="BM40" s="7">
        <f t="shared" si="9"/>
        <v>97499.051684999969</v>
      </c>
      <c r="BN40" s="7">
        <f t="shared" si="9"/>
        <v>97499.051684999969</v>
      </c>
      <c r="BO40" s="7">
        <f t="shared" si="9"/>
        <v>98961.537460274936</v>
      </c>
      <c r="BP40" s="7">
        <f t="shared" si="9"/>
        <v>98961.537460274936</v>
      </c>
      <c r="BQ40" s="7">
        <f t="shared" si="9"/>
        <v>98961.537460274936</v>
      </c>
      <c r="BR40" s="7">
        <f t="shared" si="9"/>
        <v>98961.537460274936</v>
      </c>
      <c r="BS40" s="7">
        <f t="shared" si="9"/>
        <v>98961.537460274936</v>
      </c>
      <c r="BT40" s="7">
        <f t="shared" si="9"/>
        <v>98961.537460274936</v>
      </c>
      <c r="BU40" s="7">
        <f t="shared" si="9"/>
        <v>98961.537460274936</v>
      </c>
      <c r="BV40" s="7">
        <f t="shared" si="9"/>
        <v>98961.537460274936</v>
      </c>
      <c r="BW40" s="7">
        <f t="shared" si="9"/>
        <v>98961.537460274936</v>
      </c>
      <c r="BX40" s="7">
        <f t="shared" si="9"/>
        <v>98961.537460274936</v>
      </c>
      <c r="BY40" s="7">
        <f t="shared" si="9"/>
        <v>98961.537460274936</v>
      </c>
      <c r="BZ40" s="7">
        <f t="shared" si="9"/>
        <v>98961.537460274936</v>
      </c>
      <c r="CA40" s="7">
        <f t="shared" si="9"/>
        <v>100445.96052217906</v>
      </c>
      <c r="CB40" s="7">
        <f t="shared" si="9"/>
        <v>100445.96052217906</v>
      </c>
      <c r="CC40" s="7">
        <f t="shared" si="9"/>
        <v>100445.96052217906</v>
      </c>
      <c r="CD40" s="7">
        <f t="shared" si="9"/>
        <v>100445.96052217906</v>
      </c>
      <c r="CE40" s="7">
        <f t="shared" si="9"/>
        <v>100445.96052217906</v>
      </c>
      <c r="CF40" s="7">
        <f t="shared" ref="CF40:EQ40" si="10">SUM(CF6:CF39)</f>
        <v>100445.96052217906</v>
      </c>
      <c r="CG40" s="7">
        <f t="shared" si="10"/>
        <v>100445.96052217906</v>
      </c>
      <c r="CH40" s="7">
        <f t="shared" si="10"/>
        <v>100445.96052217906</v>
      </c>
      <c r="CI40" s="7">
        <f t="shared" si="10"/>
        <v>100445.96052217906</v>
      </c>
      <c r="CJ40" s="7">
        <f t="shared" si="10"/>
        <v>100445.96052217906</v>
      </c>
      <c r="CK40" s="7">
        <f t="shared" si="10"/>
        <v>100445.96052217906</v>
      </c>
      <c r="CL40" s="7">
        <f t="shared" si="10"/>
        <v>100445.96052217906</v>
      </c>
      <c r="CM40" s="7">
        <f t="shared" si="10"/>
        <v>101952.64993001171</v>
      </c>
      <c r="CN40" s="7">
        <f t="shared" si="10"/>
        <v>101952.64993001171</v>
      </c>
      <c r="CO40" s="7">
        <f t="shared" si="10"/>
        <v>101952.64993001171</v>
      </c>
      <c r="CP40" s="7">
        <f t="shared" si="10"/>
        <v>101952.64993001171</v>
      </c>
      <c r="CQ40" s="7">
        <f t="shared" si="10"/>
        <v>101952.64993001171</v>
      </c>
      <c r="CR40" s="7">
        <f t="shared" si="10"/>
        <v>101952.64993001171</v>
      </c>
      <c r="CS40" s="7">
        <f t="shared" si="10"/>
        <v>101952.64993001171</v>
      </c>
      <c r="CT40" s="7">
        <f t="shared" si="10"/>
        <v>101952.64993001171</v>
      </c>
      <c r="CU40" s="7">
        <f t="shared" si="10"/>
        <v>101952.64993001171</v>
      </c>
      <c r="CV40" s="7">
        <f t="shared" si="10"/>
        <v>101952.64993001171</v>
      </c>
      <c r="CW40" s="7">
        <f t="shared" si="10"/>
        <v>101952.64993001171</v>
      </c>
      <c r="CX40" s="7">
        <f t="shared" si="10"/>
        <v>101952.64993001171</v>
      </c>
      <c r="CY40" s="7">
        <f t="shared" si="10"/>
        <v>103481.93967896188</v>
      </c>
      <c r="CZ40" s="7">
        <f t="shared" si="10"/>
        <v>103481.93967896188</v>
      </c>
      <c r="DA40" s="7">
        <f t="shared" si="10"/>
        <v>103481.93967896188</v>
      </c>
      <c r="DB40" s="7">
        <f t="shared" si="10"/>
        <v>103481.93967896188</v>
      </c>
      <c r="DC40" s="7">
        <f t="shared" si="10"/>
        <v>103481.93967896188</v>
      </c>
      <c r="DD40" s="7">
        <f t="shared" si="10"/>
        <v>103481.93967896188</v>
      </c>
      <c r="DE40" s="7">
        <f t="shared" si="10"/>
        <v>103481.93967896188</v>
      </c>
      <c r="DF40" s="7">
        <f t="shared" si="10"/>
        <v>103481.93967896188</v>
      </c>
      <c r="DG40" s="7">
        <f t="shared" si="10"/>
        <v>103481.93967896188</v>
      </c>
      <c r="DH40" s="7">
        <f t="shared" si="10"/>
        <v>103481.93967896188</v>
      </c>
      <c r="DI40" s="7">
        <f t="shared" si="10"/>
        <v>103481.93967896188</v>
      </c>
      <c r="DJ40" s="7">
        <f t="shared" si="10"/>
        <v>103481.93967896188</v>
      </c>
      <c r="DK40" s="7">
        <f t="shared" si="10"/>
        <v>105034.16877414631</v>
      </c>
      <c r="DL40" s="7">
        <f t="shared" si="10"/>
        <v>105034.16877414631</v>
      </c>
      <c r="DM40" s="7">
        <f t="shared" si="10"/>
        <v>105034.16877414631</v>
      </c>
      <c r="DN40" s="7">
        <f t="shared" si="10"/>
        <v>105034.16877414631</v>
      </c>
      <c r="DO40" s="7">
        <f t="shared" si="10"/>
        <v>105034.16877414631</v>
      </c>
      <c r="DP40" s="7">
        <f t="shared" si="10"/>
        <v>105034.16877414631</v>
      </c>
      <c r="DQ40" s="7">
        <f t="shared" si="10"/>
        <v>105034.16877414631</v>
      </c>
      <c r="DR40" s="7">
        <f t="shared" si="10"/>
        <v>105034.16877414631</v>
      </c>
      <c r="DS40" s="7">
        <f t="shared" si="10"/>
        <v>105034.16877414631</v>
      </c>
      <c r="DT40" s="7">
        <f t="shared" si="10"/>
        <v>105034.16877414631</v>
      </c>
      <c r="DU40" s="7">
        <f t="shared" si="10"/>
        <v>105034.16877414631</v>
      </c>
      <c r="DV40" s="7">
        <f t="shared" si="10"/>
        <v>105034.16877414631</v>
      </c>
      <c r="DW40" s="7">
        <f t="shared" si="10"/>
        <v>106609.68130575848</v>
      </c>
      <c r="DX40" s="7">
        <f t="shared" si="10"/>
        <v>106609.68130575848</v>
      </c>
      <c r="DY40" s="7">
        <f t="shared" si="10"/>
        <v>106609.68130575848</v>
      </c>
      <c r="DZ40" s="7">
        <f t="shared" si="10"/>
        <v>106609.68130575848</v>
      </c>
      <c r="EA40" s="7">
        <f t="shared" si="10"/>
        <v>106609.68130575848</v>
      </c>
      <c r="EB40" s="7">
        <f t="shared" si="10"/>
        <v>106609.68130575848</v>
      </c>
      <c r="EC40" s="7">
        <f t="shared" si="10"/>
        <v>106609.68130575848</v>
      </c>
      <c r="ED40" s="7">
        <f t="shared" si="10"/>
        <v>106609.68130575848</v>
      </c>
      <c r="EE40" s="7">
        <f t="shared" si="10"/>
        <v>106609.68130575848</v>
      </c>
      <c r="EF40" s="7">
        <f t="shared" si="10"/>
        <v>106609.68130575848</v>
      </c>
      <c r="EG40" s="7">
        <f t="shared" si="10"/>
        <v>106609.68130575848</v>
      </c>
      <c r="EH40" s="7">
        <f t="shared" si="10"/>
        <v>106609.68130575848</v>
      </c>
      <c r="EI40" s="7">
        <f t="shared" si="10"/>
        <v>108208.82652534485</v>
      </c>
      <c r="EJ40" s="7">
        <f t="shared" si="10"/>
        <v>108208.82652534485</v>
      </c>
      <c r="EK40" s="7">
        <f t="shared" si="10"/>
        <v>108208.82652534485</v>
      </c>
      <c r="EL40" s="7">
        <f t="shared" si="10"/>
        <v>108208.82652534485</v>
      </c>
      <c r="EM40" s="7">
        <f t="shared" si="10"/>
        <v>108208.82652534485</v>
      </c>
      <c r="EN40" s="7">
        <f t="shared" si="10"/>
        <v>108208.82652534485</v>
      </c>
      <c r="EO40" s="7">
        <f t="shared" si="10"/>
        <v>108208.82652534485</v>
      </c>
      <c r="EP40" s="7">
        <f t="shared" si="10"/>
        <v>108208.82652534485</v>
      </c>
      <c r="EQ40" s="7">
        <f t="shared" si="10"/>
        <v>108208.82652534485</v>
      </c>
      <c r="ER40" s="7">
        <f t="shared" ref="ER40:GP40" si="11">SUM(ER6:ER39)</f>
        <v>108208.82652534485</v>
      </c>
      <c r="ES40" s="7">
        <f t="shared" si="11"/>
        <v>108208.82652534485</v>
      </c>
      <c r="ET40" s="7">
        <f t="shared" si="11"/>
        <v>108208.82652534485</v>
      </c>
      <c r="EU40" s="7">
        <f t="shared" si="11"/>
        <v>109831.95892322503</v>
      </c>
      <c r="EV40" s="7">
        <f t="shared" si="11"/>
        <v>109831.95892322503</v>
      </c>
      <c r="EW40" s="7">
        <f t="shared" si="11"/>
        <v>109831.95892322503</v>
      </c>
      <c r="EX40" s="7">
        <f t="shared" si="11"/>
        <v>109831.95892322503</v>
      </c>
      <c r="EY40" s="7">
        <f t="shared" si="11"/>
        <v>109831.95892322503</v>
      </c>
      <c r="EZ40" s="7">
        <f t="shared" si="11"/>
        <v>109831.95892322503</v>
      </c>
      <c r="FA40" s="7">
        <f t="shared" si="11"/>
        <v>109831.95892322503</v>
      </c>
      <c r="FB40" s="7">
        <f t="shared" si="11"/>
        <v>109831.95892322503</v>
      </c>
      <c r="FC40" s="7">
        <f t="shared" si="11"/>
        <v>109831.95892322503</v>
      </c>
      <c r="FD40" s="7">
        <f t="shared" si="11"/>
        <v>109831.95892322503</v>
      </c>
      <c r="FE40" s="7">
        <f t="shared" si="11"/>
        <v>109831.95892322503</v>
      </c>
      <c r="FF40" s="7">
        <f t="shared" si="11"/>
        <v>109831.95892322503</v>
      </c>
      <c r="FG40" s="7">
        <f t="shared" si="11"/>
        <v>111479.43830707336</v>
      </c>
      <c r="FH40" s="7">
        <f t="shared" si="11"/>
        <v>111479.43830707336</v>
      </c>
      <c r="FI40" s="7">
        <f t="shared" si="11"/>
        <v>111479.43830707336</v>
      </c>
      <c r="FJ40" s="7">
        <f t="shared" si="11"/>
        <v>111479.43830707336</v>
      </c>
      <c r="FK40" s="7">
        <f t="shared" si="11"/>
        <v>111479.43830707336</v>
      </c>
      <c r="FL40" s="7">
        <f t="shared" si="11"/>
        <v>111479.43830707336</v>
      </c>
      <c r="FM40" s="7">
        <f t="shared" si="11"/>
        <v>111479.43830707336</v>
      </c>
      <c r="FN40" s="7">
        <f t="shared" si="11"/>
        <v>111479.43830707336</v>
      </c>
      <c r="FO40" s="7">
        <f t="shared" si="11"/>
        <v>111479.43830707336</v>
      </c>
      <c r="FP40" s="7">
        <f t="shared" si="11"/>
        <v>111479.43830707336</v>
      </c>
      <c r="FQ40" s="7">
        <f t="shared" si="11"/>
        <v>111479.43830707336</v>
      </c>
      <c r="FR40" s="7">
        <f t="shared" si="11"/>
        <v>111479.43830707336</v>
      </c>
      <c r="FS40" s="7">
        <f t="shared" si="11"/>
        <v>113151.62988167946</v>
      </c>
      <c r="FT40" s="7">
        <f t="shared" si="11"/>
        <v>113151.62988167946</v>
      </c>
      <c r="FU40" s="7">
        <f t="shared" si="11"/>
        <v>113151.62988167946</v>
      </c>
      <c r="FV40" s="7">
        <f t="shared" si="11"/>
        <v>113151.62988167946</v>
      </c>
      <c r="FW40" s="7">
        <f t="shared" si="11"/>
        <v>113151.62988167946</v>
      </c>
      <c r="FX40" s="7">
        <f t="shared" si="11"/>
        <v>113151.62988167946</v>
      </c>
      <c r="FY40" s="7">
        <f t="shared" si="11"/>
        <v>113151.62988167946</v>
      </c>
      <c r="FZ40" s="7">
        <f t="shared" si="11"/>
        <v>113151.62988167946</v>
      </c>
      <c r="GA40" s="7">
        <f t="shared" si="11"/>
        <v>113151.62988167946</v>
      </c>
      <c r="GB40" s="7">
        <f t="shared" si="11"/>
        <v>113151.62988167946</v>
      </c>
      <c r="GC40" s="7">
        <f t="shared" si="11"/>
        <v>113151.62988167946</v>
      </c>
      <c r="GD40" s="7">
        <f t="shared" si="11"/>
        <v>113151.62988167946</v>
      </c>
      <c r="GE40" s="7">
        <f t="shared" si="11"/>
        <v>114848.90432990463</v>
      </c>
      <c r="GF40" s="7">
        <f t="shared" si="11"/>
        <v>114848.90432990463</v>
      </c>
      <c r="GG40" s="7">
        <f t="shared" si="11"/>
        <v>114848.90432990463</v>
      </c>
      <c r="GH40" s="7">
        <f t="shared" si="11"/>
        <v>114848.90432990463</v>
      </c>
      <c r="GI40" s="7">
        <f t="shared" si="11"/>
        <v>114848.90432990463</v>
      </c>
      <c r="GJ40" s="7">
        <f t="shared" si="11"/>
        <v>114848.90432990463</v>
      </c>
      <c r="GK40" s="7">
        <f t="shared" si="11"/>
        <v>114848.90432990463</v>
      </c>
      <c r="GL40" s="7">
        <f t="shared" si="11"/>
        <v>114848.90432990463</v>
      </c>
      <c r="GM40" s="7">
        <f t="shared" si="11"/>
        <v>114848.90432990463</v>
      </c>
      <c r="GN40" s="7">
        <f t="shared" si="11"/>
        <v>114848.90432990463</v>
      </c>
      <c r="GO40" s="7">
        <f t="shared" si="11"/>
        <v>114848.90432990463</v>
      </c>
      <c r="GP40" s="7">
        <f t="shared" si="11"/>
        <v>114848.90432990463</v>
      </c>
    </row>
  </sheetData>
  <mergeCells count="1">
    <mergeCell ref="N4:P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GP40"/>
  <sheetViews>
    <sheetView tabSelected="1" workbookViewId="0">
      <selection activeCell="P6" sqref="P6"/>
    </sheetView>
  </sheetViews>
  <sheetFormatPr defaultRowHeight="14.4" x14ac:dyDescent="0.3"/>
  <cols>
    <col min="2" max="3" width="12.88671875" customWidth="1"/>
    <col min="4" max="4" width="5.6640625" bestFit="1" customWidth="1"/>
    <col min="5" max="5" width="6.44140625" bestFit="1" customWidth="1"/>
    <col min="6" max="6" width="8.109375" bestFit="1" customWidth="1"/>
    <col min="7" max="7" width="9.5546875" bestFit="1" customWidth="1"/>
    <col min="8" max="8" width="10.88671875" bestFit="1" customWidth="1"/>
    <col min="9" max="9" width="10.88671875" customWidth="1"/>
    <col min="10" max="10" width="11.44140625" customWidth="1"/>
    <col min="11" max="11" width="17" customWidth="1"/>
    <col min="12" max="12" width="13.5546875" customWidth="1"/>
    <col min="13" max="13" width="10.88671875" bestFit="1" customWidth="1"/>
    <col min="14" max="14" width="13.5546875" bestFit="1" customWidth="1"/>
    <col min="15" max="16" width="10.88671875" bestFit="1" customWidth="1"/>
    <col min="19" max="19" width="9.33203125" bestFit="1" customWidth="1"/>
    <col min="20" max="20" width="9.6640625" bestFit="1" customWidth="1"/>
    <col min="21" max="21" width="9.88671875" bestFit="1" customWidth="1"/>
    <col min="22" max="22" width="9.5546875" bestFit="1" customWidth="1"/>
    <col min="23" max="23" width="10.109375" bestFit="1" customWidth="1"/>
    <col min="24" max="24" width="9.44140625" bestFit="1" customWidth="1"/>
    <col min="25" max="25" width="8.88671875" bestFit="1" customWidth="1"/>
    <col min="26" max="26" width="9.88671875" bestFit="1" customWidth="1"/>
    <col min="27" max="27" width="9.6640625" bestFit="1" customWidth="1"/>
    <col min="28" max="28" width="9.44140625" bestFit="1" customWidth="1"/>
    <col min="29" max="29" width="10" bestFit="1" customWidth="1"/>
    <col min="30" max="30" width="9.6640625" bestFit="1" customWidth="1"/>
    <col min="31" max="31" width="9.33203125" bestFit="1" customWidth="1"/>
    <col min="32" max="32" width="9.6640625" bestFit="1" customWidth="1"/>
    <col min="33" max="33" width="9.88671875" bestFit="1" customWidth="1"/>
    <col min="34" max="34" width="9.5546875" bestFit="1" customWidth="1"/>
    <col min="35" max="35" width="10.109375" bestFit="1" customWidth="1"/>
    <col min="36" max="36" width="9.44140625" bestFit="1" customWidth="1"/>
    <col min="37" max="37" width="8.88671875" bestFit="1" customWidth="1"/>
    <col min="38" max="38" width="9.88671875" bestFit="1" customWidth="1"/>
    <col min="39" max="39" width="9.6640625" bestFit="1" customWidth="1"/>
    <col min="40" max="40" width="9.44140625" bestFit="1" customWidth="1"/>
    <col min="41" max="41" width="10" bestFit="1" customWidth="1"/>
    <col min="42" max="42" width="9.6640625" bestFit="1" customWidth="1"/>
    <col min="43" max="43" width="9.33203125" bestFit="1" customWidth="1"/>
    <col min="44" max="44" width="9.6640625" bestFit="1" customWidth="1"/>
    <col min="45" max="45" width="9.88671875" bestFit="1" customWidth="1"/>
    <col min="46" max="46" width="9.5546875" bestFit="1" customWidth="1"/>
    <col min="47" max="47" width="10.109375" bestFit="1" customWidth="1"/>
    <col min="48" max="48" width="9.44140625" bestFit="1" customWidth="1"/>
    <col min="49" max="49" width="8.88671875" bestFit="1" customWidth="1"/>
    <col min="50" max="50" width="9.88671875" bestFit="1" customWidth="1"/>
    <col min="51" max="51" width="9.6640625" bestFit="1" customWidth="1"/>
    <col min="52" max="52" width="9.44140625" bestFit="1" customWidth="1"/>
    <col min="53" max="53" width="10" bestFit="1" customWidth="1"/>
    <col min="54" max="54" width="9.6640625" bestFit="1" customWidth="1"/>
    <col min="55" max="55" width="9.33203125" bestFit="1" customWidth="1"/>
    <col min="56" max="56" width="9.6640625" bestFit="1" customWidth="1"/>
    <col min="57" max="57" width="9.88671875" bestFit="1" customWidth="1"/>
    <col min="58" max="58" width="9.5546875" bestFit="1" customWidth="1"/>
    <col min="59" max="59" width="10.109375" bestFit="1" customWidth="1"/>
    <col min="60" max="60" width="9.44140625" bestFit="1" customWidth="1"/>
    <col min="61" max="61" width="8.88671875" bestFit="1" customWidth="1"/>
    <col min="62" max="62" width="9.88671875" bestFit="1" customWidth="1"/>
    <col min="63" max="63" width="9.6640625" bestFit="1" customWidth="1"/>
    <col min="64" max="64" width="9.44140625" bestFit="1" customWidth="1"/>
    <col min="65" max="65" width="10" bestFit="1" customWidth="1"/>
    <col min="66" max="66" width="9.6640625" bestFit="1" customWidth="1"/>
    <col min="67" max="67" width="9.33203125" bestFit="1" customWidth="1"/>
    <col min="68" max="68" width="9.6640625" bestFit="1" customWidth="1"/>
    <col min="69" max="69" width="9.88671875" bestFit="1" customWidth="1"/>
    <col min="70" max="70" width="9.5546875" bestFit="1" customWidth="1"/>
    <col min="71" max="71" width="10.109375" bestFit="1" customWidth="1"/>
    <col min="72" max="72" width="9.44140625" bestFit="1" customWidth="1"/>
    <col min="73" max="73" width="8.88671875" bestFit="1" customWidth="1"/>
    <col min="74" max="74" width="9.88671875" bestFit="1" customWidth="1"/>
    <col min="75" max="75" width="9.6640625" bestFit="1" customWidth="1"/>
    <col min="76" max="76" width="9.44140625" bestFit="1" customWidth="1"/>
    <col min="77" max="77" width="10" bestFit="1" customWidth="1"/>
    <col min="78" max="78" width="9.6640625" bestFit="1" customWidth="1"/>
    <col min="79" max="79" width="9.33203125" bestFit="1" customWidth="1"/>
    <col min="80" max="80" width="9.6640625" bestFit="1" customWidth="1"/>
    <col min="81" max="81" width="9.88671875" bestFit="1" customWidth="1"/>
    <col min="82" max="82" width="9.5546875" bestFit="1" customWidth="1"/>
    <col min="83" max="83" width="10.109375" bestFit="1" customWidth="1"/>
    <col min="84" max="84" width="9.44140625" bestFit="1" customWidth="1"/>
    <col min="85" max="85" width="8.88671875" bestFit="1" customWidth="1"/>
    <col min="86" max="86" width="9.88671875" bestFit="1" customWidth="1"/>
    <col min="87" max="87" width="9.6640625" bestFit="1" customWidth="1"/>
    <col min="88" max="88" width="9.44140625" bestFit="1" customWidth="1"/>
    <col min="89" max="89" width="10" bestFit="1" customWidth="1"/>
    <col min="90" max="90" width="9.6640625" bestFit="1" customWidth="1"/>
    <col min="91" max="91" width="9.33203125" bestFit="1" customWidth="1"/>
    <col min="92" max="92" width="9.6640625" bestFit="1" customWidth="1"/>
    <col min="93" max="93" width="9.88671875" bestFit="1" customWidth="1"/>
    <col min="94" max="94" width="9.5546875" bestFit="1" customWidth="1"/>
    <col min="95" max="95" width="10.109375" bestFit="1" customWidth="1"/>
    <col min="96" max="96" width="9.44140625" bestFit="1" customWidth="1"/>
    <col min="97" max="97" width="8.88671875" bestFit="1" customWidth="1"/>
    <col min="98" max="98" width="9.88671875" bestFit="1" customWidth="1"/>
    <col min="99" max="99" width="9.6640625" bestFit="1" customWidth="1"/>
    <col min="100" max="100" width="9.44140625" bestFit="1" customWidth="1"/>
    <col min="101" max="101" width="10" bestFit="1" customWidth="1"/>
    <col min="102" max="102" width="9.6640625" bestFit="1" customWidth="1"/>
    <col min="103" max="103" width="9.33203125" bestFit="1" customWidth="1"/>
    <col min="104" max="104" width="9.6640625" bestFit="1" customWidth="1"/>
    <col min="105" max="105" width="9.88671875" bestFit="1" customWidth="1"/>
    <col min="106" max="106" width="9.5546875" bestFit="1" customWidth="1"/>
    <col min="107" max="107" width="10.109375" bestFit="1" customWidth="1"/>
    <col min="108" max="108" width="9.44140625" bestFit="1" customWidth="1"/>
    <col min="109" max="109" width="8.88671875" bestFit="1" customWidth="1"/>
    <col min="110" max="110" width="9.88671875" bestFit="1" customWidth="1"/>
    <col min="111" max="111" width="9.6640625" bestFit="1" customWidth="1"/>
    <col min="112" max="112" width="9.44140625" bestFit="1" customWidth="1"/>
    <col min="113" max="113" width="10" bestFit="1" customWidth="1"/>
    <col min="114" max="114" width="9.6640625" bestFit="1" customWidth="1"/>
    <col min="115" max="115" width="9.33203125" bestFit="1" customWidth="1"/>
    <col min="116" max="116" width="9.6640625" bestFit="1" customWidth="1"/>
    <col min="117" max="117" width="9.88671875" bestFit="1" customWidth="1"/>
    <col min="118" max="118" width="9.5546875" bestFit="1" customWidth="1"/>
    <col min="119" max="119" width="10.109375" bestFit="1" customWidth="1"/>
    <col min="120" max="120" width="9.44140625" bestFit="1" customWidth="1"/>
    <col min="121" max="121" width="8.88671875" bestFit="1" customWidth="1"/>
    <col min="122" max="122" width="9.88671875" bestFit="1" customWidth="1"/>
    <col min="123" max="123" width="9.6640625" bestFit="1" customWidth="1"/>
    <col min="124" max="124" width="9.44140625" bestFit="1" customWidth="1"/>
    <col min="125" max="125" width="10" bestFit="1" customWidth="1"/>
    <col min="126" max="126" width="9.6640625" bestFit="1" customWidth="1"/>
    <col min="127" max="127" width="9.33203125" bestFit="1" customWidth="1"/>
    <col min="128" max="128" width="9.6640625" bestFit="1" customWidth="1"/>
    <col min="129" max="129" width="9.88671875" bestFit="1" customWidth="1"/>
    <col min="130" max="130" width="9.5546875" bestFit="1" customWidth="1"/>
    <col min="131" max="131" width="10.109375" bestFit="1" customWidth="1"/>
    <col min="132" max="132" width="9.44140625" bestFit="1" customWidth="1"/>
    <col min="133" max="133" width="8.88671875" bestFit="1" customWidth="1"/>
    <col min="134" max="134" width="9.88671875" bestFit="1" customWidth="1"/>
    <col min="135" max="135" width="9.6640625" bestFit="1" customWidth="1"/>
    <col min="136" max="136" width="9.44140625" bestFit="1" customWidth="1"/>
    <col min="137" max="137" width="10" bestFit="1" customWidth="1"/>
    <col min="138" max="138" width="9.6640625" bestFit="1" customWidth="1"/>
    <col min="139" max="139" width="9.33203125" bestFit="1" customWidth="1"/>
    <col min="140" max="140" width="9.6640625" bestFit="1" customWidth="1"/>
    <col min="141" max="141" width="9.88671875" bestFit="1" customWidth="1"/>
    <col min="142" max="142" width="9.5546875" bestFit="1" customWidth="1"/>
    <col min="143" max="143" width="10.109375" bestFit="1" customWidth="1"/>
    <col min="144" max="144" width="9.44140625" bestFit="1" customWidth="1"/>
    <col min="145" max="145" width="8.88671875" bestFit="1" customWidth="1"/>
    <col min="146" max="146" width="9.88671875" bestFit="1" customWidth="1"/>
    <col min="147" max="147" width="9.6640625" bestFit="1" customWidth="1"/>
    <col min="148" max="148" width="9.44140625" bestFit="1" customWidth="1"/>
    <col min="149" max="149" width="10" bestFit="1" customWidth="1"/>
    <col min="150" max="150" width="9.6640625" bestFit="1" customWidth="1"/>
    <col min="151" max="151" width="9.33203125" bestFit="1" customWidth="1"/>
    <col min="152" max="152" width="9.6640625" bestFit="1" customWidth="1"/>
    <col min="153" max="153" width="9.88671875" bestFit="1" customWidth="1"/>
    <col min="154" max="154" width="9.5546875" bestFit="1" customWidth="1"/>
    <col min="155" max="155" width="10.109375" bestFit="1" customWidth="1"/>
    <col min="156" max="156" width="9.44140625" bestFit="1" customWidth="1"/>
    <col min="157" max="157" width="8.88671875" bestFit="1" customWidth="1"/>
    <col min="158" max="158" width="9.88671875" bestFit="1" customWidth="1"/>
    <col min="159" max="159" width="9.6640625" bestFit="1" customWidth="1"/>
    <col min="160" max="160" width="9.44140625" bestFit="1" customWidth="1"/>
    <col min="161" max="161" width="10" bestFit="1" customWidth="1"/>
    <col min="162" max="162" width="9.6640625" bestFit="1" customWidth="1"/>
    <col min="163" max="163" width="9.33203125" bestFit="1" customWidth="1"/>
    <col min="164" max="164" width="9.6640625" bestFit="1" customWidth="1"/>
    <col min="165" max="165" width="9.88671875" bestFit="1" customWidth="1"/>
    <col min="166" max="166" width="9.5546875" bestFit="1" customWidth="1"/>
    <col min="167" max="167" width="10.109375" bestFit="1" customWidth="1"/>
    <col min="168" max="168" width="9.44140625" bestFit="1" customWidth="1"/>
    <col min="169" max="169" width="8.88671875" bestFit="1" customWidth="1"/>
    <col min="170" max="170" width="9.88671875" bestFit="1" customWidth="1"/>
    <col min="171" max="171" width="9.6640625" bestFit="1" customWidth="1"/>
    <col min="172" max="172" width="9.44140625" bestFit="1" customWidth="1"/>
    <col min="173" max="173" width="10" bestFit="1" customWidth="1"/>
    <col min="174" max="174" width="9.6640625" bestFit="1" customWidth="1"/>
    <col min="175" max="175" width="9.33203125" bestFit="1" customWidth="1"/>
    <col min="176" max="176" width="9.6640625" bestFit="1" customWidth="1"/>
    <col min="177" max="177" width="9.88671875" bestFit="1" customWidth="1"/>
    <col min="178" max="178" width="9.5546875" bestFit="1" customWidth="1"/>
    <col min="179" max="179" width="10.109375" bestFit="1" customWidth="1"/>
    <col min="180" max="180" width="9.44140625" bestFit="1" customWidth="1"/>
    <col min="181" max="181" width="8.88671875" bestFit="1" customWidth="1"/>
    <col min="182" max="182" width="9.88671875" bestFit="1" customWidth="1"/>
    <col min="183" max="183" width="9.6640625" bestFit="1" customWidth="1"/>
    <col min="184" max="184" width="9.44140625" bestFit="1" customWidth="1"/>
    <col min="185" max="185" width="10" bestFit="1" customWidth="1"/>
    <col min="186" max="186" width="9.6640625" bestFit="1" customWidth="1"/>
    <col min="187" max="187" width="9.33203125" bestFit="1" customWidth="1"/>
    <col min="188" max="188" width="9.6640625" bestFit="1" customWidth="1"/>
    <col min="189" max="189" width="9.88671875" bestFit="1" customWidth="1"/>
    <col min="190" max="190" width="9.5546875" bestFit="1" customWidth="1"/>
    <col min="191" max="191" width="10.109375" bestFit="1" customWidth="1"/>
    <col min="192" max="192" width="9.44140625" bestFit="1" customWidth="1"/>
    <col min="193" max="193" width="8.88671875" bestFit="1" customWidth="1"/>
    <col min="194" max="194" width="9.88671875" bestFit="1" customWidth="1"/>
    <col min="195" max="195" width="9.6640625" bestFit="1" customWidth="1"/>
    <col min="196" max="196" width="9.44140625" bestFit="1" customWidth="1"/>
    <col min="197" max="197" width="10" bestFit="1" customWidth="1"/>
    <col min="198" max="198" width="9.6640625" bestFit="1" customWidth="1"/>
  </cols>
  <sheetData>
    <row r="3" spans="2:198" ht="15.6" x14ac:dyDescent="0.3">
      <c r="B3" s="38" t="s">
        <v>210</v>
      </c>
      <c r="C3" s="38"/>
      <c r="D3" s="39"/>
      <c r="E3" s="39"/>
      <c r="F3" s="39"/>
      <c r="G3" s="210"/>
      <c r="H3" s="39"/>
      <c r="I3" s="211"/>
      <c r="J3" s="45"/>
      <c r="K3" s="39"/>
      <c r="L3" s="39"/>
      <c r="M3" s="39"/>
      <c r="N3" s="39"/>
      <c r="O3" s="39"/>
      <c r="P3" s="39"/>
      <c r="R3" s="212" t="s">
        <v>48</v>
      </c>
      <c r="S3">
        <f>ROUNDUP(S4/12,0)</f>
        <v>1</v>
      </c>
      <c r="T3">
        <f t="shared" ref="T3:CE3" si="0">ROUNDUP(T4/12,0)</f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  <c r="AL3">
        <f t="shared" si="0"/>
        <v>2</v>
      </c>
      <c r="AM3">
        <f t="shared" si="0"/>
        <v>2</v>
      </c>
      <c r="AN3">
        <f t="shared" si="0"/>
        <v>2</v>
      </c>
      <c r="AO3">
        <f t="shared" si="0"/>
        <v>2</v>
      </c>
      <c r="AP3">
        <f t="shared" si="0"/>
        <v>2</v>
      </c>
      <c r="AQ3">
        <f t="shared" si="0"/>
        <v>3</v>
      </c>
      <c r="AR3">
        <f t="shared" si="0"/>
        <v>3</v>
      </c>
      <c r="AS3">
        <f t="shared" si="0"/>
        <v>3</v>
      </c>
      <c r="AT3">
        <f t="shared" si="0"/>
        <v>3</v>
      </c>
      <c r="AU3">
        <f t="shared" si="0"/>
        <v>3</v>
      </c>
      <c r="AV3">
        <f t="shared" si="0"/>
        <v>3</v>
      </c>
      <c r="AW3">
        <f t="shared" si="0"/>
        <v>3</v>
      </c>
      <c r="AX3">
        <f t="shared" si="0"/>
        <v>3</v>
      </c>
      <c r="AY3">
        <f t="shared" si="0"/>
        <v>3</v>
      </c>
      <c r="AZ3">
        <f t="shared" si="0"/>
        <v>3</v>
      </c>
      <c r="BA3">
        <f t="shared" si="0"/>
        <v>3</v>
      </c>
      <c r="BB3">
        <f t="shared" si="0"/>
        <v>3</v>
      </c>
      <c r="BC3">
        <f t="shared" si="0"/>
        <v>4</v>
      </c>
      <c r="BD3">
        <f t="shared" si="0"/>
        <v>4</v>
      </c>
      <c r="BE3">
        <f t="shared" si="0"/>
        <v>4</v>
      </c>
      <c r="BF3">
        <f t="shared" si="0"/>
        <v>4</v>
      </c>
      <c r="BG3">
        <f t="shared" si="0"/>
        <v>4</v>
      </c>
      <c r="BH3">
        <f t="shared" si="0"/>
        <v>4</v>
      </c>
      <c r="BI3">
        <f t="shared" si="0"/>
        <v>4</v>
      </c>
      <c r="BJ3">
        <f t="shared" si="0"/>
        <v>4</v>
      </c>
      <c r="BK3">
        <f t="shared" si="0"/>
        <v>4</v>
      </c>
      <c r="BL3">
        <f t="shared" si="0"/>
        <v>4</v>
      </c>
      <c r="BM3">
        <f t="shared" si="0"/>
        <v>4</v>
      </c>
      <c r="BN3">
        <f t="shared" si="0"/>
        <v>4</v>
      </c>
      <c r="BO3">
        <f t="shared" si="0"/>
        <v>5</v>
      </c>
      <c r="BP3">
        <f t="shared" si="0"/>
        <v>5</v>
      </c>
      <c r="BQ3">
        <f t="shared" si="0"/>
        <v>5</v>
      </c>
      <c r="BR3">
        <f t="shared" si="0"/>
        <v>5</v>
      </c>
      <c r="BS3">
        <f t="shared" si="0"/>
        <v>5</v>
      </c>
      <c r="BT3">
        <f t="shared" si="0"/>
        <v>5</v>
      </c>
      <c r="BU3">
        <f t="shared" si="0"/>
        <v>5</v>
      </c>
      <c r="BV3">
        <f t="shared" si="0"/>
        <v>5</v>
      </c>
      <c r="BW3">
        <f t="shared" si="0"/>
        <v>5</v>
      </c>
      <c r="BX3">
        <f t="shared" si="0"/>
        <v>5</v>
      </c>
      <c r="BY3">
        <f t="shared" si="0"/>
        <v>5</v>
      </c>
      <c r="BZ3">
        <f t="shared" si="0"/>
        <v>5</v>
      </c>
      <c r="CA3">
        <f t="shared" si="0"/>
        <v>6</v>
      </c>
      <c r="CB3">
        <f t="shared" si="0"/>
        <v>6</v>
      </c>
      <c r="CC3">
        <f t="shared" si="0"/>
        <v>6</v>
      </c>
      <c r="CD3">
        <f t="shared" si="0"/>
        <v>6</v>
      </c>
      <c r="CE3">
        <f t="shared" si="0"/>
        <v>6</v>
      </c>
      <c r="CF3">
        <f t="shared" ref="CF3:EQ3" si="1">ROUNDUP(CF4/12,0)</f>
        <v>6</v>
      </c>
      <c r="CG3">
        <f t="shared" si="1"/>
        <v>6</v>
      </c>
      <c r="CH3">
        <f t="shared" si="1"/>
        <v>6</v>
      </c>
      <c r="CI3">
        <f t="shared" si="1"/>
        <v>6</v>
      </c>
      <c r="CJ3">
        <f t="shared" si="1"/>
        <v>6</v>
      </c>
      <c r="CK3">
        <f t="shared" si="1"/>
        <v>6</v>
      </c>
      <c r="CL3">
        <f t="shared" si="1"/>
        <v>6</v>
      </c>
      <c r="CM3">
        <f t="shared" si="1"/>
        <v>7</v>
      </c>
      <c r="CN3">
        <f t="shared" si="1"/>
        <v>7</v>
      </c>
      <c r="CO3">
        <f t="shared" si="1"/>
        <v>7</v>
      </c>
      <c r="CP3">
        <f t="shared" si="1"/>
        <v>7</v>
      </c>
      <c r="CQ3">
        <f t="shared" si="1"/>
        <v>7</v>
      </c>
      <c r="CR3">
        <f t="shared" si="1"/>
        <v>7</v>
      </c>
      <c r="CS3">
        <f t="shared" si="1"/>
        <v>7</v>
      </c>
      <c r="CT3">
        <f t="shared" si="1"/>
        <v>7</v>
      </c>
      <c r="CU3">
        <f t="shared" si="1"/>
        <v>7</v>
      </c>
      <c r="CV3">
        <f t="shared" si="1"/>
        <v>7</v>
      </c>
      <c r="CW3">
        <f t="shared" si="1"/>
        <v>7</v>
      </c>
      <c r="CX3">
        <f t="shared" si="1"/>
        <v>7</v>
      </c>
      <c r="CY3">
        <f t="shared" si="1"/>
        <v>8</v>
      </c>
      <c r="CZ3">
        <f t="shared" si="1"/>
        <v>8</v>
      </c>
      <c r="DA3">
        <f t="shared" si="1"/>
        <v>8</v>
      </c>
      <c r="DB3">
        <f t="shared" si="1"/>
        <v>8</v>
      </c>
      <c r="DC3">
        <f t="shared" si="1"/>
        <v>8</v>
      </c>
      <c r="DD3">
        <f t="shared" si="1"/>
        <v>8</v>
      </c>
      <c r="DE3">
        <f t="shared" si="1"/>
        <v>8</v>
      </c>
      <c r="DF3">
        <f t="shared" si="1"/>
        <v>8</v>
      </c>
      <c r="DG3">
        <f t="shared" si="1"/>
        <v>8</v>
      </c>
      <c r="DH3">
        <f t="shared" si="1"/>
        <v>8</v>
      </c>
      <c r="DI3">
        <f t="shared" si="1"/>
        <v>8</v>
      </c>
      <c r="DJ3">
        <f t="shared" si="1"/>
        <v>8</v>
      </c>
      <c r="DK3">
        <f t="shared" si="1"/>
        <v>9</v>
      </c>
      <c r="DL3">
        <f t="shared" si="1"/>
        <v>9</v>
      </c>
      <c r="DM3">
        <f t="shared" si="1"/>
        <v>9</v>
      </c>
      <c r="DN3">
        <f t="shared" si="1"/>
        <v>9</v>
      </c>
      <c r="DO3">
        <f t="shared" si="1"/>
        <v>9</v>
      </c>
      <c r="DP3">
        <f t="shared" si="1"/>
        <v>9</v>
      </c>
      <c r="DQ3">
        <f t="shared" si="1"/>
        <v>9</v>
      </c>
      <c r="DR3">
        <f t="shared" si="1"/>
        <v>9</v>
      </c>
      <c r="DS3">
        <f t="shared" si="1"/>
        <v>9</v>
      </c>
      <c r="DT3">
        <f t="shared" si="1"/>
        <v>9</v>
      </c>
      <c r="DU3">
        <f t="shared" si="1"/>
        <v>9</v>
      </c>
      <c r="DV3">
        <f t="shared" si="1"/>
        <v>9</v>
      </c>
      <c r="DW3">
        <f t="shared" si="1"/>
        <v>10</v>
      </c>
      <c r="DX3">
        <f t="shared" si="1"/>
        <v>10</v>
      </c>
      <c r="DY3">
        <f t="shared" si="1"/>
        <v>10</v>
      </c>
      <c r="DZ3">
        <f t="shared" si="1"/>
        <v>10</v>
      </c>
      <c r="EA3">
        <f t="shared" si="1"/>
        <v>10</v>
      </c>
      <c r="EB3">
        <f t="shared" si="1"/>
        <v>10</v>
      </c>
      <c r="EC3">
        <f t="shared" si="1"/>
        <v>10</v>
      </c>
      <c r="ED3">
        <f t="shared" si="1"/>
        <v>10</v>
      </c>
      <c r="EE3">
        <f t="shared" si="1"/>
        <v>10</v>
      </c>
      <c r="EF3">
        <f t="shared" si="1"/>
        <v>10</v>
      </c>
      <c r="EG3">
        <f t="shared" si="1"/>
        <v>10</v>
      </c>
      <c r="EH3">
        <f t="shared" si="1"/>
        <v>10</v>
      </c>
      <c r="EI3">
        <f t="shared" si="1"/>
        <v>11</v>
      </c>
      <c r="EJ3">
        <f t="shared" si="1"/>
        <v>11</v>
      </c>
      <c r="EK3">
        <f t="shared" si="1"/>
        <v>11</v>
      </c>
      <c r="EL3">
        <f t="shared" si="1"/>
        <v>11</v>
      </c>
      <c r="EM3">
        <f t="shared" si="1"/>
        <v>11</v>
      </c>
      <c r="EN3">
        <f t="shared" si="1"/>
        <v>11</v>
      </c>
      <c r="EO3">
        <f t="shared" si="1"/>
        <v>11</v>
      </c>
      <c r="EP3">
        <f t="shared" si="1"/>
        <v>11</v>
      </c>
      <c r="EQ3">
        <f t="shared" si="1"/>
        <v>11</v>
      </c>
      <c r="ER3">
        <f t="shared" ref="ER3:GP3" si="2">ROUNDUP(ER4/12,0)</f>
        <v>11</v>
      </c>
      <c r="ES3">
        <f t="shared" si="2"/>
        <v>11</v>
      </c>
      <c r="ET3">
        <f t="shared" si="2"/>
        <v>11</v>
      </c>
      <c r="EU3">
        <f t="shared" si="2"/>
        <v>12</v>
      </c>
      <c r="EV3">
        <f t="shared" si="2"/>
        <v>12</v>
      </c>
      <c r="EW3">
        <f t="shared" si="2"/>
        <v>12</v>
      </c>
      <c r="EX3">
        <f t="shared" si="2"/>
        <v>12</v>
      </c>
      <c r="EY3">
        <f t="shared" si="2"/>
        <v>12</v>
      </c>
      <c r="EZ3">
        <f t="shared" si="2"/>
        <v>12</v>
      </c>
      <c r="FA3">
        <f t="shared" si="2"/>
        <v>12</v>
      </c>
      <c r="FB3">
        <f t="shared" si="2"/>
        <v>12</v>
      </c>
      <c r="FC3">
        <f t="shared" si="2"/>
        <v>12</v>
      </c>
      <c r="FD3">
        <f t="shared" si="2"/>
        <v>12</v>
      </c>
      <c r="FE3">
        <f t="shared" si="2"/>
        <v>12</v>
      </c>
      <c r="FF3">
        <f t="shared" si="2"/>
        <v>12</v>
      </c>
      <c r="FG3">
        <f t="shared" si="2"/>
        <v>13</v>
      </c>
      <c r="FH3">
        <f t="shared" si="2"/>
        <v>13</v>
      </c>
      <c r="FI3">
        <f t="shared" si="2"/>
        <v>13</v>
      </c>
      <c r="FJ3">
        <f t="shared" si="2"/>
        <v>13</v>
      </c>
      <c r="FK3">
        <f t="shared" si="2"/>
        <v>13</v>
      </c>
      <c r="FL3">
        <f t="shared" si="2"/>
        <v>13</v>
      </c>
      <c r="FM3">
        <f t="shared" si="2"/>
        <v>13</v>
      </c>
      <c r="FN3">
        <f t="shared" si="2"/>
        <v>13</v>
      </c>
      <c r="FO3">
        <f t="shared" si="2"/>
        <v>13</v>
      </c>
      <c r="FP3">
        <f t="shared" si="2"/>
        <v>13</v>
      </c>
      <c r="FQ3">
        <f t="shared" si="2"/>
        <v>13</v>
      </c>
      <c r="FR3">
        <f t="shared" si="2"/>
        <v>13</v>
      </c>
      <c r="FS3">
        <f t="shared" si="2"/>
        <v>14</v>
      </c>
      <c r="FT3">
        <f t="shared" si="2"/>
        <v>14</v>
      </c>
      <c r="FU3">
        <f t="shared" si="2"/>
        <v>14</v>
      </c>
      <c r="FV3">
        <f t="shared" si="2"/>
        <v>14</v>
      </c>
      <c r="FW3">
        <f t="shared" si="2"/>
        <v>14</v>
      </c>
      <c r="FX3">
        <f t="shared" si="2"/>
        <v>14</v>
      </c>
      <c r="FY3">
        <f t="shared" si="2"/>
        <v>14</v>
      </c>
      <c r="FZ3">
        <f t="shared" si="2"/>
        <v>14</v>
      </c>
      <c r="GA3">
        <f t="shared" si="2"/>
        <v>14</v>
      </c>
      <c r="GB3">
        <f t="shared" si="2"/>
        <v>14</v>
      </c>
      <c r="GC3">
        <f t="shared" si="2"/>
        <v>14</v>
      </c>
      <c r="GD3">
        <f t="shared" si="2"/>
        <v>14</v>
      </c>
      <c r="GE3">
        <f t="shared" si="2"/>
        <v>15</v>
      </c>
      <c r="GF3">
        <f t="shared" si="2"/>
        <v>15</v>
      </c>
      <c r="GG3">
        <f t="shared" si="2"/>
        <v>15</v>
      </c>
      <c r="GH3">
        <f t="shared" si="2"/>
        <v>15</v>
      </c>
      <c r="GI3">
        <f t="shared" si="2"/>
        <v>15</v>
      </c>
      <c r="GJ3">
        <f t="shared" si="2"/>
        <v>15</v>
      </c>
      <c r="GK3">
        <f t="shared" si="2"/>
        <v>15</v>
      </c>
      <c r="GL3">
        <f t="shared" si="2"/>
        <v>15</v>
      </c>
      <c r="GM3">
        <f t="shared" si="2"/>
        <v>15</v>
      </c>
      <c r="GN3">
        <f t="shared" si="2"/>
        <v>15</v>
      </c>
      <c r="GO3">
        <f t="shared" si="2"/>
        <v>15</v>
      </c>
      <c r="GP3">
        <f t="shared" si="2"/>
        <v>15</v>
      </c>
    </row>
    <row r="4" spans="2:198" x14ac:dyDescent="0.3">
      <c r="B4" s="79"/>
      <c r="C4" s="79"/>
      <c r="D4" s="39"/>
      <c r="E4" s="39"/>
      <c r="F4" s="39"/>
      <c r="G4" s="39"/>
      <c r="H4" s="39"/>
      <c r="I4" s="39"/>
      <c r="J4" s="39"/>
      <c r="K4" s="39"/>
      <c r="L4" s="39"/>
      <c r="M4" s="39"/>
      <c r="N4" s="248" t="s">
        <v>188</v>
      </c>
      <c r="O4" s="249"/>
      <c r="P4" s="249"/>
      <c r="R4" s="212" t="s">
        <v>193</v>
      </c>
      <c r="S4">
        <v>1</v>
      </c>
      <c r="T4">
        <f>S4+1</f>
        <v>2</v>
      </c>
      <c r="U4">
        <f t="shared" ref="U4:CF4" si="3">T4+1</f>
        <v>3</v>
      </c>
      <c r="V4">
        <f t="shared" si="3"/>
        <v>4</v>
      </c>
      <c r="W4">
        <f t="shared" si="3"/>
        <v>5</v>
      </c>
      <c r="X4">
        <f t="shared" si="3"/>
        <v>6</v>
      </c>
      <c r="Y4">
        <f t="shared" si="3"/>
        <v>7</v>
      </c>
      <c r="Z4">
        <f t="shared" si="3"/>
        <v>8</v>
      </c>
      <c r="AA4">
        <f t="shared" si="3"/>
        <v>9</v>
      </c>
      <c r="AB4">
        <f t="shared" si="3"/>
        <v>10</v>
      </c>
      <c r="AC4">
        <f t="shared" si="3"/>
        <v>11</v>
      </c>
      <c r="AD4">
        <f t="shared" si="3"/>
        <v>12</v>
      </c>
      <c r="AE4">
        <f t="shared" si="3"/>
        <v>13</v>
      </c>
      <c r="AF4">
        <f t="shared" si="3"/>
        <v>14</v>
      </c>
      <c r="AG4">
        <f t="shared" si="3"/>
        <v>15</v>
      </c>
      <c r="AH4">
        <f t="shared" si="3"/>
        <v>16</v>
      </c>
      <c r="AI4">
        <f t="shared" si="3"/>
        <v>17</v>
      </c>
      <c r="AJ4">
        <f t="shared" si="3"/>
        <v>18</v>
      </c>
      <c r="AK4">
        <f t="shared" si="3"/>
        <v>19</v>
      </c>
      <c r="AL4">
        <f t="shared" si="3"/>
        <v>20</v>
      </c>
      <c r="AM4">
        <f t="shared" si="3"/>
        <v>21</v>
      </c>
      <c r="AN4">
        <f t="shared" si="3"/>
        <v>22</v>
      </c>
      <c r="AO4">
        <f t="shared" si="3"/>
        <v>23</v>
      </c>
      <c r="AP4">
        <f t="shared" si="3"/>
        <v>24</v>
      </c>
      <c r="AQ4">
        <f t="shared" si="3"/>
        <v>25</v>
      </c>
      <c r="AR4">
        <f t="shared" si="3"/>
        <v>26</v>
      </c>
      <c r="AS4">
        <f t="shared" si="3"/>
        <v>27</v>
      </c>
      <c r="AT4">
        <f t="shared" si="3"/>
        <v>28</v>
      </c>
      <c r="AU4">
        <f t="shared" si="3"/>
        <v>29</v>
      </c>
      <c r="AV4">
        <f t="shared" si="3"/>
        <v>30</v>
      </c>
      <c r="AW4">
        <f t="shared" si="3"/>
        <v>31</v>
      </c>
      <c r="AX4">
        <f t="shared" si="3"/>
        <v>32</v>
      </c>
      <c r="AY4">
        <f t="shared" si="3"/>
        <v>33</v>
      </c>
      <c r="AZ4">
        <f t="shared" si="3"/>
        <v>34</v>
      </c>
      <c r="BA4">
        <f t="shared" si="3"/>
        <v>35</v>
      </c>
      <c r="BB4">
        <f t="shared" si="3"/>
        <v>36</v>
      </c>
      <c r="BC4">
        <f t="shared" si="3"/>
        <v>37</v>
      </c>
      <c r="BD4">
        <f t="shared" si="3"/>
        <v>38</v>
      </c>
      <c r="BE4">
        <f t="shared" si="3"/>
        <v>39</v>
      </c>
      <c r="BF4">
        <f t="shared" si="3"/>
        <v>40</v>
      </c>
      <c r="BG4">
        <f t="shared" si="3"/>
        <v>41</v>
      </c>
      <c r="BH4">
        <f t="shared" si="3"/>
        <v>42</v>
      </c>
      <c r="BI4">
        <f t="shared" si="3"/>
        <v>43</v>
      </c>
      <c r="BJ4">
        <f t="shared" si="3"/>
        <v>44</v>
      </c>
      <c r="BK4">
        <f t="shared" si="3"/>
        <v>45</v>
      </c>
      <c r="BL4">
        <f t="shared" si="3"/>
        <v>46</v>
      </c>
      <c r="BM4">
        <f t="shared" si="3"/>
        <v>47</v>
      </c>
      <c r="BN4">
        <f t="shared" si="3"/>
        <v>48</v>
      </c>
      <c r="BO4">
        <f t="shared" si="3"/>
        <v>49</v>
      </c>
      <c r="BP4">
        <f t="shared" si="3"/>
        <v>50</v>
      </c>
      <c r="BQ4">
        <f t="shared" si="3"/>
        <v>51</v>
      </c>
      <c r="BR4">
        <f t="shared" si="3"/>
        <v>52</v>
      </c>
      <c r="BS4">
        <f t="shared" si="3"/>
        <v>53</v>
      </c>
      <c r="BT4">
        <f t="shared" si="3"/>
        <v>54</v>
      </c>
      <c r="BU4">
        <f t="shared" si="3"/>
        <v>55</v>
      </c>
      <c r="BV4">
        <f t="shared" si="3"/>
        <v>56</v>
      </c>
      <c r="BW4">
        <f t="shared" si="3"/>
        <v>57</v>
      </c>
      <c r="BX4">
        <f t="shared" si="3"/>
        <v>58</v>
      </c>
      <c r="BY4">
        <f t="shared" si="3"/>
        <v>59</v>
      </c>
      <c r="BZ4">
        <f t="shared" si="3"/>
        <v>60</v>
      </c>
      <c r="CA4">
        <f t="shared" si="3"/>
        <v>61</v>
      </c>
      <c r="CB4">
        <f t="shared" si="3"/>
        <v>62</v>
      </c>
      <c r="CC4">
        <f t="shared" si="3"/>
        <v>63</v>
      </c>
      <c r="CD4">
        <f t="shared" si="3"/>
        <v>64</v>
      </c>
      <c r="CE4">
        <f t="shared" si="3"/>
        <v>65</v>
      </c>
      <c r="CF4">
        <f t="shared" si="3"/>
        <v>66</v>
      </c>
      <c r="CG4">
        <f t="shared" ref="CG4:ER4" si="4">CF4+1</f>
        <v>67</v>
      </c>
      <c r="CH4">
        <f t="shared" si="4"/>
        <v>68</v>
      </c>
      <c r="CI4">
        <f t="shared" si="4"/>
        <v>69</v>
      </c>
      <c r="CJ4">
        <f t="shared" si="4"/>
        <v>70</v>
      </c>
      <c r="CK4">
        <f t="shared" si="4"/>
        <v>71</v>
      </c>
      <c r="CL4">
        <f t="shared" si="4"/>
        <v>72</v>
      </c>
      <c r="CM4">
        <f t="shared" si="4"/>
        <v>73</v>
      </c>
      <c r="CN4">
        <f t="shared" si="4"/>
        <v>74</v>
      </c>
      <c r="CO4">
        <f t="shared" si="4"/>
        <v>75</v>
      </c>
      <c r="CP4">
        <f t="shared" si="4"/>
        <v>76</v>
      </c>
      <c r="CQ4">
        <f t="shared" si="4"/>
        <v>77</v>
      </c>
      <c r="CR4">
        <f t="shared" si="4"/>
        <v>78</v>
      </c>
      <c r="CS4">
        <f t="shared" si="4"/>
        <v>79</v>
      </c>
      <c r="CT4">
        <f t="shared" si="4"/>
        <v>80</v>
      </c>
      <c r="CU4">
        <f t="shared" si="4"/>
        <v>81</v>
      </c>
      <c r="CV4">
        <f t="shared" si="4"/>
        <v>82</v>
      </c>
      <c r="CW4">
        <f t="shared" si="4"/>
        <v>83</v>
      </c>
      <c r="CX4">
        <f t="shared" si="4"/>
        <v>84</v>
      </c>
      <c r="CY4">
        <f t="shared" si="4"/>
        <v>85</v>
      </c>
      <c r="CZ4">
        <f t="shared" si="4"/>
        <v>86</v>
      </c>
      <c r="DA4">
        <f t="shared" si="4"/>
        <v>87</v>
      </c>
      <c r="DB4">
        <f t="shared" si="4"/>
        <v>88</v>
      </c>
      <c r="DC4">
        <f t="shared" si="4"/>
        <v>89</v>
      </c>
      <c r="DD4">
        <f t="shared" si="4"/>
        <v>90</v>
      </c>
      <c r="DE4">
        <f t="shared" si="4"/>
        <v>91</v>
      </c>
      <c r="DF4">
        <f t="shared" si="4"/>
        <v>92</v>
      </c>
      <c r="DG4">
        <f t="shared" si="4"/>
        <v>93</v>
      </c>
      <c r="DH4">
        <f t="shared" si="4"/>
        <v>94</v>
      </c>
      <c r="DI4">
        <f t="shared" si="4"/>
        <v>95</v>
      </c>
      <c r="DJ4">
        <f t="shared" si="4"/>
        <v>96</v>
      </c>
      <c r="DK4">
        <f t="shared" si="4"/>
        <v>97</v>
      </c>
      <c r="DL4">
        <f t="shared" si="4"/>
        <v>98</v>
      </c>
      <c r="DM4">
        <f t="shared" si="4"/>
        <v>99</v>
      </c>
      <c r="DN4">
        <f t="shared" si="4"/>
        <v>100</v>
      </c>
      <c r="DO4">
        <f t="shared" si="4"/>
        <v>101</v>
      </c>
      <c r="DP4">
        <f t="shared" si="4"/>
        <v>102</v>
      </c>
      <c r="DQ4">
        <f t="shared" si="4"/>
        <v>103</v>
      </c>
      <c r="DR4">
        <f t="shared" si="4"/>
        <v>104</v>
      </c>
      <c r="DS4">
        <f t="shared" si="4"/>
        <v>105</v>
      </c>
      <c r="DT4">
        <f t="shared" si="4"/>
        <v>106</v>
      </c>
      <c r="DU4">
        <f t="shared" si="4"/>
        <v>107</v>
      </c>
      <c r="DV4">
        <f t="shared" si="4"/>
        <v>108</v>
      </c>
      <c r="DW4">
        <f t="shared" si="4"/>
        <v>109</v>
      </c>
      <c r="DX4">
        <f t="shared" si="4"/>
        <v>110</v>
      </c>
      <c r="DY4">
        <f t="shared" si="4"/>
        <v>111</v>
      </c>
      <c r="DZ4">
        <f t="shared" si="4"/>
        <v>112</v>
      </c>
      <c r="EA4">
        <f t="shared" si="4"/>
        <v>113</v>
      </c>
      <c r="EB4">
        <f t="shared" si="4"/>
        <v>114</v>
      </c>
      <c r="EC4">
        <f t="shared" si="4"/>
        <v>115</v>
      </c>
      <c r="ED4">
        <f t="shared" si="4"/>
        <v>116</v>
      </c>
      <c r="EE4">
        <f t="shared" si="4"/>
        <v>117</v>
      </c>
      <c r="EF4">
        <f t="shared" si="4"/>
        <v>118</v>
      </c>
      <c r="EG4">
        <f t="shared" si="4"/>
        <v>119</v>
      </c>
      <c r="EH4">
        <f t="shared" si="4"/>
        <v>120</v>
      </c>
      <c r="EI4">
        <f t="shared" si="4"/>
        <v>121</v>
      </c>
      <c r="EJ4">
        <f t="shared" si="4"/>
        <v>122</v>
      </c>
      <c r="EK4">
        <f t="shared" si="4"/>
        <v>123</v>
      </c>
      <c r="EL4">
        <f t="shared" si="4"/>
        <v>124</v>
      </c>
      <c r="EM4">
        <f t="shared" si="4"/>
        <v>125</v>
      </c>
      <c r="EN4">
        <f t="shared" si="4"/>
        <v>126</v>
      </c>
      <c r="EO4">
        <f t="shared" si="4"/>
        <v>127</v>
      </c>
      <c r="EP4">
        <f t="shared" si="4"/>
        <v>128</v>
      </c>
      <c r="EQ4">
        <f t="shared" si="4"/>
        <v>129</v>
      </c>
      <c r="ER4">
        <f t="shared" si="4"/>
        <v>130</v>
      </c>
      <c r="ES4">
        <f t="shared" ref="ES4:GP4" si="5">ER4+1</f>
        <v>131</v>
      </c>
      <c r="ET4">
        <f t="shared" si="5"/>
        <v>132</v>
      </c>
      <c r="EU4">
        <f t="shared" si="5"/>
        <v>133</v>
      </c>
      <c r="EV4">
        <f t="shared" si="5"/>
        <v>134</v>
      </c>
      <c r="EW4">
        <f t="shared" si="5"/>
        <v>135</v>
      </c>
      <c r="EX4">
        <f t="shared" si="5"/>
        <v>136</v>
      </c>
      <c r="EY4">
        <f t="shared" si="5"/>
        <v>137</v>
      </c>
      <c r="EZ4">
        <f t="shared" si="5"/>
        <v>138</v>
      </c>
      <c r="FA4">
        <f t="shared" si="5"/>
        <v>139</v>
      </c>
      <c r="FB4">
        <f t="shared" si="5"/>
        <v>140</v>
      </c>
      <c r="FC4">
        <f t="shared" si="5"/>
        <v>141</v>
      </c>
      <c r="FD4">
        <f t="shared" si="5"/>
        <v>142</v>
      </c>
      <c r="FE4">
        <f t="shared" si="5"/>
        <v>143</v>
      </c>
      <c r="FF4">
        <f t="shared" si="5"/>
        <v>144</v>
      </c>
      <c r="FG4">
        <f t="shared" si="5"/>
        <v>145</v>
      </c>
      <c r="FH4">
        <f t="shared" si="5"/>
        <v>146</v>
      </c>
      <c r="FI4">
        <f t="shared" si="5"/>
        <v>147</v>
      </c>
      <c r="FJ4">
        <f t="shared" si="5"/>
        <v>148</v>
      </c>
      <c r="FK4">
        <f t="shared" si="5"/>
        <v>149</v>
      </c>
      <c r="FL4">
        <f t="shared" si="5"/>
        <v>150</v>
      </c>
      <c r="FM4">
        <f t="shared" si="5"/>
        <v>151</v>
      </c>
      <c r="FN4">
        <f t="shared" si="5"/>
        <v>152</v>
      </c>
      <c r="FO4">
        <f t="shared" si="5"/>
        <v>153</v>
      </c>
      <c r="FP4">
        <f t="shared" si="5"/>
        <v>154</v>
      </c>
      <c r="FQ4">
        <f t="shared" si="5"/>
        <v>155</v>
      </c>
      <c r="FR4">
        <f t="shared" si="5"/>
        <v>156</v>
      </c>
      <c r="FS4">
        <f t="shared" si="5"/>
        <v>157</v>
      </c>
      <c r="FT4">
        <f t="shared" si="5"/>
        <v>158</v>
      </c>
      <c r="FU4">
        <f t="shared" si="5"/>
        <v>159</v>
      </c>
      <c r="FV4">
        <f t="shared" si="5"/>
        <v>160</v>
      </c>
      <c r="FW4">
        <f t="shared" si="5"/>
        <v>161</v>
      </c>
      <c r="FX4">
        <f t="shared" si="5"/>
        <v>162</v>
      </c>
      <c r="FY4">
        <f t="shared" si="5"/>
        <v>163</v>
      </c>
      <c r="FZ4">
        <f t="shared" si="5"/>
        <v>164</v>
      </c>
      <c r="GA4">
        <f t="shared" si="5"/>
        <v>165</v>
      </c>
      <c r="GB4">
        <f t="shared" si="5"/>
        <v>166</v>
      </c>
      <c r="GC4">
        <f t="shared" si="5"/>
        <v>167</v>
      </c>
      <c r="GD4">
        <f t="shared" si="5"/>
        <v>168</v>
      </c>
      <c r="GE4">
        <f t="shared" si="5"/>
        <v>169</v>
      </c>
      <c r="GF4">
        <f t="shared" si="5"/>
        <v>170</v>
      </c>
      <c r="GG4">
        <f t="shared" si="5"/>
        <v>171</v>
      </c>
      <c r="GH4">
        <f t="shared" si="5"/>
        <v>172</v>
      </c>
      <c r="GI4">
        <f t="shared" si="5"/>
        <v>173</v>
      </c>
      <c r="GJ4">
        <f t="shared" si="5"/>
        <v>174</v>
      </c>
      <c r="GK4">
        <f t="shared" si="5"/>
        <v>175</v>
      </c>
      <c r="GL4">
        <f t="shared" si="5"/>
        <v>176</v>
      </c>
      <c r="GM4">
        <f t="shared" si="5"/>
        <v>177</v>
      </c>
      <c r="GN4">
        <f t="shared" si="5"/>
        <v>178</v>
      </c>
      <c r="GO4">
        <f t="shared" si="5"/>
        <v>179</v>
      </c>
      <c r="GP4">
        <f t="shared" si="5"/>
        <v>180</v>
      </c>
    </row>
    <row r="5" spans="2:198" ht="28.8" x14ac:dyDescent="0.3">
      <c r="B5" s="185" t="s">
        <v>174</v>
      </c>
      <c r="C5" s="185" t="s">
        <v>179</v>
      </c>
      <c r="D5" s="185" t="s">
        <v>175</v>
      </c>
      <c r="E5" s="185" t="s">
        <v>176</v>
      </c>
      <c r="F5" s="185" t="s">
        <v>177</v>
      </c>
      <c r="G5" s="185" t="s">
        <v>178</v>
      </c>
      <c r="H5" s="185" t="s">
        <v>180</v>
      </c>
      <c r="I5" s="185" t="s">
        <v>189</v>
      </c>
      <c r="J5" s="185" t="s">
        <v>183</v>
      </c>
      <c r="K5" s="185" t="s">
        <v>184</v>
      </c>
      <c r="L5" s="185" t="s">
        <v>182</v>
      </c>
      <c r="M5" s="185" t="s">
        <v>181</v>
      </c>
      <c r="N5" s="181" t="s">
        <v>185</v>
      </c>
      <c r="O5" s="169" t="s">
        <v>186</v>
      </c>
      <c r="P5" s="169" t="s">
        <v>187</v>
      </c>
      <c r="Q5" s="165"/>
      <c r="R5" s="213" t="s">
        <v>192</v>
      </c>
      <c r="S5" s="214">
        <f>EOMONTH(Analysis_Start,0)</f>
        <v>42400</v>
      </c>
      <c r="T5" s="214">
        <f>EOMONTH(S5,1)</f>
        <v>42429</v>
      </c>
      <c r="U5" s="214">
        <f t="shared" ref="U5:CF5" si="6">EOMONTH(T5,1)</f>
        <v>42460</v>
      </c>
      <c r="V5" s="214">
        <f t="shared" si="6"/>
        <v>42490</v>
      </c>
      <c r="W5" s="214">
        <f t="shared" si="6"/>
        <v>42521</v>
      </c>
      <c r="X5" s="214">
        <f t="shared" si="6"/>
        <v>42551</v>
      </c>
      <c r="Y5" s="214">
        <f t="shared" si="6"/>
        <v>42582</v>
      </c>
      <c r="Z5" s="214">
        <f t="shared" si="6"/>
        <v>42613</v>
      </c>
      <c r="AA5" s="214">
        <f t="shared" si="6"/>
        <v>42643</v>
      </c>
      <c r="AB5" s="214">
        <f t="shared" si="6"/>
        <v>42674</v>
      </c>
      <c r="AC5" s="214">
        <f t="shared" si="6"/>
        <v>42704</v>
      </c>
      <c r="AD5" s="214">
        <f t="shared" si="6"/>
        <v>42735</v>
      </c>
      <c r="AE5" s="214">
        <f t="shared" si="6"/>
        <v>42766</v>
      </c>
      <c r="AF5" s="214">
        <f t="shared" si="6"/>
        <v>42794</v>
      </c>
      <c r="AG5" s="214">
        <f t="shared" si="6"/>
        <v>42825</v>
      </c>
      <c r="AH5" s="214">
        <f t="shared" si="6"/>
        <v>42855</v>
      </c>
      <c r="AI5" s="214">
        <f t="shared" si="6"/>
        <v>42886</v>
      </c>
      <c r="AJ5" s="214">
        <f t="shared" si="6"/>
        <v>42916</v>
      </c>
      <c r="AK5" s="214">
        <f t="shared" si="6"/>
        <v>42947</v>
      </c>
      <c r="AL5" s="214">
        <f t="shared" si="6"/>
        <v>42978</v>
      </c>
      <c r="AM5" s="214">
        <f t="shared" si="6"/>
        <v>43008</v>
      </c>
      <c r="AN5" s="214">
        <f t="shared" si="6"/>
        <v>43039</v>
      </c>
      <c r="AO5" s="214">
        <f t="shared" si="6"/>
        <v>43069</v>
      </c>
      <c r="AP5" s="214">
        <f t="shared" si="6"/>
        <v>43100</v>
      </c>
      <c r="AQ5" s="214">
        <f t="shared" si="6"/>
        <v>43131</v>
      </c>
      <c r="AR5" s="214">
        <f t="shared" si="6"/>
        <v>43159</v>
      </c>
      <c r="AS5" s="214">
        <f t="shared" si="6"/>
        <v>43190</v>
      </c>
      <c r="AT5" s="214">
        <f t="shared" si="6"/>
        <v>43220</v>
      </c>
      <c r="AU5" s="214">
        <f t="shared" si="6"/>
        <v>43251</v>
      </c>
      <c r="AV5" s="214">
        <f t="shared" si="6"/>
        <v>43281</v>
      </c>
      <c r="AW5" s="214">
        <f t="shared" si="6"/>
        <v>43312</v>
      </c>
      <c r="AX5" s="214">
        <f t="shared" si="6"/>
        <v>43343</v>
      </c>
      <c r="AY5" s="214">
        <f t="shared" si="6"/>
        <v>43373</v>
      </c>
      <c r="AZ5" s="214">
        <f t="shared" si="6"/>
        <v>43404</v>
      </c>
      <c r="BA5" s="214">
        <f t="shared" si="6"/>
        <v>43434</v>
      </c>
      <c r="BB5" s="214">
        <f t="shared" si="6"/>
        <v>43465</v>
      </c>
      <c r="BC5" s="214">
        <f t="shared" si="6"/>
        <v>43496</v>
      </c>
      <c r="BD5" s="214">
        <f t="shared" si="6"/>
        <v>43524</v>
      </c>
      <c r="BE5" s="214">
        <f t="shared" si="6"/>
        <v>43555</v>
      </c>
      <c r="BF5" s="214">
        <f t="shared" si="6"/>
        <v>43585</v>
      </c>
      <c r="BG5" s="214">
        <f t="shared" si="6"/>
        <v>43616</v>
      </c>
      <c r="BH5" s="214">
        <f t="shared" si="6"/>
        <v>43646</v>
      </c>
      <c r="BI5" s="214">
        <f t="shared" si="6"/>
        <v>43677</v>
      </c>
      <c r="BJ5" s="214">
        <f t="shared" si="6"/>
        <v>43708</v>
      </c>
      <c r="BK5" s="214">
        <f t="shared" si="6"/>
        <v>43738</v>
      </c>
      <c r="BL5" s="214">
        <f t="shared" si="6"/>
        <v>43769</v>
      </c>
      <c r="BM5" s="214">
        <f t="shared" si="6"/>
        <v>43799</v>
      </c>
      <c r="BN5" s="214">
        <f t="shared" si="6"/>
        <v>43830</v>
      </c>
      <c r="BO5" s="214">
        <f t="shared" si="6"/>
        <v>43861</v>
      </c>
      <c r="BP5" s="214">
        <f t="shared" si="6"/>
        <v>43890</v>
      </c>
      <c r="BQ5" s="214">
        <f t="shared" si="6"/>
        <v>43921</v>
      </c>
      <c r="BR5" s="214">
        <f t="shared" si="6"/>
        <v>43951</v>
      </c>
      <c r="BS5" s="214">
        <f t="shared" si="6"/>
        <v>43982</v>
      </c>
      <c r="BT5" s="214">
        <f t="shared" si="6"/>
        <v>44012</v>
      </c>
      <c r="BU5" s="214">
        <f t="shared" si="6"/>
        <v>44043</v>
      </c>
      <c r="BV5" s="214">
        <f t="shared" si="6"/>
        <v>44074</v>
      </c>
      <c r="BW5" s="214">
        <f t="shared" si="6"/>
        <v>44104</v>
      </c>
      <c r="BX5" s="214">
        <f t="shared" si="6"/>
        <v>44135</v>
      </c>
      <c r="BY5" s="214">
        <f t="shared" si="6"/>
        <v>44165</v>
      </c>
      <c r="BZ5" s="214">
        <f t="shared" si="6"/>
        <v>44196</v>
      </c>
      <c r="CA5" s="214">
        <f t="shared" si="6"/>
        <v>44227</v>
      </c>
      <c r="CB5" s="214">
        <f t="shared" si="6"/>
        <v>44255</v>
      </c>
      <c r="CC5" s="214">
        <f t="shared" si="6"/>
        <v>44286</v>
      </c>
      <c r="CD5" s="214">
        <f t="shared" si="6"/>
        <v>44316</v>
      </c>
      <c r="CE5" s="214">
        <f t="shared" si="6"/>
        <v>44347</v>
      </c>
      <c r="CF5" s="214">
        <f t="shared" si="6"/>
        <v>44377</v>
      </c>
      <c r="CG5" s="214">
        <f t="shared" ref="CG5:ER5" si="7">EOMONTH(CF5,1)</f>
        <v>44408</v>
      </c>
      <c r="CH5" s="214">
        <f t="shared" si="7"/>
        <v>44439</v>
      </c>
      <c r="CI5" s="214">
        <f t="shared" si="7"/>
        <v>44469</v>
      </c>
      <c r="CJ5" s="214">
        <f t="shared" si="7"/>
        <v>44500</v>
      </c>
      <c r="CK5" s="214">
        <f t="shared" si="7"/>
        <v>44530</v>
      </c>
      <c r="CL5" s="214">
        <f t="shared" si="7"/>
        <v>44561</v>
      </c>
      <c r="CM5" s="214">
        <f t="shared" si="7"/>
        <v>44592</v>
      </c>
      <c r="CN5" s="214">
        <f t="shared" si="7"/>
        <v>44620</v>
      </c>
      <c r="CO5" s="214">
        <f t="shared" si="7"/>
        <v>44651</v>
      </c>
      <c r="CP5" s="214">
        <f t="shared" si="7"/>
        <v>44681</v>
      </c>
      <c r="CQ5" s="214">
        <f t="shared" si="7"/>
        <v>44712</v>
      </c>
      <c r="CR5" s="214">
        <f t="shared" si="7"/>
        <v>44742</v>
      </c>
      <c r="CS5" s="214">
        <f t="shared" si="7"/>
        <v>44773</v>
      </c>
      <c r="CT5" s="214">
        <f t="shared" si="7"/>
        <v>44804</v>
      </c>
      <c r="CU5" s="214">
        <f t="shared" si="7"/>
        <v>44834</v>
      </c>
      <c r="CV5" s="214">
        <f t="shared" si="7"/>
        <v>44865</v>
      </c>
      <c r="CW5" s="214">
        <f t="shared" si="7"/>
        <v>44895</v>
      </c>
      <c r="CX5" s="214">
        <f t="shared" si="7"/>
        <v>44926</v>
      </c>
      <c r="CY5" s="214">
        <f t="shared" si="7"/>
        <v>44957</v>
      </c>
      <c r="CZ5" s="214">
        <f t="shared" si="7"/>
        <v>44985</v>
      </c>
      <c r="DA5" s="214">
        <f t="shared" si="7"/>
        <v>45016</v>
      </c>
      <c r="DB5" s="214">
        <f t="shared" si="7"/>
        <v>45046</v>
      </c>
      <c r="DC5" s="214">
        <f t="shared" si="7"/>
        <v>45077</v>
      </c>
      <c r="DD5" s="214">
        <f t="shared" si="7"/>
        <v>45107</v>
      </c>
      <c r="DE5" s="214">
        <f t="shared" si="7"/>
        <v>45138</v>
      </c>
      <c r="DF5" s="214">
        <f t="shared" si="7"/>
        <v>45169</v>
      </c>
      <c r="DG5" s="214">
        <f t="shared" si="7"/>
        <v>45199</v>
      </c>
      <c r="DH5" s="214">
        <f t="shared" si="7"/>
        <v>45230</v>
      </c>
      <c r="DI5" s="214">
        <f t="shared" si="7"/>
        <v>45260</v>
      </c>
      <c r="DJ5" s="214">
        <f t="shared" si="7"/>
        <v>45291</v>
      </c>
      <c r="DK5" s="214">
        <f t="shared" si="7"/>
        <v>45322</v>
      </c>
      <c r="DL5" s="214">
        <f t="shared" si="7"/>
        <v>45351</v>
      </c>
      <c r="DM5" s="214">
        <f t="shared" si="7"/>
        <v>45382</v>
      </c>
      <c r="DN5" s="214">
        <f t="shared" si="7"/>
        <v>45412</v>
      </c>
      <c r="DO5" s="214">
        <f t="shared" si="7"/>
        <v>45443</v>
      </c>
      <c r="DP5" s="214">
        <f t="shared" si="7"/>
        <v>45473</v>
      </c>
      <c r="DQ5" s="214">
        <f t="shared" si="7"/>
        <v>45504</v>
      </c>
      <c r="DR5" s="214">
        <f t="shared" si="7"/>
        <v>45535</v>
      </c>
      <c r="DS5" s="214">
        <f t="shared" si="7"/>
        <v>45565</v>
      </c>
      <c r="DT5" s="214">
        <f t="shared" si="7"/>
        <v>45596</v>
      </c>
      <c r="DU5" s="214">
        <f t="shared" si="7"/>
        <v>45626</v>
      </c>
      <c r="DV5" s="214">
        <f t="shared" si="7"/>
        <v>45657</v>
      </c>
      <c r="DW5" s="214">
        <f t="shared" si="7"/>
        <v>45688</v>
      </c>
      <c r="DX5" s="214">
        <f t="shared" si="7"/>
        <v>45716</v>
      </c>
      <c r="DY5" s="214">
        <f t="shared" si="7"/>
        <v>45747</v>
      </c>
      <c r="DZ5" s="214">
        <f t="shared" si="7"/>
        <v>45777</v>
      </c>
      <c r="EA5" s="214">
        <f t="shared" si="7"/>
        <v>45808</v>
      </c>
      <c r="EB5" s="214">
        <f t="shared" si="7"/>
        <v>45838</v>
      </c>
      <c r="EC5" s="214">
        <f t="shared" si="7"/>
        <v>45869</v>
      </c>
      <c r="ED5" s="214">
        <f t="shared" si="7"/>
        <v>45900</v>
      </c>
      <c r="EE5" s="214">
        <f t="shared" si="7"/>
        <v>45930</v>
      </c>
      <c r="EF5" s="214">
        <f t="shared" si="7"/>
        <v>45961</v>
      </c>
      <c r="EG5" s="214">
        <f t="shared" si="7"/>
        <v>45991</v>
      </c>
      <c r="EH5" s="214">
        <f t="shared" si="7"/>
        <v>46022</v>
      </c>
      <c r="EI5" s="214">
        <f t="shared" si="7"/>
        <v>46053</v>
      </c>
      <c r="EJ5" s="214">
        <f t="shared" si="7"/>
        <v>46081</v>
      </c>
      <c r="EK5" s="214">
        <f t="shared" si="7"/>
        <v>46112</v>
      </c>
      <c r="EL5" s="214">
        <f t="shared" si="7"/>
        <v>46142</v>
      </c>
      <c r="EM5" s="214">
        <f t="shared" si="7"/>
        <v>46173</v>
      </c>
      <c r="EN5" s="214">
        <f t="shared" si="7"/>
        <v>46203</v>
      </c>
      <c r="EO5" s="214">
        <f t="shared" si="7"/>
        <v>46234</v>
      </c>
      <c r="EP5" s="214">
        <f t="shared" si="7"/>
        <v>46265</v>
      </c>
      <c r="EQ5" s="214">
        <f t="shared" si="7"/>
        <v>46295</v>
      </c>
      <c r="ER5" s="214">
        <f t="shared" si="7"/>
        <v>46326</v>
      </c>
      <c r="ES5" s="214">
        <f t="shared" ref="ES5:GP5" si="8">EOMONTH(ER5,1)</f>
        <v>46356</v>
      </c>
      <c r="ET5" s="214">
        <f t="shared" si="8"/>
        <v>46387</v>
      </c>
      <c r="EU5" s="214">
        <f t="shared" si="8"/>
        <v>46418</v>
      </c>
      <c r="EV5" s="214">
        <f t="shared" si="8"/>
        <v>46446</v>
      </c>
      <c r="EW5" s="214">
        <f t="shared" si="8"/>
        <v>46477</v>
      </c>
      <c r="EX5" s="214">
        <f t="shared" si="8"/>
        <v>46507</v>
      </c>
      <c r="EY5" s="214">
        <f t="shared" si="8"/>
        <v>46538</v>
      </c>
      <c r="EZ5" s="214">
        <f t="shared" si="8"/>
        <v>46568</v>
      </c>
      <c r="FA5" s="214">
        <f t="shared" si="8"/>
        <v>46599</v>
      </c>
      <c r="FB5" s="214">
        <f t="shared" si="8"/>
        <v>46630</v>
      </c>
      <c r="FC5" s="214">
        <f t="shared" si="8"/>
        <v>46660</v>
      </c>
      <c r="FD5" s="214">
        <f t="shared" si="8"/>
        <v>46691</v>
      </c>
      <c r="FE5" s="214">
        <f t="shared" si="8"/>
        <v>46721</v>
      </c>
      <c r="FF5" s="214">
        <f t="shared" si="8"/>
        <v>46752</v>
      </c>
      <c r="FG5" s="214">
        <f t="shared" si="8"/>
        <v>46783</v>
      </c>
      <c r="FH5" s="214">
        <f t="shared" si="8"/>
        <v>46812</v>
      </c>
      <c r="FI5" s="214">
        <f t="shared" si="8"/>
        <v>46843</v>
      </c>
      <c r="FJ5" s="214">
        <f t="shared" si="8"/>
        <v>46873</v>
      </c>
      <c r="FK5" s="214">
        <f t="shared" si="8"/>
        <v>46904</v>
      </c>
      <c r="FL5" s="214">
        <f t="shared" si="8"/>
        <v>46934</v>
      </c>
      <c r="FM5" s="214">
        <f t="shared" si="8"/>
        <v>46965</v>
      </c>
      <c r="FN5" s="214">
        <f t="shared" si="8"/>
        <v>46996</v>
      </c>
      <c r="FO5" s="214">
        <f t="shared" si="8"/>
        <v>47026</v>
      </c>
      <c r="FP5" s="214">
        <f t="shared" si="8"/>
        <v>47057</v>
      </c>
      <c r="FQ5" s="214">
        <f t="shared" si="8"/>
        <v>47087</v>
      </c>
      <c r="FR5" s="214">
        <f t="shared" si="8"/>
        <v>47118</v>
      </c>
      <c r="FS5" s="214">
        <f t="shared" si="8"/>
        <v>47149</v>
      </c>
      <c r="FT5" s="214">
        <f t="shared" si="8"/>
        <v>47177</v>
      </c>
      <c r="FU5" s="214">
        <f t="shared" si="8"/>
        <v>47208</v>
      </c>
      <c r="FV5" s="214">
        <f t="shared" si="8"/>
        <v>47238</v>
      </c>
      <c r="FW5" s="214">
        <f t="shared" si="8"/>
        <v>47269</v>
      </c>
      <c r="FX5" s="214">
        <f t="shared" si="8"/>
        <v>47299</v>
      </c>
      <c r="FY5" s="214">
        <f t="shared" si="8"/>
        <v>47330</v>
      </c>
      <c r="FZ5" s="214">
        <f t="shared" si="8"/>
        <v>47361</v>
      </c>
      <c r="GA5" s="214">
        <f t="shared" si="8"/>
        <v>47391</v>
      </c>
      <c r="GB5" s="214">
        <f t="shared" si="8"/>
        <v>47422</v>
      </c>
      <c r="GC5" s="214">
        <f t="shared" si="8"/>
        <v>47452</v>
      </c>
      <c r="GD5" s="214">
        <f t="shared" si="8"/>
        <v>47483</v>
      </c>
      <c r="GE5" s="214">
        <f t="shared" si="8"/>
        <v>47514</v>
      </c>
      <c r="GF5" s="214">
        <f t="shared" si="8"/>
        <v>47542</v>
      </c>
      <c r="GG5" s="214">
        <f t="shared" si="8"/>
        <v>47573</v>
      </c>
      <c r="GH5" s="214">
        <f t="shared" si="8"/>
        <v>47603</v>
      </c>
      <c r="GI5" s="214">
        <f t="shared" si="8"/>
        <v>47634</v>
      </c>
      <c r="GJ5" s="214">
        <f t="shared" si="8"/>
        <v>47664</v>
      </c>
      <c r="GK5" s="214">
        <f t="shared" si="8"/>
        <v>47695</v>
      </c>
      <c r="GL5" s="214">
        <f t="shared" si="8"/>
        <v>47726</v>
      </c>
      <c r="GM5" s="214">
        <f t="shared" si="8"/>
        <v>47756</v>
      </c>
      <c r="GN5" s="214">
        <f t="shared" si="8"/>
        <v>47787</v>
      </c>
      <c r="GO5" s="214">
        <f t="shared" si="8"/>
        <v>47817</v>
      </c>
      <c r="GP5" s="214">
        <f t="shared" si="8"/>
        <v>47848</v>
      </c>
    </row>
    <row r="6" spans="2:198" x14ac:dyDescent="0.3">
      <c r="B6" s="198" t="str">
        <f>'MF Rent Roll'!B5</f>
        <v>Studio</v>
      </c>
      <c r="C6" s="199">
        <f>'MF Rent Roll'!C5</f>
        <v>40</v>
      </c>
      <c r="D6" s="200">
        <f>'MF Rent Roll'!D5</f>
        <v>0</v>
      </c>
      <c r="E6" s="200">
        <f>'MF Rent Roll'!E5</f>
        <v>1</v>
      </c>
      <c r="F6" s="201">
        <f>'MF Rent Roll'!F5</f>
        <v>430</v>
      </c>
      <c r="G6" s="202">
        <f>'MF Rent Roll'!G5</f>
        <v>510</v>
      </c>
      <c r="H6" s="203">
        <f>'MF Rent Roll'!H5</f>
        <v>12</v>
      </c>
      <c r="I6" s="202">
        <f>'MF Rent Roll'!I5</f>
        <v>50</v>
      </c>
      <c r="J6" s="204">
        <f>'MF Rent Roll'!J5</f>
        <v>0</v>
      </c>
      <c r="K6" s="205">
        <f>'MF Rent Roll'!K5</f>
        <v>20</v>
      </c>
      <c r="L6" s="202">
        <f>'MF Rent Roll'!L5</f>
        <v>300</v>
      </c>
      <c r="M6" s="206">
        <f>'MF Rent Roll'!M5</f>
        <v>0.6</v>
      </c>
      <c r="N6" s="207">
        <f>'MF Rent Roll'!N5</f>
        <v>0</v>
      </c>
      <c r="O6" s="208">
        <f>'MF Rent Roll'!O5</f>
        <v>8</v>
      </c>
      <c r="P6" s="209">
        <f>'MF Rent Roll'!P5</f>
        <v>120</v>
      </c>
      <c r="S6" s="7">
        <f>IF(OR($B6="",$B6=0),"",$I6*$C6*(1+'Property Summary'!$L$21)^('MF CapEx'!S$3-1))</f>
        <v>2000</v>
      </c>
      <c r="T6" s="7">
        <f>IF(OR($B6="",$B6=0),"",$I6*$C6*(1+'Property Summary'!$L$21)^('MF CapEx'!T$3-1))</f>
        <v>2000</v>
      </c>
      <c r="U6" s="7">
        <f>IF(OR($B6="",$B6=0),"",$I6*$C6*(1+'Property Summary'!$L$21)^('MF CapEx'!U$3-1))</f>
        <v>2000</v>
      </c>
      <c r="V6" s="7">
        <f>IF(OR($B6="",$B6=0),"",$I6*$C6*(1+'Property Summary'!$L$21)^('MF CapEx'!V$3-1))</f>
        <v>2000</v>
      </c>
      <c r="W6" s="7">
        <f>IF(OR($B6="",$B6=0),"",$I6*$C6*(1+'Property Summary'!$L$21)^('MF CapEx'!W$3-1))</f>
        <v>2000</v>
      </c>
      <c r="X6" s="7">
        <f>IF(OR($B6="",$B6=0),"",$I6*$C6*(1+'Property Summary'!$L$21)^('MF CapEx'!X$3-1))</f>
        <v>2000</v>
      </c>
      <c r="Y6" s="7">
        <f>IF(OR($B6="",$B6=0),"",$I6*$C6*(1+'Property Summary'!$L$21)^('MF CapEx'!Y$3-1))</f>
        <v>2000</v>
      </c>
      <c r="Z6" s="7">
        <f>IF(OR($B6="",$B6=0),"",$I6*$C6*(1+'Property Summary'!$L$21)^('MF CapEx'!Z$3-1))</f>
        <v>2000</v>
      </c>
      <c r="AA6" s="7">
        <f>IF(OR($B6="",$B6=0),"",$I6*$C6*(1+'Property Summary'!$L$21)^('MF CapEx'!AA$3-1))</f>
        <v>2000</v>
      </c>
      <c r="AB6" s="7">
        <f>IF(OR($B6="",$B6=0),"",$I6*$C6*(1+'Property Summary'!$L$21)^('MF CapEx'!AB$3-1))</f>
        <v>2000</v>
      </c>
      <c r="AC6" s="7">
        <f>IF(OR($B6="",$B6=0),"",$I6*$C6*(1+'Property Summary'!$L$21)^('MF CapEx'!AC$3-1))</f>
        <v>2000</v>
      </c>
      <c r="AD6" s="7">
        <f>IF(OR($B6="",$B6=0),"",$I6*$C6*(1+'Property Summary'!$L$21)^('MF CapEx'!AD$3-1))</f>
        <v>2000</v>
      </c>
      <c r="AE6" s="7">
        <f>IF(OR($B6="",$B6=0),"",$I6*$C6*(1+'Property Summary'!$L$21)^('MF CapEx'!AE$3-1))</f>
        <v>2040</v>
      </c>
      <c r="AF6" s="7">
        <f>IF(OR($B6="",$B6=0),"",$I6*$C6*(1+'Property Summary'!$L$21)^('MF CapEx'!AF$3-1))</f>
        <v>2040</v>
      </c>
      <c r="AG6" s="7">
        <f>IF(OR($B6="",$B6=0),"",$I6*$C6*(1+'Property Summary'!$L$21)^('MF CapEx'!AG$3-1))</f>
        <v>2040</v>
      </c>
      <c r="AH6" s="7">
        <f>IF(OR($B6="",$B6=0),"",$I6*$C6*(1+'Property Summary'!$L$21)^('MF CapEx'!AH$3-1))</f>
        <v>2040</v>
      </c>
      <c r="AI6" s="7">
        <f>IF(OR($B6="",$B6=0),"",$I6*$C6*(1+'Property Summary'!$L$21)^('MF CapEx'!AI$3-1))</f>
        <v>2040</v>
      </c>
      <c r="AJ6" s="7">
        <f>IF(OR($B6="",$B6=0),"",$I6*$C6*(1+'Property Summary'!$L$21)^('MF CapEx'!AJ$3-1))</f>
        <v>2040</v>
      </c>
      <c r="AK6" s="7">
        <f>IF(OR($B6="",$B6=0),"",$I6*$C6*(1+'Property Summary'!$L$21)^('MF CapEx'!AK$3-1))</f>
        <v>2040</v>
      </c>
      <c r="AL6" s="7">
        <f>IF(OR($B6="",$B6=0),"",$I6*$C6*(1+'Property Summary'!$L$21)^('MF CapEx'!AL$3-1))</f>
        <v>2040</v>
      </c>
      <c r="AM6" s="7">
        <f>IF(OR($B6="",$B6=0),"",$I6*$C6*(1+'Property Summary'!$L$21)^('MF CapEx'!AM$3-1))</f>
        <v>2040</v>
      </c>
      <c r="AN6" s="7">
        <f>IF(OR($B6="",$B6=0),"",$I6*$C6*(1+'Property Summary'!$L$21)^('MF CapEx'!AN$3-1))</f>
        <v>2040</v>
      </c>
      <c r="AO6" s="7">
        <f>IF(OR($B6="",$B6=0),"",$I6*$C6*(1+'Property Summary'!$L$21)^('MF CapEx'!AO$3-1))</f>
        <v>2040</v>
      </c>
      <c r="AP6" s="7">
        <f>IF(OR($B6="",$B6=0),"",$I6*$C6*(1+'Property Summary'!$L$21)^('MF CapEx'!AP$3-1))</f>
        <v>2040</v>
      </c>
      <c r="AQ6" s="7">
        <f>IF(OR($B6="",$B6=0),"",$I6*$C6*(1+'Property Summary'!$L$21)^('MF CapEx'!AQ$3-1))</f>
        <v>2080.8000000000002</v>
      </c>
      <c r="AR6" s="7">
        <f>IF(OR($B6="",$B6=0),"",$I6*$C6*(1+'Property Summary'!$L$21)^('MF CapEx'!AR$3-1))</f>
        <v>2080.8000000000002</v>
      </c>
      <c r="AS6" s="7">
        <f>IF(OR($B6="",$B6=0),"",$I6*$C6*(1+'Property Summary'!$L$21)^('MF CapEx'!AS$3-1))</f>
        <v>2080.8000000000002</v>
      </c>
      <c r="AT6" s="7">
        <f>IF(OR($B6="",$B6=0),"",$I6*$C6*(1+'Property Summary'!$L$21)^('MF CapEx'!AT$3-1))</f>
        <v>2080.8000000000002</v>
      </c>
      <c r="AU6" s="7">
        <f>IF(OR($B6="",$B6=0),"",$I6*$C6*(1+'Property Summary'!$L$21)^('MF CapEx'!AU$3-1))</f>
        <v>2080.8000000000002</v>
      </c>
      <c r="AV6" s="7">
        <f>IF(OR($B6="",$B6=0),"",$I6*$C6*(1+'Property Summary'!$L$21)^('MF CapEx'!AV$3-1))</f>
        <v>2080.8000000000002</v>
      </c>
      <c r="AW6" s="7">
        <f>IF(OR($B6="",$B6=0),"",$I6*$C6*(1+'Property Summary'!$L$21)^('MF CapEx'!AW$3-1))</f>
        <v>2080.8000000000002</v>
      </c>
      <c r="AX6" s="7">
        <f>IF(OR($B6="",$B6=0),"",$I6*$C6*(1+'Property Summary'!$L$21)^('MF CapEx'!AX$3-1))</f>
        <v>2080.8000000000002</v>
      </c>
      <c r="AY6" s="7">
        <f>IF(OR($B6="",$B6=0),"",$I6*$C6*(1+'Property Summary'!$L$21)^('MF CapEx'!AY$3-1))</f>
        <v>2080.8000000000002</v>
      </c>
      <c r="AZ6" s="7">
        <f>IF(OR($B6="",$B6=0),"",$I6*$C6*(1+'Property Summary'!$L$21)^('MF CapEx'!AZ$3-1))</f>
        <v>2080.8000000000002</v>
      </c>
      <c r="BA6" s="7">
        <f>IF(OR($B6="",$B6=0),"",$I6*$C6*(1+'Property Summary'!$L$21)^('MF CapEx'!BA$3-1))</f>
        <v>2080.8000000000002</v>
      </c>
      <c r="BB6" s="7">
        <f>IF(OR($B6="",$B6=0),"",$I6*$C6*(1+'Property Summary'!$L$21)^('MF CapEx'!BB$3-1))</f>
        <v>2080.8000000000002</v>
      </c>
      <c r="BC6" s="7">
        <f>IF(OR($B6="",$B6=0),"",$I6*$C6*(1+'Property Summary'!$L$21)^('MF CapEx'!BC$3-1))</f>
        <v>2122.4159999999997</v>
      </c>
      <c r="BD6" s="7">
        <f>IF(OR($B6="",$B6=0),"",$I6*$C6*(1+'Property Summary'!$L$21)^('MF CapEx'!BD$3-1))</f>
        <v>2122.4159999999997</v>
      </c>
      <c r="BE6" s="7">
        <f>IF(OR($B6="",$B6=0),"",$I6*$C6*(1+'Property Summary'!$L$21)^('MF CapEx'!BE$3-1))</f>
        <v>2122.4159999999997</v>
      </c>
      <c r="BF6" s="7">
        <f>IF(OR($B6="",$B6=0),"",$I6*$C6*(1+'Property Summary'!$L$21)^('MF CapEx'!BF$3-1))</f>
        <v>2122.4159999999997</v>
      </c>
      <c r="BG6" s="7">
        <f>IF(OR($B6="",$B6=0),"",$I6*$C6*(1+'Property Summary'!$L$21)^('MF CapEx'!BG$3-1))</f>
        <v>2122.4159999999997</v>
      </c>
      <c r="BH6" s="7">
        <f>IF(OR($B6="",$B6=0),"",$I6*$C6*(1+'Property Summary'!$L$21)^('MF CapEx'!BH$3-1))</f>
        <v>2122.4159999999997</v>
      </c>
      <c r="BI6" s="7">
        <f>IF(OR($B6="",$B6=0),"",$I6*$C6*(1+'Property Summary'!$L$21)^('MF CapEx'!BI$3-1))</f>
        <v>2122.4159999999997</v>
      </c>
      <c r="BJ6" s="7">
        <f>IF(OR($B6="",$B6=0),"",$I6*$C6*(1+'Property Summary'!$L$21)^('MF CapEx'!BJ$3-1))</f>
        <v>2122.4159999999997</v>
      </c>
      <c r="BK6" s="7">
        <f>IF(OR($B6="",$B6=0),"",$I6*$C6*(1+'Property Summary'!$L$21)^('MF CapEx'!BK$3-1))</f>
        <v>2122.4159999999997</v>
      </c>
      <c r="BL6" s="7">
        <f>IF(OR($B6="",$B6=0),"",$I6*$C6*(1+'Property Summary'!$L$21)^('MF CapEx'!BL$3-1))</f>
        <v>2122.4159999999997</v>
      </c>
      <c r="BM6" s="7">
        <f>IF(OR($B6="",$B6=0),"",$I6*$C6*(1+'Property Summary'!$L$21)^('MF CapEx'!BM$3-1))</f>
        <v>2122.4159999999997</v>
      </c>
      <c r="BN6" s="7">
        <f>IF(OR($B6="",$B6=0),"",$I6*$C6*(1+'Property Summary'!$L$21)^('MF CapEx'!BN$3-1))</f>
        <v>2122.4159999999997</v>
      </c>
      <c r="BO6" s="7">
        <f>IF(OR($B6="",$B6=0),"",$I6*$C6*(1+'Property Summary'!$L$21)^('MF CapEx'!BO$3-1))</f>
        <v>2164.8643200000001</v>
      </c>
      <c r="BP6" s="7">
        <f>IF(OR($B6="",$B6=0),"",$I6*$C6*(1+'Property Summary'!$L$21)^('MF CapEx'!BP$3-1))</f>
        <v>2164.8643200000001</v>
      </c>
      <c r="BQ6" s="7">
        <f>IF(OR($B6="",$B6=0),"",$I6*$C6*(1+'Property Summary'!$L$21)^('MF CapEx'!BQ$3-1))</f>
        <v>2164.8643200000001</v>
      </c>
      <c r="BR6" s="7">
        <f>IF(OR($B6="",$B6=0),"",$I6*$C6*(1+'Property Summary'!$L$21)^('MF CapEx'!BR$3-1))</f>
        <v>2164.8643200000001</v>
      </c>
      <c r="BS6" s="7">
        <f>IF(OR($B6="",$B6=0),"",$I6*$C6*(1+'Property Summary'!$L$21)^('MF CapEx'!BS$3-1))</f>
        <v>2164.8643200000001</v>
      </c>
      <c r="BT6" s="7">
        <f>IF(OR($B6="",$B6=0),"",$I6*$C6*(1+'Property Summary'!$L$21)^('MF CapEx'!BT$3-1))</f>
        <v>2164.8643200000001</v>
      </c>
      <c r="BU6" s="7">
        <f>IF(OR($B6="",$B6=0),"",$I6*$C6*(1+'Property Summary'!$L$21)^('MF CapEx'!BU$3-1))</f>
        <v>2164.8643200000001</v>
      </c>
      <c r="BV6" s="7">
        <f>IF(OR($B6="",$B6=0),"",$I6*$C6*(1+'Property Summary'!$L$21)^('MF CapEx'!BV$3-1))</f>
        <v>2164.8643200000001</v>
      </c>
      <c r="BW6" s="7">
        <f>IF(OR($B6="",$B6=0),"",$I6*$C6*(1+'Property Summary'!$L$21)^('MF CapEx'!BW$3-1))</f>
        <v>2164.8643200000001</v>
      </c>
      <c r="BX6" s="7">
        <f>IF(OR($B6="",$B6=0),"",$I6*$C6*(1+'Property Summary'!$L$21)^('MF CapEx'!BX$3-1))</f>
        <v>2164.8643200000001</v>
      </c>
      <c r="BY6" s="7">
        <f>IF(OR($B6="",$B6=0),"",$I6*$C6*(1+'Property Summary'!$L$21)^('MF CapEx'!BY$3-1))</f>
        <v>2164.8643200000001</v>
      </c>
      <c r="BZ6" s="7">
        <f>IF(OR($B6="",$B6=0),"",$I6*$C6*(1+'Property Summary'!$L$21)^('MF CapEx'!BZ$3-1))</f>
        <v>2164.8643200000001</v>
      </c>
      <c r="CA6" s="7">
        <f>IF(OR($B6="",$B6=0),"",$I6*$C6*(1+'Property Summary'!$L$21)^('MF CapEx'!CA$3-1))</f>
        <v>2208.1616064</v>
      </c>
      <c r="CB6" s="7">
        <f>IF(OR($B6="",$B6=0),"",$I6*$C6*(1+'Property Summary'!$L$21)^('MF CapEx'!CB$3-1))</f>
        <v>2208.1616064</v>
      </c>
      <c r="CC6" s="7">
        <f>IF(OR($B6="",$B6=0),"",$I6*$C6*(1+'Property Summary'!$L$21)^('MF CapEx'!CC$3-1))</f>
        <v>2208.1616064</v>
      </c>
      <c r="CD6" s="7">
        <f>IF(OR($B6="",$B6=0),"",$I6*$C6*(1+'Property Summary'!$L$21)^('MF CapEx'!CD$3-1))</f>
        <v>2208.1616064</v>
      </c>
      <c r="CE6" s="7">
        <f>IF(OR($B6="",$B6=0),"",$I6*$C6*(1+'Property Summary'!$L$21)^('MF CapEx'!CE$3-1))</f>
        <v>2208.1616064</v>
      </c>
      <c r="CF6" s="7">
        <f>IF(OR($B6="",$B6=0),"",$I6*$C6*(1+'Property Summary'!$L$21)^('MF CapEx'!CF$3-1))</f>
        <v>2208.1616064</v>
      </c>
      <c r="CG6" s="7">
        <f>IF(OR($B6="",$B6=0),"",$I6*$C6*(1+'Property Summary'!$L$21)^('MF CapEx'!CG$3-1))</f>
        <v>2208.1616064</v>
      </c>
      <c r="CH6" s="7">
        <f>IF(OR($B6="",$B6=0),"",$I6*$C6*(1+'Property Summary'!$L$21)^('MF CapEx'!CH$3-1))</f>
        <v>2208.1616064</v>
      </c>
      <c r="CI6" s="7">
        <f>IF(OR($B6="",$B6=0),"",$I6*$C6*(1+'Property Summary'!$L$21)^('MF CapEx'!CI$3-1))</f>
        <v>2208.1616064</v>
      </c>
      <c r="CJ6" s="7">
        <f>IF(OR($B6="",$B6=0),"",$I6*$C6*(1+'Property Summary'!$L$21)^('MF CapEx'!CJ$3-1))</f>
        <v>2208.1616064</v>
      </c>
      <c r="CK6" s="7">
        <f>IF(OR($B6="",$B6=0),"",$I6*$C6*(1+'Property Summary'!$L$21)^('MF CapEx'!CK$3-1))</f>
        <v>2208.1616064</v>
      </c>
      <c r="CL6" s="7">
        <f>IF(OR($B6="",$B6=0),"",$I6*$C6*(1+'Property Summary'!$L$21)^('MF CapEx'!CL$3-1))</f>
        <v>2208.1616064</v>
      </c>
      <c r="CM6" s="7">
        <f>IF(OR($B6="",$B6=0),"",$I6*$C6*(1+'Property Summary'!$L$21)^('MF CapEx'!CM$3-1))</f>
        <v>2252.3248385280003</v>
      </c>
      <c r="CN6" s="7">
        <f>IF(OR($B6="",$B6=0),"",$I6*$C6*(1+'Property Summary'!$L$21)^('MF CapEx'!CN$3-1))</f>
        <v>2252.3248385280003</v>
      </c>
      <c r="CO6" s="7">
        <f>IF(OR($B6="",$B6=0),"",$I6*$C6*(1+'Property Summary'!$L$21)^('MF CapEx'!CO$3-1))</f>
        <v>2252.3248385280003</v>
      </c>
      <c r="CP6" s="7">
        <f>IF(OR($B6="",$B6=0),"",$I6*$C6*(1+'Property Summary'!$L$21)^('MF CapEx'!CP$3-1))</f>
        <v>2252.3248385280003</v>
      </c>
      <c r="CQ6" s="7">
        <f>IF(OR($B6="",$B6=0),"",$I6*$C6*(1+'Property Summary'!$L$21)^('MF CapEx'!CQ$3-1))</f>
        <v>2252.3248385280003</v>
      </c>
      <c r="CR6" s="7">
        <f>IF(OR($B6="",$B6=0),"",$I6*$C6*(1+'Property Summary'!$L$21)^('MF CapEx'!CR$3-1))</f>
        <v>2252.3248385280003</v>
      </c>
      <c r="CS6" s="7">
        <f>IF(OR($B6="",$B6=0),"",$I6*$C6*(1+'Property Summary'!$L$21)^('MF CapEx'!CS$3-1))</f>
        <v>2252.3248385280003</v>
      </c>
      <c r="CT6" s="7">
        <f>IF(OR($B6="",$B6=0),"",$I6*$C6*(1+'Property Summary'!$L$21)^('MF CapEx'!CT$3-1))</f>
        <v>2252.3248385280003</v>
      </c>
      <c r="CU6" s="7">
        <f>IF(OR($B6="",$B6=0),"",$I6*$C6*(1+'Property Summary'!$L$21)^('MF CapEx'!CU$3-1))</f>
        <v>2252.3248385280003</v>
      </c>
      <c r="CV6" s="7">
        <f>IF(OR($B6="",$B6=0),"",$I6*$C6*(1+'Property Summary'!$L$21)^('MF CapEx'!CV$3-1))</f>
        <v>2252.3248385280003</v>
      </c>
      <c r="CW6" s="7">
        <f>IF(OR($B6="",$B6=0),"",$I6*$C6*(1+'Property Summary'!$L$21)^('MF CapEx'!CW$3-1))</f>
        <v>2252.3248385280003</v>
      </c>
      <c r="CX6" s="7">
        <f>IF(OR($B6="",$B6=0),"",$I6*$C6*(1+'Property Summary'!$L$21)^('MF CapEx'!CX$3-1))</f>
        <v>2252.3248385280003</v>
      </c>
      <c r="CY6" s="7">
        <f>IF(OR($B6="",$B6=0),"",$I6*$C6*(1+'Property Summary'!$L$21)^('MF CapEx'!CY$3-1))</f>
        <v>2297.3713352985596</v>
      </c>
      <c r="CZ6" s="7">
        <f>IF(OR($B6="",$B6=0),"",$I6*$C6*(1+'Property Summary'!$L$21)^('MF CapEx'!CZ$3-1))</f>
        <v>2297.3713352985596</v>
      </c>
      <c r="DA6" s="7">
        <f>IF(OR($B6="",$B6=0),"",$I6*$C6*(1+'Property Summary'!$L$21)^('MF CapEx'!DA$3-1))</f>
        <v>2297.3713352985596</v>
      </c>
      <c r="DB6" s="7">
        <f>IF(OR($B6="",$B6=0),"",$I6*$C6*(1+'Property Summary'!$L$21)^('MF CapEx'!DB$3-1))</f>
        <v>2297.3713352985596</v>
      </c>
      <c r="DC6" s="7">
        <f>IF(OR($B6="",$B6=0),"",$I6*$C6*(1+'Property Summary'!$L$21)^('MF CapEx'!DC$3-1))</f>
        <v>2297.3713352985596</v>
      </c>
      <c r="DD6" s="7">
        <f>IF(OR($B6="",$B6=0),"",$I6*$C6*(1+'Property Summary'!$L$21)^('MF CapEx'!DD$3-1))</f>
        <v>2297.3713352985596</v>
      </c>
      <c r="DE6" s="7">
        <f>IF(OR($B6="",$B6=0),"",$I6*$C6*(1+'Property Summary'!$L$21)^('MF CapEx'!DE$3-1))</f>
        <v>2297.3713352985596</v>
      </c>
      <c r="DF6" s="7">
        <f>IF(OR($B6="",$B6=0),"",$I6*$C6*(1+'Property Summary'!$L$21)^('MF CapEx'!DF$3-1))</f>
        <v>2297.3713352985596</v>
      </c>
      <c r="DG6" s="7">
        <f>IF(OR($B6="",$B6=0),"",$I6*$C6*(1+'Property Summary'!$L$21)^('MF CapEx'!DG$3-1))</f>
        <v>2297.3713352985596</v>
      </c>
      <c r="DH6" s="7">
        <f>IF(OR($B6="",$B6=0),"",$I6*$C6*(1+'Property Summary'!$L$21)^('MF CapEx'!DH$3-1))</f>
        <v>2297.3713352985596</v>
      </c>
      <c r="DI6" s="7">
        <f>IF(OR($B6="",$B6=0),"",$I6*$C6*(1+'Property Summary'!$L$21)^('MF CapEx'!DI$3-1))</f>
        <v>2297.3713352985596</v>
      </c>
      <c r="DJ6" s="7">
        <f>IF(OR($B6="",$B6=0),"",$I6*$C6*(1+'Property Summary'!$L$21)^('MF CapEx'!DJ$3-1))</f>
        <v>2297.3713352985596</v>
      </c>
      <c r="DK6" s="7">
        <f>IF(OR($B6="",$B6=0),"",$I6*$C6*(1+'Property Summary'!$L$21)^('MF CapEx'!DK$3-1))</f>
        <v>2343.318762004531</v>
      </c>
      <c r="DL6" s="7">
        <f>IF(OR($B6="",$B6=0),"",$I6*$C6*(1+'Property Summary'!$L$21)^('MF CapEx'!DL$3-1))</f>
        <v>2343.318762004531</v>
      </c>
      <c r="DM6" s="7">
        <f>IF(OR($B6="",$B6=0),"",$I6*$C6*(1+'Property Summary'!$L$21)^('MF CapEx'!DM$3-1))</f>
        <v>2343.318762004531</v>
      </c>
      <c r="DN6" s="7">
        <f>IF(OR($B6="",$B6=0),"",$I6*$C6*(1+'Property Summary'!$L$21)^('MF CapEx'!DN$3-1))</f>
        <v>2343.318762004531</v>
      </c>
      <c r="DO6" s="7">
        <f>IF(OR($B6="",$B6=0),"",$I6*$C6*(1+'Property Summary'!$L$21)^('MF CapEx'!DO$3-1))</f>
        <v>2343.318762004531</v>
      </c>
      <c r="DP6" s="7">
        <f>IF(OR($B6="",$B6=0),"",$I6*$C6*(1+'Property Summary'!$L$21)^('MF CapEx'!DP$3-1))</f>
        <v>2343.318762004531</v>
      </c>
      <c r="DQ6" s="7">
        <f>IF(OR($B6="",$B6=0),"",$I6*$C6*(1+'Property Summary'!$L$21)^('MF CapEx'!DQ$3-1))</f>
        <v>2343.318762004531</v>
      </c>
      <c r="DR6" s="7">
        <f>IF(OR($B6="",$B6=0),"",$I6*$C6*(1+'Property Summary'!$L$21)^('MF CapEx'!DR$3-1))</f>
        <v>2343.318762004531</v>
      </c>
      <c r="DS6" s="7">
        <f>IF(OR($B6="",$B6=0),"",$I6*$C6*(1+'Property Summary'!$L$21)^('MF CapEx'!DS$3-1))</f>
        <v>2343.318762004531</v>
      </c>
      <c r="DT6" s="7">
        <f>IF(OR($B6="",$B6=0),"",$I6*$C6*(1+'Property Summary'!$L$21)^('MF CapEx'!DT$3-1))</f>
        <v>2343.318762004531</v>
      </c>
      <c r="DU6" s="7">
        <f>IF(OR($B6="",$B6=0),"",$I6*$C6*(1+'Property Summary'!$L$21)^('MF CapEx'!DU$3-1))</f>
        <v>2343.318762004531</v>
      </c>
      <c r="DV6" s="7">
        <f>IF(OR($B6="",$B6=0),"",$I6*$C6*(1+'Property Summary'!$L$21)^('MF CapEx'!DV$3-1))</f>
        <v>2343.318762004531</v>
      </c>
      <c r="DW6" s="7">
        <f>IF(OR($B6="",$B6=0),"",$I6*$C6*(1+'Property Summary'!$L$21)^('MF CapEx'!DW$3-1))</f>
        <v>2390.1851372446217</v>
      </c>
      <c r="DX6" s="7">
        <f>IF(OR($B6="",$B6=0),"",$I6*$C6*(1+'Property Summary'!$L$21)^('MF CapEx'!DX$3-1))</f>
        <v>2390.1851372446217</v>
      </c>
      <c r="DY6" s="7">
        <f>IF(OR($B6="",$B6=0),"",$I6*$C6*(1+'Property Summary'!$L$21)^('MF CapEx'!DY$3-1))</f>
        <v>2390.1851372446217</v>
      </c>
      <c r="DZ6" s="7">
        <f>IF(OR($B6="",$B6=0),"",$I6*$C6*(1+'Property Summary'!$L$21)^('MF CapEx'!DZ$3-1))</f>
        <v>2390.1851372446217</v>
      </c>
      <c r="EA6" s="7">
        <f>IF(OR($B6="",$B6=0),"",$I6*$C6*(1+'Property Summary'!$L$21)^('MF CapEx'!EA$3-1))</f>
        <v>2390.1851372446217</v>
      </c>
      <c r="EB6" s="7">
        <f>IF(OR($B6="",$B6=0),"",$I6*$C6*(1+'Property Summary'!$L$21)^('MF CapEx'!EB$3-1))</f>
        <v>2390.1851372446217</v>
      </c>
      <c r="EC6" s="7">
        <f>IF(OR($B6="",$B6=0),"",$I6*$C6*(1+'Property Summary'!$L$21)^('MF CapEx'!EC$3-1))</f>
        <v>2390.1851372446217</v>
      </c>
      <c r="ED6" s="7">
        <f>IF(OR($B6="",$B6=0),"",$I6*$C6*(1+'Property Summary'!$L$21)^('MF CapEx'!ED$3-1))</f>
        <v>2390.1851372446217</v>
      </c>
      <c r="EE6" s="7">
        <f>IF(OR($B6="",$B6=0),"",$I6*$C6*(1+'Property Summary'!$L$21)^('MF CapEx'!EE$3-1))</f>
        <v>2390.1851372446217</v>
      </c>
      <c r="EF6" s="7">
        <f>IF(OR($B6="",$B6=0),"",$I6*$C6*(1+'Property Summary'!$L$21)^('MF CapEx'!EF$3-1))</f>
        <v>2390.1851372446217</v>
      </c>
      <c r="EG6" s="7">
        <f>IF(OR($B6="",$B6=0),"",$I6*$C6*(1+'Property Summary'!$L$21)^('MF CapEx'!EG$3-1))</f>
        <v>2390.1851372446217</v>
      </c>
      <c r="EH6" s="7">
        <f>IF(OR($B6="",$B6=0),"",$I6*$C6*(1+'Property Summary'!$L$21)^('MF CapEx'!EH$3-1))</f>
        <v>2390.1851372446217</v>
      </c>
      <c r="EI6" s="7">
        <f>IF(OR($B6="",$B6=0),"",$I6*$C6*(1+'Property Summary'!$L$21)^('MF CapEx'!EI$3-1))</f>
        <v>2437.9888399895144</v>
      </c>
      <c r="EJ6" s="7">
        <f>IF(OR($B6="",$B6=0),"",$I6*$C6*(1+'Property Summary'!$L$21)^('MF CapEx'!EJ$3-1))</f>
        <v>2437.9888399895144</v>
      </c>
      <c r="EK6" s="7">
        <f>IF(OR($B6="",$B6=0),"",$I6*$C6*(1+'Property Summary'!$L$21)^('MF CapEx'!EK$3-1))</f>
        <v>2437.9888399895144</v>
      </c>
      <c r="EL6" s="7">
        <f>IF(OR($B6="",$B6=0),"",$I6*$C6*(1+'Property Summary'!$L$21)^('MF CapEx'!EL$3-1))</f>
        <v>2437.9888399895144</v>
      </c>
      <c r="EM6" s="7">
        <f>IF(OR($B6="",$B6=0),"",$I6*$C6*(1+'Property Summary'!$L$21)^('MF CapEx'!EM$3-1))</f>
        <v>2437.9888399895144</v>
      </c>
      <c r="EN6" s="7">
        <f>IF(OR($B6="",$B6=0),"",$I6*$C6*(1+'Property Summary'!$L$21)^('MF CapEx'!EN$3-1))</f>
        <v>2437.9888399895144</v>
      </c>
      <c r="EO6" s="7">
        <f>IF(OR($B6="",$B6=0),"",$I6*$C6*(1+'Property Summary'!$L$21)^('MF CapEx'!EO$3-1))</f>
        <v>2437.9888399895144</v>
      </c>
      <c r="EP6" s="7">
        <f>IF(OR($B6="",$B6=0),"",$I6*$C6*(1+'Property Summary'!$L$21)^('MF CapEx'!EP$3-1))</f>
        <v>2437.9888399895144</v>
      </c>
      <c r="EQ6" s="7">
        <f>IF(OR($B6="",$B6=0),"",$I6*$C6*(1+'Property Summary'!$L$21)^('MF CapEx'!EQ$3-1))</f>
        <v>2437.9888399895144</v>
      </c>
      <c r="ER6" s="7">
        <f>IF(OR($B6="",$B6=0),"",$I6*$C6*(1+'Property Summary'!$L$21)^('MF CapEx'!ER$3-1))</f>
        <v>2437.9888399895144</v>
      </c>
      <c r="ES6" s="7">
        <f>IF(OR($B6="",$B6=0),"",$I6*$C6*(1+'Property Summary'!$L$21)^('MF CapEx'!ES$3-1))</f>
        <v>2437.9888399895144</v>
      </c>
      <c r="ET6" s="7">
        <f>IF(OR($B6="",$B6=0),"",$I6*$C6*(1+'Property Summary'!$L$21)^('MF CapEx'!ET$3-1))</f>
        <v>2437.9888399895144</v>
      </c>
      <c r="EU6" s="7">
        <f>IF(OR($B6="",$B6=0),"",$I6*$C6*(1+'Property Summary'!$L$21)^('MF CapEx'!EU$3-1))</f>
        <v>2486.7486167893039</v>
      </c>
      <c r="EV6" s="7">
        <f>IF(OR($B6="",$B6=0),"",$I6*$C6*(1+'Property Summary'!$L$21)^('MF CapEx'!EV$3-1))</f>
        <v>2486.7486167893039</v>
      </c>
      <c r="EW6" s="7">
        <f>IF(OR($B6="",$B6=0),"",$I6*$C6*(1+'Property Summary'!$L$21)^('MF CapEx'!EW$3-1))</f>
        <v>2486.7486167893039</v>
      </c>
      <c r="EX6" s="7">
        <f>IF(OR($B6="",$B6=0),"",$I6*$C6*(1+'Property Summary'!$L$21)^('MF CapEx'!EX$3-1))</f>
        <v>2486.7486167893039</v>
      </c>
      <c r="EY6" s="7">
        <f>IF(OR($B6="",$B6=0),"",$I6*$C6*(1+'Property Summary'!$L$21)^('MF CapEx'!EY$3-1))</f>
        <v>2486.7486167893039</v>
      </c>
      <c r="EZ6" s="7">
        <f>IF(OR($B6="",$B6=0),"",$I6*$C6*(1+'Property Summary'!$L$21)^('MF CapEx'!EZ$3-1))</f>
        <v>2486.7486167893039</v>
      </c>
      <c r="FA6" s="7">
        <f>IF(OR($B6="",$B6=0),"",$I6*$C6*(1+'Property Summary'!$L$21)^('MF CapEx'!FA$3-1))</f>
        <v>2486.7486167893039</v>
      </c>
      <c r="FB6" s="7">
        <f>IF(OR($B6="",$B6=0),"",$I6*$C6*(1+'Property Summary'!$L$21)^('MF CapEx'!FB$3-1))</f>
        <v>2486.7486167893039</v>
      </c>
      <c r="FC6" s="7">
        <f>IF(OR($B6="",$B6=0),"",$I6*$C6*(1+'Property Summary'!$L$21)^('MF CapEx'!FC$3-1))</f>
        <v>2486.7486167893039</v>
      </c>
      <c r="FD6" s="7">
        <f>IF(OR($B6="",$B6=0),"",$I6*$C6*(1+'Property Summary'!$L$21)^('MF CapEx'!FD$3-1))</f>
        <v>2486.7486167893039</v>
      </c>
      <c r="FE6" s="7">
        <f>IF(OR($B6="",$B6=0),"",$I6*$C6*(1+'Property Summary'!$L$21)^('MF CapEx'!FE$3-1))</f>
        <v>2486.7486167893039</v>
      </c>
      <c r="FF6" s="7">
        <f>IF(OR($B6="",$B6=0),"",$I6*$C6*(1+'Property Summary'!$L$21)^('MF CapEx'!FF$3-1))</f>
        <v>2486.7486167893039</v>
      </c>
      <c r="FG6" s="7">
        <f>IF(OR($B6="",$B6=0),"",$I6*$C6*(1+'Property Summary'!$L$21)^('MF CapEx'!FG$3-1))</f>
        <v>2536.4835891250905</v>
      </c>
      <c r="FH6" s="7">
        <f>IF(OR($B6="",$B6=0),"",$I6*$C6*(1+'Property Summary'!$L$21)^('MF CapEx'!FH$3-1))</f>
        <v>2536.4835891250905</v>
      </c>
      <c r="FI6" s="7">
        <f>IF(OR($B6="",$B6=0),"",$I6*$C6*(1+'Property Summary'!$L$21)^('MF CapEx'!FI$3-1))</f>
        <v>2536.4835891250905</v>
      </c>
      <c r="FJ6" s="7">
        <f>IF(OR($B6="",$B6=0),"",$I6*$C6*(1+'Property Summary'!$L$21)^('MF CapEx'!FJ$3-1))</f>
        <v>2536.4835891250905</v>
      </c>
      <c r="FK6" s="7">
        <f>IF(OR($B6="",$B6=0),"",$I6*$C6*(1+'Property Summary'!$L$21)^('MF CapEx'!FK$3-1))</f>
        <v>2536.4835891250905</v>
      </c>
      <c r="FL6" s="7">
        <f>IF(OR($B6="",$B6=0),"",$I6*$C6*(1+'Property Summary'!$L$21)^('MF CapEx'!FL$3-1))</f>
        <v>2536.4835891250905</v>
      </c>
      <c r="FM6" s="7">
        <f>IF(OR($B6="",$B6=0),"",$I6*$C6*(1+'Property Summary'!$L$21)^('MF CapEx'!FM$3-1))</f>
        <v>2536.4835891250905</v>
      </c>
      <c r="FN6" s="7">
        <f>IF(OR($B6="",$B6=0),"",$I6*$C6*(1+'Property Summary'!$L$21)^('MF CapEx'!FN$3-1))</f>
        <v>2536.4835891250905</v>
      </c>
      <c r="FO6" s="7">
        <f>IF(OR($B6="",$B6=0),"",$I6*$C6*(1+'Property Summary'!$L$21)^('MF CapEx'!FO$3-1))</f>
        <v>2536.4835891250905</v>
      </c>
      <c r="FP6" s="7">
        <f>IF(OR($B6="",$B6=0),"",$I6*$C6*(1+'Property Summary'!$L$21)^('MF CapEx'!FP$3-1))</f>
        <v>2536.4835891250905</v>
      </c>
      <c r="FQ6" s="7">
        <f>IF(OR($B6="",$B6=0),"",$I6*$C6*(1+'Property Summary'!$L$21)^('MF CapEx'!FQ$3-1))</f>
        <v>2536.4835891250905</v>
      </c>
      <c r="FR6" s="7">
        <f>IF(OR($B6="",$B6=0),"",$I6*$C6*(1+'Property Summary'!$L$21)^('MF CapEx'!FR$3-1))</f>
        <v>2536.4835891250905</v>
      </c>
      <c r="FS6" s="7">
        <f>IF(OR($B6="",$B6=0),"",$I6*$C6*(1+'Property Summary'!$L$21)^('MF CapEx'!FS$3-1))</f>
        <v>2587.213260907592</v>
      </c>
      <c r="FT6" s="7">
        <f>IF(OR($B6="",$B6=0),"",$I6*$C6*(1+'Property Summary'!$L$21)^('MF CapEx'!FT$3-1))</f>
        <v>2587.213260907592</v>
      </c>
      <c r="FU6" s="7">
        <f>IF(OR($B6="",$B6=0),"",$I6*$C6*(1+'Property Summary'!$L$21)^('MF CapEx'!FU$3-1))</f>
        <v>2587.213260907592</v>
      </c>
      <c r="FV6" s="7">
        <f>IF(OR($B6="",$B6=0),"",$I6*$C6*(1+'Property Summary'!$L$21)^('MF CapEx'!FV$3-1))</f>
        <v>2587.213260907592</v>
      </c>
      <c r="FW6" s="7">
        <f>IF(OR($B6="",$B6=0),"",$I6*$C6*(1+'Property Summary'!$L$21)^('MF CapEx'!FW$3-1))</f>
        <v>2587.213260907592</v>
      </c>
      <c r="FX6" s="7">
        <f>IF(OR($B6="",$B6=0),"",$I6*$C6*(1+'Property Summary'!$L$21)^('MF CapEx'!FX$3-1))</f>
        <v>2587.213260907592</v>
      </c>
      <c r="FY6" s="7">
        <f>IF(OR($B6="",$B6=0),"",$I6*$C6*(1+'Property Summary'!$L$21)^('MF CapEx'!FY$3-1))</f>
        <v>2587.213260907592</v>
      </c>
      <c r="FZ6" s="7">
        <f>IF(OR($B6="",$B6=0),"",$I6*$C6*(1+'Property Summary'!$L$21)^('MF CapEx'!FZ$3-1))</f>
        <v>2587.213260907592</v>
      </c>
      <c r="GA6" s="7">
        <f>IF(OR($B6="",$B6=0),"",$I6*$C6*(1+'Property Summary'!$L$21)^('MF CapEx'!GA$3-1))</f>
        <v>2587.213260907592</v>
      </c>
      <c r="GB6" s="7">
        <f>IF(OR($B6="",$B6=0),"",$I6*$C6*(1+'Property Summary'!$L$21)^('MF CapEx'!GB$3-1))</f>
        <v>2587.213260907592</v>
      </c>
      <c r="GC6" s="7">
        <f>IF(OR($B6="",$B6=0),"",$I6*$C6*(1+'Property Summary'!$L$21)^('MF CapEx'!GC$3-1))</f>
        <v>2587.213260907592</v>
      </c>
      <c r="GD6" s="7">
        <f>IF(OR($B6="",$B6=0),"",$I6*$C6*(1+'Property Summary'!$L$21)^('MF CapEx'!GD$3-1))</f>
        <v>2587.213260907592</v>
      </c>
      <c r="GE6" s="7">
        <f>IF(OR($B6="",$B6=0),"",$I6*$C6*(1+'Property Summary'!$L$21)^('MF CapEx'!GE$3-1))</f>
        <v>2638.9575261257442</v>
      </c>
      <c r="GF6" s="7">
        <f>IF(OR($B6="",$B6=0),"",$I6*$C6*(1+'Property Summary'!$L$21)^('MF CapEx'!GF$3-1))</f>
        <v>2638.9575261257442</v>
      </c>
      <c r="GG6" s="7">
        <f>IF(OR($B6="",$B6=0),"",$I6*$C6*(1+'Property Summary'!$L$21)^('MF CapEx'!GG$3-1))</f>
        <v>2638.9575261257442</v>
      </c>
      <c r="GH6" s="7">
        <f>IF(OR($B6="",$B6=0),"",$I6*$C6*(1+'Property Summary'!$L$21)^('MF CapEx'!GH$3-1))</f>
        <v>2638.9575261257442</v>
      </c>
      <c r="GI6" s="7">
        <f>IF(OR($B6="",$B6=0),"",$I6*$C6*(1+'Property Summary'!$L$21)^('MF CapEx'!GI$3-1))</f>
        <v>2638.9575261257442</v>
      </c>
      <c r="GJ6" s="7">
        <f>IF(OR($B6="",$B6=0),"",$I6*$C6*(1+'Property Summary'!$L$21)^('MF CapEx'!GJ$3-1))</f>
        <v>2638.9575261257442</v>
      </c>
      <c r="GK6" s="7">
        <f>IF(OR($B6="",$B6=0),"",$I6*$C6*(1+'Property Summary'!$L$21)^('MF CapEx'!GK$3-1))</f>
        <v>2638.9575261257442</v>
      </c>
      <c r="GL6" s="7">
        <f>IF(OR($B6="",$B6=0),"",$I6*$C6*(1+'Property Summary'!$L$21)^('MF CapEx'!GL$3-1))</f>
        <v>2638.9575261257442</v>
      </c>
      <c r="GM6" s="7">
        <f>IF(OR($B6="",$B6=0),"",$I6*$C6*(1+'Property Summary'!$L$21)^('MF CapEx'!GM$3-1))</f>
        <v>2638.9575261257442</v>
      </c>
      <c r="GN6" s="7">
        <f>IF(OR($B6="",$B6=0),"",$I6*$C6*(1+'Property Summary'!$L$21)^('MF CapEx'!GN$3-1))</f>
        <v>2638.9575261257442</v>
      </c>
      <c r="GO6" s="7">
        <f>IF(OR($B6="",$B6=0),"",$I6*$C6*(1+'Property Summary'!$L$21)^('MF CapEx'!GO$3-1))</f>
        <v>2638.9575261257442</v>
      </c>
      <c r="GP6" s="7">
        <f>IF(OR($B6="",$B6=0),"",$I6*$C6*(1+'Property Summary'!$L$21)^('MF CapEx'!GP$3-1))</f>
        <v>2638.9575261257442</v>
      </c>
    </row>
    <row r="7" spans="2:198" x14ac:dyDescent="0.3">
      <c r="B7" s="198" t="str">
        <f>'MF Rent Roll'!B6</f>
        <v>1bd/1ba</v>
      </c>
      <c r="C7" s="199">
        <f>'MF Rent Roll'!C6</f>
        <v>24</v>
      </c>
      <c r="D7" s="200">
        <f>'MF Rent Roll'!D6</f>
        <v>1</v>
      </c>
      <c r="E7" s="200">
        <f>'MF Rent Roll'!E6</f>
        <v>1</v>
      </c>
      <c r="F7" s="201">
        <f>'MF Rent Roll'!F6</f>
        <v>671</v>
      </c>
      <c r="G7" s="202">
        <f>'MF Rent Roll'!G6</f>
        <v>660</v>
      </c>
      <c r="H7" s="203">
        <f>'MF Rent Roll'!H6</f>
        <v>12</v>
      </c>
      <c r="I7" s="202">
        <f>'MF Rent Roll'!I6</f>
        <v>50</v>
      </c>
      <c r="J7" s="204">
        <f>'MF Rent Roll'!J6</f>
        <v>0</v>
      </c>
      <c r="K7" s="205">
        <f>'MF Rent Roll'!K6</f>
        <v>20</v>
      </c>
      <c r="L7" s="202">
        <f>'MF Rent Roll'!L6</f>
        <v>300</v>
      </c>
      <c r="M7" s="206">
        <f>'MF Rent Roll'!M6</f>
        <v>0.6</v>
      </c>
      <c r="N7" s="207">
        <f>'MF Rent Roll'!N6</f>
        <v>0</v>
      </c>
      <c r="O7" s="208">
        <f>'MF Rent Roll'!O6</f>
        <v>8</v>
      </c>
      <c r="P7" s="209">
        <f>'MF Rent Roll'!P6</f>
        <v>120</v>
      </c>
      <c r="S7" s="7">
        <f>IF(OR($B7="",$B7=0),"",$I7*$C7*(1+'Property Summary'!$L$21)^('MF CapEx'!S$3-1))</f>
        <v>1200</v>
      </c>
      <c r="T7" s="7">
        <f>IF(OR($B7="",$B7=0),"",$I7*$C7*(1+'Property Summary'!$L$21)^('MF CapEx'!T$3-1))</f>
        <v>1200</v>
      </c>
      <c r="U7" s="7">
        <f>IF(OR($B7="",$B7=0),"",$I7*$C7*(1+'Property Summary'!$L$21)^('MF CapEx'!U$3-1))</f>
        <v>1200</v>
      </c>
      <c r="V7" s="7">
        <f>IF(OR($B7="",$B7=0),"",$I7*$C7*(1+'Property Summary'!$L$21)^('MF CapEx'!V$3-1))</f>
        <v>1200</v>
      </c>
      <c r="W7" s="7">
        <f>IF(OR($B7="",$B7=0),"",$I7*$C7*(1+'Property Summary'!$L$21)^('MF CapEx'!W$3-1))</f>
        <v>1200</v>
      </c>
      <c r="X7" s="7">
        <f>IF(OR($B7="",$B7=0),"",$I7*$C7*(1+'Property Summary'!$L$21)^('MF CapEx'!X$3-1))</f>
        <v>1200</v>
      </c>
      <c r="Y7" s="7">
        <f>IF(OR($B7="",$B7=0),"",$I7*$C7*(1+'Property Summary'!$L$21)^('MF CapEx'!Y$3-1))</f>
        <v>1200</v>
      </c>
      <c r="Z7" s="7">
        <f>IF(OR($B7="",$B7=0),"",$I7*$C7*(1+'Property Summary'!$L$21)^('MF CapEx'!Z$3-1))</f>
        <v>1200</v>
      </c>
      <c r="AA7" s="7">
        <f>IF(OR($B7="",$B7=0),"",$I7*$C7*(1+'Property Summary'!$L$21)^('MF CapEx'!AA$3-1))</f>
        <v>1200</v>
      </c>
      <c r="AB7" s="7">
        <f>IF(OR($B7="",$B7=0),"",$I7*$C7*(1+'Property Summary'!$L$21)^('MF CapEx'!AB$3-1))</f>
        <v>1200</v>
      </c>
      <c r="AC7" s="7">
        <f>IF(OR($B7="",$B7=0),"",$I7*$C7*(1+'Property Summary'!$L$21)^('MF CapEx'!AC$3-1))</f>
        <v>1200</v>
      </c>
      <c r="AD7" s="7">
        <f>IF(OR($B7="",$B7=0),"",$I7*$C7*(1+'Property Summary'!$L$21)^('MF CapEx'!AD$3-1))</f>
        <v>1200</v>
      </c>
      <c r="AE7" s="7">
        <f>IF(OR($B7="",$B7=0),"",$I7*$C7*(1+'Property Summary'!$L$21)^('MF CapEx'!AE$3-1))</f>
        <v>1224</v>
      </c>
      <c r="AF7" s="7">
        <f>IF(OR($B7="",$B7=0),"",$I7*$C7*(1+'Property Summary'!$L$21)^('MF CapEx'!AF$3-1))</f>
        <v>1224</v>
      </c>
      <c r="AG7" s="7">
        <f>IF(OR($B7="",$B7=0),"",$I7*$C7*(1+'Property Summary'!$L$21)^('MF CapEx'!AG$3-1))</f>
        <v>1224</v>
      </c>
      <c r="AH7" s="7">
        <f>IF(OR($B7="",$B7=0),"",$I7*$C7*(1+'Property Summary'!$L$21)^('MF CapEx'!AH$3-1))</f>
        <v>1224</v>
      </c>
      <c r="AI7" s="7">
        <f>IF(OR($B7="",$B7=0),"",$I7*$C7*(1+'Property Summary'!$L$21)^('MF CapEx'!AI$3-1))</f>
        <v>1224</v>
      </c>
      <c r="AJ7" s="7">
        <f>IF(OR($B7="",$B7=0),"",$I7*$C7*(1+'Property Summary'!$L$21)^('MF CapEx'!AJ$3-1))</f>
        <v>1224</v>
      </c>
      <c r="AK7" s="7">
        <f>IF(OR($B7="",$B7=0),"",$I7*$C7*(1+'Property Summary'!$L$21)^('MF CapEx'!AK$3-1))</f>
        <v>1224</v>
      </c>
      <c r="AL7" s="7">
        <f>IF(OR($B7="",$B7=0),"",$I7*$C7*(1+'Property Summary'!$L$21)^('MF CapEx'!AL$3-1))</f>
        <v>1224</v>
      </c>
      <c r="AM7" s="7">
        <f>IF(OR($B7="",$B7=0),"",$I7*$C7*(1+'Property Summary'!$L$21)^('MF CapEx'!AM$3-1))</f>
        <v>1224</v>
      </c>
      <c r="AN7" s="7">
        <f>IF(OR($B7="",$B7=0),"",$I7*$C7*(1+'Property Summary'!$L$21)^('MF CapEx'!AN$3-1))</f>
        <v>1224</v>
      </c>
      <c r="AO7" s="7">
        <f>IF(OR($B7="",$B7=0),"",$I7*$C7*(1+'Property Summary'!$L$21)^('MF CapEx'!AO$3-1))</f>
        <v>1224</v>
      </c>
      <c r="AP7" s="7">
        <f>IF(OR($B7="",$B7=0),"",$I7*$C7*(1+'Property Summary'!$L$21)^('MF CapEx'!AP$3-1))</f>
        <v>1224</v>
      </c>
      <c r="AQ7" s="7">
        <f>IF(OR($B7="",$B7=0),"",$I7*$C7*(1+'Property Summary'!$L$21)^('MF CapEx'!AQ$3-1))</f>
        <v>1248.48</v>
      </c>
      <c r="AR7" s="7">
        <f>IF(OR($B7="",$B7=0),"",$I7*$C7*(1+'Property Summary'!$L$21)^('MF CapEx'!AR$3-1))</f>
        <v>1248.48</v>
      </c>
      <c r="AS7" s="7">
        <f>IF(OR($B7="",$B7=0),"",$I7*$C7*(1+'Property Summary'!$L$21)^('MF CapEx'!AS$3-1))</f>
        <v>1248.48</v>
      </c>
      <c r="AT7" s="7">
        <f>IF(OR($B7="",$B7=0),"",$I7*$C7*(1+'Property Summary'!$L$21)^('MF CapEx'!AT$3-1))</f>
        <v>1248.48</v>
      </c>
      <c r="AU7" s="7">
        <f>IF(OR($B7="",$B7=0),"",$I7*$C7*(1+'Property Summary'!$L$21)^('MF CapEx'!AU$3-1))</f>
        <v>1248.48</v>
      </c>
      <c r="AV7" s="7">
        <f>IF(OR($B7="",$B7=0),"",$I7*$C7*(1+'Property Summary'!$L$21)^('MF CapEx'!AV$3-1))</f>
        <v>1248.48</v>
      </c>
      <c r="AW7" s="7">
        <f>IF(OR($B7="",$B7=0),"",$I7*$C7*(1+'Property Summary'!$L$21)^('MF CapEx'!AW$3-1))</f>
        <v>1248.48</v>
      </c>
      <c r="AX7" s="7">
        <f>IF(OR($B7="",$B7=0),"",$I7*$C7*(1+'Property Summary'!$L$21)^('MF CapEx'!AX$3-1))</f>
        <v>1248.48</v>
      </c>
      <c r="AY7" s="7">
        <f>IF(OR($B7="",$B7=0),"",$I7*$C7*(1+'Property Summary'!$L$21)^('MF CapEx'!AY$3-1))</f>
        <v>1248.48</v>
      </c>
      <c r="AZ7" s="7">
        <f>IF(OR($B7="",$B7=0),"",$I7*$C7*(1+'Property Summary'!$L$21)^('MF CapEx'!AZ$3-1))</f>
        <v>1248.48</v>
      </c>
      <c r="BA7" s="7">
        <f>IF(OR($B7="",$B7=0),"",$I7*$C7*(1+'Property Summary'!$L$21)^('MF CapEx'!BA$3-1))</f>
        <v>1248.48</v>
      </c>
      <c r="BB7" s="7">
        <f>IF(OR($B7="",$B7=0),"",$I7*$C7*(1+'Property Summary'!$L$21)^('MF CapEx'!BB$3-1))</f>
        <v>1248.48</v>
      </c>
      <c r="BC7" s="7">
        <f>IF(OR($B7="",$B7=0),"",$I7*$C7*(1+'Property Summary'!$L$21)^('MF CapEx'!BC$3-1))</f>
        <v>1273.4495999999999</v>
      </c>
      <c r="BD7" s="7">
        <f>IF(OR($B7="",$B7=0),"",$I7*$C7*(1+'Property Summary'!$L$21)^('MF CapEx'!BD$3-1))</f>
        <v>1273.4495999999999</v>
      </c>
      <c r="BE7" s="7">
        <f>IF(OR($B7="",$B7=0),"",$I7*$C7*(1+'Property Summary'!$L$21)^('MF CapEx'!BE$3-1))</f>
        <v>1273.4495999999999</v>
      </c>
      <c r="BF7" s="7">
        <f>IF(OR($B7="",$B7=0),"",$I7*$C7*(1+'Property Summary'!$L$21)^('MF CapEx'!BF$3-1))</f>
        <v>1273.4495999999999</v>
      </c>
      <c r="BG7" s="7">
        <f>IF(OR($B7="",$B7=0),"",$I7*$C7*(1+'Property Summary'!$L$21)^('MF CapEx'!BG$3-1))</f>
        <v>1273.4495999999999</v>
      </c>
      <c r="BH7" s="7">
        <f>IF(OR($B7="",$B7=0),"",$I7*$C7*(1+'Property Summary'!$L$21)^('MF CapEx'!BH$3-1))</f>
        <v>1273.4495999999999</v>
      </c>
      <c r="BI7" s="7">
        <f>IF(OR($B7="",$B7=0),"",$I7*$C7*(1+'Property Summary'!$L$21)^('MF CapEx'!BI$3-1))</f>
        <v>1273.4495999999999</v>
      </c>
      <c r="BJ7" s="7">
        <f>IF(OR($B7="",$B7=0),"",$I7*$C7*(1+'Property Summary'!$L$21)^('MF CapEx'!BJ$3-1))</f>
        <v>1273.4495999999999</v>
      </c>
      <c r="BK7" s="7">
        <f>IF(OR($B7="",$B7=0),"",$I7*$C7*(1+'Property Summary'!$L$21)^('MF CapEx'!BK$3-1))</f>
        <v>1273.4495999999999</v>
      </c>
      <c r="BL7" s="7">
        <f>IF(OR($B7="",$B7=0),"",$I7*$C7*(1+'Property Summary'!$L$21)^('MF CapEx'!BL$3-1))</f>
        <v>1273.4495999999999</v>
      </c>
      <c r="BM7" s="7">
        <f>IF(OR($B7="",$B7=0),"",$I7*$C7*(1+'Property Summary'!$L$21)^('MF CapEx'!BM$3-1))</f>
        <v>1273.4495999999999</v>
      </c>
      <c r="BN7" s="7">
        <f>IF(OR($B7="",$B7=0),"",$I7*$C7*(1+'Property Summary'!$L$21)^('MF CapEx'!BN$3-1))</f>
        <v>1273.4495999999999</v>
      </c>
      <c r="BO7" s="7">
        <f>IF(OR($B7="",$B7=0),"",$I7*$C7*(1+'Property Summary'!$L$21)^('MF CapEx'!BO$3-1))</f>
        <v>1298.918592</v>
      </c>
      <c r="BP7" s="7">
        <f>IF(OR($B7="",$B7=0),"",$I7*$C7*(1+'Property Summary'!$L$21)^('MF CapEx'!BP$3-1))</f>
        <v>1298.918592</v>
      </c>
      <c r="BQ7" s="7">
        <f>IF(OR($B7="",$B7=0),"",$I7*$C7*(1+'Property Summary'!$L$21)^('MF CapEx'!BQ$3-1))</f>
        <v>1298.918592</v>
      </c>
      <c r="BR7" s="7">
        <f>IF(OR($B7="",$B7=0),"",$I7*$C7*(1+'Property Summary'!$L$21)^('MF CapEx'!BR$3-1))</f>
        <v>1298.918592</v>
      </c>
      <c r="BS7" s="7">
        <f>IF(OR($B7="",$B7=0),"",$I7*$C7*(1+'Property Summary'!$L$21)^('MF CapEx'!BS$3-1))</f>
        <v>1298.918592</v>
      </c>
      <c r="BT7" s="7">
        <f>IF(OR($B7="",$B7=0),"",$I7*$C7*(1+'Property Summary'!$L$21)^('MF CapEx'!BT$3-1))</f>
        <v>1298.918592</v>
      </c>
      <c r="BU7" s="7">
        <f>IF(OR($B7="",$B7=0),"",$I7*$C7*(1+'Property Summary'!$L$21)^('MF CapEx'!BU$3-1))</f>
        <v>1298.918592</v>
      </c>
      <c r="BV7" s="7">
        <f>IF(OR($B7="",$B7=0),"",$I7*$C7*(1+'Property Summary'!$L$21)^('MF CapEx'!BV$3-1))</f>
        <v>1298.918592</v>
      </c>
      <c r="BW7" s="7">
        <f>IF(OR($B7="",$B7=0),"",$I7*$C7*(1+'Property Summary'!$L$21)^('MF CapEx'!BW$3-1))</f>
        <v>1298.918592</v>
      </c>
      <c r="BX7" s="7">
        <f>IF(OR($B7="",$B7=0),"",$I7*$C7*(1+'Property Summary'!$L$21)^('MF CapEx'!BX$3-1))</f>
        <v>1298.918592</v>
      </c>
      <c r="BY7" s="7">
        <f>IF(OR($B7="",$B7=0),"",$I7*$C7*(1+'Property Summary'!$L$21)^('MF CapEx'!BY$3-1))</f>
        <v>1298.918592</v>
      </c>
      <c r="BZ7" s="7">
        <f>IF(OR($B7="",$B7=0),"",$I7*$C7*(1+'Property Summary'!$L$21)^('MF CapEx'!BZ$3-1))</f>
        <v>1298.918592</v>
      </c>
      <c r="CA7" s="7">
        <f>IF(OR($B7="",$B7=0),"",$I7*$C7*(1+'Property Summary'!$L$21)^('MF CapEx'!CA$3-1))</f>
        <v>1324.8969638400001</v>
      </c>
      <c r="CB7" s="7">
        <f>IF(OR($B7="",$B7=0),"",$I7*$C7*(1+'Property Summary'!$L$21)^('MF CapEx'!CB$3-1))</f>
        <v>1324.8969638400001</v>
      </c>
      <c r="CC7" s="7">
        <f>IF(OR($B7="",$B7=0),"",$I7*$C7*(1+'Property Summary'!$L$21)^('MF CapEx'!CC$3-1))</f>
        <v>1324.8969638400001</v>
      </c>
      <c r="CD7" s="7">
        <f>IF(OR($B7="",$B7=0),"",$I7*$C7*(1+'Property Summary'!$L$21)^('MF CapEx'!CD$3-1))</f>
        <v>1324.8969638400001</v>
      </c>
      <c r="CE7" s="7">
        <f>IF(OR($B7="",$B7=0),"",$I7*$C7*(1+'Property Summary'!$L$21)^('MF CapEx'!CE$3-1))</f>
        <v>1324.8969638400001</v>
      </c>
      <c r="CF7" s="7">
        <f>IF(OR($B7="",$B7=0),"",$I7*$C7*(1+'Property Summary'!$L$21)^('MF CapEx'!CF$3-1))</f>
        <v>1324.8969638400001</v>
      </c>
      <c r="CG7" s="7">
        <f>IF(OR($B7="",$B7=0),"",$I7*$C7*(1+'Property Summary'!$L$21)^('MF CapEx'!CG$3-1))</f>
        <v>1324.8969638400001</v>
      </c>
      <c r="CH7" s="7">
        <f>IF(OR($B7="",$B7=0),"",$I7*$C7*(1+'Property Summary'!$L$21)^('MF CapEx'!CH$3-1))</f>
        <v>1324.8969638400001</v>
      </c>
      <c r="CI7" s="7">
        <f>IF(OR($B7="",$B7=0),"",$I7*$C7*(1+'Property Summary'!$L$21)^('MF CapEx'!CI$3-1))</f>
        <v>1324.8969638400001</v>
      </c>
      <c r="CJ7" s="7">
        <f>IF(OR($B7="",$B7=0),"",$I7*$C7*(1+'Property Summary'!$L$21)^('MF CapEx'!CJ$3-1))</f>
        <v>1324.8969638400001</v>
      </c>
      <c r="CK7" s="7">
        <f>IF(OR($B7="",$B7=0),"",$I7*$C7*(1+'Property Summary'!$L$21)^('MF CapEx'!CK$3-1))</f>
        <v>1324.8969638400001</v>
      </c>
      <c r="CL7" s="7">
        <f>IF(OR($B7="",$B7=0),"",$I7*$C7*(1+'Property Summary'!$L$21)^('MF CapEx'!CL$3-1))</f>
        <v>1324.8969638400001</v>
      </c>
      <c r="CM7" s="7">
        <f>IF(OR($B7="",$B7=0),"",$I7*$C7*(1+'Property Summary'!$L$21)^('MF CapEx'!CM$3-1))</f>
        <v>1351.3949031168002</v>
      </c>
      <c r="CN7" s="7">
        <f>IF(OR($B7="",$B7=0),"",$I7*$C7*(1+'Property Summary'!$L$21)^('MF CapEx'!CN$3-1))</f>
        <v>1351.3949031168002</v>
      </c>
      <c r="CO7" s="7">
        <f>IF(OR($B7="",$B7=0),"",$I7*$C7*(1+'Property Summary'!$L$21)^('MF CapEx'!CO$3-1))</f>
        <v>1351.3949031168002</v>
      </c>
      <c r="CP7" s="7">
        <f>IF(OR($B7="",$B7=0),"",$I7*$C7*(1+'Property Summary'!$L$21)^('MF CapEx'!CP$3-1))</f>
        <v>1351.3949031168002</v>
      </c>
      <c r="CQ7" s="7">
        <f>IF(OR($B7="",$B7=0),"",$I7*$C7*(1+'Property Summary'!$L$21)^('MF CapEx'!CQ$3-1))</f>
        <v>1351.3949031168002</v>
      </c>
      <c r="CR7" s="7">
        <f>IF(OR($B7="",$B7=0),"",$I7*$C7*(1+'Property Summary'!$L$21)^('MF CapEx'!CR$3-1))</f>
        <v>1351.3949031168002</v>
      </c>
      <c r="CS7" s="7">
        <f>IF(OR($B7="",$B7=0),"",$I7*$C7*(1+'Property Summary'!$L$21)^('MF CapEx'!CS$3-1))</f>
        <v>1351.3949031168002</v>
      </c>
      <c r="CT7" s="7">
        <f>IF(OR($B7="",$B7=0),"",$I7*$C7*(1+'Property Summary'!$L$21)^('MF CapEx'!CT$3-1))</f>
        <v>1351.3949031168002</v>
      </c>
      <c r="CU7" s="7">
        <f>IF(OR($B7="",$B7=0),"",$I7*$C7*(1+'Property Summary'!$L$21)^('MF CapEx'!CU$3-1))</f>
        <v>1351.3949031168002</v>
      </c>
      <c r="CV7" s="7">
        <f>IF(OR($B7="",$B7=0),"",$I7*$C7*(1+'Property Summary'!$L$21)^('MF CapEx'!CV$3-1))</f>
        <v>1351.3949031168002</v>
      </c>
      <c r="CW7" s="7">
        <f>IF(OR($B7="",$B7=0),"",$I7*$C7*(1+'Property Summary'!$L$21)^('MF CapEx'!CW$3-1))</f>
        <v>1351.3949031168002</v>
      </c>
      <c r="CX7" s="7">
        <f>IF(OR($B7="",$B7=0),"",$I7*$C7*(1+'Property Summary'!$L$21)^('MF CapEx'!CX$3-1))</f>
        <v>1351.3949031168002</v>
      </c>
      <c r="CY7" s="7">
        <f>IF(OR($B7="",$B7=0),"",$I7*$C7*(1+'Property Summary'!$L$21)^('MF CapEx'!CY$3-1))</f>
        <v>1378.4228011791358</v>
      </c>
      <c r="CZ7" s="7">
        <f>IF(OR($B7="",$B7=0),"",$I7*$C7*(1+'Property Summary'!$L$21)^('MF CapEx'!CZ$3-1))</f>
        <v>1378.4228011791358</v>
      </c>
      <c r="DA7" s="7">
        <f>IF(OR($B7="",$B7=0),"",$I7*$C7*(1+'Property Summary'!$L$21)^('MF CapEx'!DA$3-1))</f>
        <v>1378.4228011791358</v>
      </c>
      <c r="DB7" s="7">
        <f>IF(OR($B7="",$B7=0),"",$I7*$C7*(1+'Property Summary'!$L$21)^('MF CapEx'!DB$3-1))</f>
        <v>1378.4228011791358</v>
      </c>
      <c r="DC7" s="7">
        <f>IF(OR($B7="",$B7=0),"",$I7*$C7*(1+'Property Summary'!$L$21)^('MF CapEx'!DC$3-1))</f>
        <v>1378.4228011791358</v>
      </c>
      <c r="DD7" s="7">
        <f>IF(OR($B7="",$B7=0),"",$I7*$C7*(1+'Property Summary'!$L$21)^('MF CapEx'!DD$3-1))</f>
        <v>1378.4228011791358</v>
      </c>
      <c r="DE7" s="7">
        <f>IF(OR($B7="",$B7=0),"",$I7*$C7*(1+'Property Summary'!$L$21)^('MF CapEx'!DE$3-1))</f>
        <v>1378.4228011791358</v>
      </c>
      <c r="DF7" s="7">
        <f>IF(OR($B7="",$B7=0),"",$I7*$C7*(1+'Property Summary'!$L$21)^('MF CapEx'!DF$3-1))</f>
        <v>1378.4228011791358</v>
      </c>
      <c r="DG7" s="7">
        <f>IF(OR($B7="",$B7=0),"",$I7*$C7*(1+'Property Summary'!$L$21)^('MF CapEx'!DG$3-1))</f>
        <v>1378.4228011791358</v>
      </c>
      <c r="DH7" s="7">
        <f>IF(OR($B7="",$B7=0),"",$I7*$C7*(1+'Property Summary'!$L$21)^('MF CapEx'!DH$3-1))</f>
        <v>1378.4228011791358</v>
      </c>
      <c r="DI7" s="7">
        <f>IF(OR($B7="",$B7=0),"",$I7*$C7*(1+'Property Summary'!$L$21)^('MF CapEx'!DI$3-1))</f>
        <v>1378.4228011791358</v>
      </c>
      <c r="DJ7" s="7">
        <f>IF(OR($B7="",$B7=0),"",$I7*$C7*(1+'Property Summary'!$L$21)^('MF CapEx'!DJ$3-1))</f>
        <v>1378.4228011791358</v>
      </c>
      <c r="DK7" s="7">
        <f>IF(OR($B7="",$B7=0),"",$I7*$C7*(1+'Property Summary'!$L$21)^('MF CapEx'!DK$3-1))</f>
        <v>1405.9912572027185</v>
      </c>
      <c r="DL7" s="7">
        <f>IF(OR($B7="",$B7=0),"",$I7*$C7*(1+'Property Summary'!$L$21)^('MF CapEx'!DL$3-1))</f>
        <v>1405.9912572027185</v>
      </c>
      <c r="DM7" s="7">
        <f>IF(OR($B7="",$B7=0),"",$I7*$C7*(1+'Property Summary'!$L$21)^('MF CapEx'!DM$3-1))</f>
        <v>1405.9912572027185</v>
      </c>
      <c r="DN7" s="7">
        <f>IF(OR($B7="",$B7=0),"",$I7*$C7*(1+'Property Summary'!$L$21)^('MF CapEx'!DN$3-1))</f>
        <v>1405.9912572027185</v>
      </c>
      <c r="DO7" s="7">
        <f>IF(OR($B7="",$B7=0),"",$I7*$C7*(1+'Property Summary'!$L$21)^('MF CapEx'!DO$3-1))</f>
        <v>1405.9912572027185</v>
      </c>
      <c r="DP7" s="7">
        <f>IF(OR($B7="",$B7=0),"",$I7*$C7*(1+'Property Summary'!$L$21)^('MF CapEx'!DP$3-1))</f>
        <v>1405.9912572027185</v>
      </c>
      <c r="DQ7" s="7">
        <f>IF(OR($B7="",$B7=0),"",$I7*$C7*(1+'Property Summary'!$L$21)^('MF CapEx'!DQ$3-1))</f>
        <v>1405.9912572027185</v>
      </c>
      <c r="DR7" s="7">
        <f>IF(OR($B7="",$B7=0),"",$I7*$C7*(1+'Property Summary'!$L$21)^('MF CapEx'!DR$3-1))</f>
        <v>1405.9912572027185</v>
      </c>
      <c r="DS7" s="7">
        <f>IF(OR($B7="",$B7=0),"",$I7*$C7*(1+'Property Summary'!$L$21)^('MF CapEx'!DS$3-1))</f>
        <v>1405.9912572027185</v>
      </c>
      <c r="DT7" s="7">
        <f>IF(OR($B7="",$B7=0),"",$I7*$C7*(1+'Property Summary'!$L$21)^('MF CapEx'!DT$3-1))</f>
        <v>1405.9912572027185</v>
      </c>
      <c r="DU7" s="7">
        <f>IF(OR($B7="",$B7=0),"",$I7*$C7*(1+'Property Summary'!$L$21)^('MF CapEx'!DU$3-1))</f>
        <v>1405.9912572027185</v>
      </c>
      <c r="DV7" s="7">
        <f>IF(OR($B7="",$B7=0),"",$I7*$C7*(1+'Property Summary'!$L$21)^('MF CapEx'!DV$3-1))</f>
        <v>1405.9912572027185</v>
      </c>
      <c r="DW7" s="7">
        <f>IF(OR($B7="",$B7=0),"",$I7*$C7*(1+'Property Summary'!$L$21)^('MF CapEx'!DW$3-1))</f>
        <v>1434.1110823467729</v>
      </c>
      <c r="DX7" s="7">
        <f>IF(OR($B7="",$B7=0),"",$I7*$C7*(1+'Property Summary'!$L$21)^('MF CapEx'!DX$3-1))</f>
        <v>1434.1110823467729</v>
      </c>
      <c r="DY7" s="7">
        <f>IF(OR($B7="",$B7=0),"",$I7*$C7*(1+'Property Summary'!$L$21)^('MF CapEx'!DY$3-1))</f>
        <v>1434.1110823467729</v>
      </c>
      <c r="DZ7" s="7">
        <f>IF(OR($B7="",$B7=0),"",$I7*$C7*(1+'Property Summary'!$L$21)^('MF CapEx'!DZ$3-1))</f>
        <v>1434.1110823467729</v>
      </c>
      <c r="EA7" s="7">
        <f>IF(OR($B7="",$B7=0),"",$I7*$C7*(1+'Property Summary'!$L$21)^('MF CapEx'!EA$3-1))</f>
        <v>1434.1110823467729</v>
      </c>
      <c r="EB7" s="7">
        <f>IF(OR($B7="",$B7=0),"",$I7*$C7*(1+'Property Summary'!$L$21)^('MF CapEx'!EB$3-1))</f>
        <v>1434.1110823467729</v>
      </c>
      <c r="EC7" s="7">
        <f>IF(OR($B7="",$B7=0),"",$I7*$C7*(1+'Property Summary'!$L$21)^('MF CapEx'!EC$3-1))</f>
        <v>1434.1110823467729</v>
      </c>
      <c r="ED7" s="7">
        <f>IF(OR($B7="",$B7=0),"",$I7*$C7*(1+'Property Summary'!$L$21)^('MF CapEx'!ED$3-1))</f>
        <v>1434.1110823467729</v>
      </c>
      <c r="EE7" s="7">
        <f>IF(OR($B7="",$B7=0),"",$I7*$C7*(1+'Property Summary'!$L$21)^('MF CapEx'!EE$3-1))</f>
        <v>1434.1110823467729</v>
      </c>
      <c r="EF7" s="7">
        <f>IF(OR($B7="",$B7=0),"",$I7*$C7*(1+'Property Summary'!$L$21)^('MF CapEx'!EF$3-1))</f>
        <v>1434.1110823467729</v>
      </c>
      <c r="EG7" s="7">
        <f>IF(OR($B7="",$B7=0),"",$I7*$C7*(1+'Property Summary'!$L$21)^('MF CapEx'!EG$3-1))</f>
        <v>1434.1110823467729</v>
      </c>
      <c r="EH7" s="7">
        <f>IF(OR($B7="",$B7=0),"",$I7*$C7*(1+'Property Summary'!$L$21)^('MF CapEx'!EH$3-1))</f>
        <v>1434.1110823467729</v>
      </c>
      <c r="EI7" s="7">
        <f>IF(OR($B7="",$B7=0),"",$I7*$C7*(1+'Property Summary'!$L$21)^('MF CapEx'!EI$3-1))</f>
        <v>1462.7933039937086</v>
      </c>
      <c r="EJ7" s="7">
        <f>IF(OR($B7="",$B7=0),"",$I7*$C7*(1+'Property Summary'!$L$21)^('MF CapEx'!EJ$3-1))</f>
        <v>1462.7933039937086</v>
      </c>
      <c r="EK7" s="7">
        <f>IF(OR($B7="",$B7=0),"",$I7*$C7*(1+'Property Summary'!$L$21)^('MF CapEx'!EK$3-1))</f>
        <v>1462.7933039937086</v>
      </c>
      <c r="EL7" s="7">
        <f>IF(OR($B7="",$B7=0),"",$I7*$C7*(1+'Property Summary'!$L$21)^('MF CapEx'!EL$3-1))</f>
        <v>1462.7933039937086</v>
      </c>
      <c r="EM7" s="7">
        <f>IF(OR($B7="",$B7=0),"",$I7*$C7*(1+'Property Summary'!$L$21)^('MF CapEx'!EM$3-1))</f>
        <v>1462.7933039937086</v>
      </c>
      <c r="EN7" s="7">
        <f>IF(OR($B7="",$B7=0),"",$I7*$C7*(1+'Property Summary'!$L$21)^('MF CapEx'!EN$3-1))</f>
        <v>1462.7933039937086</v>
      </c>
      <c r="EO7" s="7">
        <f>IF(OR($B7="",$B7=0),"",$I7*$C7*(1+'Property Summary'!$L$21)^('MF CapEx'!EO$3-1))</f>
        <v>1462.7933039937086</v>
      </c>
      <c r="EP7" s="7">
        <f>IF(OR($B7="",$B7=0),"",$I7*$C7*(1+'Property Summary'!$L$21)^('MF CapEx'!EP$3-1))</f>
        <v>1462.7933039937086</v>
      </c>
      <c r="EQ7" s="7">
        <f>IF(OR($B7="",$B7=0),"",$I7*$C7*(1+'Property Summary'!$L$21)^('MF CapEx'!EQ$3-1))</f>
        <v>1462.7933039937086</v>
      </c>
      <c r="ER7" s="7">
        <f>IF(OR($B7="",$B7=0),"",$I7*$C7*(1+'Property Summary'!$L$21)^('MF CapEx'!ER$3-1))</f>
        <v>1462.7933039937086</v>
      </c>
      <c r="ES7" s="7">
        <f>IF(OR($B7="",$B7=0),"",$I7*$C7*(1+'Property Summary'!$L$21)^('MF CapEx'!ES$3-1))</f>
        <v>1462.7933039937086</v>
      </c>
      <c r="ET7" s="7">
        <f>IF(OR($B7="",$B7=0),"",$I7*$C7*(1+'Property Summary'!$L$21)^('MF CapEx'!ET$3-1))</f>
        <v>1462.7933039937086</v>
      </c>
      <c r="EU7" s="7">
        <f>IF(OR($B7="",$B7=0),"",$I7*$C7*(1+'Property Summary'!$L$21)^('MF CapEx'!EU$3-1))</f>
        <v>1492.0491700735824</v>
      </c>
      <c r="EV7" s="7">
        <f>IF(OR($B7="",$B7=0),"",$I7*$C7*(1+'Property Summary'!$L$21)^('MF CapEx'!EV$3-1))</f>
        <v>1492.0491700735824</v>
      </c>
      <c r="EW7" s="7">
        <f>IF(OR($B7="",$B7=0),"",$I7*$C7*(1+'Property Summary'!$L$21)^('MF CapEx'!EW$3-1))</f>
        <v>1492.0491700735824</v>
      </c>
      <c r="EX7" s="7">
        <f>IF(OR($B7="",$B7=0),"",$I7*$C7*(1+'Property Summary'!$L$21)^('MF CapEx'!EX$3-1))</f>
        <v>1492.0491700735824</v>
      </c>
      <c r="EY7" s="7">
        <f>IF(OR($B7="",$B7=0),"",$I7*$C7*(1+'Property Summary'!$L$21)^('MF CapEx'!EY$3-1))</f>
        <v>1492.0491700735824</v>
      </c>
      <c r="EZ7" s="7">
        <f>IF(OR($B7="",$B7=0),"",$I7*$C7*(1+'Property Summary'!$L$21)^('MF CapEx'!EZ$3-1))</f>
        <v>1492.0491700735824</v>
      </c>
      <c r="FA7" s="7">
        <f>IF(OR($B7="",$B7=0),"",$I7*$C7*(1+'Property Summary'!$L$21)^('MF CapEx'!FA$3-1))</f>
        <v>1492.0491700735824</v>
      </c>
      <c r="FB7" s="7">
        <f>IF(OR($B7="",$B7=0),"",$I7*$C7*(1+'Property Summary'!$L$21)^('MF CapEx'!FB$3-1))</f>
        <v>1492.0491700735824</v>
      </c>
      <c r="FC7" s="7">
        <f>IF(OR($B7="",$B7=0),"",$I7*$C7*(1+'Property Summary'!$L$21)^('MF CapEx'!FC$3-1))</f>
        <v>1492.0491700735824</v>
      </c>
      <c r="FD7" s="7">
        <f>IF(OR($B7="",$B7=0),"",$I7*$C7*(1+'Property Summary'!$L$21)^('MF CapEx'!FD$3-1))</f>
        <v>1492.0491700735824</v>
      </c>
      <c r="FE7" s="7">
        <f>IF(OR($B7="",$B7=0),"",$I7*$C7*(1+'Property Summary'!$L$21)^('MF CapEx'!FE$3-1))</f>
        <v>1492.0491700735824</v>
      </c>
      <c r="FF7" s="7">
        <f>IF(OR($B7="",$B7=0),"",$I7*$C7*(1+'Property Summary'!$L$21)^('MF CapEx'!FF$3-1))</f>
        <v>1492.0491700735824</v>
      </c>
      <c r="FG7" s="7">
        <f>IF(OR($B7="",$B7=0),"",$I7*$C7*(1+'Property Summary'!$L$21)^('MF CapEx'!FG$3-1))</f>
        <v>1521.8901534750544</v>
      </c>
      <c r="FH7" s="7">
        <f>IF(OR($B7="",$B7=0),"",$I7*$C7*(1+'Property Summary'!$L$21)^('MF CapEx'!FH$3-1))</f>
        <v>1521.8901534750544</v>
      </c>
      <c r="FI7" s="7">
        <f>IF(OR($B7="",$B7=0),"",$I7*$C7*(1+'Property Summary'!$L$21)^('MF CapEx'!FI$3-1))</f>
        <v>1521.8901534750544</v>
      </c>
      <c r="FJ7" s="7">
        <f>IF(OR($B7="",$B7=0),"",$I7*$C7*(1+'Property Summary'!$L$21)^('MF CapEx'!FJ$3-1))</f>
        <v>1521.8901534750544</v>
      </c>
      <c r="FK7" s="7">
        <f>IF(OR($B7="",$B7=0),"",$I7*$C7*(1+'Property Summary'!$L$21)^('MF CapEx'!FK$3-1))</f>
        <v>1521.8901534750544</v>
      </c>
      <c r="FL7" s="7">
        <f>IF(OR($B7="",$B7=0),"",$I7*$C7*(1+'Property Summary'!$L$21)^('MF CapEx'!FL$3-1))</f>
        <v>1521.8901534750544</v>
      </c>
      <c r="FM7" s="7">
        <f>IF(OR($B7="",$B7=0),"",$I7*$C7*(1+'Property Summary'!$L$21)^('MF CapEx'!FM$3-1))</f>
        <v>1521.8901534750544</v>
      </c>
      <c r="FN7" s="7">
        <f>IF(OR($B7="",$B7=0),"",$I7*$C7*(1+'Property Summary'!$L$21)^('MF CapEx'!FN$3-1))</f>
        <v>1521.8901534750544</v>
      </c>
      <c r="FO7" s="7">
        <f>IF(OR($B7="",$B7=0),"",$I7*$C7*(1+'Property Summary'!$L$21)^('MF CapEx'!FO$3-1))</f>
        <v>1521.8901534750544</v>
      </c>
      <c r="FP7" s="7">
        <f>IF(OR($B7="",$B7=0),"",$I7*$C7*(1+'Property Summary'!$L$21)^('MF CapEx'!FP$3-1))</f>
        <v>1521.8901534750544</v>
      </c>
      <c r="FQ7" s="7">
        <f>IF(OR($B7="",$B7=0),"",$I7*$C7*(1+'Property Summary'!$L$21)^('MF CapEx'!FQ$3-1))</f>
        <v>1521.8901534750544</v>
      </c>
      <c r="FR7" s="7">
        <f>IF(OR($B7="",$B7=0),"",$I7*$C7*(1+'Property Summary'!$L$21)^('MF CapEx'!FR$3-1))</f>
        <v>1521.8901534750544</v>
      </c>
      <c r="FS7" s="7">
        <f>IF(OR($B7="",$B7=0),"",$I7*$C7*(1+'Property Summary'!$L$21)^('MF CapEx'!FS$3-1))</f>
        <v>1552.3279565445553</v>
      </c>
      <c r="FT7" s="7">
        <f>IF(OR($B7="",$B7=0),"",$I7*$C7*(1+'Property Summary'!$L$21)^('MF CapEx'!FT$3-1))</f>
        <v>1552.3279565445553</v>
      </c>
      <c r="FU7" s="7">
        <f>IF(OR($B7="",$B7=0),"",$I7*$C7*(1+'Property Summary'!$L$21)^('MF CapEx'!FU$3-1))</f>
        <v>1552.3279565445553</v>
      </c>
      <c r="FV7" s="7">
        <f>IF(OR($B7="",$B7=0),"",$I7*$C7*(1+'Property Summary'!$L$21)^('MF CapEx'!FV$3-1))</f>
        <v>1552.3279565445553</v>
      </c>
      <c r="FW7" s="7">
        <f>IF(OR($B7="",$B7=0),"",$I7*$C7*(1+'Property Summary'!$L$21)^('MF CapEx'!FW$3-1))</f>
        <v>1552.3279565445553</v>
      </c>
      <c r="FX7" s="7">
        <f>IF(OR($B7="",$B7=0),"",$I7*$C7*(1+'Property Summary'!$L$21)^('MF CapEx'!FX$3-1))</f>
        <v>1552.3279565445553</v>
      </c>
      <c r="FY7" s="7">
        <f>IF(OR($B7="",$B7=0),"",$I7*$C7*(1+'Property Summary'!$L$21)^('MF CapEx'!FY$3-1))</f>
        <v>1552.3279565445553</v>
      </c>
      <c r="FZ7" s="7">
        <f>IF(OR($B7="",$B7=0),"",$I7*$C7*(1+'Property Summary'!$L$21)^('MF CapEx'!FZ$3-1))</f>
        <v>1552.3279565445553</v>
      </c>
      <c r="GA7" s="7">
        <f>IF(OR($B7="",$B7=0),"",$I7*$C7*(1+'Property Summary'!$L$21)^('MF CapEx'!GA$3-1))</f>
        <v>1552.3279565445553</v>
      </c>
      <c r="GB7" s="7">
        <f>IF(OR($B7="",$B7=0),"",$I7*$C7*(1+'Property Summary'!$L$21)^('MF CapEx'!GB$3-1))</f>
        <v>1552.3279565445553</v>
      </c>
      <c r="GC7" s="7">
        <f>IF(OR($B7="",$B7=0),"",$I7*$C7*(1+'Property Summary'!$L$21)^('MF CapEx'!GC$3-1))</f>
        <v>1552.3279565445553</v>
      </c>
      <c r="GD7" s="7">
        <f>IF(OR($B7="",$B7=0),"",$I7*$C7*(1+'Property Summary'!$L$21)^('MF CapEx'!GD$3-1))</f>
        <v>1552.3279565445553</v>
      </c>
      <c r="GE7" s="7">
        <f>IF(OR($B7="",$B7=0),"",$I7*$C7*(1+'Property Summary'!$L$21)^('MF CapEx'!GE$3-1))</f>
        <v>1583.3745156754467</v>
      </c>
      <c r="GF7" s="7">
        <f>IF(OR($B7="",$B7=0),"",$I7*$C7*(1+'Property Summary'!$L$21)^('MF CapEx'!GF$3-1))</f>
        <v>1583.3745156754467</v>
      </c>
      <c r="GG7" s="7">
        <f>IF(OR($B7="",$B7=0),"",$I7*$C7*(1+'Property Summary'!$L$21)^('MF CapEx'!GG$3-1))</f>
        <v>1583.3745156754467</v>
      </c>
      <c r="GH7" s="7">
        <f>IF(OR($B7="",$B7=0),"",$I7*$C7*(1+'Property Summary'!$L$21)^('MF CapEx'!GH$3-1))</f>
        <v>1583.3745156754467</v>
      </c>
      <c r="GI7" s="7">
        <f>IF(OR($B7="",$B7=0),"",$I7*$C7*(1+'Property Summary'!$L$21)^('MF CapEx'!GI$3-1))</f>
        <v>1583.3745156754467</v>
      </c>
      <c r="GJ7" s="7">
        <f>IF(OR($B7="",$B7=0),"",$I7*$C7*(1+'Property Summary'!$L$21)^('MF CapEx'!GJ$3-1))</f>
        <v>1583.3745156754467</v>
      </c>
      <c r="GK7" s="7">
        <f>IF(OR($B7="",$B7=0),"",$I7*$C7*(1+'Property Summary'!$L$21)^('MF CapEx'!GK$3-1))</f>
        <v>1583.3745156754467</v>
      </c>
      <c r="GL7" s="7">
        <f>IF(OR($B7="",$B7=0),"",$I7*$C7*(1+'Property Summary'!$L$21)^('MF CapEx'!GL$3-1))</f>
        <v>1583.3745156754467</v>
      </c>
      <c r="GM7" s="7">
        <f>IF(OR($B7="",$B7=0),"",$I7*$C7*(1+'Property Summary'!$L$21)^('MF CapEx'!GM$3-1))</f>
        <v>1583.3745156754467</v>
      </c>
      <c r="GN7" s="7">
        <f>IF(OR($B7="",$B7=0),"",$I7*$C7*(1+'Property Summary'!$L$21)^('MF CapEx'!GN$3-1))</f>
        <v>1583.3745156754467</v>
      </c>
      <c r="GO7" s="7">
        <f>IF(OR($B7="",$B7=0),"",$I7*$C7*(1+'Property Summary'!$L$21)^('MF CapEx'!GO$3-1))</f>
        <v>1583.3745156754467</v>
      </c>
      <c r="GP7" s="7">
        <f>IF(OR($B7="",$B7=0),"",$I7*$C7*(1+'Property Summary'!$L$21)^('MF CapEx'!GP$3-1))</f>
        <v>1583.3745156754467</v>
      </c>
    </row>
    <row r="8" spans="2:198" x14ac:dyDescent="0.3">
      <c r="B8" s="198" t="str">
        <f>'MF Rent Roll'!B7</f>
        <v>2bd/2ba</v>
      </c>
      <c r="C8" s="199">
        <f>'MF Rent Roll'!C7</f>
        <v>24</v>
      </c>
      <c r="D8" s="200">
        <f>'MF Rent Roll'!D7</f>
        <v>2</v>
      </c>
      <c r="E8" s="200">
        <f>'MF Rent Roll'!E7</f>
        <v>2</v>
      </c>
      <c r="F8" s="201">
        <f>'MF Rent Roll'!F7</f>
        <v>945</v>
      </c>
      <c r="G8" s="202">
        <f>'MF Rent Roll'!G7</f>
        <v>850</v>
      </c>
      <c r="H8" s="203">
        <f>'MF Rent Roll'!H7</f>
        <v>12</v>
      </c>
      <c r="I8" s="202">
        <f>'MF Rent Roll'!I7</f>
        <v>60</v>
      </c>
      <c r="J8" s="204">
        <f>'MF Rent Roll'!J7</f>
        <v>0</v>
      </c>
      <c r="K8" s="205">
        <f>'MF Rent Roll'!K7</f>
        <v>25</v>
      </c>
      <c r="L8" s="202">
        <f>'MF Rent Roll'!L7</f>
        <v>350</v>
      </c>
      <c r="M8" s="206">
        <f>'MF Rent Roll'!M7</f>
        <v>0.6</v>
      </c>
      <c r="N8" s="207">
        <f>'MF Rent Roll'!N7</f>
        <v>0</v>
      </c>
      <c r="O8" s="208">
        <f>'MF Rent Roll'!O7</f>
        <v>10</v>
      </c>
      <c r="P8" s="209">
        <f>'MF Rent Roll'!P7</f>
        <v>140</v>
      </c>
      <c r="S8" s="7">
        <f>IF(OR($B8="",$B8=0),"",$I8*$C8*(1+'Property Summary'!$L$21)^('MF CapEx'!S$3-1))</f>
        <v>1440</v>
      </c>
      <c r="T8" s="7">
        <f>IF(OR($B8="",$B8=0),"",$I8*$C8*(1+'Property Summary'!$L$21)^('MF CapEx'!T$3-1))</f>
        <v>1440</v>
      </c>
      <c r="U8" s="7">
        <f>IF(OR($B8="",$B8=0),"",$I8*$C8*(1+'Property Summary'!$L$21)^('MF CapEx'!U$3-1))</f>
        <v>1440</v>
      </c>
      <c r="V8" s="7">
        <f>IF(OR($B8="",$B8=0),"",$I8*$C8*(1+'Property Summary'!$L$21)^('MF CapEx'!V$3-1))</f>
        <v>1440</v>
      </c>
      <c r="W8" s="7">
        <f>IF(OR($B8="",$B8=0),"",$I8*$C8*(1+'Property Summary'!$L$21)^('MF CapEx'!W$3-1))</f>
        <v>1440</v>
      </c>
      <c r="X8" s="7">
        <f>IF(OR($B8="",$B8=0),"",$I8*$C8*(1+'Property Summary'!$L$21)^('MF CapEx'!X$3-1))</f>
        <v>1440</v>
      </c>
      <c r="Y8" s="7">
        <f>IF(OR($B8="",$B8=0),"",$I8*$C8*(1+'Property Summary'!$L$21)^('MF CapEx'!Y$3-1))</f>
        <v>1440</v>
      </c>
      <c r="Z8" s="7">
        <f>IF(OR($B8="",$B8=0),"",$I8*$C8*(1+'Property Summary'!$L$21)^('MF CapEx'!Z$3-1))</f>
        <v>1440</v>
      </c>
      <c r="AA8" s="7">
        <f>IF(OR($B8="",$B8=0),"",$I8*$C8*(1+'Property Summary'!$L$21)^('MF CapEx'!AA$3-1))</f>
        <v>1440</v>
      </c>
      <c r="AB8" s="7">
        <f>IF(OR($B8="",$B8=0),"",$I8*$C8*(1+'Property Summary'!$L$21)^('MF CapEx'!AB$3-1))</f>
        <v>1440</v>
      </c>
      <c r="AC8" s="7">
        <f>IF(OR($B8="",$B8=0),"",$I8*$C8*(1+'Property Summary'!$L$21)^('MF CapEx'!AC$3-1))</f>
        <v>1440</v>
      </c>
      <c r="AD8" s="7">
        <f>IF(OR($B8="",$B8=0),"",$I8*$C8*(1+'Property Summary'!$L$21)^('MF CapEx'!AD$3-1))</f>
        <v>1440</v>
      </c>
      <c r="AE8" s="7">
        <f>IF(OR($B8="",$B8=0),"",$I8*$C8*(1+'Property Summary'!$L$21)^('MF CapEx'!AE$3-1))</f>
        <v>1468.8</v>
      </c>
      <c r="AF8" s="7">
        <f>IF(OR($B8="",$B8=0),"",$I8*$C8*(1+'Property Summary'!$L$21)^('MF CapEx'!AF$3-1))</f>
        <v>1468.8</v>
      </c>
      <c r="AG8" s="7">
        <f>IF(OR($B8="",$B8=0),"",$I8*$C8*(1+'Property Summary'!$L$21)^('MF CapEx'!AG$3-1))</f>
        <v>1468.8</v>
      </c>
      <c r="AH8" s="7">
        <f>IF(OR($B8="",$B8=0),"",$I8*$C8*(1+'Property Summary'!$L$21)^('MF CapEx'!AH$3-1))</f>
        <v>1468.8</v>
      </c>
      <c r="AI8" s="7">
        <f>IF(OR($B8="",$B8=0),"",$I8*$C8*(1+'Property Summary'!$L$21)^('MF CapEx'!AI$3-1))</f>
        <v>1468.8</v>
      </c>
      <c r="AJ8" s="7">
        <f>IF(OR($B8="",$B8=0),"",$I8*$C8*(1+'Property Summary'!$L$21)^('MF CapEx'!AJ$3-1))</f>
        <v>1468.8</v>
      </c>
      <c r="AK8" s="7">
        <f>IF(OR($B8="",$B8=0),"",$I8*$C8*(1+'Property Summary'!$L$21)^('MF CapEx'!AK$3-1))</f>
        <v>1468.8</v>
      </c>
      <c r="AL8" s="7">
        <f>IF(OR($B8="",$B8=0),"",$I8*$C8*(1+'Property Summary'!$L$21)^('MF CapEx'!AL$3-1))</f>
        <v>1468.8</v>
      </c>
      <c r="AM8" s="7">
        <f>IF(OR($B8="",$B8=0),"",$I8*$C8*(1+'Property Summary'!$L$21)^('MF CapEx'!AM$3-1))</f>
        <v>1468.8</v>
      </c>
      <c r="AN8" s="7">
        <f>IF(OR($B8="",$B8=0),"",$I8*$C8*(1+'Property Summary'!$L$21)^('MF CapEx'!AN$3-1))</f>
        <v>1468.8</v>
      </c>
      <c r="AO8" s="7">
        <f>IF(OR($B8="",$B8=0),"",$I8*$C8*(1+'Property Summary'!$L$21)^('MF CapEx'!AO$3-1))</f>
        <v>1468.8</v>
      </c>
      <c r="AP8" s="7">
        <f>IF(OR($B8="",$B8=0),"",$I8*$C8*(1+'Property Summary'!$L$21)^('MF CapEx'!AP$3-1))</f>
        <v>1468.8</v>
      </c>
      <c r="AQ8" s="7">
        <f>IF(OR($B8="",$B8=0),"",$I8*$C8*(1+'Property Summary'!$L$21)^('MF CapEx'!AQ$3-1))</f>
        <v>1498.1759999999999</v>
      </c>
      <c r="AR8" s="7">
        <f>IF(OR($B8="",$B8=0),"",$I8*$C8*(1+'Property Summary'!$L$21)^('MF CapEx'!AR$3-1))</f>
        <v>1498.1759999999999</v>
      </c>
      <c r="AS8" s="7">
        <f>IF(OR($B8="",$B8=0),"",$I8*$C8*(1+'Property Summary'!$L$21)^('MF CapEx'!AS$3-1))</f>
        <v>1498.1759999999999</v>
      </c>
      <c r="AT8" s="7">
        <f>IF(OR($B8="",$B8=0),"",$I8*$C8*(1+'Property Summary'!$L$21)^('MF CapEx'!AT$3-1))</f>
        <v>1498.1759999999999</v>
      </c>
      <c r="AU8" s="7">
        <f>IF(OR($B8="",$B8=0),"",$I8*$C8*(1+'Property Summary'!$L$21)^('MF CapEx'!AU$3-1))</f>
        <v>1498.1759999999999</v>
      </c>
      <c r="AV8" s="7">
        <f>IF(OR($B8="",$B8=0),"",$I8*$C8*(1+'Property Summary'!$L$21)^('MF CapEx'!AV$3-1))</f>
        <v>1498.1759999999999</v>
      </c>
      <c r="AW8" s="7">
        <f>IF(OR($B8="",$B8=0),"",$I8*$C8*(1+'Property Summary'!$L$21)^('MF CapEx'!AW$3-1))</f>
        <v>1498.1759999999999</v>
      </c>
      <c r="AX8" s="7">
        <f>IF(OR($B8="",$B8=0),"",$I8*$C8*(1+'Property Summary'!$L$21)^('MF CapEx'!AX$3-1))</f>
        <v>1498.1759999999999</v>
      </c>
      <c r="AY8" s="7">
        <f>IF(OR($B8="",$B8=0),"",$I8*$C8*(1+'Property Summary'!$L$21)^('MF CapEx'!AY$3-1))</f>
        <v>1498.1759999999999</v>
      </c>
      <c r="AZ8" s="7">
        <f>IF(OR($B8="",$B8=0),"",$I8*$C8*(1+'Property Summary'!$L$21)^('MF CapEx'!AZ$3-1))</f>
        <v>1498.1759999999999</v>
      </c>
      <c r="BA8" s="7">
        <f>IF(OR($B8="",$B8=0),"",$I8*$C8*(1+'Property Summary'!$L$21)^('MF CapEx'!BA$3-1))</f>
        <v>1498.1759999999999</v>
      </c>
      <c r="BB8" s="7">
        <f>IF(OR($B8="",$B8=0),"",$I8*$C8*(1+'Property Summary'!$L$21)^('MF CapEx'!BB$3-1))</f>
        <v>1498.1759999999999</v>
      </c>
      <c r="BC8" s="7">
        <f>IF(OR($B8="",$B8=0),"",$I8*$C8*(1+'Property Summary'!$L$21)^('MF CapEx'!BC$3-1))</f>
        <v>1528.1395199999999</v>
      </c>
      <c r="BD8" s="7">
        <f>IF(OR($B8="",$B8=0),"",$I8*$C8*(1+'Property Summary'!$L$21)^('MF CapEx'!BD$3-1))</f>
        <v>1528.1395199999999</v>
      </c>
      <c r="BE8" s="7">
        <f>IF(OR($B8="",$B8=0),"",$I8*$C8*(1+'Property Summary'!$L$21)^('MF CapEx'!BE$3-1))</f>
        <v>1528.1395199999999</v>
      </c>
      <c r="BF8" s="7">
        <f>IF(OR($B8="",$B8=0),"",$I8*$C8*(1+'Property Summary'!$L$21)^('MF CapEx'!BF$3-1))</f>
        <v>1528.1395199999999</v>
      </c>
      <c r="BG8" s="7">
        <f>IF(OR($B8="",$B8=0),"",$I8*$C8*(1+'Property Summary'!$L$21)^('MF CapEx'!BG$3-1))</f>
        <v>1528.1395199999999</v>
      </c>
      <c r="BH8" s="7">
        <f>IF(OR($B8="",$B8=0),"",$I8*$C8*(1+'Property Summary'!$L$21)^('MF CapEx'!BH$3-1))</f>
        <v>1528.1395199999999</v>
      </c>
      <c r="BI8" s="7">
        <f>IF(OR($B8="",$B8=0),"",$I8*$C8*(1+'Property Summary'!$L$21)^('MF CapEx'!BI$3-1))</f>
        <v>1528.1395199999999</v>
      </c>
      <c r="BJ8" s="7">
        <f>IF(OR($B8="",$B8=0),"",$I8*$C8*(1+'Property Summary'!$L$21)^('MF CapEx'!BJ$3-1))</f>
        <v>1528.1395199999999</v>
      </c>
      <c r="BK8" s="7">
        <f>IF(OR($B8="",$B8=0),"",$I8*$C8*(1+'Property Summary'!$L$21)^('MF CapEx'!BK$3-1))</f>
        <v>1528.1395199999999</v>
      </c>
      <c r="BL8" s="7">
        <f>IF(OR($B8="",$B8=0),"",$I8*$C8*(1+'Property Summary'!$L$21)^('MF CapEx'!BL$3-1))</f>
        <v>1528.1395199999999</v>
      </c>
      <c r="BM8" s="7">
        <f>IF(OR($B8="",$B8=0),"",$I8*$C8*(1+'Property Summary'!$L$21)^('MF CapEx'!BM$3-1))</f>
        <v>1528.1395199999999</v>
      </c>
      <c r="BN8" s="7">
        <f>IF(OR($B8="",$B8=0),"",$I8*$C8*(1+'Property Summary'!$L$21)^('MF CapEx'!BN$3-1))</f>
        <v>1528.1395199999999</v>
      </c>
      <c r="BO8" s="7">
        <f>IF(OR($B8="",$B8=0),"",$I8*$C8*(1+'Property Summary'!$L$21)^('MF CapEx'!BO$3-1))</f>
        <v>1558.7023104</v>
      </c>
      <c r="BP8" s="7">
        <f>IF(OR($B8="",$B8=0),"",$I8*$C8*(1+'Property Summary'!$L$21)^('MF CapEx'!BP$3-1))</f>
        <v>1558.7023104</v>
      </c>
      <c r="BQ8" s="7">
        <f>IF(OR($B8="",$B8=0),"",$I8*$C8*(1+'Property Summary'!$L$21)^('MF CapEx'!BQ$3-1))</f>
        <v>1558.7023104</v>
      </c>
      <c r="BR8" s="7">
        <f>IF(OR($B8="",$B8=0),"",$I8*$C8*(1+'Property Summary'!$L$21)^('MF CapEx'!BR$3-1))</f>
        <v>1558.7023104</v>
      </c>
      <c r="BS8" s="7">
        <f>IF(OR($B8="",$B8=0),"",$I8*$C8*(1+'Property Summary'!$L$21)^('MF CapEx'!BS$3-1))</f>
        <v>1558.7023104</v>
      </c>
      <c r="BT8" s="7">
        <f>IF(OR($B8="",$B8=0),"",$I8*$C8*(1+'Property Summary'!$L$21)^('MF CapEx'!BT$3-1))</f>
        <v>1558.7023104</v>
      </c>
      <c r="BU8" s="7">
        <f>IF(OR($B8="",$B8=0),"",$I8*$C8*(1+'Property Summary'!$L$21)^('MF CapEx'!BU$3-1))</f>
        <v>1558.7023104</v>
      </c>
      <c r="BV8" s="7">
        <f>IF(OR($B8="",$B8=0),"",$I8*$C8*(1+'Property Summary'!$L$21)^('MF CapEx'!BV$3-1))</f>
        <v>1558.7023104</v>
      </c>
      <c r="BW8" s="7">
        <f>IF(OR($B8="",$B8=0),"",$I8*$C8*(1+'Property Summary'!$L$21)^('MF CapEx'!BW$3-1))</f>
        <v>1558.7023104</v>
      </c>
      <c r="BX8" s="7">
        <f>IF(OR($B8="",$B8=0),"",$I8*$C8*(1+'Property Summary'!$L$21)^('MF CapEx'!BX$3-1))</f>
        <v>1558.7023104</v>
      </c>
      <c r="BY8" s="7">
        <f>IF(OR($B8="",$B8=0),"",$I8*$C8*(1+'Property Summary'!$L$21)^('MF CapEx'!BY$3-1))</f>
        <v>1558.7023104</v>
      </c>
      <c r="BZ8" s="7">
        <f>IF(OR($B8="",$B8=0),"",$I8*$C8*(1+'Property Summary'!$L$21)^('MF CapEx'!BZ$3-1))</f>
        <v>1558.7023104</v>
      </c>
      <c r="CA8" s="7">
        <f>IF(OR($B8="",$B8=0),"",$I8*$C8*(1+'Property Summary'!$L$21)^('MF CapEx'!CA$3-1))</f>
        <v>1589.8763566079999</v>
      </c>
      <c r="CB8" s="7">
        <f>IF(OR($B8="",$B8=0),"",$I8*$C8*(1+'Property Summary'!$L$21)^('MF CapEx'!CB$3-1))</f>
        <v>1589.8763566079999</v>
      </c>
      <c r="CC8" s="7">
        <f>IF(OR($B8="",$B8=0),"",$I8*$C8*(1+'Property Summary'!$L$21)^('MF CapEx'!CC$3-1))</f>
        <v>1589.8763566079999</v>
      </c>
      <c r="CD8" s="7">
        <f>IF(OR($B8="",$B8=0),"",$I8*$C8*(1+'Property Summary'!$L$21)^('MF CapEx'!CD$3-1))</f>
        <v>1589.8763566079999</v>
      </c>
      <c r="CE8" s="7">
        <f>IF(OR($B8="",$B8=0),"",$I8*$C8*(1+'Property Summary'!$L$21)^('MF CapEx'!CE$3-1))</f>
        <v>1589.8763566079999</v>
      </c>
      <c r="CF8" s="7">
        <f>IF(OR($B8="",$B8=0),"",$I8*$C8*(1+'Property Summary'!$L$21)^('MF CapEx'!CF$3-1))</f>
        <v>1589.8763566079999</v>
      </c>
      <c r="CG8" s="7">
        <f>IF(OR($B8="",$B8=0),"",$I8*$C8*(1+'Property Summary'!$L$21)^('MF CapEx'!CG$3-1))</f>
        <v>1589.8763566079999</v>
      </c>
      <c r="CH8" s="7">
        <f>IF(OR($B8="",$B8=0),"",$I8*$C8*(1+'Property Summary'!$L$21)^('MF CapEx'!CH$3-1))</f>
        <v>1589.8763566079999</v>
      </c>
      <c r="CI8" s="7">
        <f>IF(OR($B8="",$B8=0),"",$I8*$C8*(1+'Property Summary'!$L$21)^('MF CapEx'!CI$3-1))</f>
        <v>1589.8763566079999</v>
      </c>
      <c r="CJ8" s="7">
        <f>IF(OR($B8="",$B8=0),"",$I8*$C8*(1+'Property Summary'!$L$21)^('MF CapEx'!CJ$3-1))</f>
        <v>1589.8763566079999</v>
      </c>
      <c r="CK8" s="7">
        <f>IF(OR($B8="",$B8=0),"",$I8*$C8*(1+'Property Summary'!$L$21)^('MF CapEx'!CK$3-1))</f>
        <v>1589.8763566079999</v>
      </c>
      <c r="CL8" s="7">
        <f>IF(OR($B8="",$B8=0),"",$I8*$C8*(1+'Property Summary'!$L$21)^('MF CapEx'!CL$3-1))</f>
        <v>1589.8763566079999</v>
      </c>
      <c r="CM8" s="7">
        <f>IF(OR($B8="",$B8=0),"",$I8*$C8*(1+'Property Summary'!$L$21)^('MF CapEx'!CM$3-1))</f>
        <v>1621.6738837401601</v>
      </c>
      <c r="CN8" s="7">
        <f>IF(OR($B8="",$B8=0),"",$I8*$C8*(1+'Property Summary'!$L$21)^('MF CapEx'!CN$3-1))</f>
        <v>1621.6738837401601</v>
      </c>
      <c r="CO8" s="7">
        <f>IF(OR($B8="",$B8=0),"",$I8*$C8*(1+'Property Summary'!$L$21)^('MF CapEx'!CO$3-1))</f>
        <v>1621.6738837401601</v>
      </c>
      <c r="CP8" s="7">
        <f>IF(OR($B8="",$B8=0),"",$I8*$C8*(1+'Property Summary'!$L$21)^('MF CapEx'!CP$3-1))</f>
        <v>1621.6738837401601</v>
      </c>
      <c r="CQ8" s="7">
        <f>IF(OR($B8="",$B8=0),"",$I8*$C8*(1+'Property Summary'!$L$21)^('MF CapEx'!CQ$3-1))</f>
        <v>1621.6738837401601</v>
      </c>
      <c r="CR8" s="7">
        <f>IF(OR($B8="",$B8=0),"",$I8*$C8*(1+'Property Summary'!$L$21)^('MF CapEx'!CR$3-1))</f>
        <v>1621.6738837401601</v>
      </c>
      <c r="CS8" s="7">
        <f>IF(OR($B8="",$B8=0),"",$I8*$C8*(1+'Property Summary'!$L$21)^('MF CapEx'!CS$3-1))</f>
        <v>1621.6738837401601</v>
      </c>
      <c r="CT8" s="7">
        <f>IF(OR($B8="",$B8=0),"",$I8*$C8*(1+'Property Summary'!$L$21)^('MF CapEx'!CT$3-1))</f>
        <v>1621.6738837401601</v>
      </c>
      <c r="CU8" s="7">
        <f>IF(OR($B8="",$B8=0),"",$I8*$C8*(1+'Property Summary'!$L$21)^('MF CapEx'!CU$3-1))</f>
        <v>1621.6738837401601</v>
      </c>
      <c r="CV8" s="7">
        <f>IF(OR($B8="",$B8=0),"",$I8*$C8*(1+'Property Summary'!$L$21)^('MF CapEx'!CV$3-1))</f>
        <v>1621.6738837401601</v>
      </c>
      <c r="CW8" s="7">
        <f>IF(OR($B8="",$B8=0),"",$I8*$C8*(1+'Property Summary'!$L$21)^('MF CapEx'!CW$3-1))</f>
        <v>1621.6738837401601</v>
      </c>
      <c r="CX8" s="7">
        <f>IF(OR($B8="",$B8=0),"",$I8*$C8*(1+'Property Summary'!$L$21)^('MF CapEx'!CX$3-1))</f>
        <v>1621.6738837401601</v>
      </c>
      <c r="CY8" s="7">
        <f>IF(OR($B8="",$B8=0),"",$I8*$C8*(1+'Property Summary'!$L$21)^('MF CapEx'!CY$3-1))</f>
        <v>1654.107361414963</v>
      </c>
      <c r="CZ8" s="7">
        <f>IF(OR($B8="",$B8=0),"",$I8*$C8*(1+'Property Summary'!$L$21)^('MF CapEx'!CZ$3-1))</f>
        <v>1654.107361414963</v>
      </c>
      <c r="DA8" s="7">
        <f>IF(OR($B8="",$B8=0),"",$I8*$C8*(1+'Property Summary'!$L$21)^('MF CapEx'!DA$3-1))</f>
        <v>1654.107361414963</v>
      </c>
      <c r="DB8" s="7">
        <f>IF(OR($B8="",$B8=0),"",$I8*$C8*(1+'Property Summary'!$L$21)^('MF CapEx'!DB$3-1))</f>
        <v>1654.107361414963</v>
      </c>
      <c r="DC8" s="7">
        <f>IF(OR($B8="",$B8=0),"",$I8*$C8*(1+'Property Summary'!$L$21)^('MF CapEx'!DC$3-1))</f>
        <v>1654.107361414963</v>
      </c>
      <c r="DD8" s="7">
        <f>IF(OR($B8="",$B8=0),"",$I8*$C8*(1+'Property Summary'!$L$21)^('MF CapEx'!DD$3-1))</f>
        <v>1654.107361414963</v>
      </c>
      <c r="DE8" s="7">
        <f>IF(OR($B8="",$B8=0),"",$I8*$C8*(1+'Property Summary'!$L$21)^('MF CapEx'!DE$3-1))</f>
        <v>1654.107361414963</v>
      </c>
      <c r="DF8" s="7">
        <f>IF(OR($B8="",$B8=0),"",$I8*$C8*(1+'Property Summary'!$L$21)^('MF CapEx'!DF$3-1))</f>
        <v>1654.107361414963</v>
      </c>
      <c r="DG8" s="7">
        <f>IF(OR($B8="",$B8=0),"",$I8*$C8*(1+'Property Summary'!$L$21)^('MF CapEx'!DG$3-1))</f>
        <v>1654.107361414963</v>
      </c>
      <c r="DH8" s="7">
        <f>IF(OR($B8="",$B8=0),"",$I8*$C8*(1+'Property Summary'!$L$21)^('MF CapEx'!DH$3-1))</f>
        <v>1654.107361414963</v>
      </c>
      <c r="DI8" s="7">
        <f>IF(OR($B8="",$B8=0),"",$I8*$C8*(1+'Property Summary'!$L$21)^('MF CapEx'!DI$3-1))</f>
        <v>1654.107361414963</v>
      </c>
      <c r="DJ8" s="7">
        <f>IF(OR($B8="",$B8=0),"",$I8*$C8*(1+'Property Summary'!$L$21)^('MF CapEx'!DJ$3-1))</f>
        <v>1654.107361414963</v>
      </c>
      <c r="DK8" s="7">
        <f>IF(OR($B8="",$B8=0),"",$I8*$C8*(1+'Property Summary'!$L$21)^('MF CapEx'!DK$3-1))</f>
        <v>1687.1895086432623</v>
      </c>
      <c r="DL8" s="7">
        <f>IF(OR($B8="",$B8=0),"",$I8*$C8*(1+'Property Summary'!$L$21)^('MF CapEx'!DL$3-1))</f>
        <v>1687.1895086432623</v>
      </c>
      <c r="DM8" s="7">
        <f>IF(OR($B8="",$B8=0),"",$I8*$C8*(1+'Property Summary'!$L$21)^('MF CapEx'!DM$3-1))</f>
        <v>1687.1895086432623</v>
      </c>
      <c r="DN8" s="7">
        <f>IF(OR($B8="",$B8=0),"",$I8*$C8*(1+'Property Summary'!$L$21)^('MF CapEx'!DN$3-1))</f>
        <v>1687.1895086432623</v>
      </c>
      <c r="DO8" s="7">
        <f>IF(OR($B8="",$B8=0),"",$I8*$C8*(1+'Property Summary'!$L$21)^('MF CapEx'!DO$3-1))</f>
        <v>1687.1895086432623</v>
      </c>
      <c r="DP8" s="7">
        <f>IF(OR($B8="",$B8=0),"",$I8*$C8*(1+'Property Summary'!$L$21)^('MF CapEx'!DP$3-1))</f>
        <v>1687.1895086432623</v>
      </c>
      <c r="DQ8" s="7">
        <f>IF(OR($B8="",$B8=0),"",$I8*$C8*(1+'Property Summary'!$L$21)^('MF CapEx'!DQ$3-1))</f>
        <v>1687.1895086432623</v>
      </c>
      <c r="DR8" s="7">
        <f>IF(OR($B8="",$B8=0),"",$I8*$C8*(1+'Property Summary'!$L$21)^('MF CapEx'!DR$3-1))</f>
        <v>1687.1895086432623</v>
      </c>
      <c r="DS8" s="7">
        <f>IF(OR($B8="",$B8=0),"",$I8*$C8*(1+'Property Summary'!$L$21)^('MF CapEx'!DS$3-1))</f>
        <v>1687.1895086432623</v>
      </c>
      <c r="DT8" s="7">
        <f>IF(OR($B8="",$B8=0),"",$I8*$C8*(1+'Property Summary'!$L$21)^('MF CapEx'!DT$3-1))</f>
        <v>1687.1895086432623</v>
      </c>
      <c r="DU8" s="7">
        <f>IF(OR($B8="",$B8=0),"",$I8*$C8*(1+'Property Summary'!$L$21)^('MF CapEx'!DU$3-1))</f>
        <v>1687.1895086432623</v>
      </c>
      <c r="DV8" s="7">
        <f>IF(OR($B8="",$B8=0),"",$I8*$C8*(1+'Property Summary'!$L$21)^('MF CapEx'!DV$3-1))</f>
        <v>1687.1895086432623</v>
      </c>
      <c r="DW8" s="7">
        <f>IF(OR($B8="",$B8=0),"",$I8*$C8*(1+'Property Summary'!$L$21)^('MF CapEx'!DW$3-1))</f>
        <v>1720.9332988161277</v>
      </c>
      <c r="DX8" s="7">
        <f>IF(OR($B8="",$B8=0),"",$I8*$C8*(1+'Property Summary'!$L$21)^('MF CapEx'!DX$3-1))</f>
        <v>1720.9332988161277</v>
      </c>
      <c r="DY8" s="7">
        <f>IF(OR($B8="",$B8=0),"",$I8*$C8*(1+'Property Summary'!$L$21)^('MF CapEx'!DY$3-1))</f>
        <v>1720.9332988161277</v>
      </c>
      <c r="DZ8" s="7">
        <f>IF(OR($B8="",$B8=0),"",$I8*$C8*(1+'Property Summary'!$L$21)^('MF CapEx'!DZ$3-1))</f>
        <v>1720.9332988161277</v>
      </c>
      <c r="EA8" s="7">
        <f>IF(OR($B8="",$B8=0),"",$I8*$C8*(1+'Property Summary'!$L$21)^('MF CapEx'!EA$3-1))</f>
        <v>1720.9332988161277</v>
      </c>
      <c r="EB8" s="7">
        <f>IF(OR($B8="",$B8=0),"",$I8*$C8*(1+'Property Summary'!$L$21)^('MF CapEx'!EB$3-1))</f>
        <v>1720.9332988161277</v>
      </c>
      <c r="EC8" s="7">
        <f>IF(OR($B8="",$B8=0),"",$I8*$C8*(1+'Property Summary'!$L$21)^('MF CapEx'!EC$3-1))</f>
        <v>1720.9332988161277</v>
      </c>
      <c r="ED8" s="7">
        <f>IF(OR($B8="",$B8=0),"",$I8*$C8*(1+'Property Summary'!$L$21)^('MF CapEx'!ED$3-1))</f>
        <v>1720.9332988161277</v>
      </c>
      <c r="EE8" s="7">
        <f>IF(OR($B8="",$B8=0),"",$I8*$C8*(1+'Property Summary'!$L$21)^('MF CapEx'!EE$3-1))</f>
        <v>1720.9332988161277</v>
      </c>
      <c r="EF8" s="7">
        <f>IF(OR($B8="",$B8=0),"",$I8*$C8*(1+'Property Summary'!$L$21)^('MF CapEx'!EF$3-1))</f>
        <v>1720.9332988161277</v>
      </c>
      <c r="EG8" s="7">
        <f>IF(OR($B8="",$B8=0),"",$I8*$C8*(1+'Property Summary'!$L$21)^('MF CapEx'!EG$3-1))</f>
        <v>1720.9332988161277</v>
      </c>
      <c r="EH8" s="7">
        <f>IF(OR($B8="",$B8=0),"",$I8*$C8*(1+'Property Summary'!$L$21)^('MF CapEx'!EH$3-1))</f>
        <v>1720.9332988161277</v>
      </c>
      <c r="EI8" s="7">
        <f>IF(OR($B8="",$B8=0),"",$I8*$C8*(1+'Property Summary'!$L$21)^('MF CapEx'!EI$3-1))</f>
        <v>1755.3519647924502</v>
      </c>
      <c r="EJ8" s="7">
        <f>IF(OR($B8="",$B8=0),"",$I8*$C8*(1+'Property Summary'!$L$21)^('MF CapEx'!EJ$3-1))</f>
        <v>1755.3519647924502</v>
      </c>
      <c r="EK8" s="7">
        <f>IF(OR($B8="",$B8=0),"",$I8*$C8*(1+'Property Summary'!$L$21)^('MF CapEx'!EK$3-1))</f>
        <v>1755.3519647924502</v>
      </c>
      <c r="EL8" s="7">
        <f>IF(OR($B8="",$B8=0),"",$I8*$C8*(1+'Property Summary'!$L$21)^('MF CapEx'!EL$3-1))</f>
        <v>1755.3519647924502</v>
      </c>
      <c r="EM8" s="7">
        <f>IF(OR($B8="",$B8=0),"",$I8*$C8*(1+'Property Summary'!$L$21)^('MF CapEx'!EM$3-1))</f>
        <v>1755.3519647924502</v>
      </c>
      <c r="EN8" s="7">
        <f>IF(OR($B8="",$B8=0),"",$I8*$C8*(1+'Property Summary'!$L$21)^('MF CapEx'!EN$3-1))</f>
        <v>1755.3519647924502</v>
      </c>
      <c r="EO8" s="7">
        <f>IF(OR($B8="",$B8=0),"",$I8*$C8*(1+'Property Summary'!$L$21)^('MF CapEx'!EO$3-1))</f>
        <v>1755.3519647924502</v>
      </c>
      <c r="EP8" s="7">
        <f>IF(OR($B8="",$B8=0),"",$I8*$C8*(1+'Property Summary'!$L$21)^('MF CapEx'!EP$3-1))</f>
        <v>1755.3519647924502</v>
      </c>
      <c r="EQ8" s="7">
        <f>IF(OR($B8="",$B8=0),"",$I8*$C8*(1+'Property Summary'!$L$21)^('MF CapEx'!EQ$3-1))</f>
        <v>1755.3519647924502</v>
      </c>
      <c r="ER8" s="7">
        <f>IF(OR($B8="",$B8=0),"",$I8*$C8*(1+'Property Summary'!$L$21)^('MF CapEx'!ER$3-1))</f>
        <v>1755.3519647924502</v>
      </c>
      <c r="ES8" s="7">
        <f>IF(OR($B8="",$B8=0),"",$I8*$C8*(1+'Property Summary'!$L$21)^('MF CapEx'!ES$3-1))</f>
        <v>1755.3519647924502</v>
      </c>
      <c r="ET8" s="7">
        <f>IF(OR($B8="",$B8=0),"",$I8*$C8*(1+'Property Summary'!$L$21)^('MF CapEx'!ET$3-1))</f>
        <v>1755.3519647924502</v>
      </c>
      <c r="EU8" s="7">
        <f>IF(OR($B8="",$B8=0),"",$I8*$C8*(1+'Property Summary'!$L$21)^('MF CapEx'!EU$3-1))</f>
        <v>1790.4590040882988</v>
      </c>
      <c r="EV8" s="7">
        <f>IF(OR($B8="",$B8=0),"",$I8*$C8*(1+'Property Summary'!$L$21)^('MF CapEx'!EV$3-1))</f>
        <v>1790.4590040882988</v>
      </c>
      <c r="EW8" s="7">
        <f>IF(OR($B8="",$B8=0),"",$I8*$C8*(1+'Property Summary'!$L$21)^('MF CapEx'!EW$3-1))</f>
        <v>1790.4590040882988</v>
      </c>
      <c r="EX8" s="7">
        <f>IF(OR($B8="",$B8=0),"",$I8*$C8*(1+'Property Summary'!$L$21)^('MF CapEx'!EX$3-1))</f>
        <v>1790.4590040882988</v>
      </c>
      <c r="EY8" s="7">
        <f>IF(OR($B8="",$B8=0),"",$I8*$C8*(1+'Property Summary'!$L$21)^('MF CapEx'!EY$3-1))</f>
        <v>1790.4590040882988</v>
      </c>
      <c r="EZ8" s="7">
        <f>IF(OR($B8="",$B8=0),"",$I8*$C8*(1+'Property Summary'!$L$21)^('MF CapEx'!EZ$3-1))</f>
        <v>1790.4590040882988</v>
      </c>
      <c r="FA8" s="7">
        <f>IF(OR($B8="",$B8=0),"",$I8*$C8*(1+'Property Summary'!$L$21)^('MF CapEx'!FA$3-1))</f>
        <v>1790.4590040882988</v>
      </c>
      <c r="FB8" s="7">
        <f>IF(OR($B8="",$B8=0),"",$I8*$C8*(1+'Property Summary'!$L$21)^('MF CapEx'!FB$3-1))</f>
        <v>1790.4590040882988</v>
      </c>
      <c r="FC8" s="7">
        <f>IF(OR($B8="",$B8=0),"",$I8*$C8*(1+'Property Summary'!$L$21)^('MF CapEx'!FC$3-1))</f>
        <v>1790.4590040882988</v>
      </c>
      <c r="FD8" s="7">
        <f>IF(OR($B8="",$B8=0),"",$I8*$C8*(1+'Property Summary'!$L$21)^('MF CapEx'!FD$3-1))</f>
        <v>1790.4590040882988</v>
      </c>
      <c r="FE8" s="7">
        <f>IF(OR($B8="",$B8=0),"",$I8*$C8*(1+'Property Summary'!$L$21)^('MF CapEx'!FE$3-1))</f>
        <v>1790.4590040882988</v>
      </c>
      <c r="FF8" s="7">
        <f>IF(OR($B8="",$B8=0),"",$I8*$C8*(1+'Property Summary'!$L$21)^('MF CapEx'!FF$3-1))</f>
        <v>1790.4590040882988</v>
      </c>
      <c r="FG8" s="7">
        <f>IF(OR($B8="",$B8=0),"",$I8*$C8*(1+'Property Summary'!$L$21)^('MF CapEx'!FG$3-1))</f>
        <v>1826.2681841700651</v>
      </c>
      <c r="FH8" s="7">
        <f>IF(OR($B8="",$B8=0),"",$I8*$C8*(1+'Property Summary'!$L$21)^('MF CapEx'!FH$3-1))</f>
        <v>1826.2681841700651</v>
      </c>
      <c r="FI8" s="7">
        <f>IF(OR($B8="",$B8=0),"",$I8*$C8*(1+'Property Summary'!$L$21)^('MF CapEx'!FI$3-1))</f>
        <v>1826.2681841700651</v>
      </c>
      <c r="FJ8" s="7">
        <f>IF(OR($B8="",$B8=0),"",$I8*$C8*(1+'Property Summary'!$L$21)^('MF CapEx'!FJ$3-1))</f>
        <v>1826.2681841700651</v>
      </c>
      <c r="FK8" s="7">
        <f>IF(OR($B8="",$B8=0),"",$I8*$C8*(1+'Property Summary'!$L$21)^('MF CapEx'!FK$3-1))</f>
        <v>1826.2681841700651</v>
      </c>
      <c r="FL8" s="7">
        <f>IF(OR($B8="",$B8=0),"",$I8*$C8*(1+'Property Summary'!$L$21)^('MF CapEx'!FL$3-1))</f>
        <v>1826.2681841700651</v>
      </c>
      <c r="FM8" s="7">
        <f>IF(OR($B8="",$B8=0),"",$I8*$C8*(1+'Property Summary'!$L$21)^('MF CapEx'!FM$3-1))</f>
        <v>1826.2681841700651</v>
      </c>
      <c r="FN8" s="7">
        <f>IF(OR($B8="",$B8=0),"",$I8*$C8*(1+'Property Summary'!$L$21)^('MF CapEx'!FN$3-1))</f>
        <v>1826.2681841700651</v>
      </c>
      <c r="FO8" s="7">
        <f>IF(OR($B8="",$B8=0),"",$I8*$C8*(1+'Property Summary'!$L$21)^('MF CapEx'!FO$3-1))</f>
        <v>1826.2681841700651</v>
      </c>
      <c r="FP8" s="7">
        <f>IF(OR($B8="",$B8=0),"",$I8*$C8*(1+'Property Summary'!$L$21)^('MF CapEx'!FP$3-1))</f>
        <v>1826.2681841700651</v>
      </c>
      <c r="FQ8" s="7">
        <f>IF(OR($B8="",$B8=0),"",$I8*$C8*(1+'Property Summary'!$L$21)^('MF CapEx'!FQ$3-1))</f>
        <v>1826.2681841700651</v>
      </c>
      <c r="FR8" s="7">
        <f>IF(OR($B8="",$B8=0),"",$I8*$C8*(1+'Property Summary'!$L$21)^('MF CapEx'!FR$3-1))</f>
        <v>1826.2681841700651</v>
      </c>
      <c r="FS8" s="7">
        <f>IF(OR($B8="",$B8=0),"",$I8*$C8*(1+'Property Summary'!$L$21)^('MF CapEx'!FS$3-1))</f>
        <v>1862.7935478534664</v>
      </c>
      <c r="FT8" s="7">
        <f>IF(OR($B8="",$B8=0),"",$I8*$C8*(1+'Property Summary'!$L$21)^('MF CapEx'!FT$3-1))</f>
        <v>1862.7935478534664</v>
      </c>
      <c r="FU8" s="7">
        <f>IF(OR($B8="",$B8=0),"",$I8*$C8*(1+'Property Summary'!$L$21)^('MF CapEx'!FU$3-1))</f>
        <v>1862.7935478534664</v>
      </c>
      <c r="FV8" s="7">
        <f>IF(OR($B8="",$B8=0),"",$I8*$C8*(1+'Property Summary'!$L$21)^('MF CapEx'!FV$3-1))</f>
        <v>1862.7935478534664</v>
      </c>
      <c r="FW8" s="7">
        <f>IF(OR($B8="",$B8=0),"",$I8*$C8*(1+'Property Summary'!$L$21)^('MF CapEx'!FW$3-1))</f>
        <v>1862.7935478534664</v>
      </c>
      <c r="FX8" s="7">
        <f>IF(OR($B8="",$B8=0),"",$I8*$C8*(1+'Property Summary'!$L$21)^('MF CapEx'!FX$3-1))</f>
        <v>1862.7935478534664</v>
      </c>
      <c r="FY8" s="7">
        <f>IF(OR($B8="",$B8=0),"",$I8*$C8*(1+'Property Summary'!$L$21)^('MF CapEx'!FY$3-1))</f>
        <v>1862.7935478534664</v>
      </c>
      <c r="FZ8" s="7">
        <f>IF(OR($B8="",$B8=0),"",$I8*$C8*(1+'Property Summary'!$L$21)^('MF CapEx'!FZ$3-1))</f>
        <v>1862.7935478534664</v>
      </c>
      <c r="GA8" s="7">
        <f>IF(OR($B8="",$B8=0),"",$I8*$C8*(1+'Property Summary'!$L$21)^('MF CapEx'!GA$3-1))</f>
        <v>1862.7935478534664</v>
      </c>
      <c r="GB8" s="7">
        <f>IF(OR($B8="",$B8=0),"",$I8*$C8*(1+'Property Summary'!$L$21)^('MF CapEx'!GB$3-1))</f>
        <v>1862.7935478534664</v>
      </c>
      <c r="GC8" s="7">
        <f>IF(OR($B8="",$B8=0),"",$I8*$C8*(1+'Property Summary'!$L$21)^('MF CapEx'!GC$3-1))</f>
        <v>1862.7935478534664</v>
      </c>
      <c r="GD8" s="7">
        <f>IF(OR($B8="",$B8=0),"",$I8*$C8*(1+'Property Summary'!$L$21)^('MF CapEx'!GD$3-1))</f>
        <v>1862.7935478534664</v>
      </c>
      <c r="GE8" s="7">
        <f>IF(OR($B8="",$B8=0),"",$I8*$C8*(1+'Property Summary'!$L$21)^('MF CapEx'!GE$3-1))</f>
        <v>1900.0494188105358</v>
      </c>
      <c r="GF8" s="7">
        <f>IF(OR($B8="",$B8=0),"",$I8*$C8*(1+'Property Summary'!$L$21)^('MF CapEx'!GF$3-1))</f>
        <v>1900.0494188105358</v>
      </c>
      <c r="GG8" s="7">
        <f>IF(OR($B8="",$B8=0),"",$I8*$C8*(1+'Property Summary'!$L$21)^('MF CapEx'!GG$3-1))</f>
        <v>1900.0494188105358</v>
      </c>
      <c r="GH8" s="7">
        <f>IF(OR($B8="",$B8=0),"",$I8*$C8*(1+'Property Summary'!$L$21)^('MF CapEx'!GH$3-1))</f>
        <v>1900.0494188105358</v>
      </c>
      <c r="GI8" s="7">
        <f>IF(OR($B8="",$B8=0),"",$I8*$C8*(1+'Property Summary'!$L$21)^('MF CapEx'!GI$3-1))</f>
        <v>1900.0494188105358</v>
      </c>
      <c r="GJ8" s="7">
        <f>IF(OR($B8="",$B8=0),"",$I8*$C8*(1+'Property Summary'!$L$21)^('MF CapEx'!GJ$3-1))</f>
        <v>1900.0494188105358</v>
      </c>
      <c r="GK8" s="7">
        <f>IF(OR($B8="",$B8=0),"",$I8*$C8*(1+'Property Summary'!$L$21)^('MF CapEx'!GK$3-1))</f>
        <v>1900.0494188105358</v>
      </c>
      <c r="GL8" s="7">
        <f>IF(OR($B8="",$B8=0),"",$I8*$C8*(1+'Property Summary'!$L$21)^('MF CapEx'!GL$3-1))</f>
        <v>1900.0494188105358</v>
      </c>
      <c r="GM8" s="7">
        <f>IF(OR($B8="",$B8=0),"",$I8*$C8*(1+'Property Summary'!$L$21)^('MF CapEx'!GM$3-1))</f>
        <v>1900.0494188105358</v>
      </c>
      <c r="GN8" s="7">
        <f>IF(OR($B8="",$B8=0),"",$I8*$C8*(1+'Property Summary'!$L$21)^('MF CapEx'!GN$3-1))</f>
        <v>1900.0494188105358</v>
      </c>
      <c r="GO8" s="7">
        <f>IF(OR($B8="",$B8=0),"",$I8*$C8*(1+'Property Summary'!$L$21)^('MF CapEx'!GO$3-1))</f>
        <v>1900.0494188105358</v>
      </c>
      <c r="GP8" s="7">
        <f>IF(OR($B8="",$B8=0),"",$I8*$C8*(1+'Property Summary'!$L$21)^('MF CapEx'!GP$3-1))</f>
        <v>1900.0494188105358</v>
      </c>
    </row>
    <row r="9" spans="2:198" x14ac:dyDescent="0.3">
      <c r="B9" s="198" t="str">
        <f>'MF Rent Roll'!B8</f>
        <v>2bd/1.5ba</v>
      </c>
      <c r="C9" s="199">
        <f>'MF Rent Roll'!C8</f>
        <v>12</v>
      </c>
      <c r="D9" s="200">
        <f>'MF Rent Roll'!D8</f>
        <v>2</v>
      </c>
      <c r="E9" s="200">
        <f>'MF Rent Roll'!E8</f>
        <v>1.5</v>
      </c>
      <c r="F9" s="201">
        <f>'MF Rent Roll'!F8</f>
        <v>1025</v>
      </c>
      <c r="G9" s="202">
        <f>'MF Rent Roll'!G8</f>
        <v>850</v>
      </c>
      <c r="H9" s="203">
        <f>'MF Rent Roll'!H8</f>
        <v>12</v>
      </c>
      <c r="I9" s="202">
        <f>'MF Rent Roll'!I8</f>
        <v>65</v>
      </c>
      <c r="J9" s="204">
        <f>'MF Rent Roll'!J8</f>
        <v>0</v>
      </c>
      <c r="K9" s="205">
        <f>'MF Rent Roll'!K8</f>
        <v>25</v>
      </c>
      <c r="L9" s="202">
        <f>'MF Rent Roll'!L8</f>
        <v>350</v>
      </c>
      <c r="M9" s="206">
        <f>'MF Rent Roll'!M8</f>
        <v>0.6</v>
      </c>
      <c r="N9" s="207">
        <f>'MF Rent Roll'!N8</f>
        <v>0</v>
      </c>
      <c r="O9" s="208">
        <f>'MF Rent Roll'!O8</f>
        <v>10</v>
      </c>
      <c r="P9" s="209">
        <f>'MF Rent Roll'!P8</f>
        <v>140</v>
      </c>
      <c r="S9" s="7">
        <f>IF(OR($B9="",$B9=0),"",$I9*$C9*(1+'Property Summary'!$L$21)^('MF CapEx'!S$3-1))</f>
        <v>780</v>
      </c>
      <c r="T9" s="7">
        <f>IF(OR($B9="",$B9=0),"",$I9*$C9*(1+'Property Summary'!$L$21)^('MF CapEx'!T$3-1))</f>
        <v>780</v>
      </c>
      <c r="U9" s="7">
        <f>IF(OR($B9="",$B9=0),"",$I9*$C9*(1+'Property Summary'!$L$21)^('MF CapEx'!U$3-1))</f>
        <v>780</v>
      </c>
      <c r="V9" s="7">
        <f>IF(OR($B9="",$B9=0),"",$I9*$C9*(1+'Property Summary'!$L$21)^('MF CapEx'!V$3-1))</f>
        <v>780</v>
      </c>
      <c r="W9" s="7">
        <f>IF(OR($B9="",$B9=0),"",$I9*$C9*(1+'Property Summary'!$L$21)^('MF CapEx'!W$3-1))</f>
        <v>780</v>
      </c>
      <c r="X9" s="7">
        <f>IF(OR($B9="",$B9=0),"",$I9*$C9*(1+'Property Summary'!$L$21)^('MF CapEx'!X$3-1))</f>
        <v>780</v>
      </c>
      <c r="Y9" s="7">
        <f>IF(OR($B9="",$B9=0),"",$I9*$C9*(1+'Property Summary'!$L$21)^('MF CapEx'!Y$3-1))</f>
        <v>780</v>
      </c>
      <c r="Z9" s="7">
        <f>IF(OR($B9="",$B9=0),"",$I9*$C9*(1+'Property Summary'!$L$21)^('MF CapEx'!Z$3-1))</f>
        <v>780</v>
      </c>
      <c r="AA9" s="7">
        <f>IF(OR($B9="",$B9=0),"",$I9*$C9*(1+'Property Summary'!$L$21)^('MF CapEx'!AA$3-1))</f>
        <v>780</v>
      </c>
      <c r="AB9" s="7">
        <f>IF(OR($B9="",$B9=0),"",$I9*$C9*(1+'Property Summary'!$L$21)^('MF CapEx'!AB$3-1))</f>
        <v>780</v>
      </c>
      <c r="AC9" s="7">
        <f>IF(OR($B9="",$B9=0),"",$I9*$C9*(1+'Property Summary'!$L$21)^('MF CapEx'!AC$3-1))</f>
        <v>780</v>
      </c>
      <c r="AD9" s="7">
        <f>IF(OR($B9="",$B9=0),"",$I9*$C9*(1+'Property Summary'!$L$21)^('MF CapEx'!AD$3-1))</f>
        <v>780</v>
      </c>
      <c r="AE9" s="7">
        <f>IF(OR($B9="",$B9=0),"",$I9*$C9*(1+'Property Summary'!$L$21)^('MF CapEx'!AE$3-1))</f>
        <v>795.6</v>
      </c>
      <c r="AF9" s="7">
        <f>IF(OR($B9="",$B9=0),"",$I9*$C9*(1+'Property Summary'!$L$21)^('MF CapEx'!AF$3-1))</f>
        <v>795.6</v>
      </c>
      <c r="AG9" s="7">
        <f>IF(OR($B9="",$B9=0),"",$I9*$C9*(1+'Property Summary'!$L$21)^('MF CapEx'!AG$3-1))</f>
        <v>795.6</v>
      </c>
      <c r="AH9" s="7">
        <f>IF(OR($B9="",$B9=0),"",$I9*$C9*(1+'Property Summary'!$L$21)^('MF CapEx'!AH$3-1))</f>
        <v>795.6</v>
      </c>
      <c r="AI9" s="7">
        <f>IF(OR($B9="",$B9=0),"",$I9*$C9*(1+'Property Summary'!$L$21)^('MF CapEx'!AI$3-1))</f>
        <v>795.6</v>
      </c>
      <c r="AJ9" s="7">
        <f>IF(OR($B9="",$B9=0),"",$I9*$C9*(1+'Property Summary'!$L$21)^('MF CapEx'!AJ$3-1))</f>
        <v>795.6</v>
      </c>
      <c r="AK9" s="7">
        <f>IF(OR($B9="",$B9=0),"",$I9*$C9*(1+'Property Summary'!$L$21)^('MF CapEx'!AK$3-1))</f>
        <v>795.6</v>
      </c>
      <c r="AL9" s="7">
        <f>IF(OR($B9="",$B9=0),"",$I9*$C9*(1+'Property Summary'!$L$21)^('MF CapEx'!AL$3-1))</f>
        <v>795.6</v>
      </c>
      <c r="AM9" s="7">
        <f>IF(OR($B9="",$B9=0),"",$I9*$C9*(1+'Property Summary'!$L$21)^('MF CapEx'!AM$3-1))</f>
        <v>795.6</v>
      </c>
      <c r="AN9" s="7">
        <f>IF(OR($B9="",$B9=0),"",$I9*$C9*(1+'Property Summary'!$L$21)^('MF CapEx'!AN$3-1))</f>
        <v>795.6</v>
      </c>
      <c r="AO9" s="7">
        <f>IF(OR($B9="",$B9=0),"",$I9*$C9*(1+'Property Summary'!$L$21)^('MF CapEx'!AO$3-1))</f>
        <v>795.6</v>
      </c>
      <c r="AP9" s="7">
        <f>IF(OR($B9="",$B9=0),"",$I9*$C9*(1+'Property Summary'!$L$21)^('MF CapEx'!AP$3-1))</f>
        <v>795.6</v>
      </c>
      <c r="AQ9" s="7">
        <f>IF(OR($B9="",$B9=0),"",$I9*$C9*(1+'Property Summary'!$L$21)^('MF CapEx'!AQ$3-1))</f>
        <v>811.51199999999994</v>
      </c>
      <c r="AR9" s="7">
        <f>IF(OR($B9="",$B9=0),"",$I9*$C9*(1+'Property Summary'!$L$21)^('MF CapEx'!AR$3-1))</f>
        <v>811.51199999999994</v>
      </c>
      <c r="AS9" s="7">
        <f>IF(OR($B9="",$B9=0),"",$I9*$C9*(1+'Property Summary'!$L$21)^('MF CapEx'!AS$3-1))</f>
        <v>811.51199999999994</v>
      </c>
      <c r="AT9" s="7">
        <f>IF(OR($B9="",$B9=0),"",$I9*$C9*(1+'Property Summary'!$L$21)^('MF CapEx'!AT$3-1))</f>
        <v>811.51199999999994</v>
      </c>
      <c r="AU9" s="7">
        <f>IF(OR($B9="",$B9=0),"",$I9*$C9*(1+'Property Summary'!$L$21)^('MF CapEx'!AU$3-1))</f>
        <v>811.51199999999994</v>
      </c>
      <c r="AV9" s="7">
        <f>IF(OR($B9="",$B9=0),"",$I9*$C9*(1+'Property Summary'!$L$21)^('MF CapEx'!AV$3-1))</f>
        <v>811.51199999999994</v>
      </c>
      <c r="AW9" s="7">
        <f>IF(OR($B9="",$B9=0),"",$I9*$C9*(1+'Property Summary'!$L$21)^('MF CapEx'!AW$3-1))</f>
        <v>811.51199999999994</v>
      </c>
      <c r="AX9" s="7">
        <f>IF(OR($B9="",$B9=0),"",$I9*$C9*(1+'Property Summary'!$L$21)^('MF CapEx'!AX$3-1))</f>
        <v>811.51199999999994</v>
      </c>
      <c r="AY9" s="7">
        <f>IF(OR($B9="",$B9=0),"",$I9*$C9*(1+'Property Summary'!$L$21)^('MF CapEx'!AY$3-1))</f>
        <v>811.51199999999994</v>
      </c>
      <c r="AZ9" s="7">
        <f>IF(OR($B9="",$B9=0),"",$I9*$C9*(1+'Property Summary'!$L$21)^('MF CapEx'!AZ$3-1))</f>
        <v>811.51199999999994</v>
      </c>
      <c r="BA9" s="7">
        <f>IF(OR($B9="",$B9=0),"",$I9*$C9*(1+'Property Summary'!$L$21)^('MF CapEx'!BA$3-1))</f>
        <v>811.51199999999994</v>
      </c>
      <c r="BB9" s="7">
        <f>IF(OR($B9="",$B9=0),"",$I9*$C9*(1+'Property Summary'!$L$21)^('MF CapEx'!BB$3-1))</f>
        <v>811.51199999999994</v>
      </c>
      <c r="BC9" s="7">
        <f>IF(OR($B9="",$B9=0),"",$I9*$C9*(1+'Property Summary'!$L$21)^('MF CapEx'!BC$3-1))</f>
        <v>827.74223999999992</v>
      </c>
      <c r="BD9" s="7">
        <f>IF(OR($B9="",$B9=0),"",$I9*$C9*(1+'Property Summary'!$L$21)^('MF CapEx'!BD$3-1))</f>
        <v>827.74223999999992</v>
      </c>
      <c r="BE9" s="7">
        <f>IF(OR($B9="",$B9=0),"",$I9*$C9*(1+'Property Summary'!$L$21)^('MF CapEx'!BE$3-1))</f>
        <v>827.74223999999992</v>
      </c>
      <c r="BF9" s="7">
        <f>IF(OR($B9="",$B9=0),"",$I9*$C9*(1+'Property Summary'!$L$21)^('MF CapEx'!BF$3-1))</f>
        <v>827.74223999999992</v>
      </c>
      <c r="BG9" s="7">
        <f>IF(OR($B9="",$B9=0),"",$I9*$C9*(1+'Property Summary'!$L$21)^('MF CapEx'!BG$3-1))</f>
        <v>827.74223999999992</v>
      </c>
      <c r="BH9" s="7">
        <f>IF(OR($B9="",$B9=0),"",$I9*$C9*(1+'Property Summary'!$L$21)^('MF CapEx'!BH$3-1))</f>
        <v>827.74223999999992</v>
      </c>
      <c r="BI9" s="7">
        <f>IF(OR($B9="",$B9=0),"",$I9*$C9*(1+'Property Summary'!$L$21)^('MF CapEx'!BI$3-1))</f>
        <v>827.74223999999992</v>
      </c>
      <c r="BJ9" s="7">
        <f>IF(OR($B9="",$B9=0),"",$I9*$C9*(1+'Property Summary'!$L$21)^('MF CapEx'!BJ$3-1))</f>
        <v>827.74223999999992</v>
      </c>
      <c r="BK9" s="7">
        <f>IF(OR($B9="",$B9=0),"",$I9*$C9*(1+'Property Summary'!$L$21)^('MF CapEx'!BK$3-1))</f>
        <v>827.74223999999992</v>
      </c>
      <c r="BL9" s="7">
        <f>IF(OR($B9="",$B9=0),"",$I9*$C9*(1+'Property Summary'!$L$21)^('MF CapEx'!BL$3-1))</f>
        <v>827.74223999999992</v>
      </c>
      <c r="BM9" s="7">
        <f>IF(OR($B9="",$B9=0),"",$I9*$C9*(1+'Property Summary'!$L$21)^('MF CapEx'!BM$3-1))</f>
        <v>827.74223999999992</v>
      </c>
      <c r="BN9" s="7">
        <f>IF(OR($B9="",$B9=0),"",$I9*$C9*(1+'Property Summary'!$L$21)^('MF CapEx'!BN$3-1))</f>
        <v>827.74223999999992</v>
      </c>
      <c r="BO9" s="7">
        <f>IF(OR($B9="",$B9=0),"",$I9*$C9*(1+'Property Summary'!$L$21)^('MF CapEx'!BO$3-1))</f>
        <v>844.29708479999999</v>
      </c>
      <c r="BP9" s="7">
        <f>IF(OR($B9="",$B9=0),"",$I9*$C9*(1+'Property Summary'!$L$21)^('MF CapEx'!BP$3-1))</f>
        <v>844.29708479999999</v>
      </c>
      <c r="BQ9" s="7">
        <f>IF(OR($B9="",$B9=0),"",$I9*$C9*(1+'Property Summary'!$L$21)^('MF CapEx'!BQ$3-1))</f>
        <v>844.29708479999999</v>
      </c>
      <c r="BR9" s="7">
        <f>IF(OR($B9="",$B9=0),"",$I9*$C9*(1+'Property Summary'!$L$21)^('MF CapEx'!BR$3-1))</f>
        <v>844.29708479999999</v>
      </c>
      <c r="BS9" s="7">
        <f>IF(OR($B9="",$B9=0),"",$I9*$C9*(1+'Property Summary'!$L$21)^('MF CapEx'!BS$3-1))</f>
        <v>844.29708479999999</v>
      </c>
      <c r="BT9" s="7">
        <f>IF(OR($B9="",$B9=0),"",$I9*$C9*(1+'Property Summary'!$L$21)^('MF CapEx'!BT$3-1))</f>
        <v>844.29708479999999</v>
      </c>
      <c r="BU9" s="7">
        <f>IF(OR($B9="",$B9=0),"",$I9*$C9*(1+'Property Summary'!$L$21)^('MF CapEx'!BU$3-1))</f>
        <v>844.29708479999999</v>
      </c>
      <c r="BV9" s="7">
        <f>IF(OR($B9="",$B9=0),"",$I9*$C9*(1+'Property Summary'!$L$21)^('MF CapEx'!BV$3-1))</f>
        <v>844.29708479999999</v>
      </c>
      <c r="BW9" s="7">
        <f>IF(OR($B9="",$B9=0),"",$I9*$C9*(1+'Property Summary'!$L$21)^('MF CapEx'!BW$3-1))</f>
        <v>844.29708479999999</v>
      </c>
      <c r="BX9" s="7">
        <f>IF(OR($B9="",$B9=0),"",$I9*$C9*(1+'Property Summary'!$L$21)^('MF CapEx'!BX$3-1))</f>
        <v>844.29708479999999</v>
      </c>
      <c r="BY9" s="7">
        <f>IF(OR($B9="",$B9=0),"",$I9*$C9*(1+'Property Summary'!$L$21)^('MF CapEx'!BY$3-1))</f>
        <v>844.29708479999999</v>
      </c>
      <c r="BZ9" s="7">
        <f>IF(OR($B9="",$B9=0),"",$I9*$C9*(1+'Property Summary'!$L$21)^('MF CapEx'!BZ$3-1))</f>
        <v>844.29708479999999</v>
      </c>
      <c r="CA9" s="7">
        <f>IF(OR($B9="",$B9=0),"",$I9*$C9*(1+'Property Summary'!$L$21)^('MF CapEx'!CA$3-1))</f>
        <v>861.18302649600002</v>
      </c>
      <c r="CB9" s="7">
        <f>IF(OR($B9="",$B9=0),"",$I9*$C9*(1+'Property Summary'!$L$21)^('MF CapEx'!CB$3-1))</f>
        <v>861.18302649600002</v>
      </c>
      <c r="CC9" s="7">
        <f>IF(OR($B9="",$B9=0),"",$I9*$C9*(1+'Property Summary'!$L$21)^('MF CapEx'!CC$3-1))</f>
        <v>861.18302649600002</v>
      </c>
      <c r="CD9" s="7">
        <f>IF(OR($B9="",$B9=0),"",$I9*$C9*(1+'Property Summary'!$L$21)^('MF CapEx'!CD$3-1))</f>
        <v>861.18302649600002</v>
      </c>
      <c r="CE9" s="7">
        <f>IF(OR($B9="",$B9=0),"",$I9*$C9*(1+'Property Summary'!$L$21)^('MF CapEx'!CE$3-1))</f>
        <v>861.18302649600002</v>
      </c>
      <c r="CF9" s="7">
        <f>IF(OR($B9="",$B9=0),"",$I9*$C9*(1+'Property Summary'!$L$21)^('MF CapEx'!CF$3-1))</f>
        <v>861.18302649600002</v>
      </c>
      <c r="CG9" s="7">
        <f>IF(OR($B9="",$B9=0),"",$I9*$C9*(1+'Property Summary'!$L$21)^('MF CapEx'!CG$3-1))</f>
        <v>861.18302649600002</v>
      </c>
      <c r="CH9" s="7">
        <f>IF(OR($B9="",$B9=0),"",$I9*$C9*(1+'Property Summary'!$L$21)^('MF CapEx'!CH$3-1))</f>
        <v>861.18302649600002</v>
      </c>
      <c r="CI9" s="7">
        <f>IF(OR($B9="",$B9=0),"",$I9*$C9*(1+'Property Summary'!$L$21)^('MF CapEx'!CI$3-1))</f>
        <v>861.18302649600002</v>
      </c>
      <c r="CJ9" s="7">
        <f>IF(OR($B9="",$B9=0),"",$I9*$C9*(1+'Property Summary'!$L$21)^('MF CapEx'!CJ$3-1))</f>
        <v>861.18302649600002</v>
      </c>
      <c r="CK9" s="7">
        <f>IF(OR($B9="",$B9=0),"",$I9*$C9*(1+'Property Summary'!$L$21)^('MF CapEx'!CK$3-1))</f>
        <v>861.18302649600002</v>
      </c>
      <c r="CL9" s="7">
        <f>IF(OR($B9="",$B9=0),"",$I9*$C9*(1+'Property Summary'!$L$21)^('MF CapEx'!CL$3-1))</f>
        <v>861.18302649600002</v>
      </c>
      <c r="CM9" s="7">
        <f>IF(OR($B9="",$B9=0),"",$I9*$C9*(1+'Property Summary'!$L$21)^('MF CapEx'!CM$3-1))</f>
        <v>878.40668702592006</v>
      </c>
      <c r="CN9" s="7">
        <f>IF(OR($B9="",$B9=0),"",$I9*$C9*(1+'Property Summary'!$L$21)^('MF CapEx'!CN$3-1))</f>
        <v>878.40668702592006</v>
      </c>
      <c r="CO9" s="7">
        <f>IF(OR($B9="",$B9=0),"",$I9*$C9*(1+'Property Summary'!$L$21)^('MF CapEx'!CO$3-1))</f>
        <v>878.40668702592006</v>
      </c>
      <c r="CP9" s="7">
        <f>IF(OR($B9="",$B9=0),"",$I9*$C9*(1+'Property Summary'!$L$21)^('MF CapEx'!CP$3-1))</f>
        <v>878.40668702592006</v>
      </c>
      <c r="CQ9" s="7">
        <f>IF(OR($B9="",$B9=0),"",$I9*$C9*(1+'Property Summary'!$L$21)^('MF CapEx'!CQ$3-1))</f>
        <v>878.40668702592006</v>
      </c>
      <c r="CR9" s="7">
        <f>IF(OR($B9="",$B9=0),"",$I9*$C9*(1+'Property Summary'!$L$21)^('MF CapEx'!CR$3-1))</f>
        <v>878.40668702592006</v>
      </c>
      <c r="CS9" s="7">
        <f>IF(OR($B9="",$B9=0),"",$I9*$C9*(1+'Property Summary'!$L$21)^('MF CapEx'!CS$3-1))</f>
        <v>878.40668702592006</v>
      </c>
      <c r="CT9" s="7">
        <f>IF(OR($B9="",$B9=0),"",$I9*$C9*(1+'Property Summary'!$L$21)^('MF CapEx'!CT$3-1))</f>
        <v>878.40668702592006</v>
      </c>
      <c r="CU9" s="7">
        <f>IF(OR($B9="",$B9=0),"",$I9*$C9*(1+'Property Summary'!$L$21)^('MF CapEx'!CU$3-1))</f>
        <v>878.40668702592006</v>
      </c>
      <c r="CV9" s="7">
        <f>IF(OR($B9="",$B9=0),"",$I9*$C9*(1+'Property Summary'!$L$21)^('MF CapEx'!CV$3-1))</f>
        <v>878.40668702592006</v>
      </c>
      <c r="CW9" s="7">
        <f>IF(OR($B9="",$B9=0),"",$I9*$C9*(1+'Property Summary'!$L$21)^('MF CapEx'!CW$3-1))</f>
        <v>878.40668702592006</v>
      </c>
      <c r="CX9" s="7">
        <f>IF(OR($B9="",$B9=0),"",$I9*$C9*(1+'Property Summary'!$L$21)^('MF CapEx'!CX$3-1))</f>
        <v>878.40668702592006</v>
      </c>
      <c r="CY9" s="7">
        <f>IF(OR($B9="",$B9=0),"",$I9*$C9*(1+'Property Summary'!$L$21)^('MF CapEx'!CY$3-1))</f>
        <v>895.97482076643826</v>
      </c>
      <c r="CZ9" s="7">
        <f>IF(OR($B9="",$B9=0),"",$I9*$C9*(1+'Property Summary'!$L$21)^('MF CapEx'!CZ$3-1))</f>
        <v>895.97482076643826</v>
      </c>
      <c r="DA9" s="7">
        <f>IF(OR($B9="",$B9=0),"",$I9*$C9*(1+'Property Summary'!$L$21)^('MF CapEx'!DA$3-1))</f>
        <v>895.97482076643826</v>
      </c>
      <c r="DB9" s="7">
        <f>IF(OR($B9="",$B9=0),"",$I9*$C9*(1+'Property Summary'!$L$21)^('MF CapEx'!DB$3-1))</f>
        <v>895.97482076643826</v>
      </c>
      <c r="DC9" s="7">
        <f>IF(OR($B9="",$B9=0),"",$I9*$C9*(1+'Property Summary'!$L$21)^('MF CapEx'!DC$3-1))</f>
        <v>895.97482076643826</v>
      </c>
      <c r="DD9" s="7">
        <f>IF(OR($B9="",$B9=0),"",$I9*$C9*(1+'Property Summary'!$L$21)^('MF CapEx'!DD$3-1))</f>
        <v>895.97482076643826</v>
      </c>
      <c r="DE9" s="7">
        <f>IF(OR($B9="",$B9=0),"",$I9*$C9*(1+'Property Summary'!$L$21)^('MF CapEx'!DE$3-1))</f>
        <v>895.97482076643826</v>
      </c>
      <c r="DF9" s="7">
        <f>IF(OR($B9="",$B9=0),"",$I9*$C9*(1+'Property Summary'!$L$21)^('MF CapEx'!DF$3-1))</f>
        <v>895.97482076643826</v>
      </c>
      <c r="DG9" s="7">
        <f>IF(OR($B9="",$B9=0),"",$I9*$C9*(1+'Property Summary'!$L$21)^('MF CapEx'!DG$3-1))</f>
        <v>895.97482076643826</v>
      </c>
      <c r="DH9" s="7">
        <f>IF(OR($B9="",$B9=0),"",$I9*$C9*(1+'Property Summary'!$L$21)^('MF CapEx'!DH$3-1))</f>
        <v>895.97482076643826</v>
      </c>
      <c r="DI9" s="7">
        <f>IF(OR($B9="",$B9=0),"",$I9*$C9*(1+'Property Summary'!$L$21)^('MF CapEx'!DI$3-1))</f>
        <v>895.97482076643826</v>
      </c>
      <c r="DJ9" s="7">
        <f>IF(OR($B9="",$B9=0),"",$I9*$C9*(1+'Property Summary'!$L$21)^('MF CapEx'!DJ$3-1))</f>
        <v>895.97482076643826</v>
      </c>
      <c r="DK9" s="7">
        <f>IF(OR($B9="",$B9=0),"",$I9*$C9*(1+'Property Summary'!$L$21)^('MF CapEx'!DK$3-1))</f>
        <v>913.89431718176706</v>
      </c>
      <c r="DL9" s="7">
        <f>IF(OR($B9="",$B9=0),"",$I9*$C9*(1+'Property Summary'!$L$21)^('MF CapEx'!DL$3-1))</f>
        <v>913.89431718176706</v>
      </c>
      <c r="DM9" s="7">
        <f>IF(OR($B9="",$B9=0),"",$I9*$C9*(1+'Property Summary'!$L$21)^('MF CapEx'!DM$3-1))</f>
        <v>913.89431718176706</v>
      </c>
      <c r="DN9" s="7">
        <f>IF(OR($B9="",$B9=0),"",$I9*$C9*(1+'Property Summary'!$L$21)^('MF CapEx'!DN$3-1))</f>
        <v>913.89431718176706</v>
      </c>
      <c r="DO9" s="7">
        <f>IF(OR($B9="",$B9=0),"",$I9*$C9*(1+'Property Summary'!$L$21)^('MF CapEx'!DO$3-1))</f>
        <v>913.89431718176706</v>
      </c>
      <c r="DP9" s="7">
        <f>IF(OR($B9="",$B9=0),"",$I9*$C9*(1+'Property Summary'!$L$21)^('MF CapEx'!DP$3-1))</f>
        <v>913.89431718176706</v>
      </c>
      <c r="DQ9" s="7">
        <f>IF(OR($B9="",$B9=0),"",$I9*$C9*(1+'Property Summary'!$L$21)^('MF CapEx'!DQ$3-1))</f>
        <v>913.89431718176706</v>
      </c>
      <c r="DR9" s="7">
        <f>IF(OR($B9="",$B9=0),"",$I9*$C9*(1+'Property Summary'!$L$21)^('MF CapEx'!DR$3-1))</f>
        <v>913.89431718176706</v>
      </c>
      <c r="DS9" s="7">
        <f>IF(OR($B9="",$B9=0),"",$I9*$C9*(1+'Property Summary'!$L$21)^('MF CapEx'!DS$3-1))</f>
        <v>913.89431718176706</v>
      </c>
      <c r="DT9" s="7">
        <f>IF(OR($B9="",$B9=0),"",$I9*$C9*(1+'Property Summary'!$L$21)^('MF CapEx'!DT$3-1))</f>
        <v>913.89431718176706</v>
      </c>
      <c r="DU9" s="7">
        <f>IF(OR($B9="",$B9=0),"",$I9*$C9*(1+'Property Summary'!$L$21)^('MF CapEx'!DU$3-1))</f>
        <v>913.89431718176706</v>
      </c>
      <c r="DV9" s="7">
        <f>IF(OR($B9="",$B9=0),"",$I9*$C9*(1+'Property Summary'!$L$21)^('MF CapEx'!DV$3-1))</f>
        <v>913.89431718176706</v>
      </c>
      <c r="DW9" s="7">
        <f>IF(OR($B9="",$B9=0),"",$I9*$C9*(1+'Property Summary'!$L$21)^('MF CapEx'!DW$3-1))</f>
        <v>932.17220352540244</v>
      </c>
      <c r="DX9" s="7">
        <f>IF(OR($B9="",$B9=0),"",$I9*$C9*(1+'Property Summary'!$L$21)^('MF CapEx'!DX$3-1))</f>
        <v>932.17220352540244</v>
      </c>
      <c r="DY9" s="7">
        <f>IF(OR($B9="",$B9=0),"",$I9*$C9*(1+'Property Summary'!$L$21)^('MF CapEx'!DY$3-1))</f>
        <v>932.17220352540244</v>
      </c>
      <c r="DZ9" s="7">
        <f>IF(OR($B9="",$B9=0),"",$I9*$C9*(1+'Property Summary'!$L$21)^('MF CapEx'!DZ$3-1))</f>
        <v>932.17220352540244</v>
      </c>
      <c r="EA9" s="7">
        <f>IF(OR($B9="",$B9=0),"",$I9*$C9*(1+'Property Summary'!$L$21)^('MF CapEx'!EA$3-1))</f>
        <v>932.17220352540244</v>
      </c>
      <c r="EB9" s="7">
        <f>IF(OR($B9="",$B9=0),"",$I9*$C9*(1+'Property Summary'!$L$21)^('MF CapEx'!EB$3-1))</f>
        <v>932.17220352540244</v>
      </c>
      <c r="EC9" s="7">
        <f>IF(OR($B9="",$B9=0),"",$I9*$C9*(1+'Property Summary'!$L$21)^('MF CapEx'!EC$3-1))</f>
        <v>932.17220352540244</v>
      </c>
      <c r="ED9" s="7">
        <f>IF(OR($B9="",$B9=0),"",$I9*$C9*(1+'Property Summary'!$L$21)^('MF CapEx'!ED$3-1))</f>
        <v>932.17220352540244</v>
      </c>
      <c r="EE9" s="7">
        <f>IF(OR($B9="",$B9=0),"",$I9*$C9*(1+'Property Summary'!$L$21)^('MF CapEx'!EE$3-1))</f>
        <v>932.17220352540244</v>
      </c>
      <c r="EF9" s="7">
        <f>IF(OR($B9="",$B9=0),"",$I9*$C9*(1+'Property Summary'!$L$21)^('MF CapEx'!EF$3-1))</f>
        <v>932.17220352540244</v>
      </c>
      <c r="EG9" s="7">
        <f>IF(OR($B9="",$B9=0),"",$I9*$C9*(1+'Property Summary'!$L$21)^('MF CapEx'!EG$3-1))</f>
        <v>932.17220352540244</v>
      </c>
      <c r="EH9" s="7">
        <f>IF(OR($B9="",$B9=0),"",$I9*$C9*(1+'Property Summary'!$L$21)^('MF CapEx'!EH$3-1))</f>
        <v>932.17220352540244</v>
      </c>
      <c r="EI9" s="7">
        <f>IF(OR($B9="",$B9=0),"",$I9*$C9*(1+'Property Summary'!$L$21)^('MF CapEx'!EI$3-1))</f>
        <v>950.81564759591049</v>
      </c>
      <c r="EJ9" s="7">
        <f>IF(OR($B9="",$B9=0),"",$I9*$C9*(1+'Property Summary'!$L$21)^('MF CapEx'!EJ$3-1))</f>
        <v>950.81564759591049</v>
      </c>
      <c r="EK9" s="7">
        <f>IF(OR($B9="",$B9=0),"",$I9*$C9*(1+'Property Summary'!$L$21)^('MF CapEx'!EK$3-1))</f>
        <v>950.81564759591049</v>
      </c>
      <c r="EL9" s="7">
        <f>IF(OR($B9="",$B9=0),"",$I9*$C9*(1+'Property Summary'!$L$21)^('MF CapEx'!EL$3-1))</f>
        <v>950.81564759591049</v>
      </c>
      <c r="EM9" s="7">
        <f>IF(OR($B9="",$B9=0),"",$I9*$C9*(1+'Property Summary'!$L$21)^('MF CapEx'!EM$3-1))</f>
        <v>950.81564759591049</v>
      </c>
      <c r="EN9" s="7">
        <f>IF(OR($B9="",$B9=0),"",$I9*$C9*(1+'Property Summary'!$L$21)^('MF CapEx'!EN$3-1))</f>
        <v>950.81564759591049</v>
      </c>
      <c r="EO9" s="7">
        <f>IF(OR($B9="",$B9=0),"",$I9*$C9*(1+'Property Summary'!$L$21)^('MF CapEx'!EO$3-1))</f>
        <v>950.81564759591049</v>
      </c>
      <c r="EP9" s="7">
        <f>IF(OR($B9="",$B9=0),"",$I9*$C9*(1+'Property Summary'!$L$21)^('MF CapEx'!EP$3-1))</f>
        <v>950.81564759591049</v>
      </c>
      <c r="EQ9" s="7">
        <f>IF(OR($B9="",$B9=0),"",$I9*$C9*(1+'Property Summary'!$L$21)^('MF CapEx'!EQ$3-1))</f>
        <v>950.81564759591049</v>
      </c>
      <c r="ER9" s="7">
        <f>IF(OR($B9="",$B9=0),"",$I9*$C9*(1+'Property Summary'!$L$21)^('MF CapEx'!ER$3-1))</f>
        <v>950.81564759591049</v>
      </c>
      <c r="ES9" s="7">
        <f>IF(OR($B9="",$B9=0),"",$I9*$C9*(1+'Property Summary'!$L$21)^('MF CapEx'!ES$3-1))</f>
        <v>950.81564759591049</v>
      </c>
      <c r="ET9" s="7">
        <f>IF(OR($B9="",$B9=0),"",$I9*$C9*(1+'Property Summary'!$L$21)^('MF CapEx'!ET$3-1))</f>
        <v>950.81564759591049</v>
      </c>
      <c r="EU9" s="7">
        <f>IF(OR($B9="",$B9=0),"",$I9*$C9*(1+'Property Summary'!$L$21)^('MF CapEx'!EU$3-1))</f>
        <v>969.83196054782854</v>
      </c>
      <c r="EV9" s="7">
        <f>IF(OR($B9="",$B9=0),"",$I9*$C9*(1+'Property Summary'!$L$21)^('MF CapEx'!EV$3-1))</f>
        <v>969.83196054782854</v>
      </c>
      <c r="EW9" s="7">
        <f>IF(OR($B9="",$B9=0),"",$I9*$C9*(1+'Property Summary'!$L$21)^('MF CapEx'!EW$3-1))</f>
        <v>969.83196054782854</v>
      </c>
      <c r="EX9" s="7">
        <f>IF(OR($B9="",$B9=0),"",$I9*$C9*(1+'Property Summary'!$L$21)^('MF CapEx'!EX$3-1))</f>
        <v>969.83196054782854</v>
      </c>
      <c r="EY9" s="7">
        <f>IF(OR($B9="",$B9=0),"",$I9*$C9*(1+'Property Summary'!$L$21)^('MF CapEx'!EY$3-1))</f>
        <v>969.83196054782854</v>
      </c>
      <c r="EZ9" s="7">
        <f>IF(OR($B9="",$B9=0),"",$I9*$C9*(1+'Property Summary'!$L$21)^('MF CapEx'!EZ$3-1))</f>
        <v>969.83196054782854</v>
      </c>
      <c r="FA9" s="7">
        <f>IF(OR($B9="",$B9=0),"",$I9*$C9*(1+'Property Summary'!$L$21)^('MF CapEx'!FA$3-1))</f>
        <v>969.83196054782854</v>
      </c>
      <c r="FB9" s="7">
        <f>IF(OR($B9="",$B9=0),"",$I9*$C9*(1+'Property Summary'!$L$21)^('MF CapEx'!FB$3-1))</f>
        <v>969.83196054782854</v>
      </c>
      <c r="FC9" s="7">
        <f>IF(OR($B9="",$B9=0),"",$I9*$C9*(1+'Property Summary'!$L$21)^('MF CapEx'!FC$3-1))</f>
        <v>969.83196054782854</v>
      </c>
      <c r="FD9" s="7">
        <f>IF(OR($B9="",$B9=0),"",$I9*$C9*(1+'Property Summary'!$L$21)^('MF CapEx'!FD$3-1))</f>
        <v>969.83196054782854</v>
      </c>
      <c r="FE9" s="7">
        <f>IF(OR($B9="",$B9=0),"",$I9*$C9*(1+'Property Summary'!$L$21)^('MF CapEx'!FE$3-1))</f>
        <v>969.83196054782854</v>
      </c>
      <c r="FF9" s="7">
        <f>IF(OR($B9="",$B9=0),"",$I9*$C9*(1+'Property Summary'!$L$21)^('MF CapEx'!FF$3-1))</f>
        <v>969.83196054782854</v>
      </c>
      <c r="FG9" s="7">
        <f>IF(OR($B9="",$B9=0),"",$I9*$C9*(1+'Property Summary'!$L$21)^('MF CapEx'!FG$3-1))</f>
        <v>989.22859975878532</v>
      </c>
      <c r="FH9" s="7">
        <f>IF(OR($B9="",$B9=0),"",$I9*$C9*(1+'Property Summary'!$L$21)^('MF CapEx'!FH$3-1))</f>
        <v>989.22859975878532</v>
      </c>
      <c r="FI9" s="7">
        <f>IF(OR($B9="",$B9=0),"",$I9*$C9*(1+'Property Summary'!$L$21)^('MF CapEx'!FI$3-1))</f>
        <v>989.22859975878532</v>
      </c>
      <c r="FJ9" s="7">
        <f>IF(OR($B9="",$B9=0),"",$I9*$C9*(1+'Property Summary'!$L$21)^('MF CapEx'!FJ$3-1))</f>
        <v>989.22859975878532</v>
      </c>
      <c r="FK9" s="7">
        <f>IF(OR($B9="",$B9=0),"",$I9*$C9*(1+'Property Summary'!$L$21)^('MF CapEx'!FK$3-1))</f>
        <v>989.22859975878532</v>
      </c>
      <c r="FL9" s="7">
        <f>IF(OR($B9="",$B9=0),"",$I9*$C9*(1+'Property Summary'!$L$21)^('MF CapEx'!FL$3-1))</f>
        <v>989.22859975878532</v>
      </c>
      <c r="FM9" s="7">
        <f>IF(OR($B9="",$B9=0),"",$I9*$C9*(1+'Property Summary'!$L$21)^('MF CapEx'!FM$3-1))</f>
        <v>989.22859975878532</v>
      </c>
      <c r="FN9" s="7">
        <f>IF(OR($B9="",$B9=0),"",$I9*$C9*(1+'Property Summary'!$L$21)^('MF CapEx'!FN$3-1))</f>
        <v>989.22859975878532</v>
      </c>
      <c r="FO9" s="7">
        <f>IF(OR($B9="",$B9=0),"",$I9*$C9*(1+'Property Summary'!$L$21)^('MF CapEx'!FO$3-1))</f>
        <v>989.22859975878532</v>
      </c>
      <c r="FP9" s="7">
        <f>IF(OR($B9="",$B9=0),"",$I9*$C9*(1+'Property Summary'!$L$21)^('MF CapEx'!FP$3-1))</f>
        <v>989.22859975878532</v>
      </c>
      <c r="FQ9" s="7">
        <f>IF(OR($B9="",$B9=0),"",$I9*$C9*(1+'Property Summary'!$L$21)^('MF CapEx'!FQ$3-1))</f>
        <v>989.22859975878532</v>
      </c>
      <c r="FR9" s="7">
        <f>IF(OR($B9="",$B9=0),"",$I9*$C9*(1+'Property Summary'!$L$21)^('MF CapEx'!FR$3-1))</f>
        <v>989.22859975878532</v>
      </c>
      <c r="FS9" s="7">
        <f>IF(OR($B9="",$B9=0),"",$I9*$C9*(1+'Property Summary'!$L$21)^('MF CapEx'!FS$3-1))</f>
        <v>1009.0131717539609</v>
      </c>
      <c r="FT9" s="7">
        <f>IF(OR($B9="",$B9=0),"",$I9*$C9*(1+'Property Summary'!$L$21)^('MF CapEx'!FT$3-1))</f>
        <v>1009.0131717539609</v>
      </c>
      <c r="FU9" s="7">
        <f>IF(OR($B9="",$B9=0),"",$I9*$C9*(1+'Property Summary'!$L$21)^('MF CapEx'!FU$3-1))</f>
        <v>1009.0131717539609</v>
      </c>
      <c r="FV9" s="7">
        <f>IF(OR($B9="",$B9=0),"",$I9*$C9*(1+'Property Summary'!$L$21)^('MF CapEx'!FV$3-1))</f>
        <v>1009.0131717539609</v>
      </c>
      <c r="FW9" s="7">
        <f>IF(OR($B9="",$B9=0),"",$I9*$C9*(1+'Property Summary'!$L$21)^('MF CapEx'!FW$3-1))</f>
        <v>1009.0131717539609</v>
      </c>
      <c r="FX9" s="7">
        <f>IF(OR($B9="",$B9=0),"",$I9*$C9*(1+'Property Summary'!$L$21)^('MF CapEx'!FX$3-1))</f>
        <v>1009.0131717539609</v>
      </c>
      <c r="FY9" s="7">
        <f>IF(OR($B9="",$B9=0),"",$I9*$C9*(1+'Property Summary'!$L$21)^('MF CapEx'!FY$3-1))</f>
        <v>1009.0131717539609</v>
      </c>
      <c r="FZ9" s="7">
        <f>IF(OR($B9="",$B9=0),"",$I9*$C9*(1+'Property Summary'!$L$21)^('MF CapEx'!FZ$3-1))</f>
        <v>1009.0131717539609</v>
      </c>
      <c r="GA9" s="7">
        <f>IF(OR($B9="",$B9=0),"",$I9*$C9*(1+'Property Summary'!$L$21)^('MF CapEx'!GA$3-1))</f>
        <v>1009.0131717539609</v>
      </c>
      <c r="GB9" s="7">
        <f>IF(OR($B9="",$B9=0),"",$I9*$C9*(1+'Property Summary'!$L$21)^('MF CapEx'!GB$3-1))</f>
        <v>1009.0131717539609</v>
      </c>
      <c r="GC9" s="7">
        <f>IF(OR($B9="",$B9=0),"",$I9*$C9*(1+'Property Summary'!$L$21)^('MF CapEx'!GC$3-1))</f>
        <v>1009.0131717539609</v>
      </c>
      <c r="GD9" s="7">
        <f>IF(OR($B9="",$B9=0),"",$I9*$C9*(1+'Property Summary'!$L$21)^('MF CapEx'!GD$3-1))</f>
        <v>1009.0131717539609</v>
      </c>
      <c r="GE9" s="7">
        <f>IF(OR($B9="",$B9=0),"",$I9*$C9*(1+'Property Summary'!$L$21)^('MF CapEx'!GE$3-1))</f>
        <v>1029.1934351890402</v>
      </c>
      <c r="GF9" s="7">
        <f>IF(OR($B9="",$B9=0),"",$I9*$C9*(1+'Property Summary'!$L$21)^('MF CapEx'!GF$3-1))</f>
        <v>1029.1934351890402</v>
      </c>
      <c r="GG9" s="7">
        <f>IF(OR($B9="",$B9=0),"",$I9*$C9*(1+'Property Summary'!$L$21)^('MF CapEx'!GG$3-1))</f>
        <v>1029.1934351890402</v>
      </c>
      <c r="GH9" s="7">
        <f>IF(OR($B9="",$B9=0),"",$I9*$C9*(1+'Property Summary'!$L$21)^('MF CapEx'!GH$3-1))</f>
        <v>1029.1934351890402</v>
      </c>
      <c r="GI9" s="7">
        <f>IF(OR($B9="",$B9=0),"",$I9*$C9*(1+'Property Summary'!$L$21)^('MF CapEx'!GI$3-1))</f>
        <v>1029.1934351890402</v>
      </c>
      <c r="GJ9" s="7">
        <f>IF(OR($B9="",$B9=0),"",$I9*$C9*(1+'Property Summary'!$L$21)^('MF CapEx'!GJ$3-1))</f>
        <v>1029.1934351890402</v>
      </c>
      <c r="GK9" s="7">
        <f>IF(OR($B9="",$B9=0),"",$I9*$C9*(1+'Property Summary'!$L$21)^('MF CapEx'!GK$3-1))</f>
        <v>1029.1934351890402</v>
      </c>
      <c r="GL9" s="7">
        <f>IF(OR($B9="",$B9=0),"",$I9*$C9*(1+'Property Summary'!$L$21)^('MF CapEx'!GL$3-1))</f>
        <v>1029.1934351890402</v>
      </c>
      <c r="GM9" s="7">
        <f>IF(OR($B9="",$B9=0),"",$I9*$C9*(1+'Property Summary'!$L$21)^('MF CapEx'!GM$3-1))</f>
        <v>1029.1934351890402</v>
      </c>
      <c r="GN9" s="7">
        <f>IF(OR($B9="",$B9=0),"",$I9*$C9*(1+'Property Summary'!$L$21)^('MF CapEx'!GN$3-1))</f>
        <v>1029.1934351890402</v>
      </c>
      <c r="GO9" s="7">
        <f>IF(OR($B9="",$B9=0),"",$I9*$C9*(1+'Property Summary'!$L$21)^('MF CapEx'!GO$3-1))</f>
        <v>1029.1934351890402</v>
      </c>
      <c r="GP9" s="7">
        <f>IF(OR($B9="",$B9=0),"",$I9*$C9*(1+'Property Summary'!$L$21)^('MF CapEx'!GP$3-1))</f>
        <v>1029.1934351890402</v>
      </c>
    </row>
    <row r="10" spans="2:198" x14ac:dyDescent="0.3">
      <c r="B10" s="198" t="str">
        <f>'MF Rent Roll'!B9</f>
        <v>3bd/2ba</v>
      </c>
      <c r="C10" s="199">
        <f>'MF Rent Roll'!C9</f>
        <v>24</v>
      </c>
      <c r="D10" s="200">
        <f>'MF Rent Roll'!D9</f>
        <v>3</v>
      </c>
      <c r="E10" s="200">
        <f>'MF Rent Roll'!E9</f>
        <v>2</v>
      </c>
      <c r="F10" s="201">
        <f>'MF Rent Roll'!F9</f>
        <v>1046</v>
      </c>
      <c r="G10" s="202">
        <f>'MF Rent Roll'!G9</f>
        <v>1100</v>
      </c>
      <c r="H10" s="203">
        <f>'MF Rent Roll'!H9</f>
        <v>12</v>
      </c>
      <c r="I10" s="202">
        <f>'MF Rent Roll'!I9</f>
        <v>70</v>
      </c>
      <c r="J10" s="204">
        <f>'MF Rent Roll'!J9</f>
        <v>0</v>
      </c>
      <c r="K10" s="205">
        <f>'MF Rent Roll'!K9</f>
        <v>30</v>
      </c>
      <c r="L10" s="202">
        <f>'MF Rent Roll'!L9</f>
        <v>400</v>
      </c>
      <c r="M10" s="206">
        <f>'MF Rent Roll'!M9</f>
        <v>0.6</v>
      </c>
      <c r="N10" s="207">
        <f>'MF Rent Roll'!N9</f>
        <v>0</v>
      </c>
      <c r="O10" s="208">
        <f>'MF Rent Roll'!O9</f>
        <v>12</v>
      </c>
      <c r="P10" s="209">
        <f>'MF Rent Roll'!P9</f>
        <v>160</v>
      </c>
      <c r="S10" s="7">
        <f>IF(OR($B10="",$B10=0),"",$I10*$C10*(1+'Property Summary'!$L$21)^('MF CapEx'!S$3-1))</f>
        <v>1680</v>
      </c>
      <c r="T10" s="7">
        <f>IF(OR($B10="",$B10=0),"",$I10*$C10*(1+'Property Summary'!$L$21)^('MF CapEx'!T$3-1))</f>
        <v>1680</v>
      </c>
      <c r="U10" s="7">
        <f>IF(OR($B10="",$B10=0),"",$I10*$C10*(1+'Property Summary'!$L$21)^('MF CapEx'!U$3-1))</f>
        <v>1680</v>
      </c>
      <c r="V10" s="7">
        <f>IF(OR($B10="",$B10=0),"",$I10*$C10*(1+'Property Summary'!$L$21)^('MF CapEx'!V$3-1))</f>
        <v>1680</v>
      </c>
      <c r="W10" s="7">
        <f>IF(OR($B10="",$B10=0),"",$I10*$C10*(1+'Property Summary'!$L$21)^('MF CapEx'!W$3-1))</f>
        <v>1680</v>
      </c>
      <c r="X10" s="7">
        <f>IF(OR($B10="",$B10=0),"",$I10*$C10*(1+'Property Summary'!$L$21)^('MF CapEx'!X$3-1))</f>
        <v>1680</v>
      </c>
      <c r="Y10" s="7">
        <f>IF(OR($B10="",$B10=0),"",$I10*$C10*(1+'Property Summary'!$L$21)^('MF CapEx'!Y$3-1))</f>
        <v>1680</v>
      </c>
      <c r="Z10" s="7">
        <f>IF(OR($B10="",$B10=0),"",$I10*$C10*(1+'Property Summary'!$L$21)^('MF CapEx'!Z$3-1))</f>
        <v>1680</v>
      </c>
      <c r="AA10" s="7">
        <f>IF(OR($B10="",$B10=0),"",$I10*$C10*(1+'Property Summary'!$L$21)^('MF CapEx'!AA$3-1))</f>
        <v>1680</v>
      </c>
      <c r="AB10" s="7">
        <f>IF(OR($B10="",$B10=0),"",$I10*$C10*(1+'Property Summary'!$L$21)^('MF CapEx'!AB$3-1))</f>
        <v>1680</v>
      </c>
      <c r="AC10" s="7">
        <f>IF(OR($B10="",$B10=0),"",$I10*$C10*(1+'Property Summary'!$L$21)^('MF CapEx'!AC$3-1))</f>
        <v>1680</v>
      </c>
      <c r="AD10" s="7">
        <f>IF(OR($B10="",$B10=0),"",$I10*$C10*(1+'Property Summary'!$L$21)^('MF CapEx'!AD$3-1))</f>
        <v>1680</v>
      </c>
      <c r="AE10" s="7">
        <f>IF(OR($B10="",$B10=0),"",$I10*$C10*(1+'Property Summary'!$L$21)^('MF CapEx'!AE$3-1))</f>
        <v>1713.6000000000001</v>
      </c>
      <c r="AF10" s="7">
        <f>IF(OR($B10="",$B10=0),"",$I10*$C10*(1+'Property Summary'!$L$21)^('MF CapEx'!AF$3-1))</f>
        <v>1713.6000000000001</v>
      </c>
      <c r="AG10" s="7">
        <f>IF(OR($B10="",$B10=0),"",$I10*$C10*(1+'Property Summary'!$L$21)^('MF CapEx'!AG$3-1))</f>
        <v>1713.6000000000001</v>
      </c>
      <c r="AH10" s="7">
        <f>IF(OR($B10="",$B10=0),"",$I10*$C10*(1+'Property Summary'!$L$21)^('MF CapEx'!AH$3-1))</f>
        <v>1713.6000000000001</v>
      </c>
      <c r="AI10" s="7">
        <f>IF(OR($B10="",$B10=0),"",$I10*$C10*(1+'Property Summary'!$L$21)^('MF CapEx'!AI$3-1))</f>
        <v>1713.6000000000001</v>
      </c>
      <c r="AJ10" s="7">
        <f>IF(OR($B10="",$B10=0),"",$I10*$C10*(1+'Property Summary'!$L$21)^('MF CapEx'!AJ$3-1))</f>
        <v>1713.6000000000001</v>
      </c>
      <c r="AK10" s="7">
        <f>IF(OR($B10="",$B10=0),"",$I10*$C10*(1+'Property Summary'!$L$21)^('MF CapEx'!AK$3-1))</f>
        <v>1713.6000000000001</v>
      </c>
      <c r="AL10" s="7">
        <f>IF(OR($B10="",$B10=0),"",$I10*$C10*(1+'Property Summary'!$L$21)^('MF CapEx'!AL$3-1))</f>
        <v>1713.6000000000001</v>
      </c>
      <c r="AM10" s="7">
        <f>IF(OR($B10="",$B10=0),"",$I10*$C10*(1+'Property Summary'!$L$21)^('MF CapEx'!AM$3-1))</f>
        <v>1713.6000000000001</v>
      </c>
      <c r="AN10" s="7">
        <f>IF(OR($B10="",$B10=0),"",$I10*$C10*(1+'Property Summary'!$L$21)^('MF CapEx'!AN$3-1))</f>
        <v>1713.6000000000001</v>
      </c>
      <c r="AO10" s="7">
        <f>IF(OR($B10="",$B10=0),"",$I10*$C10*(1+'Property Summary'!$L$21)^('MF CapEx'!AO$3-1))</f>
        <v>1713.6000000000001</v>
      </c>
      <c r="AP10" s="7">
        <f>IF(OR($B10="",$B10=0),"",$I10*$C10*(1+'Property Summary'!$L$21)^('MF CapEx'!AP$3-1))</f>
        <v>1713.6000000000001</v>
      </c>
      <c r="AQ10" s="7">
        <f>IF(OR($B10="",$B10=0),"",$I10*$C10*(1+'Property Summary'!$L$21)^('MF CapEx'!AQ$3-1))</f>
        <v>1747.8720000000001</v>
      </c>
      <c r="AR10" s="7">
        <f>IF(OR($B10="",$B10=0),"",$I10*$C10*(1+'Property Summary'!$L$21)^('MF CapEx'!AR$3-1))</f>
        <v>1747.8720000000001</v>
      </c>
      <c r="AS10" s="7">
        <f>IF(OR($B10="",$B10=0),"",$I10*$C10*(1+'Property Summary'!$L$21)^('MF CapEx'!AS$3-1))</f>
        <v>1747.8720000000001</v>
      </c>
      <c r="AT10" s="7">
        <f>IF(OR($B10="",$B10=0),"",$I10*$C10*(1+'Property Summary'!$L$21)^('MF CapEx'!AT$3-1))</f>
        <v>1747.8720000000001</v>
      </c>
      <c r="AU10" s="7">
        <f>IF(OR($B10="",$B10=0),"",$I10*$C10*(1+'Property Summary'!$L$21)^('MF CapEx'!AU$3-1))</f>
        <v>1747.8720000000001</v>
      </c>
      <c r="AV10" s="7">
        <f>IF(OR($B10="",$B10=0),"",$I10*$C10*(1+'Property Summary'!$L$21)^('MF CapEx'!AV$3-1))</f>
        <v>1747.8720000000001</v>
      </c>
      <c r="AW10" s="7">
        <f>IF(OR($B10="",$B10=0),"",$I10*$C10*(1+'Property Summary'!$L$21)^('MF CapEx'!AW$3-1))</f>
        <v>1747.8720000000001</v>
      </c>
      <c r="AX10" s="7">
        <f>IF(OR($B10="",$B10=0),"",$I10*$C10*(1+'Property Summary'!$L$21)^('MF CapEx'!AX$3-1))</f>
        <v>1747.8720000000001</v>
      </c>
      <c r="AY10" s="7">
        <f>IF(OR($B10="",$B10=0),"",$I10*$C10*(1+'Property Summary'!$L$21)^('MF CapEx'!AY$3-1))</f>
        <v>1747.8720000000001</v>
      </c>
      <c r="AZ10" s="7">
        <f>IF(OR($B10="",$B10=0),"",$I10*$C10*(1+'Property Summary'!$L$21)^('MF CapEx'!AZ$3-1))</f>
        <v>1747.8720000000001</v>
      </c>
      <c r="BA10" s="7">
        <f>IF(OR($B10="",$B10=0),"",$I10*$C10*(1+'Property Summary'!$L$21)^('MF CapEx'!BA$3-1))</f>
        <v>1747.8720000000001</v>
      </c>
      <c r="BB10" s="7">
        <f>IF(OR($B10="",$B10=0),"",$I10*$C10*(1+'Property Summary'!$L$21)^('MF CapEx'!BB$3-1))</f>
        <v>1747.8720000000001</v>
      </c>
      <c r="BC10" s="7">
        <f>IF(OR($B10="",$B10=0),"",$I10*$C10*(1+'Property Summary'!$L$21)^('MF CapEx'!BC$3-1))</f>
        <v>1782.82944</v>
      </c>
      <c r="BD10" s="7">
        <f>IF(OR($B10="",$B10=0),"",$I10*$C10*(1+'Property Summary'!$L$21)^('MF CapEx'!BD$3-1))</f>
        <v>1782.82944</v>
      </c>
      <c r="BE10" s="7">
        <f>IF(OR($B10="",$B10=0),"",$I10*$C10*(1+'Property Summary'!$L$21)^('MF CapEx'!BE$3-1))</f>
        <v>1782.82944</v>
      </c>
      <c r="BF10" s="7">
        <f>IF(OR($B10="",$B10=0),"",$I10*$C10*(1+'Property Summary'!$L$21)^('MF CapEx'!BF$3-1))</f>
        <v>1782.82944</v>
      </c>
      <c r="BG10" s="7">
        <f>IF(OR($B10="",$B10=0),"",$I10*$C10*(1+'Property Summary'!$L$21)^('MF CapEx'!BG$3-1))</f>
        <v>1782.82944</v>
      </c>
      <c r="BH10" s="7">
        <f>IF(OR($B10="",$B10=0),"",$I10*$C10*(1+'Property Summary'!$L$21)^('MF CapEx'!BH$3-1))</f>
        <v>1782.82944</v>
      </c>
      <c r="BI10" s="7">
        <f>IF(OR($B10="",$B10=0),"",$I10*$C10*(1+'Property Summary'!$L$21)^('MF CapEx'!BI$3-1))</f>
        <v>1782.82944</v>
      </c>
      <c r="BJ10" s="7">
        <f>IF(OR($B10="",$B10=0),"",$I10*$C10*(1+'Property Summary'!$L$21)^('MF CapEx'!BJ$3-1))</f>
        <v>1782.82944</v>
      </c>
      <c r="BK10" s="7">
        <f>IF(OR($B10="",$B10=0),"",$I10*$C10*(1+'Property Summary'!$L$21)^('MF CapEx'!BK$3-1))</f>
        <v>1782.82944</v>
      </c>
      <c r="BL10" s="7">
        <f>IF(OR($B10="",$B10=0),"",$I10*$C10*(1+'Property Summary'!$L$21)^('MF CapEx'!BL$3-1))</f>
        <v>1782.82944</v>
      </c>
      <c r="BM10" s="7">
        <f>IF(OR($B10="",$B10=0),"",$I10*$C10*(1+'Property Summary'!$L$21)^('MF CapEx'!BM$3-1))</f>
        <v>1782.82944</v>
      </c>
      <c r="BN10" s="7">
        <f>IF(OR($B10="",$B10=0),"",$I10*$C10*(1+'Property Summary'!$L$21)^('MF CapEx'!BN$3-1))</f>
        <v>1782.82944</v>
      </c>
      <c r="BO10" s="7">
        <f>IF(OR($B10="",$B10=0),"",$I10*$C10*(1+'Property Summary'!$L$21)^('MF CapEx'!BO$3-1))</f>
        <v>1818.4860288</v>
      </c>
      <c r="BP10" s="7">
        <f>IF(OR($B10="",$B10=0),"",$I10*$C10*(1+'Property Summary'!$L$21)^('MF CapEx'!BP$3-1))</f>
        <v>1818.4860288</v>
      </c>
      <c r="BQ10" s="7">
        <f>IF(OR($B10="",$B10=0),"",$I10*$C10*(1+'Property Summary'!$L$21)^('MF CapEx'!BQ$3-1))</f>
        <v>1818.4860288</v>
      </c>
      <c r="BR10" s="7">
        <f>IF(OR($B10="",$B10=0),"",$I10*$C10*(1+'Property Summary'!$L$21)^('MF CapEx'!BR$3-1))</f>
        <v>1818.4860288</v>
      </c>
      <c r="BS10" s="7">
        <f>IF(OR($B10="",$B10=0),"",$I10*$C10*(1+'Property Summary'!$L$21)^('MF CapEx'!BS$3-1))</f>
        <v>1818.4860288</v>
      </c>
      <c r="BT10" s="7">
        <f>IF(OR($B10="",$B10=0),"",$I10*$C10*(1+'Property Summary'!$L$21)^('MF CapEx'!BT$3-1))</f>
        <v>1818.4860288</v>
      </c>
      <c r="BU10" s="7">
        <f>IF(OR($B10="",$B10=0),"",$I10*$C10*(1+'Property Summary'!$L$21)^('MF CapEx'!BU$3-1))</f>
        <v>1818.4860288</v>
      </c>
      <c r="BV10" s="7">
        <f>IF(OR($B10="",$B10=0),"",$I10*$C10*(1+'Property Summary'!$L$21)^('MF CapEx'!BV$3-1))</f>
        <v>1818.4860288</v>
      </c>
      <c r="BW10" s="7">
        <f>IF(OR($B10="",$B10=0),"",$I10*$C10*(1+'Property Summary'!$L$21)^('MF CapEx'!BW$3-1))</f>
        <v>1818.4860288</v>
      </c>
      <c r="BX10" s="7">
        <f>IF(OR($B10="",$B10=0),"",$I10*$C10*(1+'Property Summary'!$L$21)^('MF CapEx'!BX$3-1))</f>
        <v>1818.4860288</v>
      </c>
      <c r="BY10" s="7">
        <f>IF(OR($B10="",$B10=0),"",$I10*$C10*(1+'Property Summary'!$L$21)^('MF CapEx'!BY$3-1))</f>
        <v>1818.4860288</v>
      </c>
      <c r="BZ10" s="7">
        <f>IF(OR($B10="",$B10=0),"",$I10*$C10*(1+'Property Summary'!$L$21)^('MF CapEx'!BZ$3-1))</f>
        <v>1818.4860288</v>
      </c>
      <c r="CA10" s="7">
        <f>IF(OR($B10="",$B10=0),"",$I10*$C10*(1+'Property Summary'!$L$21)^('MF CapEx'!CA$3-1))</f>
        <v>1854.8557493759999</v>
      </c>
      <c r="CB10" s="7">
        <f>IF(OR($B10="",$B10=0),"",$I10*$C10*(1+'Property Summary'!$L$21)^('MF CapEx'!CB$3-1))</f>
        <v>1854.8557493759999</v>
      </c>
      <c r="CC10" s="7">
        <f>IF(OR($B10="",$B10=0),"",$I10*$C10*(1+'Property Summary'!$L$21)^('MF CapEx'!CC$3-1))</f>
        <v>1854.8557493759999</v>
      </c>
      <c r="CD10" s="7">
        <f>IF(OR($B10="",$B10=0),"",$I10*$C10*(1+'Property Summary'!$L$21)^('MF CapEx'!CD$3-1))</f>
        <v>1854.8557493759999</v>
      </c>
      <c r="CE10" s="7">
        <f>IF(OR($B10="",$B10=0),"",$I10*$C10*(1+'Property Summary'!$L$21)^('MF CapEx'!CE$3-1))</f>
        <v>1854.8557493759999</v>
      </c>
      <c r="CF10" s="7">
        <f>IF(OR($B10="",$B10=0),"",$I10*$C10*(1+'Property Summary'!$L$21)^('MF CapEx'!CF$3-1))</f>
        <v>1854.8557493759999</v>
      </c>
      <c r="CG10" s="7">
        <f>IF(OR($B10="",$B10=0),"",$I10*$C10*(1+'Property Summary'!$L$21)^('MF CapEx'!CG$3-1))</f>
        <v>1854.8557493759999</v>
      </c>
      <c r="CH10" s="7">
        <f>IF(OR($B10="",$B10=0),"",$I10*$C10*(1+'Property Summary'!$L$21)^('MF CapEx'!CH$3-1))</f>
        <v>1854.8557493759999</v>
      </c>
      <c r="CI10" s="7">
        <f>IF(OR($B10="",$B10=0),"",$I10*$C10*(1+'Property Summary'!$L$21)^('MF CapEx'!CI$3-1))</f>
        <v>1854.8557493759999</v>
      </c>
      <c r="CJ10" s="7">
        <f>IF(OR($B10="",$B10=0),"",$I10*$C10*(1+'Property Summary'!$L$21)^('MF CapEx'!CJ$3-1))</f>
        <v>1854.8557493759999</v>
      </c>
      <c r="CK10" s="7">
        <f>IF(OR($B10="",$B10=0),"",$I10*$C10*(1+'Property Summary'!$L$21)^('MF CapEx'!CK$3-1))</f>
        <v>1854.8557493759999</v>
      </c>
      <c r="CL10" s="7">
        <f>IF(OR($B10="",$B10=0),"",$I10*$C10*(1+'Property Summary'!$L$21)^('MF CapEx'!CL$3-1))</f>
        <v>1854.8557493759999</v>
      </c>
      <c r="CM10" s="7">
        <f>IF(OR($B10="",$B10=0),"",$I10*$C10*(1+'Property Summary'!$L$21)^('MF CapEx'!CM$3-1))</f>
        <v>1891.9528643635201</v>
      </c>
      <c r="CN10" s="7">
        <f>IF(OR($B10="",$B10=0),"",$I10*$C10*(1+'Property Summary'!$L$21)^('MF CapEx'!CN$3-1))</f>
        <v>1891.9528643635201</v>
      </c>
      <c r="CO10" s="7">
        <f>IF(OR($B10="",$B10=0),"",$I10*$C10*(1+'Property Summary'!$L$21)^('MF CapEx'!CO$3-1))</f>
        <v>1891.9528643635201</v>
      </c>
      <c r="CP10" s="7">
        <f>IF(OR($B10="",$B10=0),"",$I10*$C10*(1+'Property Summary'!$L$21)^('MF CapEx'!CP$3-1))</f>
        <v>1891.9528643635201</v>
      </c>
      <c r="CQ10" s="7">
        <f>IF(OR($B10="",$B10=0),"",$I10*$C10*(1+'Property Summary'!$L$21)^('MF CapEx'!CQ$3-1))</f>
        <v>1891.9528643635201</v>
      </c>
      <c r="CR10" s="7">
        <f>IF(OR($B10="",$B10=0),"",$I10*$C10*(1+'Property Summary'!$L$21)^('MF CapEx'!CR$3-1))</f>
        <v>1891.9528643635201</v>
      </c>
      <c r="CS10" s="7">
        <f>IF(OR($B10="",$B10=0),"",$I10*$C10*(1+'Property Summary'!$L$21)^('MF CapEx'!CS$3-1))</f>
        <v>1891.9528643635201</v>
      </c>
      <c r="CT10" s="7">
        <f>IF(OR($B10="",$B10=0),"",$I10*$C10*(1+'Property Summary'!$L$21)^('MF CapEx'!CT$3-1))</f>
        <v>1891.9528643635201</v>
      </c>
      <c r="CU10" s="7">
        <f>IF(OR($B10="",$B10=0),"",$I10*$C10*(1+'Property Summary'!$L$21)^('MF CapEx'!CU$3-1))</f>
        <v>1891.9528643635201</v>
      </c>
      <c r="CV10" s="7">
        <f>IF(OR($B10="",$B10=0),"",$I10*$C10*(1+'Property Summary'!$L$21)^('MF CapEx'!CV$3-1))</f>
        <v>1891.9528643635201</v>
      </c>
      <c r="CW10" s="7">
        <f>IF(OR($B10="",$B10=0),"",$I10*$C10*(1+'Property Summary'!$L$21)^('MF CapEx'!CW$3-1))</f>
        <v>1891.9528643635201</v>
      </c>
      <c r="CX10" s="7">
        <f>IF(OR($B10="",$B10=0),"",$I10*$C10*(1+'Property Summary'!$L$21)^('MF CapEx'!CX$3-1))</f>
        <v>1891.9528643635201</v>
      </c>
      <c r="CY10" s="7">
        <f>IF(OR($B10="",$B10=0),"",$I10*$C10*(1+'Property Summary'!$L$21)^('MF CapEx'!CY$3-1))</f>
        <v>1929.7919216507901</v>
      </c>
      <c r="CZ10" s="7">
        <f>IF(OR($B10="",$B10=0),"",$I10*$C10*(1+'Property Summary'!$L$21)^('MF CapEx'!CZ$3-1))</f>
        <v>1929.7919216507901</v>
      </c>
      <c r="DA10" s="7">
        <f>IF(OR($B10="",$B10=0),"",$I10*$C10*(1+'Property Summary'!$L$21)^('MF CapEx'!DA$3-1))</f>
        <v>1929.7919216507901</v>
      </c>
      <c r="DB10" s="7">
        <f>IF(OR($B10="",$B10=0),"",$I10*$C10*(1+'Property Summary'!$L$21)^('MF CapEx'!DB$3-1))</f>
        <v>1929.7919216507901</v>
      </c>
      <c r="DC10" s="7">
        <f>IF(OR($B10="",$B10=0),"",$I10*$C10*(1+'Property Summary'!$L$21)^('MF CapEx'!DC$3-1))</f>
        <v>1929.7919216507901</v>
      </c>
      <c r="DD10" s="7">
        <f>IF(OR($B10="",$B10=0),"",$I10*$C10*(1+'Property Summary'!$L$21)^('MF CapEx'!DD$3-1))</f>
        <v>1929.7919216507901</v>
      </c>
      <c r="DE10" s="7">
        <f>IF(OR($B10="",$B10=0),"",$I10*$C10*(1+'Property Summary'!$L$21)^('MF CapEx'!DE$3-1))</f>
        <v>1929.7919216507901</v>
      </c>
      <c r="DF10" s="7">
        <f>IF(OR($B10="",$B10=0),"",$I10*$C10*(1+'Property Summary'!$L$21)^('MF CapEx'!DF$3-1))</f>
        <v>1929.7919216507901</v>
      </c>
      <c r="DG10" s="7">
        <f>IF(OR($B10="",$B10=0),"",$I10*$C10*(1+'Property Summary'!$L$21)^('MF CapEx'!DG$3-1))</f>
        <v>1929.7919216507901</v>
      </c>
      <c r="DH10" s="7">
        <f>IF(OR($B10="",$B10=0),"",$I10*$C10*(1+'Property Summary'!$L$21)^('MF CapEx'!DH$3-1))</f>
        <v>1929.7919216507901</v>
      </c>
      <c r="DI10" s="7">
        <f>IF(OR($B10="",$B10=0),"",$I10*$C10*(1+'Property Summary'!$L$21)^('MF CapEx'!DI$3-1))</f>
        <v>1929.7919216507901</v>
      </c>
      <c r="DJ10" s="7">
        <f>IF(OR($B10="",$B10=0),"",$I10*$C10*(1+'Property Summary'!$L$21)^('MF CapEx'!DJ$3-1))</f>
        <v>1929.7919216507901</v>
      </c>
      <c r="DK10" s="7">
        <f>IF(OR($B10="",$B10=0),"",$I10*$C10*(1+'Property Summary'!$L$21)^('MF CapEx'!DK$3-1))</f>
        <v>1968.3877600838061</v>
      </c>
      <c r="DL10" s="7">
        <f>IF(OR($B10="",$B10=0),"",$I10*$C10*(1+'Property Summary'!$L$21)^('MF CapEx'!DL$3-1))</f>
        <v>1968.3877600838061</v>
      </c>
      <c r="DM10" s="7">
        <f>IF(OR($B10="",$B10=0),"",$I10*$C10*(1+'Property Summary'!$L$21)^('MF CapEx'!DM$3-1))</f>
        <v>1968.3877600838061</v>
      </c>
      <c r="DN10" s="7">
        <f>IF(OR($B10="",$B10=0),"",$I10*$C10*(1+'Property Summary'!$L$21)^('MF CapEx'!DN$3-1))</f>
        <v>1968.3877600838061</v>
      </c>
      <c r="DO10" s="7">
        <f>IF(OR($B10="",$B10=0),"",$I10*$C10*(1+'Property Summary'!$L$21)^('MF CapEx'!DO$3-1))</f>
        <v>1968.3877600838061</v>
      </c>
      <c r="DP10" s="7">
        <f>IF(OR($B10="",$B10=0),"",$I10*$C10*(1+'Property Summary'!$L$21)^('MF CapEx'!DP$3-1))</f>
        <v>1968.3877600838061</v>
      </c>
      <c r="DQ10" s="7">
        <f>IF(OR($B10="",$B10=0),"",$I10*$C10*(1+'Property Summary'!$L$21)^('MF CapEx'!DQ$3-1))</f>
        <v>1968.3877600838061</v>
      </c>
      <c r="DR10" s="7">
        <f>IF(OR($B10="",$B10=0),"",$I10*$C10*(1+'Property Summary'!$L$21)^('MF CapEx'!DR$3-1))</f>
        <v>1968.3877600838061</v>
      </c>
      <c r="DS10" s="7">
        <f>IF(OR($B10="",$B10=0),"",$I10*$C10*(1+'Property Summary'!$L$21)^('MF CapEx'!DS$3-1))</f>
        <v>1968.3877600838061</v>
      </c>
      <c r="DT10" s="7">
        <f>IF(OR($B10="",$B10=0),"",$I10*$C10*(1+'Property Summary'!$L$21)^('MF CapEx'!DT$3-1))</f>
        <v>1968.3877600838061</v>
      </c>
      <c r="DU10" s="7">
        <f>IF(OR($B10="",$B10=0),"",$I10*$C10*(1+'Property Summary'!$L$21)^('MF CapEx'!DU$3-1))</f>
        <v>1968.3877600838061</v>
      </c>
      <c r="DV10" s="7">
        <f>IF(OR($B10="",$B10=0),"",$I10*$C10*(1+'Property Summary'!$L$21)^('MF CapEx'!DV$3-1))</f>
        <v>1968.3877600838061</v>
      </c>
      <c r="DW10" s="7">
        <f>IF(OR($B10="",$B10=0),"",$I10*$C10*(1+'Property Summary'!$L$21)^('MF CapEx'!DW$3-1))</f>
        <v>2007.7555152854823</v>
      </c>
      <c r="DX10" s="7">
        <f>IF(OR($B10="",$B10=0),"",$I10*$C10*(1+'Property Summary'!$L$21)^('MF CapEx'!DX$3-1))</f>
        <v>2007.7555152854823</v>
      </c>
      <c r="DY10" s="7">
        <f>IF(OR($B10="",$B10=0),"",$I10*$C10*(1+'Property Summary'!$L$21)^('MF CapEx'!DY$3-1))</f>
        <v>2007.7555152854823</v>
      </c>
      <c r="DZ10" s="7">
        <f>IF(OR($B10="",$B10=0),"",$I10*$C10*(1+'Property Summary'!$L$21)^('MF CapEx'!DZ$3-1))</f>
        <v>2007.7555152854823</v>
      </c>
      <c r="EA10" s="7">
        <f>IF(OR($B10="",$B10=0),"",$I10*$C10*(1+'Property Summary'!$L$21)^('MF CapEx'!EA$3-1))</f>
        <v>2007.7555152854823</v>
      </c>
      <c r="EB10" s="7">
        <f>IF(OR($B10="",$B10=0),"",$I10*$C10*(1+'Property Summary'!$L$21)^('MF CapEx'!EB$3-1))</f>
        <v>2007.7555152854823</v>
      </c>
      <c r="EC10" s="7">
        <f>IF(OR($B10="",$B10=0),"",$I10*$C10*(1+'Property Summary'!$L$21)^('MF CapEx'!EC$3-1))</f>
        <v>2007.7555152854823</v>
      </c>
      <c r="ED10" s="7">
        <f>IF(OR($B10="",$B10=0),"",$I10*$C10*(1+'Property Summary'!$L$21)^('MF CapEx'!ED$3-1))</f>
        <v>2007.7555152854823</v>
      </c>
      <c r="EE10" s="7">
        <f>IF(OR($B10="",$B10=0),"",$I10*$C10*(1+'Property Summary'!$L$21)^('MF CapEx'!EE$3-1))</f>
        <v>2007.7555152854823</v>
      </c>
      <c r="EF10" s="7">
        <f>IF(OR($B10="",$B10=0),"",$I10*$C10*(1+'Property Summary'!$L$21)^('MF CapEx'!EF$3-1))</f>
        <v>2007.7555152854823</v>
      </c>
      <c r="EG10" s="7">
        <f>IF(OR($B10="",$B10=0),"",$I10*$C10*(1+'Property Summary'!$L$21)^('MF CapEx'!EG$3-1))</f>
        <v>2007.7555152854823</v>
      </c>
      <c r="EH10" s="7">
        <f>IF(OR($B10="",$B10=0),"",$I10*$C10*(1+'Property Summary'!$L$21)^('MF CapEx'!EH$3-1))</f>
        <v>2007.7555152854823</v>
      </c>
      <c r="EI10" s="7">
        <f>IF(OR($B10="",$B10=0),"",$I10*$C10*(1+'Property Summary'!$L$21)^('MF CapEx'!EI$3-1))</f>
        <v>2047.910625591192</v>
      </c>
      <c r="EJ10" s="7">
        <f>IF(OR($B10="",$B10=0),"",$I10*$C10*(1+'Property Summary'!$L$21)^('MF CapEx'!EJ$3-1))</f>
        <v>2047.910625591192</v>
      </c>
      <c r="EK10" s="7">
        <f>IF(OR($B10="",$B10=0),"",$I10*$C10*(1+'Property Summary'!$L$21)^('MF CapEx'!EK$3-1))</f>
        <v>2047.910625591192</v>
      </c>
      <c r="EL10" s="7">
        <f>IF(OR($B10="",$B10=0),"",$I10*$C10*(1+'Property Summary'!$L$21)^('MF CapEx'!EL$3-1))</f>
        <v>2047.910625591192</v>
      </c>
      <c r="EM10" s="7">
        <f>IF(OR($B10="",$B10=0),"",$I10*$C10*(1+'Property Summary'!$L$21)^('MF CapEx'!EM$3-1))</f>
        <v>2047.910625591192</v>
      </c>
      <c r="EN10" s="7">
        <f>IF(OR($B10="",$B10=0),"",$I10*$C10*(1+'Property Summary'!$L$21)^('MF CapEx'!EN$3-1))</f>
        <v>2047.910625591192</v>
      </c>
      <c r="EO10" s="7">
        <f>IF(OR($B10="",$B10=0),"",$I10*$C10*(1+'Property Summary'!$L$21)^('MF CapEx'!EO$3-1))</f>
        <v>2047.910625591192</v>
      </c>
      <c r="EP10" s="7">
        <f>IF(OR($B10="",$B10=0),"",$I10*$C10*(1+'Property Summary'!$L$21)^('MF CapEx'!EP$3-1))</f>
        <v>2047.910625591192</v>
      </c>
      <c r="EQ10" s="7">
        <f>IF(OR($B10="",$B10=0),"",$I10*$C10*(1+'Property Summary'!$L$21)^('MF CapEx'!EQ$3-1))</f>
        <v>2047.910625591192</v>
      </c>
      <c r="ER10" s="7">
        <f>IF(OR($B10="",$B10=0),"",$I10*$C10*(1+'Property Summary'!$L$21)^('MF CapEx'!ER$3-1))</f>
        <v>2047.910625591192</v>
      </c>
      <c r="ES10" s="7">
        <f>IF(OR($B10="",$B10=0),"",$I10*$C10*(1+'Property Summary'!$L$21)^('MF CapEx'!ES$3-1))</f>
        <v>2047.910625591192</v>
      </c>
      <c r="ET10" s="7">
        <f>IF(OR($B10="",$B10=0),"",$I10*$C10*(1+'Property Summary'!$L$21)^('MF CapEx'!ET$3-1))</f>
        <v>2047.910625591192</v>
      </c>
      <c r="EU10" s="7">
        <f>IF(OR($B10="",$B10=0),"",$I10*$C10*(1+'Property Summary'!$L$21)^('MF CapEx'!EU$3-1))</f>
        <v>2088.8688381030156</v>
      </c>
      <c r="EV10" s="7">
        <f>IF(OR($B10="",$B10=0),"",$I10*$C10*(1+'Property Summary'!$L$21)^('MF CapEx'!EV$3-1))</f>
        <v>2088.8688381030156</v>
      </c>
      <c r="EW10" s="7">
        <f>IF(OR($B10="",$B10=0),"",$I10*$C10*(1+'Property Summary'!$L$21)^('MF CapEx'!EW$3-1))</f>
        <v>2088.8688381030156</v>
      </c>
      <c r="EX10" s="7">
        <f>IF(OR($B10="",$B10=0),"",$I10*$C10*(1+'Property Summary'!$L$21)^('MF CapEx'!EX$3-1))</f>
        <v>2088.8688381030156</v>
      </c>
      <c r="EY10" s="7">
        <f>IF(OR($B10="",$B10=0),"",$I10*$C10*(1+'Property Summary'!$L$21)^('MF CapEx'!EY$3-1))</f>
        <v>2088.8688381030156</v>
      </c>
      <c r="EZ10" s="7">
        <f>IF(OR($B10="",$B10=0),"",$I10*$C10*(1+'Property Summary'!$L$21)^('MF CapEx'!EZ$3-1))</f>
        <v>2088.8688381030156</v>
      </c>
      <c r="FA10" s="7">
        <f>IF(OR($B10="",$B10=0),"",$I10*$C10*(1+'Property Summary'!$L$21)^('MF CapEx'!FA$3-1))</f>
        <v>2088.8688381030156</v>
      </c>
      <c r="FB10" s="7">
        <f>IF(OR($B10="",$B10=0),"",$I10*$C10*(1+'Property Summary'!$L$21)^('MF CapEx'!FB$3-1))</f>
        <v>2088.8688381030156</v>
      </c>
      <c r="FC10" s="7">
        <f>IF(OR($B10="",$B10=0),"",$I10*$C10*(1+'Property Summary'!$L$21)^('MF CapEx'!FC$3-1))</f>
        <v>2088.8688381030156</v>
      </c>
      <c r="FD10" s="7">
        <f>IF(OR($B10="",$B10=0),"",$I10*$C10*(1+'Property Summary'!$L$21)^('MF CapEx'!FD$3-1))</f>
        <v>2088.8688381030156</v>
      </c>
      <c r="FE10" s="7">
        <f>IF(OR($B10="",$B10=0),"",$I10*$C10*(1+'Property Summary'!$L$21)^('MF CapEx'!FE$3-1))</f>
        <v>2088.8688381030156</v>
      </c>
      <c r="FF10" s="7">
        <f>IF(OR($B10="",$B10=0),"",$I10*$C10*(1+'Property Summary'!$L$21)^('MF CapEx'!FF$3-1))</f>
        <v>2088.8688381030156</v>
      </c>
      <c r="FG10" s="7">
        <f>IF(OR($B10="",$B10=0),"",$I10*$C10*(1+'Property Summary'!$L$21)^('MF CapEx'!FG$3-1))</f>
        <v>2130.6462148650762</v>
      </c>
      <c r="FH10" s="7">
        <f>IF(OR($B10="",$B10=0),"",$I10*$C10*(1+'Property Summary'!$L$21)^('MF CapEx'!FH$3-1))</f>
        <v>2130.6462148650762</v>
      </c>
      <c r="FI10" s="7">
        <f>IF(OR($B10="",$B10=0),"",$I10*$C10*(1+'Property Summary'!$L$21)^('MF CapEx'!FI$3-1))</f>
        <v>2130.6462148650762</v>
      </c>
      <c r="FJ10" s="7">
        <f>IF(OR($B10="",$B10=0),"",$I10*$C10*(1+'Property Summary'!$L$21)^('MF CapEx'!FJ$3-1))</f>
        <v>2130.6462148650762</v>
      </c>
      <c r="FK10" s="7">
        <f>IF(OR($B10="",$B10=0),"",$I10*$C10*(1+'Property Summary'!$L$21)^('MF CapEx'!FK$3-1))</f>
        <v>2130.6462148650762</v>
      </c>
      <c r="FL10" s="7">
        <f>IF(OR($B10="",$B10=0),"",$I10*$C10*(1+'Property Summary'!$L$21)^('MF CapEx'!FL$3-1))</f>
        <v>2130.6462148650762</v>
      </c>
      <c r="FM10" s="7">
        <f>IF(OR($B10="",$B10=0),"",$I10*$C10*(1+'Property Summary'!$L$21)^('MF CapEx'!FM$3-1))</f>
        <v>2130.6462148650762</v>
      </c>
      <c r="FN10" s="7">
        <f>IF(OR($B10="",$B10=0),"",$I10*$C10*(1+'Property Summary'!$L$21)^('MF CapEx'!FN$3-1))</f>
        <v>2130.6462148650762</v>
      </c>
      <c r="FO10" s="7">
        <f>IF(OR($B10="",$B10=0),"",$I10*$C10*(1+'Property Summary'!$L$21)^('MF CapEx'!FO$3-1))</f>
        <v>2130.6462148650762</v>
      </c>
      <c r="FP10" s="7">
        <f>IF(OR($B10="",$B10=0),"",$I10*$C10*(1+'Property Summary'!$L$21)^('MF CapEx'!FP$3-1))</f>
        <v>2130.6462148650762</v>
      </c>
      <c r="FQ10" s="7">
        <f>IF(OR($B10="",$B10=0),"",$I10*$C10*(1+'Property Summary'!$L$21)^('MF CapEx'!FQ$3-1))</f>
        <v>2130.6462148650762</v>
      </c>
      <c r="FR10" s="7">
        <f>IF(OR($B10="",$B10=0),"",$I10*$C10*(1+'Property Summary'!$L$21)^('MF CapEx'!FR$3-1))</f>
        <v>2130.6462148650762</v>
      </c>
      <c r="FS10" s="7">
        <f>IF(OR($B10="",$B10=0),"",$I10*$C10*(1+'Property Summary'!$L$21)^('MF CapEx'!FS$3-1))</f>
        <v>2173.2591391623773</v>
      </c>
      <c r="FT10" s="7">
        <f>IF(OR($B10="",$B10=0),"",$I10*$C10*(1+'Property Summary'!$L$21)^('MF CapEx'!FT$3-1))</f>
        <v>2173.2591391623773</v>
      </c>
      <c r="FU10" s="7">
        <f>IF(OR($B10="",$B10=0),"",$I10*$C10*(1+'Property Summary'!$L$21)^('MF CapEx'!FU$3-1))</f>
        <v>2173.2591391623773</v>
      </c>
      <c r="FV10" s="7">
        <f>IF(OR($B10="",$B10=0),"",$I10*$C10*(1+'Property Summary'!$L$21)^('MF CapEx'!FV$3-1))</f>
        <v>2173.2591391623773</v>
      </c>
      <c r="FW10" s="7">
        <f>IF(OR($B10="",$B10=0),"",$I10*$C10*(1+'Property Summary'!$L$21)^('MF CapEx'!FW$3-1))</f>
        <v>2173.2591391623773</v>
      </c>
      <c r="FX10" s="7">
        <f>IF(OR($B10="",$B10=0),"",$I10*$C10*(1+'Property Summary'!$L$21)^('MF CapEx'!FX$3-1))</f>
        <v>2173.2591391623773</v>
      </c>
      <c r="FY10" s="7">
        <f>IF(OR($B10="",$B10=0),"",$I10*$C10*(1+'Property Summary'!$L$21)^('MF CapEx'!FY$3-1))</f>
        <v>2173.2591391623773</v>
      </c>
      <c r="FZ10" s="7">
        <f>IF(OR($B10="",$B10=0),"",$I10*$C10*(1+'Property Summary'!$L$21)^('MF CapEx'!FZ$3-1))</f>
        <v>2173.2591391623773</v>
      </c>
      <c r="GA10" s="7">
        <f>IF(OR($B10="",$B10=0),"",$I10*$C10*(1+'Property Summary'!$L$21)^('MF CapEx'!GA$3-1))</f>
        <v>2173.2591391623773</v>
      </c>
      <c r="GB10" s="7">
        <f>IF(OR($B10="",$B10=0),"",$I10*$C10*(1+'Property Summary'!$L$21)^('MF CapEx'!GB$3-1))</f>
        <v>2173.2591391623773</v>
      </c>
      <c r="GC10" s="7">
        <f>IF(OR($B10="",$B10=0),"",$I10*$C10*(1+'Property Summary'!$L$21)^('MF CapEx'!GC$3-1))</f>
        <v>2173.2591391623773</v>
      </c>
      <c r="GD10" s="7">
        <f>IF(OR($B10="",$B10=0),"",$I10*$C10*(1+'Property Summary'!$L$21)^('MF CapEx'!GD$3-1))</f>
        <v>2173.2591391623773</v>
      </c>
      <c r="GE10" s="7">
        <f>IF(OR($B10="",$B10=0),"",$I10*$C10*(1+'Property Summary'!$L$21)^('MF CapEx'!GE$3-1))</f>
        <v>2216.7243219456254</v>
      </c>
      <c r="GF10" s="7">
        <f>IF(OR($B10="",$B10=0),"",$I10*$C10*(1+'Property Summary'!$L$21)^('MF CapEx'!GF$3-1))</f>
        <v>2216.7243219456254</v>
      </c>
      <c r="GG10" s="7">
        <f>IF(OR($B10="",$B10=0),"",$I10*$C10*(1+'Property Summary'!$L$21)^('MF CapEx'!GG$3-1))</f>
        <v>2216.7243219456254</v>
      </c>
      <c r="GH10" s="7">
        <f>IF(OR($B10="",$B10=0),"",$I10*$C10*(1+'Property Summary'!$L$21)^('MF CapEx'!GH$3-1))</f>
        <v>2216.7243219456254</v>
      </c>
      <c r="GI10" s="7">
        <f>IF(OR($B10="",$B10=0),"",$I10*$C10*(1+'Property Summary'!$L$21)^('MF CapEx'!GI$3-1))</f>
        <v>2216.7243219456254</v>
      </c>
      <c r="GJ10" s="7">
        <f>IF(OR($B10="",$B10=0),"",$I10*$C10*(1+'Property Summary'!$L$21)^('MF CapEx'!GJ$3-1))</f>
        <v>2216.7243219456254</v>
      </c>
      <c r="GK10" s="7">
        <f>IF(OR($B10="",$B10=0),"",$I10*$C10*(1+'Property Summary'!$L$21)^('MF CapEx'!GK$3-1))</f>
        <v>2216.7243219456254</v>
      </c>
      <c r="GL10" s="7">
        <f>IF(OR($B10="",$B10=0),"",$I10*$C10*(1+'Property Summary'!$L$21)^('MF CapEx'!GL$3-1))</f>
        <v>2216.7243219456254</v>
      </c>
      <c r="GM10" s="7">
        <f>IF(OR($B10="",$B10=0),"",$I10*$C10*(1+'Property Summary'!$L$21)^('MF CapEx'!GM$3-1))</f>
        <v>2216.7243219456254</v>
      </c>
      <c r="GN10" s="7">
        <f>IF(OR($B10="",$B10=0),"",$I10*$C10*(1+'Property Summary'!$L$21)^('MF CapEx'!GN$3-1))</f>
        <v>2216.7243219456254</v>
      </c>
      <c r="GO10" s="7">
        <f>IF(OR($B10="",$B10=0),"",$I10*$C10*(1+'Property Summary'!$L$21)^('MF CapEx'!GO$3-1))</f>
        <v>2216.7243219456254</v>
      </c>
      <c r="GP10" s="7">
        <f>IF(OR($B10="",$B10=0),"",$I10*$C10*(1+'Property Summary'!$L$21)^('MF CapEx'!GP$3-1))</f>
        <v>2216.7243219456254</v>
      </c>
    </row>
    <row r="11" spans="2:198" x14ac:dyDescent="0.3">
      <c r="B11" s="198">
        <f>'MF Rent Roll'!B10</f>
        <v>0</v>
      </c>
      <c r="C11" s="199">
        <f>'MF Rent Roll'!C10</f>
        <v>0</v>
      </c>
      <c r="D11" s="200">
        <f>'MF Rent Roll'!D10</f>
        <v>0</v>
      </c>
      <c r="E11" s="200">
        <f>'MF Rent Roll'!E10</f>
        <v>0</v>
      </c>
      <c r="F11" s="201">
        <f>'MF Rent Roll'!F10</f>
        <v>0</v>
      </c>
      <c r="G11" s="202">
        <f>'MF Rent Roll'!G10</f>
        <v>0</v>
      </c>
      <c r="H11" s="203">
        <f>'MF Rent Roll'!H10</f>
        <v>0</v>
      </c>
      <c r="I11" s="202">
        <f>'MF Rent Roll'!I10</f>
        <v>0</v>
      </c>
      <c r="J11" s="204">
        <f>'MF Rent Roll'!J10</f>
        <v>0</v>
      </c>
      <c r="K11" s="205">
        <f>'MF Rent Roll'!K10</f>
        <v>0</v>
      </c>
      <c r="L11" s="202">
        <f>'MF Rent Roll'!L10</f>
        <v>0</v>
      </c>
      <c r="M11" s="206">
        <f>'MF Rent Roll'!M10</f>
        <v>0</v>
      </c>
      <c r="N11" s="207" t="str">
        <f>'MF Rent Roll'!N10</f>
        <v/>
      </c>
      <c r="O11" s="208" t="str">
        <f>'MF Rent Roll'!O10</f>
        <v/>
      </c>
      <c r="P11" s="209" t="str">
        <f>'MF Rent Roll'!P10</f>
        <v/>
      </c>
      <c r="S11" s="7" t="str">
        <f>IF(OR($B11="",$B11=0),"",$I11*$C11*(1+'Property Summary'!$L$21)^('MF CapEx'!S$3-1))</f>
        <v/>
      </c>
      <c r="T11" s="7" t="str">
        <f>IF(OR($B11="",$B11=0),"",$I11*$C11*(1+'Property Summary'!$L$21)^('MF CapEx'!T$3-1))</f>
        <v/>
      </c>
      <c r="U11" s="7" t="str">
        <f>IF(OR($B11="",$B11=0),"",$I11*$C11*(1+'Property Summary'!$L$21)^('MF CapEx'!U$3-1))</f>
        <v/>
      </c>
      <c r="V11" s="7" t="str">
        <f>IF(OR($B11="",$B11=0),"",$I11*$C11*(1+'Property Summary'!$L$21)^('MF CapEx'!V$3-1))</f>
        <v/>
      </c>
      <c r="W11" s="7" t="str">
        <f>IF(OR($B11="",$B11=0),"",$I11*$C11*(1+'Property Summary'!$L$21)^('MF CapEx'!W$3-1))</f>
        <v/>
      </c>
      <c r="X11" s="7" t="str">
        <f>IF(OR($B11="",$B11=0),"",$I11*$C11*(1+'Property Summary'!$L$21)^('MF CapEx'!X$3-1))</f>
        <v/>
      </c>
      <c r="Y11" s="7" t="str">
        <f>IF(OR($B11="",$B11=0),"",$I11*$C11*(1+'Property Summary'!$L$21)^('MF CapEx'!Y$3-1))</f>
        <v/>
      </c>
      <c r="Z11" s="7" t="str">
        <f>IF(OR($B11="",$B11=0),"",$I11*$C11*(1+'Property Summary'!$L$21)^('MF CapEx'!Z$3-1))</f>
        <v/>
      </c>
      <c r="AA11" s="7" t="str">
        <f>IF(OR($B11="",$B11=0),"",$I11*$C11*(1+'Property Summary'!$L$21)^('MF CapEx'!AA$3-1))</f>
        <v/>
      </c>
      <c r="AB11" s="7" t="str">
        <f>IF(OR($B11="",$B11=0),"",$I11*$C11*(1+'Property Summary'!$L$21)^('MF CapEx'!AB$3-1))</f>
        <v/>
      </c>
      <c r="AC11" s="7" t="str">
        <f>IF(OR($B11="",$B11=0),"",$I11*$C11*(1+'Property Summary'!$L$21)^('MF CapEx'!AC$3-1))</f>
        <v/>
      </c>
      <c r="AD11" s="7" t="str">
        <f>IF(OR($B11="",$B11=0),"",$I11*$C11*(1+'Property Summary'!$L$21)^('MF CapEx'!AD$3-1))</f>
        <v/>
      </c>
      <c r="AE11" s="7" t="str">
        <f>IF(OR($B11="",$B11=0),"",$I11*$C11*(1+'Property Summary'!$L$21)^('MF CapEx'!AE$3-1))</f>
        <v/>
      </c>
      <c r="AF11" s="7" t="str">
        <f>IF(OR($B11="",$B11=0),"",$I11*$C11*(1+'Property Summary'!$L$21)^('MF CapEx'!AF$3-1))</f>
        <v/>
      </c>
      <c r="AG11" s="7" t="str">
        <f>IF(OR($B11="",$B11=0),"",$I11*$C11*(1+'Property Summary'!$L$21)^('MF CapEx'!AG$3-1))</f>
        <v/>
      </c>
      <c r="AH11" s="7" t="str">
        <f>IF(OR($B11="",$B11=0),"",$I11*$C11*(1+'Property Summary'!$L$21)^('MF CapEx'!AH$3-1))</f>
        <v/>
      </c>
      <c r="AI11" s="7" t="str">
        <f>IF(OR($B11="",$B11=0),"",$I11*$C11*(1+'Property Summary'!$L$21)^('MF CapEx'!AI$3-1))</f>
        <v/>
      </c>
      <c r="AJ11" s="7" t="str">
        <f>IF(OR($B11="",$B11=0),"",$I11*$C11*(1+'Property Summary'!$L$21)^('MF CapEx'!AJ$3-1))</f>
        <v/>
      </c>
      <c r="AK11" s="7" t="str">
        <f>IF(OR($B11="",$B11=0),"",$I11*$C11*(1+'Property Summary'!$L$21)^('MF CapEx'!AK$3-1))</f>
        <v/>
      </c>
      <c r="AL11" s="7" t="str">
        <f>IF(OR($B11="",$B11=0),"",$I11*$C11*(1+'Property Summary'!$L$21)^('MF CapEx'!AL$3-1))</f>
        <v/>
      </c>
      <c r="AM11" s="7" t="str">
        <f>IF(OR($B11="",$B11=0),"",$I11*$C11*(1+'Property Summary'!$L$21)^('MF CapEx'!AM$3-1))</f>
        <v/>
      </c>
      <c r="AN11" s="7" t="str">
        <f>IF(OR($B11="",$B11=0),"",$I11*$C11*(1+'Property Summary'!$L$21)^('MF CapEx'!AN$3-1))</f>
        <v/>
      </c>
      <c r="AO11" s="7" t="str">
        <f>IF(OR($B11="",$B11=0),"",$I11*$C11*(1+'Property Summary'!$L$21)^('MF CapEx'!AO$3-1))</f>
        <v/>
      </c>
      <c r="AP11" s="7" t="str">
        <f>IF(OR($B11="",$B11=0),"",$I11*$C11*(1+'Property Summary'!$L$21)^('MF CapEx'!AP$3-1))</f>
        <v/>
      </c>
      <c r="AQ11" s="7" t="str">
        <f>IF(OR($B11="",$B11=0),"",$I11*$C11*(1+'Property Summary'!$L$21)^('MF CapEx'!AQ$3-1))</f>
        <v/>
      </c>
      <c r="AR11" s="7" t="str">
        <f>IF(OR($B11="",$B11=0),"",$I11*$C11*(1+'Property Summary'!$L$21)^('MF CapEx'!AR$3-1))</f>
        <v/>
      </c>
      <c r="AS11" s="7" t="str">
        <f>IF(OR($B11="",$B11=0),"",$I11*$C11*(1+'Property Summary'!$L$21)^('MF CapEx'!AS$3-1))</f>
        <v/>
      </c>
      <c r="AT11" s="7" t="str">
        <f>IF(OR($B11="",$B11=0),"",$I11*$C11*(1+'Property Summary'!$L$21)^('MF CapEx'!AT$3-1))</f>
        <v/>
      </c>
      <c r="AU11" s="7" t="str">
        <f>IF(OR($B11="",$B11=0),"",$I11*$C11*(1+'Property Summary'!$L$21)^('MF CapEx'!AU$3-1))</f>
        <v/>
      </c>
      <c r="AV11" s="7" t="str">
        <f>IF(OR($B11="",$B11=0),"",$I11*$C11*(1+'Property Summary'!$L$21)^('MF CapEx'!AV$3-1))</f>
        <v/>
      </c>
      <c r="AW11" s="7" t="str">
        <f>IF(OR($B11="",$B11=0),"",$I11*$C11*(1+'Property Summary'!$L$21)^('MF CapEx'!AW$3-1))</f>
        <v/>
      </c>
      <c r="AX11" s="7" t="str">
        <f>IF(OR($B11="",$B11=0),"",$I11*$C11*(1+'Property Summary'!$L$21)^('MF CapEx'!AX$3-1))</f>
        <v/>
      </c>
      <c r="AY11" s="7" t="str">
        <f>IF(OR($B11="",$B11=0),"",$I11*$C11*(1+'Property Summary'!$L$21)^('MF CapEx'!AY$3-1))</f>
        <v/>
      </c>
      <c r="AZ11" s="7" t="str">
        <f>IF(OR($B11="",$B11=0),"",$I11*$C11*(1+'Property Summary'!$L$21)^('MF CapEx'!AZ$3-1))</f>
        <v/>
      </c>
      <c r="BA11" s="7" t="str">
        <f>IF(OR($B11="",$B11=0),"",$I11*$C11*(1+'Property Summary'!$L$21)^('MF CapEx'!BA$3-1))</f>
        <v/>
      </c>
      <c r="BB11" s="7" t="str">
        <f>IF(OR($B11="",$B11=0),"",$I11*$C11*(1+'Property Summary'!$L$21)^('MF CapEx'!BB$3-1))</f>
        <v/>
      </c>
      <c r="BC11" s="7" t="str">
        <f>IF(OR($B11="",$B11=0),"",$I11*$C11*(1+'Property Summary'!$L$21)^('MF CapEx'!BC$3-1))</f>
        <v/>
      </c>
      <c r="BD11" s="7" t="str">
        <f>IF(OR($B11="",$B11=0),"",$I11*$C11*(1+'Property Summary'!$L$21)^('MF CapEx'!BD$3-1))</f>
        <v/>
      </c>
      <c r="BE11" s="7" t="str">
        <f>IF(OR($B11="",$B11=0),"",$I11*$C11*(1+'Property Summary'!$L$21)^('MF CapEx'!BE$3-1))</f>
        <v/>
      </c>
      <c r="BF11" s="7" t="str">
        <f>IF(OR($B11="",$B11=0),"",$I11*$C11*(1+'Property Summary'!$L$21)^('MF CapEx'!BF$3-1))</f>
        <v/>
      </c>
      <c r="BG11" s="7" t="str">
        <f>IF(OR($B11="",$B11=0),"",$I11*$C11*(1+'Property Summary'!$L$21)^('MF CapEx'!BG$3-1))</f>
        <v/>
      </c>
      <c r="BH11" s="7" t="str">
        <f>IF(OR($B11="",$B11=0),"",$I11*$C11*(1+'Property Summary'!$L$21)^('MF CapEx'!BH$3-1))</f>
        <v/>
      </c>
      <c r="BI11" s="7" t="str">
        <f>IF(OR($B11="",$B11=0),"",$I11*$C11*(1+'Property Summary'!$L$21)^('MF CapEx'!BI$3-1))</f>
        <v/>
      </c>
      <c r="BJ11" s="7" t="str">
        <f>IF(OR($B11="",$B11=0),"",$I11*$C11*(1+'Property Summary'!$L$21)^('MF CapEx'!BJ$3-1))</f>
        <v/>
      </c>
      <c r="BK11" s="7" t="str">
        <f>IF(OR($B11="",$B11=0),"",$I11*$C11*(1+'Property Summary'!$L$21)^('MF CapEx'!BK$3-1))</f>
        <v/>
      </c>
      <c r="BL11" s="7" t="str">
        <f>IF(OR($B11="",$B11=0),"",$I11*$C11*(1+'Property Summary'!$L$21)^('MF CapEx'!BL$3-1))</f>
        <v/>
      </c>
      <c r="BM11" s="7" t="str">
        <f>IF(OR($B11="",$B11=0),"",$I11*$C11*(1+'Property Summary'!$L$21)^('MF CapEx'!BM$3-1))</f>
        <v/>
      </c>
      <c r="BN11" s="7" t="str">
        <f>IF(OR($B11="",$B11=0),"",$I11*$C11*(1+'Property Summary'!$L$21)^('MF CapEx'!BN$3-1))</f>
        <v/>
      </c>
      <c r="BO11" s="7" t="str">
        <f>IF(OR($B11="",$B11=0),"",$I11*$C11*(1+'Property Summary'!$L$21)^('MF CapEx'!BO$3-1))</f>
        <v/>
      </c>
      <c r="BP11" s="7" t="str">
        <f>IF(OR($B11="",$B11=0),"",$I11*$C11*(1+'Property Summary'!$L$21)^('MF CapEx'!BP$3-1))</f>
        <v/>
      </c>
      <c r="BQ11" s="7" t="str">
        <f>IF(OR($B11="",$B11=0),"",$I11*$C11*(1+'Property Summary'!$L$21)^('MF CapEx'!BQ$3-1))</f>
        <v/>
      </c>
      <c r="BR11" s="7" t="str">
        <f>IF(OR($B11="",$B11=0),"",$I11*$C11*(1+'Property Summary'!$L$21)^('MF CapEx'!BR$3-1))</f>
        <v/>
      </c>
      <c r="BS11" s="7" t="str">
        <f>IF(OR($B11="",$B11=0),"",$I11*$C11*(1+'Property Summary'!$L$21)^('MF CapEx'!BS$3-1))</f>
        <v/>
      </c>
      <c r="BT11" s="7" t="str">
        <f>IF(OR($B11="",$B11=0),"",$I11*$C11*(1+'Property Summary'!$L$21)^('MF CapEx'!BT$3-1))</f>
        <v/>
      </c>
      <c r="BU11" s="7" t="str">
        <f>IF(OR($B11="",$B11=0),"",$I11*$C11*(1+'Property Summary'!$L$21)^('MF CapEx'!BU$3-1))</f>
        <v/>
      </c>
      <c r="BV11" s="7" t="str">
        <f>IF(OR($B11="",$B11=0),"",$I11*$C11*(1+'Property Summary'!$L$21)^('MF CapEx'!BV$3-1))</f>
        <v/>
      </c>
      <c r="BW11" s="7" t="str">
        <f>IF(OR($B11="",$B11=0),"",$I11*$C11*(1+'Property Summary'!$L$21)^('MF CapEx'!BW$3-1))</f>
        <v/>
      </c>
      <c r="BX11" s="7" t="str">
        <f>IF(OR($B11="",$B11=0),"",$I11*$C11*(1+'Property Summary'!$L$21)^('MF CapEx'!BX$3-1))</f>
        <v/>
      </c>
      <c r="BY11" s="7" t="str">
        <f>IF(OR($B11="",$B11=0),"",$I11*$C11*(1+'Property Summary'!$L$21)^('MF CapEx'!BY$3-1))</f>
        <v/>
      </c>
      <c r="BZ11" s="7" t="str">
        <f>IF(OR($B11="",$B11=0),"",$I11*$C11*(1+'Property Summary'!$L$21)^('MF CapEx'!BZ$3-1))</f>
        <v/>
      </c>
      <c r="CA11" s="7" t="str">
        <f>IF(OR($B11="",$B11=0),"",$I11*$C11*(1+'Property Summary'!$L$21)^('MF CapEx'!CA$3-1))</f>
        <v/>
      </c>
      <c r="CB11" s="7" t="str">
        <f>IF(OR($B11="",$B11=0),"",$I11*$C11*(1+'Property Summary'!$L$21)^('MF CapEx'!CB$3-1))</f>
        <v/>
      </c>
      <c r="CC11" s="7" t="str">
        <f>IF(OR($B11="",$B11=0),"",$I11*$C11*(1+'Property Summary'!$L$21)^('MF CapEx'!CC$3-1))</f>
        <v/>
      </c>
      <c r="CD11" s="7" t="str">
        <f>IF(OR($B11="",$B11=0),"",$I11*$C11*(1+'Property Summary'!$L$21)^('MF CapEx'!CD$3-1))</f>
        <v/>
      </c>
      <c r="CE11" s="7" t="str">
        <f>IF(OR($B11="",$B11=0),"",$I11*$C11*(1+'Property Summary'!$L$21)^('MF CapEx'!CE$3-1))</f>
        <v/>
      </c>
      <c r="CF11" s="7" t="str">
        <f>IF(OR($B11="",$B11=0),"",$I11*$C11*(1+'Property Summary'!$L$21)^('MF CapEx'!CF$3-1))</f>
        <v/>
      </c>
      <c r="CG11" s="7" t="str">
        <f>IF(OR($B11="",$B11=0),"",$I11*$C11*(1+'Property Summary'!$L$21)^('MF CapEx'!CG$3-1))</f>
        <v/>
      </c>
      <c r="CH11" s="7" t="str">
        <f>IF(OR($B11="",$B11=0),"",$I11*$C11*(1+'Property Summary'!$L$21)^('MF CapEx'!CH$3-1))</f>
        <v/>
      </c>
      <c r="CI11" s="7" t="str">
        <f>IF(OR($B11="",$B11=0),"",$I11*$C11*(1+'Property Summary'!$L$21)^('MF CapEx'!CI$3-1))</f>
        <v/>
      </c>
      <c r="CJ11" s="7" t="str">
        <f>IF(OR($B11="",$B11=0),"",$I11*$C11*(1+'Property Summary'!$L$21)^('MF CapEx'!CJ$3-1))</f>
        <v/>
      </c>
      <c r="CK11" s="7" t="str">
        <f>IF(OR($B11="",$B11=0),"",$I11*$C11*(1+'Property Summary'!$L$21)^('MF CapEx'!CK$3-1))</f>
        <v/>
      </c>
      <c r="CL11" s="7" t="str">
        <f>IF(OR($B11="",$B11=0),"",$I11*$C11*(1+'Property Summary'!$L$21)^('MF CapEx'!CL$3-1))</f>
        <v/>
      </c>
      <c r="CM11" s="7" t="str">
        <f>IF(OR($B11="",$B11=0),"",$I11*$C11*(1+'Property Summary'!$L$21)^('MF CapEx'!CM$3-1))</f>
        <v/>
      </c>
      <c r="CN11" s="7" t="str">
        <f>IF(OR($B11="",$B11=0),"",$I11*$C11*(1+'Property Summary'!$L$21)^('MF CapEx'!CN$3-1))</f>
        <v/>
      </c>
      <c r="CO11" s="7" t="str">
        <f>IF(OR($B11="",$B11=0),"",$I11*$C11*(1+'Property Summary'!$L$21)^('MF CapEx'!CO$3-1))</f>
        <v/>
      </c>
      <c r="CP11" s="7" t="str">
        <f>IF(OR($B11="",$B11=0),"",$I11*$C11*(1+'Property Summary'!$L$21)^('MF CapEx'!CP$3-1))</f>
        <v/>
      </c>
      <c r="CQ11" s="7" t="str">
        <f>IF(OR($B11="",$B11=0),"",$I11*$C11*(1+'Property Summary'!$L$21)^('MF CapEx'!CQ$3-1))</f>
        <v/>
      </c>
      <c r="CR11" s="7" t="str">
        <f>IF(OR($B11="",$B11=0),"",$I11*$C11*(1+'Property Summary'!$L$21)^('MF CapEx'!CR$3-1))</f>
        <v/>
      </c>
      <c r="CS11" s="7" t="str">
        <f>IF(OR($B11="",$B11=0),"",$I11*$C11*(1+'Property Summary'!$L$21)^('MF CapEx'!CS$3-1))</f>
        <v/>
      </c>
      <c r="CT11" s="7" t="str">
        <f>IF(OR($B11="",$B11=0),"",$I11*$C11*(1+'Property Summary'!$L$21)^('MF CapEx'!CT$3-1))</f>
        <v/>
      </c>
      <c r="CU11" s="7" t="str">
        <f>IF(OR($B11="",$B11=0),"",$I11*$C11*(1+'Property Summary'!$L$21)^('MF CapEx'!CU$3-1))</f>
        <v/>
      </c>
      <c r="CV11" s="7" t="str">
        <f>IF(OR($B11="",$B11=0),"",$I11*$C11*(1+'Property Summary'!$L$21)^('MF CapEx'!CV$3-1))</f>
        <v/>
      </c>
      <c r="CW11" s="7" t="str">
        <f>IF(OR($B11="",$B11=0),"",$I11*$C11*(1+'Property Summary'!$L$21)^('MF CapEx'!CW$3-1))</f>
        <v/>
      </c>
      <c r="CX11" s="7" t="str">
        <f>IF(OR($B11="",$B11=0),"",$I11*$C11*(1+'Property Summary'!$L$21)^('MF CapEx'!CX$3-1))</f>
        <v/>
      </c>
      <c r="CY11" s="7" t="str">
        <f>IF(OR($B11="",$B11=0),"",$I11*$C11*(1+'Property Summary'!$L$21)^('MF CapEx'!CY$3-1))</f>
        <v/>
      </c>
      <c r="CZ11" s="7" t="str">
        <f>IF(OR($B11="",$B11=0),"",$I11*$C11*(1+'Property Summary'!$L$21)^('MF CapEx'!CZ$3-1))</f>
        <v/>
      </c>
      <c r="DA11" s="7" t="str">
        <f>IF(OR($B11="",$B11=0),"",$I11*$C11*(1+'Property Summary'!$L$21)^('MF CapEx'!DA$3-1))</f>
        <v/>
      </c>
      <c r="DB11" s="7" t="str">
        <f>IF(OR($B11="",$B11=0),"",$I11*$C11*(1+'Property Summary'!$L$21)^('MF CapEx'!DB$3-1))</f>
        <v/>
      </c>
      <c r="DC11" s="7" t="str">
        <f>IF(OR($B11="",$B11=0),"",$I11*$C11*(1+'Property Summary'!$L$21)^('MF CapEx'!DC$3-1))</f>
        <v/>
      </c>
      <c r="DD11" s="7" t="str">
        <f>IF(OR($B11="",$B11=0),"",$I11*$C11*(1+'Property Summary'!$L$21)^('MF CapEx'!DD$3-1))</f>
        <v/>
      </c>
      <c r="DE11" s="7" t="str">
        <f>IF(OR($B11="",$B11=0),"",$I11*$C11*(1+'Property Summary'!$L$21)^('MF CapEx'!DE$3-1))</f>
        <v/>
      </c>
      <c r="DF11" s="7" t="str">
        <f>IF(OR($B11="",$B11=0),"",$I11*$C11*(1+'Property Summary'!$L$21)^('MF CapEx'!DF$3-1))</f>
        <v/>
      </c>
      <c r="DG11" s="7" t="str">
        <f>IF(OR($B11="",$B11=0),"",$I11*$C11*(1+'Property Summary'!$L$21)^('MF CapEx'!DG$3-1))</f>
        <v/>
      </c>
      <c r="DH11" s="7" t="str">
        <f>IF(OR($B11="",$B11=0),"",$I11*$C11*(1+'Property Summary'!$L$21)^('MF CapEx'!DH$3-1))</f>
        <v/>
      </c>
      <c r="DI11" s="7" t="str">
        <f>IF(OR($B11="",$B11=0),"",$I11*$C11*(1+'Property Summary'!$L$21)^('MF CapEx'!DI$3-1))</f>
        <v/>
      </c>
      <c r="DJ11" s="7" t="str">
        <f>IF(OR($B11="",$B11=0),"",$I11*$C11*(1+'Property Summary'!$L$21)^('MF CapEx'!DJ$3-1))</f>
        <v/>
      </c>
      <c r="DK11" s="7" t="str">
        <f>IF(OR($B11="",$B11=0),"",$I11*$C11*(1+'Property Summary'!$L$21)^('MF CapEx'!DK$3-1))</f>
        <v/>
      </c>
      <c r="DL11" s="7" t="str">
        <f>IF(OR($B11="",$B11=0),"",$I11*$C11*(1+'Property Summary'!$L$21)^('MF CapEx'!DL$3-1))</f>
        <v/>
      </c>
      <c r="DM11" s="7" t="str">
        <f>IF(OR($B11="",$B11=0),"",$I11*$C11*(1+'Property Summary'!$L$21)^('MF CapEx'!DM$3-1))</f>
        <v/>
      </c>
      <c r="DN11" s="7" t="str">
        <f>IF(OR($B11="",$B11=0),"",$I11*$C11*(1+'Property Summary'!$L$21)^('MF CapEx'!DN$3-1))</f>
        <v/>
      </c>
      <c r="DO11" s="7" t="str">
        <f>IF(OR($B11="",$B11=0),"",$I11*$C11*(1+'Property Summary'!$L$21)^('MF CapEx'!DO$3-1))</f>
        <v/>
      </c>
      <c r="DP11" s="7" t="str">
        <f>IF(OR($B11="",$B11=0),"",$I11*$C11*(1+'Property Summary'!$L$21)^('MF CapEx'!DP$3-1))</f>
        <v/>
      </c>
      <c r="DQ11" s="7" t="str">
        <f>IF(OR($B11="",$B11=0),"",$I11*$C11*(1+'Property Summary'!$L$21)^('MF CapEx'!DQ$3-1))</f>
        <v/>
      </c>
      <c r="DR11" s="7" t="str">
        <f>IF(OR($B11="",$B11=0),"",$I11*$C11*(1+'Property Summary'!$L$21)^('MF CapEx'!DR$3-1))</f>
        <v/>
      </c>
      <c r="DS11" s="7" t="str">
        <f>IF(OR($B11="",$B11=0),"",$I11*$C11*(1+'Property Summary'!$L$21)^('MF CapEx'!DS$3-1))</f>
        <v/>
      </c>
      <c r="DT11" s="7" t="str">
        <f>IF(OR($B11="",$B11=0),"",$I11*$C11*(1+'Property Summary'!$L$21)^('MF CapEx'!DT$3-1))</f>
        <v/>
      </c>
      <c r="DU11" s="7" t="str">
        <f>IF(OR($B11="",$B11=0),"",$I11*$C11*(1+'Property Summary'!$L$21)^('MF CapEx'!DU$3-1))</f>
        <v/>
      </c>
      <c r="DV11" s="7" t="str">
        <f>IF(OR($B11="",$B11=0),"",$I11*$C11*(1+'Property Summary'!$L$21)^('MF CapEx'!DV$3-1))</f>
        <v/>
      </c>
      <c r="DW11" s="7" t="str">
        <f>IF(OR($B11="",$B11=0),"",$I11*$C11*(1+'Property Summary'!$L$21)^('MF CapEx'!DW$3-1))</f>
        <v/>
      </c>
      <c r="DX11" s="7" t="str">
        <f>IF(OR($B11="",$B11=0),"",$I11*$C11*(1+'Property Summary'!$L$21)^('MF CapEx'!DX$3-1))</f>
        <v/>
      </c>
      <c r="DY11" s="7" t="str">
        <f>IF(OR($B11="",$B11=0),"",$I11*$C11*(1+'Property Summary'!$L$21)^('MF CapEx'!DY$3-1))</f>
        <v/>
      </c>
      <c r="DZ11" s="7" t="str">
        <f>IF(OR($B11="",$B11=0),"",$I11*$C11*(1+'Property Summary'!$L$21)^('MF CapEx'!DZ$3-1))</f>
        <v/>
      </c>
      <c r="EA11" s="7" t="str">
        <f>IF(OR($B11="",$B11=0),"",$I11*$C11*(1+'Property Summary'!$L$21)^('MF CapEx'!EA$3-1))</f>
        <v/>
      </c>
      <c r="EB11" s="7" t="str">
        <f>IF(OR($B11="",$B11=0),"",$I11*$C11*(1+'Property Summary'!$L$21)^('MF CapEx'!EB$3-1))</f>
        <v/>
      </c>
      <c r="EC11" s="7" t="str">
        <f>IF(OR($B11="",$B11=0),"",$I11*$C11*(1+'Property Summary'!$L$21)^('MF CapEx'!EC$3-1))</f>
        <v/>
      </c>
      <c r="ED11" s="7" t="str">
        <f>IF(OR($B11="",$B11=0),"",$I11*$C11*(1+'Property Summary'!$L$21)^('MF CapEx'!ED$3-1))</f>
        <v/>
      </c>
      <c r="EE11" s="7" t="str">
        <f>IF(OR($B11="",$B11=0),"",$I11*$C11*(1+'Property Summary'!$L$21)^('MF CapEx'!EE$3-1))</f>
        <v/>
      </c>
      <c r="EF11" s="7" t="str">
        <f>IF(OR($B11="",$B11=0),"",$I11*$C11*(1+'Property Summary'!$L$21)^('MF CapEx'!EF$3-1))</f>
        <v/>
      </c>
      <c r="EG11" s="7" t="str">
        <f>IF(OR($B11="",$B11=0),"",$I11*$C11*(1+'Property Summary'!$L$21)^('MF CapEx'!EG$3-1))</f>
        <v/>
      </c>
      <c r="EH11" s="7" t="str">
        <f>IF(OR($B11="",$B11=0),"",$I11*$C11*(1+'Property Summary'!$L$21)^('MF CapEx'!EH$3-1))</f>
        <v/>
      </c>
      <c r="EI11" s="7" t="str">
        <f>IF(OR($B11="",$B11=0),"",$I11*$C11*(1+'Property Summary'!$L$21)^('MF CapEx'!EI$3-1))</f>
        <v/>
      </c>
      <c r="EJ11" s="7" t="str">
        <f>IF(OR($B11="",$B11=0),"",$I11*$C11*(1+'Property Summary'!$L$21)^('MF CapEx'!EJ$3-1))</f>
        <v/>
      </c>
      <c r="EK11" s="7" t="str">
        <f>IF(OR($B11="",$B11=0),"",$I11*$C11*(1+'Property Summary'!$L$21)^('MF CapEx'!EK$3-1))</f>
        <v/>
      </c>
      <c r="EL11" s="7" t="str">
        <f>IF(OR($B11="",$B11=0),"",$I11*$C11*(1+'Property Summary'!$L$21)^('MF CapEx'!EL$3-1))</f>
        <v/>
      </c>
      <c r="EM11" s="7" t="str">
        <f>IF(OR($B11="",$B11=0),"",$I11*$C11*(1+'Property Summary'!$L$21)^('MF CapEx'!EM$3-1))</f>
        <v/>
      </c>
      <c r="EN11" s="7" t="str">
        <f>IF(OR($B11="",$B11=0),"",$I11*$C11*(1+'Property Summary'!$L$21)^('MF CapEx'!EN$3-1))</f>
        <v/>
      </c>
      <c r="EO11" s="7" t="str">
        <f>IF(OR($B11="",$B11=0),"",$I11*$C11*(1+'Property Summary'!$L$21)^('MF CapEx'!EO$3-1))</f>
        <v/>
      </c>
      <c r="EP11" s="7" t="str">
        <f>IF(OR($B11="",$B11=0),"",$I11*$C11*(1+'Property Summary'!$L$21)^('MF CapEx'!EP$3-1))</f>
        <v/>
      </c>
      <c r="EQ11" s="7" t="str">
        <f>IF(OR($B11="",$B11=0),"",$I11*$C11*(1+'Property Summary'!$L$21)^('MF CapEx'!EQ$3-1))</f>
        <v/>
      </c>
      <c r="ER11" s="7" t="str">
        <f>IF(OR($B11="",$B11=0),"",$I11*$C11*(1+'Property Summary'!$L$21)^('MF CapEx'!ER$3-1))</f>
        <v/>
      </c>
      <c r="ES11" s="7" t="str">
        <f>IF(OR($B11="",$B11=0),"",$I11*$C11*(1+'Property Summary'!$L$21)^('MF CapEx'!ES$3-1))</f>
        <v/>
      </c>
      <c r="ET11" s="7" t="str">
        <f>IF(OR($B11="",$B11=0),"",$I11*$C11*(1+'Property Summary'!$L$21)^('MF CapEx'!ET$3-1))</f>
        <v/>
      </c>
      <c r="EU11" s="7" t="str">
        <f>IF(OR($B11="",$B11=0),"",$I11*$C11*(1+'Property Summary'!$L$21)^('MF CapEx'!EU$3-1))</f>
        <v/>
      </c>
      <c r="EV11" s="7" t="str">
        <f>IF(OR($B11="",$B11=0),"",$I11*$C11*(1+'Property Summary'!$L$21)^('MF CapEx'!EV$3-1))</f>
        <v/>
      </c>
      <c r="EW11" s="7" t="str">
        <f>IF(OR($B11="",$B11=0),"",$I11*$C11*(1+'Property Summary'!$L$21)^('MF CapEx'!EW$3-1))</f>
        <v/>
      </c>
      <c r="EX11" s="7" t="str">
        <f>IF(OR($B11="",$B11=0),"",$I11*$C11*(1+'Property Summary'!$L$21)^('MF CapEx'!EX$3-1))</f>
        <v/>
      </c>
      <c r="EY11" s="7" t="str">
        <f>IF(OR($B11="",$B11=0),"",$I11*$C11*(1+'Property Summary'!$L$21)^('MF CapEx'!EY$3-1))</f>
        <v/>
      </c>
      <c r="EZ11" s="7" t="str">
        <f>IF(OR($B11="",$B11=0),"",$I11*$C11*(1+'Property Summary'!$L$21)^('MF CapEx'!EZ$3-1))</f>
        <v/>
      </c>
      <c r="FA11" s="7" t="str">
        <f>IF(OR($B11="",$B11=0),"",$I11*$C11*(1+'Property Summary'!$L$21)^('MF CapEx'!FA$3-1))</f>
        <v/>
      </c>
      <c r="FB11" s="7" t="str">
        <f>IF(OR($B11="",$B11=0),"",$I11*$C11*(1+'Property Summary'!$L$21)^('MF CapEx'!FB$3-1))</f>
        <v/>
      </c>
      <c r="FC11" s="7" t="str">
        <f>IF(OR($B11="",$B11=0),"",$I11*$C11*(1+'Property Summary'!$L$21)^('MF CapEx'!FC$3-1))</f>
        <v/>
      </c>
      <c r="FD11" s="7" t="str">
        <f>IF(OR($B11="",$B11=0),"",$I11*$C11*(1+'Property Summary'!$L$21)^('MF CapEx'!FD$3-1))</f>
        <v/>
      </c>
      <c r="FE11" s="7" t="str">
        <f>IF(OR($B11="",$B11=0),"",$I11*$C11*(1+'Property Summary'!$L$21)^('MF CapEx'!FE$3-1))</f>
        <v/>
      </c>
      <c r="FF11" s="7" t="str">
        <f>IF(OR($B11="",$B11=0),"",$I11*$C11*(1+'Property Summary'!$L$21)^('MF CapEx'!FF$3-1))</f>
        <v/>
      </c>
      <c r="FG11" s="7" t="str">
        <f>IF(OR($B11="",$B11=0),"",$I11*$C11*(1+'Property Summary'!$L$21)^('MF CapEx'!FG$3-1))</f>
        <v/>
      </c>
      <c r="FH11" s="7" t="str">
        <f>IF(OR($B11="",$B11=0),"",$I11*$C11*(1+'Property Summary'!$L$21)^('MF CapEx'!FH$3-1))</f>
        <v/>
      </c>
      <c r="FI11" s="7" t="str">
        <f>IF(OR($B11="",$B11=0),"",$I11*$C11*(1+'Property Summary'!$L$21)^('MF CapEx'!FI$3-1))</f>
        <v/>
      </c>
      <c r="FJ11" s="7" t="str">
        <f>IF(OR($B11="",$B11=0),"",$I11*$C11*(1+'Property Summary'!$L$21)^('MF CapEx'!FJ$3-1))</f>
        <v/>
      </c>
      <c r="FK11" s="7" t="str">
        <f>IF(OR($B11="",$B11=0),"",$I11*$C11*(1+'Property Summary'!$L$21)^('MF CapEx'!FK$3-1))</f>
        <v/>
      </c>
      <c r="FL11" s="7" t="str">
        <f>IF(OR($B11="",$B11=0),"",$I11*$C11*(1+'Property Summary'!$L$21)^('MF CapEx'!FL$3-1))</f>
        <v/>
      </c>
      <c r="FM11" s="7" t="str">
        <f>IF(OR($B11="",$B11=0),"",$I11*$C11*(1+'Property Summary'!$L$21)^('MF CapEx'!FM$3-1))</f>
        <v/>
      </c>
      <c r="FN11" s="7" t="str">
        <f>IF(OR($B11="",$B11=0),"",$I11*$C11*(1+'Property Summary'!$L$21)^('MF CapEx'!FN$3-1))</f>
        <v/>
      </c>
      <c r="FO11" s="7" t="str">
        <f>IF(OR($B11="",$B11=0),"",$I11*$C11*(1+'Property Summary'!$L$21)^('MF CapEx'!FO$3-1))</f>
        <v/>
      </c>
      <c r="FP11" s="7" t="str">
        <f>IF(OR($B11="",$B11=0),"",$I11*$C11*(1+'Property Summary'!$L$21)^('MF CapEx'!FP$3-1))</f>
        <v/>
      </c>
      <c r="FQ11" s="7" t="str">
        <f>IF(OR($B11="",$B11=0),"",$I11*$C11*(1+'Property Summary'!$L$21)^('MF CapEx'!FQ$3-1))</f>
        <v/>
      </c>
      <c r="FR11" s="7" t="str">
        <f>IF(OR($B11="",$B11=0),"",$I11*$C11*(1+'Property Summary'!$L$21)^('MF CapEx'!FR$3-1))</f>
        <v/>
      </c>
      <c r="FS11" s="7" t="str">
        <f>IF(OR($B11="",$B11=0),"",$I11*$C11*(1+'Property Summary'!$L$21)^('MF CapEx'!FS$3-1))</f>
        <v/>
      </c>
      <c r="FT11" s="7" t="str">
        <f>IF(OR($B11="",$B11=0),"",$I11*$C11*(1+'Property Summary'!$L$21)^('MF CapEx'!FT$3-1))</f>
        <v/>
      </c>
      <c r="FU11" s="7" t="str">
        <f>IF(OR($B11="",$B11=0),"",$I11*$C11*(1+'Property Summary'!$L$21)^('MF CapEx'!FU$3-1))</f>
        <v/>
      </c>
      <c r="FV11" s="7" t="str">
        <f>IF(OR($B11="",$B11=0),"",$I11*$C11*(1+'Property Summary'!$L$21)^('MF CapEx'!FV$3-1))</f>
        <v/>
      </c>
      <c r="FW11" s="7" t="str">
        <f>IF(OR($B11="",$B11=0),"",$I11*$C11*(1+'Property Summary'!$L$21)^('MF CapEx'!FW$3-1))</f>
        <v/>
      </c>
      <c r="FX11" s="7" t="str">
        <f>IF(OR($B11="",$B11=0),"",$I11*$C11*(1+'Property Summary'!$L$21)^('MF CapEx'!FX$3-1))</f>
        <v/>
      </c>
      <c r="FY11" s="7" t="str">
        <f>IF(OR($B11="",$B11=0),"",$I11*$C11*(1+'Property Summary'!$L$21)^('MF CapEx'!FY$3-1))</f>
        <v/>
      </c>
      <c r="FZ11" s="7" t="str">
        <f>IF(OR($B11="",$B11=0),"",$I11*$C11*(1+'Property Summary'!$L$21)^('MF CapEx'!FZ$3-1))</f>
        <v/>
      </c>
      <c r="GA11" s="7" t="str">
        <f>IF(OR($B11="",$B11=0),"",$I11*$C11*(1+'Property Summary'!$L$21)^('MF CapEx'!GA$3-1))</f>
        <v/>
      </c>
      <c r="GB11" s="7" t="str">
        <f>IF(OR($B11="",$B11=0),"",$I11*$C11*(1+'Property Summary'!$L$21)^('MF CapEx'!GB$3-1))</f>
        <v/>
      </c>
      <c r="GC11" s="7" t="str">
        <f>IF(OR($B11="",$B11=0),"",$I11*$C11*(1+'Property Summary'!$L$21)^('MF CapEx'!GC$3-1))</f>
        <v/>
      </c>
      <c r="GD11" s="7" t="str">
        <f>IF(OR($B11="",$B11=0),"",$I11*$C11*(1+'Property Summary'!$L$21)^('MF CapEx'!GD$3-1))</f>
        <v/>
      </c>
      <c r="GE11" s="7" t="str">
        <f>IF(OR($B11="",$B11=0),"",$I11*$C11*(1+'Property Summary'!$L$21)^('MF CapEx'!GE$3-1))</f>
        <v/>
      </c>
      <c r="GF11" s="7" t="str">
        <f>IF(OR($B11="",$B11=0),"",$I11*$C11*(1+'Property Summary'!$L$21)^('MF CapEx'!GF$3-1))</f>
        <v/>
      </c>
      <c r="GG11" s="7" t="str">
        <f>IF(OR($B11="",$B11=0),"",$I11*$C11*(1+'Property Summary'!$L$21)^('MF CapEx'!GG$3-1))</f>
        <v/>
      </c>
      <c r="GH11" s="7" t="str">
        <f>IF(OR($B11="",$B11=0),"",$I11*$C11*(1+'Property Summary'!$L$21)^('MF CapEx'!GH$3-1))</f>
        <v/>
      </c>
      <c r="GI11" s="7" t="str">
        <f>IF(OR($B11="",$B11=0),"",$I11*$C11*(1+'Property Summary'!$L$21)^('MF CapEx'!GI$3-1))</f>
        <v/>
      </c>
      <c r="GJ11" s="7" t="str">
        <f>IF(OR($B11="",$B11=0),"",$I11*$C11*(1+'Property Summary'!$L$21)^('MF CapEx'!GJ$3-1))</f>
        <v/>
      </c>
      <c r="GK11" s="7" t="str">
        <f>IF(OR($B11="",$B11=0),"",$I11*$C11*(1+'Property Summary'!$L$21)^('MF CapEx'!GK$3-1))</f>
        <v/>
      </c>
      <c r="GL11" s="7" t="str">
        <f>IF(OR($B11="",$B11=0),"",$I11*$C11*(1+'Property Summary'!$L$21)^('MF CapEx'!GL$3-1))</f>
        <v/>
      </c>
      <c r="GM11" s="7" t="str">
        <f>IF(OR($B11="",$B11=0),"",$I11*$C11*(1+'Property Summary'!$L$21)^('MF CapEx'!GM$3-1))</f>
        <v/>
      </c>
      <c r="GN11" s="7" t="str">
        <f>IF(OR($B11="",$B11=0),"",$I11*$C11*(1+'Property Summary'!$L$21)^('MF CapEx'!GN$3-1))</f>
        <v/>
      </c>
      <c r="GO11" s="7" t="str">
        <f>IF(OR($B11="",$B11=0),"",$I11*$C11*(1+'Property Summary'!$L$21)^('MF CapEx'!GO$3-1))</f>
        <v/>
      </c>
      <c r="GP11" s="7" t="str">
        <f>IF(OR($B11="",$B11=0),"",$I11*$C11*(1+'Property Summary'!$L$21)^('MF CapEx'!GP$3-1))</f>
        <v/>
      </c>
    </row>
    <row r="12" spans="2:198" x14ac:dyDescent="0.3">
      <c r="B12" s="198">
        <f>'MF Rent Roll'!B11</f>
        <v>0</v>
      </c>
      <c r="C12" s="199">
        <f>'MF Rent Roll'!C11</f>
        <v>0</v>
      </c>
      <c r="D12" s="200">
        <f>'MF Rent Roll'!D11</f>
        <v>0</v>
      </c>
      <c r="E12" s="200">
        <f>'MF Rent Roll'!E11</f>
        <v>0</v>
      </c>
      <c r="F12" s="201">
        <f>'MF Rent Roll'!F11</f>
        <v>0</v>
      </c>
      <c r="G12" s="202">
        <f>'MF Rent Roll'!G11</f>
        <v>0</v>
      </c>
      <c r="H12" s="203">
        <f>'MF Rent Roll'!H11</f>
        <v>0</v>
      </c>
      <c r="I12" s="202">
        <f>'MF Rent Roll'!I11</f>
        <v>0</v>
      </c>
      <c r="J12" s="204">
        <f>'MF Rent Roll'!J11</f>
        <v>0</v>
      </c>
      <c r="K12" s="205">
        <f>'MF Rent Roll'!K11</f>
        <v>0</v>
      </c>
      <c r="L12" s="202">
        <f>'MF Rent Roll'!L11</f>
        <v>0</v>
      </c>
      <c r="M12" s="206">
        <f>'MF Rent Roll'!M11</f>
        <v>0</v>
      </c>
      <c r="N12" s="207" t="str">
        <f>'MF Rent Roll'!N11</f>
        <v/>
      </c>
      <c r="O12" s="208" t="str">
        <f>'MF Rent Roll'!O11</f>
        <v/>
      </c>
      <c r="P12" s="209" t="str">
        <f>'MF Rent Roll'!P11</f>
        <v/>
      </c>
      <c r="S12" s="7" t="str">
        <f>IF(OR($B12="",$B12=0),"",$I12*$C12*(1+'Property Summary'!$L$21)^('MF CapEx'!S$3-1))</f>
        <v/>
      </c>
      <c r="T12" s="7" t="str">
        <f>IF(OR($B12="",$B12=0),"",$I12*$C12*(1+'Property Summary'!$L$21)^('MF CapEx'!T$3-1))</f>
        <v/>
      </c>
      <c r="U12" s="7" t="str">
        <f>IF(OR($B12="",$B12=0),"",$I12*$C12*(1+'Property Summary'!$L$21)^('MF CapEx'!U$3-1))</f>
        <v/>
      </c>
      <c r="V12" s="7" t="str">
        <f>IF(OR($B12="",$B12=0),"",$I12*$C12*(1+'Property Summary'!$L$21)^('MF CapEx'!V$3-1))</f>
        <v/>
      </c>
      <c r="W12" s="7" t="str">
        <f>IF(OR($B12="",$B12=0),"",$I12*$C12*(1+'Property Summary'!$L$21)^('MF CapEx'!W$3-1))</f>
        <v/>
      </c>
      <c r="X12" s="7" t="str">
        <f>IF(OR($B12="",$B12=0),"",$I12*$C12*(1+'Property Summary'!$L$21)^('MF CapEx'!X$3-1))</f>
        <v/>
      </c>
      <c r="Y12" s="7" t="str">
        <f>IF(OR($B12="",$B12=0),"",$I12*$C12*(1+'Property Summary'!$L$21)^('MF CapEx'!Y$3-1))</f>
        <v/>
      </c>
      <c r="Z12" s="7" t="str">
        <f>IF(OR($B12="",$B12=0),"",$I12*$C12*(1+'Property Summary'!$L$21)^('MF CapEx'!Z$3-1))</f>
        <v/>
      </c>
      <c r="AA12" s="7" t="str">
        <f>IF(OR($B12="",$B12=0),"",$I12*$C12*(1+'Property Summary'!$L$21)^('MF CapEx'!AA$3-1))</f>
        <v/>
      </c>
      <c r="AB12" s="7" t="str">
        <f>IF(OR($B12="",$B12=0),"",$I12*$C12*(1+'Property Summary'!$L$21)^('MF CapEx'!AB$3-1))</f>
        <v/>
      </c>
      <c r="AC12" s="7" t="str">
        <f>IF(OR($B12="",$B12=0),"",$I12*$C12*(1+'Property Summary'!$L$21)^('MF CapEx'!AC$3-1))</f>
        <v/>
      </c>
      <c r="AD12" s="7" t="str">
        <f>IF(OR($B12="",$B12=0),"",$I12*$C12*(1+'Property Summary'!$L$21)^('MF CapEx'!AD$3-1))</f>
        <v/>
      </c>
      <c r="AE12" s="7" t="str">
        <f>IF(OR($B12="",$B12=0),"",$I12*$C12*(1+'Property Summary'!$L$21)^('MF CapEx'!AE$3-1))</f>
        <v/>
      </c>
      <c r="AF12" s="7" t="str">
        <f>IF(OR($B12="",$B12=0),"",$I12*$C12*(1+'Property Summary'!$L$21)^('MF CapEx'!AF$3-1))</f>
        <v/>
      </c>
      <c r="AG12" s="7" t="str">
        <f>IF(OR($B12="",$B12=0),"",$I12*$C12*(1+'Property Summary'!$L$21)^('MF CapEx'!AG$3-1))</f>
        <v/>
      </c>
      <c r="AH12" s="7" t="str">
        <f>IF(OR($B12="",$B12=0),"",$I12*$C12*(1+'Property Summary'!$L$21)^('MF CapEx'!AH$3-1))</f>
        <v/>
      </c>
      <c r="AI12" s="7" t="str">
        <f>IF(OR($B12="",$B12=0),"",$I12*$C12*(1+'Property Summary'!$L$21)^('MF CapEx'!AI$3-1))</f>
        <v/>
      </c>
      <c r="AJ12" s="7" t="str">
        <f>IF(OR($B12="",$B12=0),"",$I12*$C12*(1+'Property Summary'!$L$21)^('MF CapEx'!AJ$3-1))</f>
        <v/>
      </c>
      <c r="AK12" s="7" t="str">
        <f>IF(OR($B12="",$B12=0),"",$I12*$C12*(1+'Property Summary'!$L$21)^('MF CapEx'!AK$3-1))</f>
        <v/>
      </c>
      <c r="AL12" s="7" t="str">
        <f>IF(OR($B12="",$B12=0),"",$I12*$C12*(1+'Property Summary'!$L$21)^('MF CapEx'!AL$3-1))</f>
        <v/>
      </c>
      <c r="AM12" s="7" t="str">
        <f>IF(OR($B12="",$B12=0),"",$I12*$C12*(1+'Property Summary'!$L$21)^('MF CapEx'!AM$3-1))</f>
        <v/>
      </c>
      <c r="AN12" s="7" t="str">
        <f>IF(OR($B12="",$B12=0),"",$I12*$C12*(1+'Property Summary'!$L$21)^('MF CapEx'!AN$3-1))</f>
        <v/>
      </c>
      <c r="AO12" s="7" t="str">
        <f>IF(OR($B12="",$B12=0),"",$I12*$C12*(1+'Property Summary'!$L$21)^('MF CapEx'!AO$3-1))</f>
        <v/>
      </c>
      <c r="AP12" s="7" t="str">
        <f>IF(OR($B12="",$B12=0),"",$I12*$C12*(1+'Property Summary'!$L$21)^('MF CapEx'!AP$3-1))</f>
        <v/>
      </c>
      <c r="AQ12" s="7" t="str">
        <f>IF(OR($B12="",$B12=0),"",$I12*$C12*(1+'Property Summary'!$L$21)^('MF CapEx'!AQ$3-1))</f>
        <v/>
      </c>
      <c r="AR12" s="7" t="str">
        <f>IF(OR($B12="",$B12=0),"",$I12*$C12*(1+'Property Summary'!$L$21)^('MF CapEx'!AR$3-1))</f>
        <v/>
      </c>
      <c r="AS12" s="7" t="str">
        <f>IF(OR($B12="",$B12=0),"",$I12*$C12*(1+'Property Summary'!$L$21)^('MF CapEx'!AS$3-1))</f>
        <v/>
      </c>
      <c r="AT12" s="7" t="str">
        <f>IF(OR($B12="",$B12=0),"",$I12*$C12*(1+'Property Summary'!$L$21)^('MF CapEx'!AT$3-1))</f>
        <v/>
      </c>
      <c r="AU12" s="7" t="str">
        <f>IF(OR($B12="",$B12=0),"",$I12*$C12*(1+'Property Summary'!$L$21)^('MF CapEx'!AU$3-1))</f>
        <v/>
      </c>
      <c r="AV12" s="7" t="str">
        <f>IF(OR($B12="",$B12=0),"",$I12*$C12*(1+'Property Summary'!$L$21)^('MF CapEx'!AV$3-1))</f>
        <v/>
      </c>
      <c r="AW12" s="7" t="str">
        <f>IF(OR($B12="",$B12=0),"",$I12*$C12*(1+'Property Summary'!$L$21)^('MF CapEx'!AW$3-1))</f>
        <v/>
      </c>
      <c r="AX12" s="7" t="str">
        <f>IF(OR($B12="",$B12=0),"",$I12*$C12*(1+'Property Summary'!$L$21)^('MF CapEx'!AX$3-1))</f>
        <v/>
      </c>
      <c r="AY12" s="7" t="str">
        <f>IF(OR($B12="",$B12=0),"",$I12*$C12*(1+'Property Summary'!$L$21)^('MF CapEx'!AY$3-1))</f>
        <v/>
      </c>
      <c r="AZ12" s="7" t="str">
        <f>IF(OR($B12="",$B12=0),"",$I12*$C12*(1+'Property Summary'!$L$21)^('MF CapEx'!AZ$3-1))</f>
        <v/>
      </c>
      <c r="BA12" s="7" t="str">
        <f>IF(OR($B12="",$B12=0),"",$I12*$C12*(1+'Property Summary'!$L$21)^('MF CapEx'!BA$3-1))</f>
        <v/>
      </c>
      <c r="BB12" s="7" t="str">
        <f>IF(OR($B12="",$B12=0),"",$I12*$C12*(1+'Property Summary'!$L$21)^('MF CapEx'!BB$3-1))</f>
        <v/>
      </c>
      <c r="BC12" s="7" t="str">
        <f>IF(OR($B12="",$B12=0),"",$I12*$C12*(1+'Property Summary'!$L$21)^('MF CapEx'!BC$3-1))</f>
        <v/>
      </c>
      <c r="BD12" s="7" t="str">
        <f>IF(OR($B12="",$B12=0),"",$I12*$C12*(1+'Property Summary'!$L$21)^('MF CapEx'!BD$3-1))</f>
        <v/>
      </c>
      <c r="BE12" s="7" t="str">
        <f>IF(OR($B12="",$B12=0),"",$I12*$C12*(1+'Property Summary'!$L$21)^('MF CapEx'!BE$3-1))</f>
        <v/>
      </c>
      <c r="BF12" s="7" t="str">
        <f>IF(OR($B12="",$B12=0),"",$I12*$C12*(1+'Property Summary'!$L$21)^('MF CapEx'!BF$3-1))</f>
        <v/>
      </c>
      <c r="BG12" s="7" t="str">
        <f>IF(OR($B12="",$B12=0),"",$I12*$C12*(1+'Property Summary'!$L$21)^('MF CapEx'!BG$3-1))</f>
        <v/>
      </c>
      <c r="BH12" s="7" t="str">
        <f>IF(OR($B12="",$B12=0),"",$I12*$C12*(1+'Property Summary'!$L$21)^('MF CapEx'!BH$3-1))</f>
        <v/>
      </c>
      <c r="BI12" s="7" t="str">
        <f>IF(OR($B12="",$B12=0),"",$I12*$C12*(1+'Property Summary'!$L$21)^('MF CapEx'!BI$3-1))</f>
        <v/>
      </c>
      <c r="BJ12" s="7" t="str">
        <f>IF(OR($B12="",$B12=0),"",$I12*$C12*(1+'Property Summary'!$L$21)^('MF CapEx'!BJ$3-1))</f>
        <v/>
      </c>
      <c r="BK12" s="7" t="str">
        <f>IF(OR($B12="",$B12=0),"",$I12*$C12*(1+'Property Summary'!$L$21)^('MF CapEx'!BK$3-1))</f>
        <v/>
      </c>
      <c r="BL12" s="7" t="str">
        <f>IF(OR($B12="",$B12=0),"",$I12*$C12*(1+'Property Summary'!$L$21)^('MF CapEx'!BL$3-1))</f>
        <v/>
      </c>
      <c r="BM12" s="7" t="str">
        <f>IF(OR($B12="",$B12=0),"",$I12*$C12*(1+'Property Summary'!$L$21)^('MF CapEx'!BM$3-1))</f>
        <v/>
      </c>
      <c r="BN12" s="7" t="str">
        <f>IF(OR($B12="",$B12=0),"",$I12*$C12*(1+'Property Summary'!$L$21)^('MF CapEx'!BN$3-1))</f>
        <v/>
      </c>
      <c r="BO12" s="7" t="str">
        <f>IF(OR($B12="",$B12=0),"",$I12*$C12*(1+'Property Summary'!$L$21)^('MF CapEx'!BO$3-1))</f>
        <v/>
      </c>
      <c r="BP12" s="7" t="str">
        <f>IF(OR($B12="",$B12=0),"",$I12*$C12*(1+'Property Summary'!$L$21)^('MF CapEx'!BP$3-1))</f>
        <v/>
      </c>
      <c r="BQ12" s="7" t="str">
        <f>IF(OR($B12="",$B12=0),"",$I12*$C12*(1+'Property Summary'!$L$21)^('MF CapEx'!BQ$3-1))</f>
        <v/>
      </c>
      <c r="BR12" s="7" t="str">
        <f>IF(OR($B12="",$B12=0),"",$I12*$C12*(1+'Property Summary'!$L$21)^('MF CapEx'!BR$3-1))</f>
        <v/>
      </c>
      <c r="BS12" s="7" t="str">
        <f>IF(OR($B12="",$B12=0),"",$I12*$C12*(1+'Property Summary'!$L$21)^('MF CapEx'!BS$3-1))</f>
        <v/>
      </c>
      <c r="BT12" s="7" t="str">
        <f>IF(OR($B12="",$B12=0),"",$I12*$C12*(1+'Property Summary'!$L$21)^('MF CapEx'!BT$3-1))</f>
        <v/>
      </c>
      <c r="BU12" s="7" t="str">
        <f>IF(OR($B12="",$B12=0),"",$I12*$C12*(1+'Property Summary'!$L$21)^('MF CapEx'!BU$3-1))</f>
        <v/>
      </c>
      <c r="BV12" s="7" t="str">
        <f>IF(OR($B12="",$B12=0),"",$I12*$C12*(1+'Property Summary'!$L$21)^('MF CapEx'!BV$3-1))</f>
        <v/>
      </c>
      <c r="BW12" s="7" t="str">
        <f>IF(OR($B12="",$B12=0),"",$I12*$C12*(1+'Property Summary'!$L$21)^('MF CapEx'!BW$3-1))</f>
        <v/>
      </c>
      <c r="BX12" s="7" t="str">
        <f>IF(OR($B12="",$B12=0),"",$I12*$C12*(1+'Property Summary'!$L$21)^('MF CapEx'!BX$3-1))</f>
        <v/>
      </c>
      <c r="BY12" s="7" t="str">
        <f>IF(OR($B12="",$B12=0),"",$I12*$C12*(1+'Property Summary'!$L$21)^('MF CapEx'!BY$3-1))</f>
        <v/>
      </c>
      <c r="BZ12" s="7" t="str">
        <f>IF(OR($B12="",$B12=0),"",$I12*$C12*(1+'Property Summary'!$L$21)^('MF CapEx'!BZ$3-1))</f>
        <v/>
      </c>
      <c r="CA12" s="7" t="str">
        <f>IF(OR($B12="",$B12=0),"",$I12*$C12*(1+'Property Summary'!$L$21)^('MF CapEx'!CA$3-1))</f>
        <v/>
      </c>
      <c r="CB12" s="7" t="str">
        <f>IF(OR($B12="",$B12=0),"",$I12*$C12*(1+'Property Summary'!$L$21)^('MF CapEx'!CB$3-1))</f>
        <v/>
      </c>
      <c r="CC12" s="7" t="str">
        <f>IF(OR($B12="",$B12=0),"",$I12*$C12*(1+'Property Summary'!$L$21)^('MF CapEx'!CC$3-1))</f>
        <v/>
      </c>
      <c r="CD12" s="7" t="str">
        <f>IF(OR($B12="",$B12=0),"",$I12*$C12*(1+'Property Summary'!$L$21)^('MF CapEx'!CD$3-1))</f>
        <v/>
      </c>
      <c r="CE12" s="7" t="str">
        <f>IF(OR($B12="",$B12=0),"",$I12*$C12*(1+'Property Summary'!$L$21)^('MF CapEx'!CE$3-1))</f>
        <v/>
      </c>
      <c r="CF12" s="7" t="str">
        <f>IF(OR($B12="",$B12=0),"",$I12*$C12*(1+'Property Summary'!$L$21)^('MF CapEx'!CF$3-1))</f>
        <v/>
      </c>
      <c r="CG12" s="7" t="str">
        <f>IF(OR($B12="",$B12=0),"",$I12*$C12*(1+'Property Summary'!$L$21)^('MF CapEx'!CG$3-1))</f>
        <v/>
      </c>
      <c r="CH12" s="7" t="str">
        <f>IF(OR($B12="",$B12=0),"",$I12*$C12*(1+'Property Summary'!$L$21)^('MF CapEx'!CH$3-1))</f>
        <v/>
      </c>
      <c r="CI12" s="7" t="str">
        <f>IF(OR($B12="",$B12=0),"",$I12*$C12*(1+'Property Summary'!$L$21)^('MF CapEx'!CI$3-1))</f>
        <v/>
      </c>
      <c r="CJ12" s="7" t="str">
        <f>IF(OR($B12="",$B12=0),"",$I12*$C12*(1+'Property Summary'!$L$21)^('MF CapEx'!CJ$3-1))</f>
        <v/>
      </c>
      <c r="CK12" s="7" t="str">
        <f>IF(OR($B12="",$B12=0),"",$I12*$C12*(1+'Property Summary'!$L$21)^('MF CapEx'!CK$3-1))</f>
        <v/>
      </c>
      <c r="CL12" s="7" t="str">
        <f>IF(OR($B12="",$B12=0),"",$I12*$C12*(1+'Property Summary'!$L$21)^('MF CapEx'!CL$3-1))</f>
        <v/>
      </c>
      <c r="CM12" s="7" t="str">
        <f>IF(OR($B12="",$B12=0),"",$I12*$C12*(1+'Property Summary'!$L$21)^('MF CapEx'!CM$3-1))</f>
        <v/>
      </c>
      <c r="CN12" s="7" t="str">
        <f>IF(OR($B12="",$B12=0),"",$I12*$C12*(1+'Property Summary'!$L$21)^('MF CapEx'!CN$3-1))</f>
        <v/>
      </c>
      <c r="CO12" s="7" t="str">
        <f>IF(OR($B12="",$B12=0),"",$I12*$C12*(1+'Property Summary'!$L$21)^('MF CapEx'!CO$3-1))</f>
        <v/>
      </c>
      <c r="CP12" s="7" t="str">
        <f>IF(OR($B12="",$B12=0),"",$I12*$C12*(1+'Property Summary'!$L$21)^('MF CapEx'!CP$3-1))</f>
        <v/>
      </c>
      <c r="CQ12" s="7" t="str">
        <f>IF(OR($B12="",$B12=0),"",$I12*$C12*(1+'Property Summary'!$L$21)^('MF CapEx'!CQ$3-1))</f>
        <v/>
      </c>
      <c r="CR12" s="7" t="str">
        <f>IF(OR($B12="",$B12=0),"",$I12*$C12*(1+'Property Summary'!$L$21)^('MF CapEx'!CR$3-1))</f>
        <v/>
      </c>
      <c r="CS12" s="7" t="str">
        <f>IF(OR($B12="",$B12=0),"",$I12*$C12*(1+'Property Summary'!$L$21)^('MF CapEx'!CS$3-1))</f>
        <v/>
      </c>
      <c r="CT12" s="7" t="str">
        <f>IF(OR($B12="",$B12=0),"",$I12*$C12*(1+'Property Summary'!$L$21)^('MF CapEx'!CT$3-1))</f>
        <v/>
      </c>
      <c r="CU12" s="7" t="str">
        <f>IF(OR($B12="",$B12=0),"",$I12*$C12*(1+'Property Summary'!$L$21)^('MF CapEx'!CU$3-1))</f>
        <v/>
      </c>
      <c r="CV12" s="7" t="str">
        <f>IF(OR($B12="",$B12=0),"",$I12*$C12*(1+'Property Summary'!$L$21)^('MF CapEx'!CV$3-1))</f>
        <v/>
      </c>
      <c r="CW12" s="7" t="str">
        <f>IF(OR($B12="",$B12=0),"",$I12*$C12*(1+'Property Summary'!$L$21)^('MF CapEx'!CW$3-1))</f>
        <v/>
      </c>
      <c r="CX12" s="7" t="str">
        <f>IF(OR($B12="",$B12=0),"",$I12*$C12*(1+'Property Summary'!$L$21)^('MF CapEx'!CX$3-1))</f>
        <v/>
      </c>
      <c r="CY12" s="7" t="str">
        <f>IF(OR($B12="",$B12=0),"",$I12*$C12*(1+'Property Summary'!$L$21)^('MF CapEx'!CY$3-1))</f>
        <v/>
      </c>
      <c r="CZ12" s="7" t="str">
        <f>IF(OR($B12="",$B12=0),"",$I12*$C12*(1+'Property Summary'!$L$21)^('MF CapEx'!CZ$3-1))</f>
        <v/>
      </c>
      <c r="DA12" s="7" t="str">
        <f>IF(OR($B12="",$B12=0),"",$I12*$C12*(1+'Property Summary'!$L$21)^('MF CapEx'!DA$3-1))</f>
        <v/>
      </c>
      <c r="DB12" s="7" t="str">
        <f>IF(OR($B12="",$B12=0),"",$I12*$C12*(1+'Property Summary'!$L$21)^('MF CapEx'!DB$3-1))</f>
        <v/>
      </c>
      <c r="DC12" s="7" t="str">
        <f>IF(OR($B12="",$B12=0),"",$I12*$C12*(1+'Property Summary'!$L$21)^('MF CapEx'!DC$3-1))</f>
        <v/>
      </c>
      <c r="DD12" s="7" t="str">
        <f>IF(OR($B12="",$B12=0),"",$I12*$C12*(1+'Property Summary'!$L$21)^('MF CapEx'!DD$3-1))</f>
        <v/>
      </c>
      <c r="DE12" s="7" t="str">
        <f>IF(OR($B12="",$B12=0),"",$I12*$C12*(1+'Property Summary'!$L$21)^('MF CapEx'!DE$3-1))</f>
        <v/>
      </c>
      <c r="DF12" s="7" t="str">
        <f>IF(OR($B12="",$B12=0),"",$I12*$C12*(1+'Property Summary'!$L$21)^('MF CapEx'!DF$3-1))</f>
        <v/>
      </c>
      <c r="DG12" s="7" t="str">
        <f>IF(OR($B12="",$B12=0),"",$I12*$C12*(1+'Property Summary'!$L$21)^('MF CapEx'!DG$3-1))</f>
        <v/>
      </c>
      <c r="DH12" s="7" t="str">
        <f>IF(OR($B12="",$B12=0),"",$I12*$C12*(1+'Property Summary'!$L$21)^('MF CapEx'!DH$3-1))</f>
        <v/>
      </c>
      <c r="DI12" s="7" t="str">
        <f>IF(OR($B12="",$B12=0),"",$I12*$C12*(1+'Property Summary'!$L$21)^('MF CapEx'!DI$3-1))</f>
        <v/>
      </c>
      <c r="DJ12" s="7" t="str">
        <f>IF(OR($B12="",$B12=0),"",$I12*$C12*(1+'Property Summary'!$L$21)^('MF CapEx'!DJ$3-1))</f>
        <v/>
      </c>
      <c r="DK12" s="7" t="str">
        <f>IF(OR($B12="",$B12=0),"",$I12*$C12*(1+'Property Summary'!$L$21)^('MF CapEx'!DK$3-1))</f>
        <v/>
      </c>
      <c r="DL12" s="7" t="str">
        <f>IF(OR($B12="",$B12=0),"",$I12*$C12*(1+'Property Summary'!$L$21)^('MF CapEx'!DL$3-1))</f>
        <v/>
      </c>
      <c r="DM12" s="7" t="str">
        <f>IF(OR($B12="",$B12=0),"",$I12*$C12*(1+'Property Summary'!$L$21)^('MF CapEx'!DM$3-1))</f>
        <v/>
      </c>
      <c r="DN12" s="7" t="str">
        <f>IF(OR($B12="",$B12=0),"",$I12*$C12*(1+'Property Summary'!$L$21)^('MF CapEx'!DN$3-1))</f>
        <v/>
      </c>
      <c r="DO12" s="7" t="str">
        <f>IF(OR($B12="",$B12=0),"",$I12*$C12*(1+'Property Summary'!$L$21)^('MF CapEx'!DO$3-1))</f>
        <v/>
      </c>
      <c r="DP12" s="7" t="str">
        <f>IF(OR($B12="",$B12=0),"",$I12*$C12*(1+'Property Summary'!$L$21)^('MF CapEx'!DP$3-1))</f>
        <v/>
      </c>
      <c r="DQ12" s="7" t="str">
        <f>IF(OR($B12="",$B12=0),"",$I12*$C12*(1+'Property Summary'!$L$21)^('MF CapEx'!DQ$3-1))</f>
        <v/>
      </c>
      <c r="DR12" s="7" t="str">
        <f>IF(OR($B12="",$B12=0),"",$I12*$C12*(1+'Property Summary'!$L$21)^('MF CapEx'!DR$3-1))</f>
        <v/>
      </c>
      <c r="DS12" s="7" t="str">
        <f>IF(OR($B12="",$B12=0),"",$I12*$C12*(1+'Property Summary'!$L$21)^('MF CapEx'!DS$3-1))</f>
        <v/>
      </c>
      <c r="DT12" s="7" t="str">
        <f>IF(OR($B12="",$B12=0),"",$I12*$C12*(1+'Property Summary'!$L$21)^('MF CapEx'!DT$3-1))</f>
        <v/>
      </c>
      <c r="DU12" s="7" t="str">
        <f>IF(OR($B12="",$B12=0),"",$I12*$C12*(1+'Property Summary'!$L$21)^('MF CapEx'!DU$3-1))</f>
        <v/>
      </c>
      <c r="DV12" s="7" t="str">
        <f>IF(OR($B12="",$B12=0),"",$I12*$C12*(1+'Property Summary'!$L$21)^('MF CapEx'!DV$3-1))</f>
        <v/>
      </c>
      <c r="DW12" s="7" t="str">
        <f>IF(OR($B12="",$B12=0),"",$I12*$C12*(1+'Property Summary'!$L$21)^('MF CapEx'!DW$3-1))</f>
        <v/>
      </c>
      <c r="DX12" s="7" t="str">
        <f>IF(OR($B12="",$B12=0),"",$I12*$C12*(1+'Property Summary'!$L$21)^('MF CapEx'!DX$3-1))</f>
        <v/>
      </c>
      <c r="DY12" s="7" t="str">
        <f>IF(OR($B12="",$B12=0),"",$I12*$C12*(1+'Property Summary'!$L$21)^('MF CapEx'!DY$3-1))</f>
        <v/>
      </c>
      <c r="DZ12" s="7" t="str">
        <f>IF(OR($B12="",$B12=0),"",$I12*$C12*(1+'Property Summary'!$L$21)^('MF CapEx'!DZ$3-1))</f>
        <v/>
      </c>
      <c r="EA12" s="7" t="str">
        <f>IF(OR($B12="",$B12=0),"",$I12*$C12*(1+'Property Summary'!$L$21)^('MF CapEx'!EA$3-1))</f>
        <v/>
      </c>
      <c r="EB12" s="7" t="str">
        <f>IF(OR($B12="",$B12=0),"",$I12*$C12*(1+'Property Summary'!$L$21)^('MF CapEx'!EB$3-1))</f>
        <v/>
      </c>
      <c r="EC12" s="7" t="str">
        <f>IF(OR($B12="",$B12=0),"",$I12*$C12*(1+'Property Summary'!$L$21)^('MF CapEx'!EC$3-1))</f>
        <v/>
      </c>
      <c r="ED12" s="7" t="str">
        <f>IF(OR($B12="",$B12=0),"",$I12*$C12*(1+'Property Summary'!$L$21)^('MF CapEx'!ED$3-1))</f>
        <v/>
      </c>
      <c r="EE12" s="7" t="str">
        <f>IF(OR($B12="",$B12=0),"",$I12*$C12*(1+'Property Summary'!$L$21)^('MF CapEx'!EE$3-1))</f>
        <v/>
      </c>
      <c r="EF12" s="7" t="str">
        <f>IF(OR($B12="",$B12=0),"",$I12*$C12*(1+'Property Summary'!$L$21)^('MF CapEx'!EF$3-1))</f>
        <v/>
      </c>
      <c r="EG12" s="7" t="str">
        <f>IF(OR($B12="",$B12=0),"",$I12*$C12*(1+'Property Summary'!$L$21)^('MF CapEx'!EG$3-1))</f>
        <v/>
      </c>
      <c r="EH12" s="7" t="str">
        <f>IF(OR($B12="",$B12=0),"",$I12*$C12*(1+'Property Summary'!$L$21)^('MF CapEx'!EH$3-1))</f>
        <v/>
      </c>
      <c r="EI12" s="7" t="str">
        <f>IF(OR($B12="",$B12=0),"",$I12*$C12*(1+'Property Summary'!$L$21)^('MF CapEx'!EI$3-1))</f>
        <v/>
      </c>
      <c r="EJ12" s="7" t="str">
        <f>IF(OR($B12="",$B12=0),"",$I12*$C12*(1+'Property Summary'!$L$21)^('MF CapEx'!EJ$3-1))</f>
        <v/>
      </c>
      <c r="EK12" s="7" t="str">
        <f>IF(OR($B12="",$B12=0),"",$I12*$C12*(1+'Property Summary'!$L$21)^('MF CapEx'!EK$3-1))</f>
        <v/>
      </c>
      <c r="EL12" s="7" t="str">
        <f>IF(OR($B12="",$B12=0),"",$I12*$C12*(1+'Property Summary'!$L$21)^('MF CapEx'!EL$3-1))</f>
        <v/>
      </c>
      <c r="EM12" s="7" t="str">
        <f>IF(OR($B12="",$B12=0),"",$I12*$C12*(1+'Property Summary'!$L$21)^('MF CapEx'!EM$3-1))</f>
        <v/>
      </c>
      <c r="EN12" s="7" t="str">
        <f>IF(OR($B12="",$B12=0),"",$I12*$C12*(1+'Property Summary'!$L$21)^('MF CapEx'!EN$3-1))</f>
        <v/>
      </c>
      <c r="EO12" s="7" t="str">
        <f>IF(OR($B12="",$B12=0),"",$I12*$C12*(1+'Property Summary'!$L$21)^('MF CapEx'!EO$3-1))</f>
        <v/>
      </c>
      <c r="EP12" s="7" t="str">
        <f>IF(OR($B12="",$B12=0),"",$I12*$C12*(1+'Property Summary'!$L$21)^('MF CapEx'!EP$3-1))</f>
        <v/>
      </c>
      <c r="EQ12" s="7" t="str">
        <f>IF(OR($B12="",$B12=0),"",$I12*$C12*(1+'Property Summary'!$L$21)^('MF CapEx'!EQ$3-1))</f>
        <v/>
      </c>
      <c r="ER12" s="7" t="str">
        <f>IF(OR($B12="",$B12=0),"",$I12*$C12*(1+'Property Summary'!$L$21)^('MF CapEx'!ER$3-1))</f>
        <v/>
      </c>
      <c r="ES12" s="7" t="str">
        <f>IF(OR($B12="",$B12=0),"",$I12*$C12*(1+'Property Summary'!$L$21)^('MF CapEx'!ES$3-1))</f>
        <v/>
      </c>
      <c r="ET12" s="7" t="str">
        <f>IF(OR($B12="",$B12=0),"",$I12*$C12*(1+'Property Summary'!$L$21)^('MF CapEx'!ET$3-1))</f>
        <v/>
      </c>
      <c r="EU12" s="7" t="str">
        <f>IF(OR($B12="",$B12=0),"",$I12*$C12*(1+'Property Summary'!$L$21)^('MF CapEx'!EU$3-1))</f>
        <v/>
      </c>
      <c r="EV12" s="7" t="str">
        <f>IF(OR($B12="",$B12=0),"",$I12*$C12*(1+'Property Summary'!$L$21)^('MF CapEx'!EV$3-1))</f>
        <v/>
      </c>
      <c r="EW12" s="7" t="str">
        <f>IF(OR($B12="",$B12=0),"",$I12*$C12*(1+'Property Summary'!$L$21)^('MF CapEx'!EW$3-1))</f>
        <v/>
      </c>
      <c r="EX12" s="7" t="str">
        <f>IF(OR($B12="",$B12=0),"",$I12*$C12*(1+'Property Summary'!$L$21)^('MF CapEx'!EX$3-1))</f>
        <v/>
      </c>
      <c r="EY12" s="7" t="str">
        <f>IF(OR($B12="",$B12=0),"",$I12*$C12*(1+'Property Summary'!$L$21)^('MF CapEx'!EY$3-1))</f>
        <v/>
      </c>
      <c r="EZ12" s="7" t="str">
        <f>IF(OR($B12="",$B12=0),"",$I12*$C12*(1+'Property Summary'!$L$21)^('MF CapEx'!EZ$3-1))</f>
        <v/>
      </c>
      <c r="FA12" s="7" t="str">
        <f>IF(OR($B12="",$B12=0),"",$I12*$C12*(1+'Property Summary'!$L$21)^('MF CapEx'!FA$3-1))</f>
        <v/>
      </c>
      <c r="FB12" s="7" t="str">
        <f>IF(OR($B12="",$B12=0),"",$I12*$C12*(1+'Property Summary'!$L$21)^('MF CapEx'!FB$3-1))</f>
        <v/>
      </c>
      <c r="FC12" s="7" t="str">
        <f>IF(OR($B12="",$B12=0),"",$I12*$C12*(1+'Property Summary'!$L$21)^('MF CapEx'!FC$3-1))</f>
        <v/>
      </c>
      <c r="FD12" s="7" t="str">
        <f>IF(OR($B12="",$B12=0),"",$I12*$C12*(1+'Property Summary'!$L$21)^('MF CapEx'!FD$3-1))</f>
        <v/>
      </c>
      <c r="FE12" s="7" t="str">
        <f>IF(OR($B12="",$B12=0),"",$I12*$C12*(1+'Property Summary'!$L$21)^('MF CapEx'!FE$3-1))</f>
        <v/>
      </c>
      <c r="FF12" s="7" t="str">
        <f>IF(OR($B12="",$B12=0),"",$I12*$C12*(1+'Property Summary'!$L$21)^('MF CapEx'!FF$3-1))</f>
        <v/>
      </c>
      <c r="FG12" s="7" t="str">
        <f>IF(OR($B12="",$B12=0),"",$I12*$C12*(1+'Property Summary'!$L$21)^('MF CapEx'!FG$3-1))</f>
        <v/>
      </c>
      <c r="FH12" s="7" t="str">
        <f>IF(OR($B12="",$B12=0),"",$I12*$C12*(1+'Property Summary'!$L$21)^('MF CapEx'!FH$3-1))</f>
        <v/>
      </c>
      <c r="FI12" s="7" t="str">
        <f>IF(OR($B12="",$B12=0),"",$I12*$C12*(1+'Property Summary'!$L$21)^('MF CapEx'!FI$3-1))</f>
        <v/>
      </c>
      <c r="FJ12" s="7" t="str">
        <f>IF(OR($B12="",$B12=0),"",$I12*$C12*(1+'Property Summary'!$L$21)^('MF CapEx'!FJ$3-1))</f>
        <v/>
      </c>
      <c r="FK12" s="7" t="str">
        <f>IF(OR($B12="",$B12=0),"",$I12*$C12*(1+'Property Summary'!$L$21)^('MF CapEx'!FK$3-1))</f>
        <v/>
      </c>
      <c r="FL12" s="7" t="str">
        <f>IF(OR($B12="",$B12=0),"",$I12*$C12*(1+'Property Summary'!$L$21)^('MF CapEx'!FL$3-1))</f>
        <v/>
      </c>
      <c r="FM12" s="7" t="str">
        <f>IF(OR($B12="",$B12=0),"",$I12*$C12*(1+'Property Summary'!$L$21)^('MF CapEx'!FM$3-1))</f>
        <v/>
      </c>
      <c r="FN12" s="7" t="str">
        <f>IF(OR($B12="",$B12=0),"",$I12*$C12*(1+'Property Summary'!$L$21)^('MF CapEx'!FN$3-1))</f>
        <v/>
      </c>
      <c r="FO12" s="7" t="str">
        <f>IF(OR($B12="",$B12=0),"",$I12*$C12*(1+'Property Summary'!$L$21)^('MF CapEx'!FO$3-1))</f>
        <v/>
      </c>
      <c r="FP12" s="7" t="str">
        <f>IF(OR($B12="",$B12=0),"",$I12*$C12*(1+'Property Summary'!$L$21)^('MF CapEx'!FP$3-1))</f>
        <v/>
      </c>
      <c r="FQ12" s="7" t="str">
        <f>IF(OR($B12="",$B12=0),"",$I12*$C12*(1+'Property Summary'!$L$21)^('MF CapEx'!FQ$3-1))</f>
        <v/>
      </c>
      <c r="FR12" s="7" t="str">
        <f>IF(OR($B12="",$B12=0),"",$I12*$C12*(1+'Property Summary'!$L$21)^('MF CapEx'!FR$3-1))</f>
        <v/>
      </c>
      <c r="FS12" s="7" t="str">
        <f>IF(OR($B12="",$B12=0),"",$I12*$C12*(1+'Property Summary'!$L$21)^('MF CapEx'!FS$3-1))</f>
        <v/>
      </c>
      <c r="FT12" s="7" t="str">
        <f>IF(OR($B12="",$B12=0),"",$I12*$C12*(1+'Property Summary'!$L$21)^('MF CapEx'!FT$3-1))</f>
        <v/>
      </c>
      <c r="FU12" s="7" t="str">
        <f>IF(OR($B12="",$B12=0),"",$I12*$C12*(1+'Property Summary'!$L$21)^('MF CapEx'!FU$3-1))</f>
        <v/>
      </c>
      <c r="FV12" s="7" t="str">
        <f>IF(OR($B12="",$B12=0),"",$I12*$C12*(1+'Property Summary'!$L$21)^('MF CapEx'!FV$3-1))</f>
        <v/>
      </c>
      <c r="FW12" s="7" t="str">
        <f>IF(OR($B12="",$B12=0),"",$I12*$C12*(1+'Property Summary'!$L$21)^('MF CapEx'!FW$3-1))</f>
        <v/>
      </c>
      <c r="FX12" s="7" t="str">
        <f>IF(OR($B12="",$B12=0),"",$I12*$C12*(1+'Property Summary'!$L$21)^('MF CapEx'!FX$3-1))</f>
        <v/>
      </c>
      <c r="FY12" s="7" t="str">
        <f>IF(OR($B12="",$B12=0),"",$I12*$C12*(1+'Property Summary'!$L$21)^('MF CapEx'!FY$3-1))</f>
        <v/>
      </c>
      <c r="FZ12" s="7" t="str">
        <f>IF(OR($B12="",$B12=0),"",$I12*$C12*(1+'Property Summary'!$L$21)^('MF CapEx'!FZ$3-1))</f>
        <v/>
      </c>
      <c r="GA12" s="7" t="str">
        <f>IF(OR($B12="",$B12=0),"",$I12*$C12*(1+'Property Summary'!$L$21)^('MF CapEx'!GA$3-1))</f>
        <v/>
      </c>
      <c r="GB12" s="7" t="str">
        <f>IF(OR($B12="",$B12=0),"",$I12*$C12*(1+'Property Summary'!$L$21)^('MF CapEx'!GB$3-1))</f>
        <v/>
      </c>
      <c r="GC12" s="7" t="str">
        <f>IF(OR($B12="",$B12=0),"",$I12*$C12*(1+'Property Summary'!$L$21)^('MF CapEx'!GC$3-1))</f>
        <v/>
      </c>
      <c r="GD12" s="7" t="str">
        <f>IF(OR($B12="",$B12=0),"",$I12*$C12*(1+'Property Summary'!$L$21)^('MF CapEx'!GD$3-1))</f>
        <v/>
      </c>
      <c r="GE12" s="7" t="str">
        <f>IF(OR($B12="",$B12=0),"",$I12*$C12*(1+'Property Summary'!$L$21)^('MF CapEx'!GE$3-1))</f>
        <v/>
      </c>
      <c r="GF12" s="7" t="str">
        <f>IF(OR($B12="",$B12=0),"",$I12*$C12*(1+'Property Summary'!$L$21)^('MF CapEx'!GF$3-1))</f>
        <v/>
      </c>
      <c r="GG12" s="7" t="str">
        <f>IF(OR($B12="",$B12=0),"",$I12*$C12*(1+'Property Summary'!$L$21)^('MF CapEx'!GG$3-1))</f>
        <v/>
      </c>
      <c r="GH12" s="7" t="str">
        <f>IF(OR($B12="",$B12=0),"",$I12*$C12*(1+'Property Summary'!$L$21)^('MF CapEx'!GH$3-1))</f>
        <v/>
      </c>
      <c r="GI12" s="7" t="str">
        <f>IF(OR($B12="",$B12=0),"",$I12*$C12*(1+'Property Summary'!$L$21)^('MF CapEx'!GI$3-1))</f>
        <v/>
      </c>
      <c r="GJ12" s="7" t="str">
        <f>IF(OR($B12="",$B12=0),"",$I12*$C12*(1+'Property Summary'!$L$21)^('MF CapEx'!GJ$3-1))</f>
        <v/>
      </c>
      <c r="GK12" s="7" t="str">
        <f>IF(OR($B12="",$B12=0),"",$I12*$C12*(1+'Property Summary'!$L$21)^('MF CapEx'!GK$3-1))</f>
        <v/>
      </c>
      <c r="GL12" s="7" t="str">
        <f>IF(OR($B12="",$B12=0),"",$I12*$C12*(1+'Property Summary'!$L$21)^('MF CapEx'!GL$3-1))</f>
        <v/>
      </c>
      <c r="GM12" s="7" t="str">
        <f>IF(OR($B12="",$B12=0),"",$I12*$C12*(1+'Property Summary'!$L$21)^('MF CapEx'!GM$3-1))</f>
        <v/>
      </c>
      <c r="GN12" s="7" t="str">
        <f>IF(OR($B12="",$B12=0),"",$I12*$C12*(1+'Property Summary'!$L$21)^('MF CapEx'!GN$3-1))</f>
        <v/>
      </c>
      <c r="GO12" s="7" t="str">
        <f>IF(OR($B12="",$B12=0),"",$I12*$C12*(1+'Property Summary'!$L$21)^('MF CapEx'!GO$3-1))</f>
        <v/>
      </c>
      <c r="GP12" s="7" t="str">
        <f>IF(OR($B12="",$B12=0),"",$I12*$C12*(1+'Property Summary'!$L$21)^('MF CapEx'!GP$3-1))</f>
        <v/>
      </c>
    </row>
    <row r="13" spans="2:198" x14ac:dyDescent="0.3">
      <c r="B13" s="198">
        <f>'MF Rent Roll'!B12</f>
        <v>0</v>
      </c>
      <c r="C13" s="199">
        <f>'MF Rent Roll'!C12</f>
        <v>0</v>
      </c>
      <c r="D13" s="200">
        <f>'MF Rent Roll'!D12</f>
        <v>0</v>
      </c>
      <c r="E13" s="200">
        <f>'MF Rent Roll'!E12</f>
        <v>0</v>
      </c>
      <c r="F13" s="201">
        <f>'MF Rent Roll'!F12</f>
        <v>0</v>
      </c>
      <c r="G13" s="202">
        <f>'MF Rent Roll'!G12</f>
        <v>0</v>
      </c>
      <c r="H13" s="203">
        <f>'MF Rent Roll'!H12</f>
        <v>0</v>
      </c>
      <c r="I13" s="202">
        <f>'MF Rent Roll'!I12</f>
        <v>0</v>
      </c>
      <c r="J13" s="204">
        <f>'MF Rent Roll'!J12</f>
        <v>0</v>
      </c>
      <c r="K13" s="205">
        <f>'MF Rent Roll'!K12</f>
        <v>0</v>
      </c>
      <c r="L13" s="202">
        <f>'MF Rent Roll'!L12</f>
        <v>0</v>
      </c>
      <c r="M13" s="206">
        <f>'MF Rent Roll'!M12</f>
        <v>0</v>
      </c>
      <c r="N13" s="207" t="str">
        <f>'MF Rent Roll'!N12</f>
        <v/>
      </c>
      <c r="O13" s="208" t="str">
        <f>'MF Rent Roll'!O12</f>
        <v/>
      </c>
      <c r="P13" s="209" t="str">
        <f>'MF Rent Roll'!P12</f>
        <v/>
      </c>
      <c r="S13" s="7" t="str">
        <f>IF(OR($B13="",$B13=0),"",$I13*$C13*(1+'Property Summary'!$L$21)^('MF CapEx'!S$3-1))</f>
        <v/>
      </c>
      <c r="T13" s="7" t="str">
        <f>IF(OR($B13="",$B13=0),"",$I13*$C13*(1+'Property Summary'!$L$21)^('MF CapEx'!T$3-1))</f>
        <v/>
      </c>
      <c r="U13" s="7" t="str">
        <f>IF(OR($B13="",$B13=0),"",$I13*$C13*(1+'Property Summary'!$L$21)^('MF CapEx'!U$3-1))</f>
        <v/>
      </c>
      <c r="V13" s="7" t="str">
        <f>IF(OR($B13="",$B13=0),"",$I13*$C13*(1+'Property Summary'!$L$21)^('MF CapEx'!V$3-1))</f>
        <v/>
      </c>
      <c r="W13" s="7" t="str">
        <f>IF(OR($B13="",$B13=0),"",$I13*$C13*(1+'Property Summary'!$L$21)^('MF CapEx'!W$3-1))</f>
        <v/>
      </c>
      <c r="X13" s="7" t="str">
        <f>IF(OR($B13="",$B13=0),"",$I13*$C13*(1+'Property Summary'!$L$21)^('MF CapEx'!X$3-1))</f>
        <v/>
      </c>
      <c r="Y13" s="7" t="str">
        <f>IF(OR($B13="",$B13=0),"",$I13*$C13*(1+'Property Summary'!$L$21)^('MF CapEx'!Y$3-1))</f>
        <v/>
      </c>
      <c r="Z13" s="7" t="str">
        <f>IF(OR($B13="",$B13=0),"",$I13*$C13*(1+'Property Summary'!$L$21)^('MF CapEx'!Z$3-1))</f>
        <v/>
      </c>
      <c r="AA13" s="7" t="str">
        <f>IF(OR($B13="",$B13=0),"",$I13*$C13*(1+'Property Summary'!$L$21)^('MF CapEx'!AA$3-1))</f>
        <v/>
      </c>
      <c r="AB13" s="7" t="str">
        <f>IF(OR($B13="",$B13=0),"",$I13*$C13*(1+'Property Summary'!$L$21)^('MF CapEx'!AB$3-1))</f>
        <v/>
      </c>
      <c r="AC13" s="7" t="str">
        <f>IF(OR($B13="",$B13=0),"",$I13*$C13*(1+'Property Summary'!$L$21)^('MF CapEx'!AC$3-1))</f>
        <v/>
      </c>
      <c r="AD13" s="7" t="str">
        <f>IF(OR($B13="",$B13=0),"",$I13*$C13*(1+'Property Summary'!$L$21)^('MF CapEx'!AD$3-1))</f>
        <v/>
      </c>
      <c r="AE13" s="7" t="str">
        <f>IF(OR($B13="",$B13=0),"",$I13*$C13*(1+'Property Summary'!$L$21)^('MF CapEx'!AE$3-1))</f>
        <v/>
      </c>
      <c r="AF13" s="7" t="str">
        <f>IF(OR($B13="",$B13=0),"",$I13*$C13*(1+'Property Summary'!$L$21)^('MF CapEx'!AF$3-1))</f>
        <v/>
      </c>
      <c r="AG13" s="7" t="str">
        <f>IF(OR($B13="",$B13=0),"",$I13*$C13*(1+'Property Summary'!$L$21)^('MF CapEx'!AG$3-1))</f>
        <v/>
      </c>
      <c r="AH13" s="7" t="str">
        <f>IF(OR($B13="",$B13=0),"",$I13*$C13*(1+'Property Summary'!$L$21)^('MF CapEx'!AH$3-1))</f>
        <v/>
      </c>
      <c r="AI13" s="7" t="str">
        <f>IF(OR($B13="",$B13=0),"",$I13*$C13*(1+'Property Summary'!$L$21)^('MF CapEx'!AI$3-1))</f>
        <v/>
      </c>
      <c r="AJ13" s="7" t="str">
        <f>IF(OR($B13="",$B13=0),"",$I13*$C13*(1+'Property Summary'!$L$21)^('MF CapEx'!AJ$3-1))</f>
        <v/>
      </c>
      <c r="AK13" s="7" t="str">
        <f>IF(OR($B13="",$B13=0),"",$I13*$C13*(1+'Property Summary'!$L$21)^('MF CapEx'!AK$3-1))</f>
        <v/>
      </c>
      <c r="AL13" s="7" t="str">
        <f>IF(OR($B13="",$B13=0),"",$I13*$C13*(1+'Property Summary'!$L$21)^('MF CapEx'!AL$3-1))</f>
        <v/>
      </c>
      <c r="AM13" s="7" t="str">
        <f>IF(OR($B13="",$B13=0),"",$I13*$C13*(1+'Property Summary'!$L$21)^('MF CapEx'!AM$3-1))</f>
        <v/>
      </c>
      <c r="AN13" s="7" t="str">
        <f>IF(OR($B13="",$B13=0),"",$I13*$C13*(1+'Property Summary'!$L$21)^('MF CapEx'!AN$3-1))</f>
        <v/>
      </c>
      <c r="AO13" s="7" t="str">
        <f>IF(OR($B13="",$B13=0),"",$I13*$C13*(1+'Property Summary'!$L$21)^('MF CapEx'!AO$3-1))</f>
        <v/>
      </c>
      <c r="AP13" s="7" t="str">
        <f>IF(OR($B13="",$B13=0),"",$I13*$C13*(1+'Property Summary'!$L$21)^('MF CapEx'!AP$3-1))</f>
        <v/>
      </c>
      <c r="AQ13" s="7" t="str">
        <f>IF(OR($B13="",$B13=0),"",$I13*$C13*(1+'Property Summary'!$L$21)^('MF CapEx'!AQ$3-1))</f>
        <v/>
      </c>
      <c r="AR13" s="7" t="str">
        <f>IF(OR($B13="",$B13=0),"",$I13*$C13*(1+'Property Summary'!$L$21)^('MF CapEx'!AR$3-1))</f>
        <v/>
      </c>
      <c r="AS13" s="7" t="str">
        <f>IF(OR($B13="",$B13=0),"",$I13*$C13*(1+'Property Summary'!$L$21)^('MF CapEx'!AS$3-1))</f>
        <v/>
      </c>
      <c r="AT13" s="7" t="str">
        <f>IF(OR($B13="",$B13=0),"",$I13*$C13*(1+'Property Summary'!$L$21)^('MF CapEx'!AT$3-1))</f>
        <v/>
      </c>
      <c r="AU13" s="7" t="str">
        <f>IF(OR($B13="",$B13=0),"",$I13*$C13*(1+'Property Summary'!$L$21)^('MF CapEx'!AU$3-1))</f>
        <v/>
      </c>
      <c r="AV13" s="7" t="str">
        <f>IF(OR($B13="",$B13=0),"",$I13*$C13*(1+'Property Summary'!$L$21)^('MF CapEx'!AV$3-1))</f>
        <v/>
      </c>
      <c r="AW13" s="7" t="str">
        <f>IF(OR($B13="",$B13=0),"",$I13*$C13*(1+'Property Summary'!$L$21)^('MF CapEx'!AW$3-1))</f>
        <v/>
      </c>
      <c r="AX13" s="7" t="str">
        <f>IF(OR($B13="",$B13=0),"",$I13*$C13*(1+'Property Summary'!$L$21)^('MF CapEx'!AX$3-1))</f>
        <v/>
      </c>
      <c r="AY13" s="7" t="str">
        <f>IF(OR($B13="",$B13=0),"",$I13*$C13*(1+'Property Summary'!$L$21)^('MF CapEx'!AY$3-1))</f>
        <v/>
      </c>
      <c r="AZ13" s="7" t="str">
        <f>IF(OR($B13="",$B13=0),"",$I13*$C13*(1+'Property Summary'!$L$21)^('MF CapEx'!AZ$3-1))</f>
        <v/>
      </c>
      <c r="BA13" s="7" t="str">
        <f>IF(OR($B13="",$B13=0),"",$I13*$C13*(1+'Property Summary'!$L$21)^('MF CapEx'!BA$3-1))</f>
        <v/>
      </c>
      <c r="BB13" s="7" t="str">
        <f>IF(OR($B13="",$B13=0),"",$I13*$C13*(1+'Property Summary'!$L$21)^('MF CapEx'!BB$3-1))</f>
        <v/>
      </c>
      <c r="BC13" s="7" t="str">
        <f>IF(OR($B13="",$B13=0),"",$I13*$C13*(1+'Property Summary'!$L$21)^('MF CapEx'!BC$3-1))</f>
        <v/>
      </c>
      <c r="BD13" s="7" t="str">
        <f>IF(OR($B13="",$B13=0),"",$I13*$C13*(1+'Property Summary'!$L$21)^('MF CapEx'!BD$3-1))</f>
        <v/>
      </c>
      <c r="BE13" s="7" t="str">
        <f>IF(OR($B13="",$B13=0),"",$I13*$C13*(1+'Property Summary'!$L$21)^('MF CapEx'!BE$3-1))</f>
        <v/>
      </c>
      <c r="BF13" s="7" t="str">
        <f>IF(OR($B13="",$B13=0),"",$I13*$C13*(1+'Property Summary'!$L$21)^('MF CapEx'!BF$3-1))</f>
        <v/>
      </c>
      <c r="BG13" s="7" t="str">
        <f>IF(OR($B13="",$B13=0),"",$I13*$C13*(1+'Property Summary'!$L$21)^('MF CapEx'!BG$3-1))</f>
        <v/>
      </c>
      <c r="BH13" s="7" t="str">
        <f>IF(OR($B13="",$B13=0),"",$I13*$C13*(1+'Property Summary'!$L$21)^('MF CapEx'!BH$3-1))</f>
        <v/>
      </c>
      <c r="BI13" s="7" t="str">
        <f>IF(OR($B13="",$B13=0),"",$I13*$C13*(1+'Property Summary'!$L$21)^('MF CapEx'!BI$3-1))</f>
        <v/>
      </c>
      <c r="BJ13" s="7" t="str">
        <f>IF(OR($B13="",$B13=0),"",$I13*$C13*(1+'Property Summary'!$L$21)^('MF CapEx'!BJ$3-1))</f>
        <v/>
      </c>
      <c r="BK13" s="7" t="str">
        <f>IF(OR($B13="",$B13=0),"",$I13*$C13*(1+'Property Summary'!$L$21)^('MF CapEx'!BK$3-1))</f>
        <v/>
      </c>
      <c r="BL13" s="7" t="str">
        <f>IF(OR($B13="",$B13=0),"",$I13*$C13*(1+'Property Summary'!$L$21)^('MF CapEx'!BL$3-1))</f>
        <v/>
      </c>
      <c r="BM13" s="7" t="str">
        <f>IF(OR($B13="",$B13=0),"",$I13*$C13*(1+'Property Summary'!$L$21)^('MF CapEx'!BM$3-1))</f>
        <v/>
      </c>
      <c r="BN13" s="7" t="str">
        <f>IF(OR($B13="",$B13=0),"",$I13*$C13*(1+'Property Summary'!$L$21)^('MF CapEx'!BN$3-1))</f>
        <v/>
      </c>
      <c r="BO13" s="7" t="str">
        <f>IF(OR($B13="",$B13=0),"",$I13*$C13*(1+'Property Summary'!$L$21)^('MF CapEx'!BO$3-1))</f>
        <v/>
      </c>
      <c r="BP13" s="7" t="str">
        <f>IF(OR($B13="",$B13=0),"",$I13*$C13*(1+'Property Summary'!$L$21)^('MF CapEx'!BP$3-1))</f>
        <v/>
      </c>
      <c r="BQ13" s="7" t="str">
        <f>IF(OR($B13="",$B13=0),"",$I13*$C13*(1+'Property Summary'!$L$21)^('MF CapEx'!BQ$3-1))</f>
        <v/>
      </c>
      <c r="BR13" s="7" t="str">
        <f>IF(OR($B13="",$B13=0),"",$I13*$C13*(1+'Property Summary'!$L$21)^('MF CapEx'!BR$3-1))</f>
        <v/>
      </c>
      <c r="BS13" s="7" t="str">
        <f>IF(OR($B13="",$B13=0),"",$I13*$C13*(1+'Property Summary'!$L$21)^('MF CapEx'!BS$3-1))</f>
        <v/>
      </c>
      <c r="BT13" s="7" t="str">
        <f>IF(OR($B13="",$B13=0),"",$I13*$C13*(1+'Property Summary'!$L$21)^('MF CapEx'!BT$3-1))</f>
        <v/>
      </c>
      <c r="BU13" s="7" t="str">
        <f>IF(OR($B13="",$B13=0),"",$I13*$C13*(1+'Property Summary'!$L$21)^('MF CapEx'!BU$3-1))</f>
        <v/>
      </c>
      <c r="BV13" s="7" t="str">
        <f>IF(OR($B13="",$B13=0),"",$I13*$C13*(1+'Property Summary'!$L$21)^('MF CapEx'!BV$3-1))</f>
        <v/>
      </c>
      <c r="BW13" s="7" t="str">
        <f>IF(OR($B13="",$B13=0),"",$I13*$C13*(1+'Property Summary'!$L$21)^('MF CapEx'!BW$3-1))</f>
        <v/>
      </c>
      <c r="BX13" s="7" t="str">
        <f>IF(OR($B13="",$B13=0),"",$I13*$C13*(1+'Property Summary'!$L$21)^('MF CapEx'!BX$3-1))</f>
        <v/>
      </c>
      <c r="BY13" s="7" t="str">
        <f>IF(OR($B13="",$B13=0),"",$I13*$C13*(1+'Property Summary'!$L$21)^('MF CapEx'!BY$3-1))</f>
        <v/>
      </c>
      <c r="BZ13" s="7" t="str">
        <f>IF(OR($B13="",$B13=0),"",$I13*$C13*(1+'Property Summary'!$L$21)^('MF CapEx'!BZ$3-1))</f>
        <v/>
      </c>
      <c r="CA13" s="7" t="str">
        <f>IF(OR($B13="",$B13=0),"",$I13*$C13*(1+'Property Summary'!$L$21)^('MF CapEx'!CA$3-1))</f>
        <v/>
      </c>
      <c r="CB13" s="7" t="str">
        <f>IF(OR($B13="",$B13=0),"",$I13*$C13*(1+'Property Summary'!$L$21)^('MF CapEx'!CB$3-1))</f>
        <v/>
      </c>
      <c r="CC13" s="7" t="str">
        <f>IF(OR($B13="",$B13=0),"",$I13*$C13*(1+'Property Summary'!$L$21)^('MF CapEx'!CC$3-1))</f>
        <v/>
      </c>
      <c r="CD13" s="7" t="str">
        <f>IF(OR($B13="",$B13=0),"",$I13*$C13*(1+'Property Summary'!$L$21)^('MF CapEx'!CD$3-1))</f>
        <v/>
      </c>
      <c r="CE13" s="7" t="str">
        <f>IF(OR($B13="",$B13=0),"",$I13*$C13*(1+'Property Summary'!$L$21)^('MF CapEx'!CE$3-1))</f>
        <v/>
      </c>
      <c r="CF13" s="7" t="str">
        <f>IF(OR($B13="",$B13=0),"",$I13*$C13*(1+'Property Summary'!$L$21)^('MF CapEx'!CF$3-1))</f>
        <v/>
      </c>
      <c r="CG13" s="7" t="str">
        <f>IF(OR($B13="",$B13=0),"",$I13*$C13*(1+'Property Summary'!$L$21)^('MF CapEx'!CG$3-1))</f>
        <v/>
      </c>
      <c r="CH13" s="7" t="str">
        <f>IF(OR($B13="",$B13=0),"",$I13*$C13*(1+'Property Summary'!$L$21)^('MF CapEx'!CH$3-1))</f>
        <v/>
      </c>
      <c r="CI13" s="7" t="str">
        <f>IF(OR($B13="",$B13=0),"",$I13*$C13*(1+'Property Summary'!$L$21)^('MF CapEx'!CI$3-1))</f>
        <v/>
      </c>
      <c r="CJ13" s="7" t="str">
        <f>IF(OR($B13="",$B13=0),"",$I13*$C13*(1+'Property Summary'!$L$21)^('MF CapEx'!CJ$3-1))</f>
        <v/>
      </c>
      <c r="CK13" s="7" t="str">
        <f>IF(OR($B13="",$B13=0),"",$I13*$C13*(1+'Property Summary'!$L$21)^('MF CapEx'!CK$3-1))</f>
        <v/>
      </c>
      <c r="CL13" s="7" t="str">
        <f>IF(OR($B13="",$B13=0),"",$I13*$C13*(1+'Property Summary'!$L$21)^('MF CapEx'!CL$3-1))</f>
        <v/>
      </c>
      <c r="CM13" s="7" t="str">
        <f>IF(OR($B13="",$B13=0),"",$I13*$C13*(1+'Property Summary'!$L$21)^('MF CapEx'!CM$3-1))</f>
        <v/>
      </c>
      <c r="CN13" s="7" t="str">
        <f>IF(OR($B13="",$B13=0),"",$I13*$C13*(1+'Property Summary'!$L$21)^('MF CapEx'!CN$3-1))</f>
        <v/>
      </c>
      <c r="CO13" s="7" t="str">
        <f>IF(OR($B13="",$B13=0),"",$I13*$C13*(1+'Property Summary'!$L$21)^('MF CapEx'!CO$3-1))</f>
        <v/>
      </c>
      <c r="CP13" s="7" t="str">
        <f>IF(OR($B13="",$B13=0),"",$I13*$C13*(1+'Property Summary'!$L$21)^('MF CapEx'!CP$3-1))</f>
        <v/>
      </c>
      <c r="CQ13" s="7" t="str">
        <f>IF(OR($B13="",$B13=0),"",$I13*$C13*(1+'Property Summary'!$L$21)^('MF CapEx'!CQ$3-1))</f>
        <v/>
      </c>
      <c r="CR13" s="7" t="str">
        <f>IF(OR($B13="",$B13=0),"",$I13*$C13*(1+'Property Summary'!$L$21)^('MF CapEx'!CR$3-1))</f>
        <v/>
      </c>
      <c r="CS13" s="7" t="str">
        <f>IF(OR($B13="",$B13=0),"",$I13*$C13*(1+'Property Summary'!$L$21)^('MF CapEx'!CS$3-1))</f>
        <v/>
      </c>
      <c r="CT13" s="7" t="str">
        <f>IF(OR($B13="",$B13=0),"",$I13*$C13*(1+'Property Summary'!$L$21)^('MF CapEx'!CT$3-1))</f>
        <v/>
      </c>
      <c r="CU13" s="7" t="str">
        <f>IF(OR($B13="",$B13=0),"",$I13*$C13*(1+'Property Summary'!$L$21)^('MF CapEx'!CU$3-1))</f>
        <v/>
      </c>
      <c r="CV13" s="7" t="str">
        <f>IF(OR($B13="",$B13=0),"",$I13*$C13*(1+'Property Summary'!$L$21)^('MF CapEx'!CV$3-1))</f>
        <v/>
      </c>
      <c r="CW13" s="7" t="str">
        <f>IF(OR($B13="",$B13=0),"",$I13*$C13*(1+'Property Summary'!$L$21)^('MF CapEx'!CW$3-1))</f>
        <v/>
      </c>
      <c r="CX13" s="7" t="str">
        <f>IF(OR($B13="",$B13=0),"",$I13*$C13*(1+'Property Summary'!$L$21)^('MF CapEx'!CX$3-1))</f>
        <v/>
      </c>
      <c r="CY13" s="7" t="str">
        <f>IF(OR($B13="",$B13=0),"",$I13*$C13*(1+'Property Summary'!$L$21)^('MF CapEx'!CY$3-1))</f>
        <v/>
      </c>
      <c r="CZ13" s="7" t="str">
        <f>IF(OR($B13="",$B13=0),"",$I13*$C13*(1+'Property Summary'!$L$21)^('MF CapEx'!CZ$3-1))</f>
        <v/>
      </c>
      <c r="DA13" s="7" t="str">
        <f>IF(OR($B13="",$B13=0),"",$I13*$C13*(1+'Property Summary'!$L$21)^('MF CapEx'!DA$3-1))</f>
        <v/>
      </c>
      <c r="DB13" s="7" t="str">
        <f>IF(OR($B13="",$B13=0),"",$I13*$C13*(1+'Property Summary'!$L$21)^('MF CapEx'!DB$3-1))</f>
        <v/>
      </c>
      <c r="DC13" s="7" t="str">
        <f>IF(OR($B13="",$B13=0),"",$I13*$C13*(1+'Property Summary'!$L$21)^('MF CapEx'!DC$3-1))</f>
        <v/>
      </c>
      <c r="DD13" s="7" t="str">
        <f>IF(OR($B13="",$B13=0),"",$I13*$C13*(1+'Property Summary'!$L$21)^('MF CapEx'!DD$3-1))</f>
        <v/>
      </c>
      <c r="DE13" s="7" t="str">
        <f>IF(OR($B13="",$B13=0),"",$I13*$C13*(1+'Property Summary'!$L$21)^('MF CapEx'!DE$3-1))</f>
        <v/>
      </c>
      <c r="DF13" s="7" t="str">
        <f>IF(OR($B13="",$B13=0),"",$I13*$C13*(1+'Property Summary'!$L$21)^('MF CapEx'!DF$3-1))</f>
        <v/>
      </c>
      <c r="DG13" s="7" t="str">
        <f>IF(OR($B13="",$B13=0),"",$I13*$C13*(1+'Property Summary'!$L$21)^('MF CapEx'!DG$3-1))</f>
        <v/>
      </c>
      <c r="DH13" s="7" t="str">
        <f>IF(OR($B13="",$B13=0),"",$I13*$C13*(1+'Property Summary'!$L$21)^('MF CapEx'!DH$3-1))</f>
        <v/>
      </c>
      <c r="DI13" s="7" t="str">
        <f>IF(OR($B13="",$B13=0),"",$I13*$C13*(1+'Property Summary'!$L$21)^('MF CapEx'!DI$3-1))</f>
        <v/>
      </c>
      <c r="DJ13" s="7" t="str">
        <f>IF(OR($B13="",$B13=0),"",$I13*$C13*(1+'Property Summary'!$L$21)^('MF CapEx'!DJ$3-1))</f>
        <v/>
      </c>
      <c r="DK13" s="7" t="str">
        <f>IF(OR($B13="",$B13=0),"",$I13*$C13*(1+'Property Summary'!$L$21)^('MF CapEx'!DK$3-1))</f>
        <v/>
      </c>
      <c r="DL13" s="7" t="str">
        <f>IF(OR($B13="",$B13=0),"",$I13*$C13*(1+'Property Summary'!$L$21)^('MF CapEx'!DL$3-1))</f>
        <v/>
      </c>
      <c r="DM13" s="7" t="str">
        <f>IF(OR($B13="",$B13=0),"",$I13*$C13*(1+'Property Summary'!$L$21)^('MF CapEx'!DM$3-1))</f>
        <v/>
      </c>
      <c r="DN13" s="7" t="str">
        <f>IF(OR($B13="",$B13=0),"",$I13*$C13*(1+'Property Summary'!$L$21)^('MF CapEx'!DN$3-1))</f>
        <v/>
      </c>
      <c r="DO13" s="7" t="str">
        <f>IF(OR($B13="",$B13=0),"",$I13*$C13*(1+'Property Summary'!$L$21)^('MF CapEx'!DO$3-1))</f>
        <v/>
      </c>
      <c r="DP13" s="7" t="str">
        <f>IF(OR($B13="",$B13=0),"",$I13*$C13*(1+'Property Summary'!$L$21)^('MF CapEx'!DP$3-1))</f>
        <v/>
      </c>
      <c r="DQ13" s="7" t="str">
        <f>IF(OR($B13="",$B13=0),"",$I13*$C13*(1+'Property Summary'!$L$21)^('MF CapEx'!DQ$3-1))</f>
        <v/>
      </c>
      <c r="DR13" s="7" t="str">
        <f>IF(OR($B13="",$B13=0),"",$I13*$C13*(1+'Property Summary'!$L$21)^('MF CapEx'!DR$3-1))</f>
        <v/>
      </c>
      <c r="DS13" s="7" t="str">
        <f>IF(OR($B13="",$B13=0),"",$I13*$C13*(1+'Property Summary'!$L$21)^('MF CapEx'!DS$3-1))</f>
        <v/>
      </c>
      <c r="DT13" s="7" t="str">
        <f>IF(OR($B13="",$B13=0),"",$I13*$C13*(1+'Property Summary'!$L$21)^('MF CapEx'!DT$3-1))</f>
        <v/>
      </c>
      <c r="DU13" s="7" t="str">
        <f>IF(OR($B13="",$B13=0),"",$I13*$C13*(1+'Property Summary'!$L$21)^('MF CapEx'!DU$3-1))</f>
        <v/>
      </c>
      <c r="DV13" s="7" t="str">
        <f>IF(OR($B13="",$B13=0),"",$I13*$C13*(1+'Property Summary'!$L$21)^('MF CapEx'!DV$3-1))</f>
        <v/>
      </c>
      <c r="DW13" s="7" t="str">
        <f>IF(OR($B13="",$B13=0),"",$I13*$C13*(1+'Property Summary'!$L$21)^('MF CapEx'!DW$3-1))</f>
        <v/>
      </c>
      <c r="DX13" s="7" t="str">
        <f>IF(OR($B13="",$B13=0),"",$I13*$C13*(1+'Property Summary'!$L$21)^('MF CapEx'!DX$3-1))</f>
        <v/>
      </c>
      <c r="DY13" s="7" t="str">
        <f>IF(OR($B13="",$B13=0),"",$I13*$C13*(1+'Property Summary'!$L$21)^('MF CapEx'!DY$3-1))</f>
        <v/>
      </c>
      <c r="DZ13" s="7" t="str">
        <f>IF(OR($B13="",$B13=0),"",$I13*$C13*(1+'Property Summary'!$L$21)^('MF CapEx'!DZ$3-1))</f>
        <v/>
      </c>
      <c r="EA13" s="7" t="str">
        <f>IF(OR($B13="",$B13=0),"",$I13*$C13*(1+'Property Summary'!$L$21)^('MF CapEx'!EA$3-1))</f>
        <v/>
      </c>
      <c r="EB13" s="7" t="str">
        <f>IF(OR($B13="",$B13=0),"",$I13*$C13*(1+'Property Summary'!$L$21)^('MF CapEx'!EB$3-1))</f>
        <v/>
      </c>
      <c r="EC13" s="7" t="str">
        <f>IF(OR($B13="",$B13=0),"",$I13*$C13*(1+'Property Summary'!$L$21)^('MF CapEx'!EC$3-1))</f>
        <v/>
      </c>
      <c r="ED13" s="7" t="str">
        <f>IF(OR($B13="",$B13=0),"",$I13*$C13*(1+'Property Summary'!$L$21)^('MF CapEx'!ED$3-1))</f>
        <v/>
      </c>
      <c r="EE13" s="7" t="str">
        <f>IF(OR($B13="",$B13=0),"",$I13*$C13*(1+'Property Summary'!$L$21)^('MF CapEx'!EE$3-1))</f>
        <v/>
      </c>
      <c r="EF13" s="7" t="str">
        <f>IF(OR($B13="",$B13=0),"",$I13*$C13*(1+'Property Summary'!$L$21)^('MF CapEx'!EF$3-1))</f>
        <v/>
      </c>
      <c r="EG13" s="7" t="str">
        <f>IF(OR($B13="",$B13=0),"",$I13*$C13*(1+'Property Summary'!$L$21)^('MF CapEx'!EG$3-1))</f>
        <v/>
      </c>
      <c r="EH13" s="7" t="str">
        <f>IF(OR($B13="",$B13=0),"",$I13*$C13*(1+'Property Summary'!$L$21)^('MF CapEx'!EH$3-1))</f>
        <v/>
      </c>
      <c r="EI13" s="7" t="str">
        <f>IF(OR($B13="",$B13=0),"",$I13*$C13*(1+'Property Summary'!$L$21)^('MF CapEx'!EI$3-1))</f>
        <v/>
      </c>
      <c r="EJ13" s="7" t="str">
        <f>IF(OR($B13="",$B13=0),"",$I13*$C13*(1+'Property Summary'!$L$21)^('MF CapEx'!EJ$3-1))</f>
        <v/>
      </c>
      <c r="EK13" s="7" t="str">
        <f>IF(OR($B13="",$B13=0),"",$I13*$C13*(1+'Property Summary'!$L$21)^('MF CapEx'!EK$3-1))</f>
        <v/>
      </c>
      <c r="EL13" s="7" t="str">
        <f>IF(OR($B13="",$B13=0),"",$I13*$C13*(1+'Property Summary'!$L$21)^('MF CapEx'!EL$3-1))</f>
        <v/>
      </c>
      <c r="EM13" s="7" t="str">
        <f>IF(OR($B13="",$B13=0),"",$I13*$C13*(1+'Property Summary'!$L$21)^('MF CapEx'!EM$3-1))</f>
        <v/>
      </c>
      <c r="EN13" s="7" t="str">
        <f>IF(OR($B13="",$B13=0),"",$I13*$C13*(1+'Property Summary'!$L$21)^('MF CapEx'!EN$3-1))</f>
        <v/>
      </c>
      <c r="EO13" s="7" t="str">
        <f>IF(OR($B13="",$B13=0),"",$I13*$C13*(1+'Property Summary'!$L$21)^('MF CapEx'!EO$3-1))</f>
        <v/>
      </c>
      <c r="EP13" s="7" t="str">
        <f>IF(OR($B13="",$B13=0),"",$I13*$C13*(1+'Property Summary'!$L$21)^('MF CapEx'!EP$3-1))</f>
        <v/>
      </c>
      <c r="EQ13" s="7" t="str">
        <f>IF(OR($B13="",$B13=0),"",$I13*$C13*(1+'Property Summary'!$L$21)^('MF CapEx'!EQ$3-1))</f>
        <v/>
      </c>
      <c r="ER13" s="7" t="str">
        <f>IF(OR($B13="",$B13=0),"",$I13*$C13*(1+'Property Summary'!$L$21)^('MF CapEx'!ER$3-1))</f>
        <v/>
      </c>
      <c r="ES13" s="7" t="str">
        <f>IF(OR($B13="",$B13=0),"",$I13*$C13*(1+'Property Summary'!$L$21)^('MF CapEx'!ES$3-1))</f>
        <v/>
      </c>
      <c r="ET13" s="7" t="str">
        <f>IF(OR($B13="",$B13=0),"",$I13*$C13*(1+'Property Summary'!$L$21)^('MF CapEx'!ET$3-1))</f>
        <v/>
      </c>
      <c r="EU13" s="7" t="str">
        <f>IF(OR($B13="",$B13=0),"",$I13*$C13*(1+'Property Summary'!$L$21)^('MF CapEx'!EU$3-1))</f>
        <v/>
      </c>
      <c r="EV13" s="7" t="str">
        <f>IF(OR($B13="",$B13=0),"",$I13*$C13*(1+'Property Summary'!$L$21)^('MF CapEx'!EV$3-1))</f>
        <v/>
      </c>
      <c r="EW13" s="7" t="str">
        <f>IF(OR($B13="",$B13=0),"",$I13*$C13*(1+'Property Summary'!$L$21)^('MF CapEx'!EW$3-1))</f>
        <v/>
      </c>
      <c r="EX13" s="7" t="str">
        <f>IF(OR($B13="",$B13=0),"",$I13*$C13*(1+'Property Summary'!$L$21)^('MF CapEx'!EX$3-1))</f>
        <v/>
      </c>
      <c r="EY13" s="7" t="str">
        <f>IF(OR($B13="",$B13=0),"",$I13*$C13*(1+'Property Summary'!$L$21)^('MF CapEx'!EY$3-1))</f>
        <v/>
      </c>
      <c r="EZ13" s="7" t="str">
        <f>IF(OR($B13="",$B13=0),"",$I13*$C13*(1+'Property Summary'!$L$21)^('MF CapEx'!EZ$3-1))</f>
        <v/>
      </c>
      <c r="FA13" s="7" t="str">
        <f>IF(OR($B13="",$B13=0),"",$I13*$C13*(1+'Property Summary'!$L$21)^('MF CapEx'!FA$3-1))</f>
        <v/>
      </c>
      <c r="FB13" s="7" t="str">
        <f>IF(OR($B13="",$B13=0),"",$I13*$C13*(1+'Property Summary'!$L$21)^('MF CapEx'!FB$3-1))</f>
        <v/>
      </c>
      <c r="FC13" s="7" t="str">
        <f>IF(OR($B13="",$B13=0),"",$I13*$C13*(1+'Property Summary'!$L$21)^('MF CapEx'!FC$3-1))</f>
        <v/>
      </c>
      <c r="FD13" s="7" t="str">
        <f>IF(OR($B13="",$B13=0),"",$I13*$C13*(1+'Property Summary'!$L$21)^('MF CapEx'!FD$3-1))</f>
        <v/>
      </c>
      <c r="FE13" s="7" t="str">
        <f>IF(OR($B13="",$B13=0),"",$I13*$C13*(1+'Property Summary'!$L$21)^('MF CapEx'!FE$3-1))</f>
        <v/>
      </c>
      <c r="FF13" s="7" t="str">
        <f>IF(OR($B13="",$B13=0),"",$I13*$C13*(1+'Property Summary'!$L$21)^('MF CapEx'!FF$3-1))</f>
        <v/>
      </c>
      <c r="FG13" s="7" t="str">
        <f>IF(OR($B13="",$B13=0),"",$I13*$C13*(1+'Property Summary'!$L$21)^('MF CapEx'!FG$3-1))</f>
        <v/>
      </c>
      <c r="FH13" s="7" t="str">
        <f>IF(OR($B13="",$B13=0),"",$I13*$C13*(1+'Property Summary'!$L$21)^('MF CapEx'!FH$3-1))</f>
        <v/>
      </c>
      <c r="FI13" s="7" t="str">
        <f>IF(OR($B13="",$B13=0),"",$I13*$C13*(1+'Property Summary'!$L$21)^('MF CapEx'!FI$3-1))</f>
        <v/>
      </c>
      <c r="FJ13" s="7" t="str">
        <f>IF(OR($B13="",$B13=0),"",$I13*$C13*(1+'Property Summary'!$L$21)^('MF CapEx'!FJ$3-1))</f>
        <v/>
      </c>
      <c r="FK13" s="7" t="str">
        <f>IF(OR($B13="",$B13=0),"",$I13*$C13*(1+'Property Summary'!$L$21)^('MF CapEx'!FK$3-1))</f>
        <v/>
      </c>
      <c r="FL13" s="7" t="str">
        <f>IF(OR($B13="",$B13=0),"",$I13*$C13*(1+'Property Summary'!$L$21)^('MF CapEx'!FL$3-1))</f>
        <v/>
      </c>
      <c r="FM13" s="7" t="str">
        <f>IF(OR($B13="",$B13=0),"",$I13*$C13*(1+'Property Summary'!$L$21)^('MF CapEx'!FM$3-1))</f>
        <v/>
      </c>
      <c r="FN13" s="7" t="str">
        <f>IF(OR($B13="",$B13=0),"",$I13*$C13*(1+'Property Summary'!$L$21)^('MF CapEx'!FN$3-1))</f>
        <v/>
      </c>
      <c r="FO13" s="7" t="str">
        <f>IF(OR($B13="",$B13=0),"",$I13*$C13*(1+'Property Summary'!$L$21)^('MF CapEx'!FO$3-1))</f>
        <v/>
      </c>
      <c r="FP13" s="7" t="str">
        <f>IF(OR($B13="",$B13=0),"",$I13*$C13*(1+'Property Summary'!$L$21)^('MF CapEx'!FP$3-1))</f>
        <v/>
      </c>
      <c r="FQ13" s="7" t="str">
        <f>IF(OR($B13="",$B13=0),"",$I13*$C13*(1+'Property Summary'!$L$21)^('MF CapEx'!FQ$3-1))</f>
        <v/>
      </c>
      <c r="FR13" s="7" t="str">
        <f>IF(OR($B13="",$B13=0),"",$I13*$C13*(1+'Property Summary'!$L$21)^('MF CapEx'!FR$3-1))</f>
        <v/>
      </c>
      <c r="FS13" s="7" t="str">
        <f>IF(OR($B13="",$B13=0),"",$I13*$C13*(1+'Property Summary'!$L$21)^('MF CapEx'!FS$3-1))</f>
        <v/>
      </c>
      <c r="FT13" s="7" t="str">
        <f>IF(OR($B13="",$B13=0),"",$I13*$C13*(1+'Property Summary'!$L$21)^('MF CapEx'!FT$3-1))</f>
        <v/>
      </c>
      <c r="FU13" s="7" t="str">
        <f>IF(OR($B13="",$B13=0),"",$I13*$C13*(1+'Property Summary'!$L$21)^('MF CapEx'!FU$3-1))</f>
        <v/>
      </c>
      <c r="FV13" s="7" t="str">
        <f>IF(OR($B13="",$B13=0),"",$I13*$C13*(1+'Property Summary'!$L$21)^('MF CapEx'!FV$3-1))</f>
        <v/>
      </c>
      <c r="FW13" s="7" t="str">
        <f>IF(OR($B13="",$B13=0),"",$I13*$C13*(1+'Property Summary'!$L$21)^('MF CapEx'!FW$3-1))</f>
        <v/>
      </c>
      <c r="FX13" s="7" t="str">
        <f>IF(OR($B13="",$B13=0),"",$I13*$C13*(1+'Property Summary'!$L$21)^('MF CapEx'!FX$3-1))</f>
        <v/>
      </c>
      <c r="FY13" s="7" t="str">
        <f>IF(OR($B13="",$B13=0),"",$I13*$C13*(1+'Property Summary'!$L$21)^('MF CapEx'!FY$3-1))</f>
        <v/>
      </c>
      <c r="FZ13" s="7" t="str">
        <f>IF(OR($B13="",$B13=0),"",$I13*$C13*(1+'Property Summary'!$L$21)^('MF CapEx'!FZ$3-1))</f>
        <v/>
      </c>
      <c r="GA13" s="7" t="str">
        <f>IF(OR($B13="",$B13=0),"",$I13*$C13*(1+'Property Summary'!$L$21)^('MF CapEx'!GA$3-1))</f>
        <v/>
      </c>
      <c r="GB13" s="7" t="str">
        <f>IF(OR($B13="",$B13=0),"",$I13*$C13*(1+'Property Summary'!$L$21)^('MF CapEx'!GB$3-1))</f>
        <v/>
      </c>
      <c r="GC13" s="7" t="str">
        <f>IF(OR($B13="",$B13=0),"",$I13*$C13*(1+'Property Summary'!$L$21)^('MF CapEx'!GC$3-1))</f>
        <v/>
      </c>
      <c r="GD13" s="7" t="str">
        <f>IF(OR($B13="",$B13=0),"",$I13*$C13*(1+'Property Summary'!$L$21)^('MF CapEx'!GD$3-1))</f>
        <v/>
      </c>
      <c r="GE13" s="7" t="str">
        <f>IF(OR($B13="",$B13=0),"",$I13*$C13*(1+'Property Summary'!$L$21)^('MF CapEx'!GE$3-1))</f>
        <v/>
      </c>
      <c r="GF13" s="7" t="str">
        <f>IF(OR($B13="",$B13=0),"",$I13*$C13*(1+'Property Summary'!$L$21)^('MF CapEx'!GF$3-1))</f>
        <v/>
      </c>
      <c r="GG13" s="7" t="str">
        <f>IF(OR($B13="",$B13=0),"",$I13*$C13*(1+'Property Summary'!$L$21)^('MF CapEx'!GG$3-1))</f>
        <v/>
      </c>
      <c r="GH13" s="7" t="str">
        <f>IF(OR($B13="",$B13=0),"",$I13*$C13*(1+'Property Summary'!$L$21)^('MF CapEx'!GH$3-1))</f>
        <v/>
      </c>
      <c r="GI13" s="7" t="str">
        <f>IF(OR($B13="",$B13=0),"",$I13*$C13*(1+'Property Summary'!$L$21)^('MF CapEx'!GI$3-1))</f>
        <v/>
      </c>
      <c r="GJ13" s="7" t="str">
        <f>IF(OR($B13="",$B13=0),"",$I13*$C13*(1+'Property Summary'!$L$21)^('MF CapEx'!GJ$3-1))</f>
        <v/>
      </c>
      <c r="GK13" s="7" t="str">
        <f>IF(OR($B13="",$B13=0),"",$I13*$C13*(1+'Property Summary'!$L$21)^('MF CapEx'!GK$3-1))</f>
        <v/>
      </c>
      <c r="GL13" s="7" t="str">
        <f>IF(OR($B13="",$B13=0),"",$I13*$C13*(1+'Property Summary'!$L$21)^('MF CapEx'!GL$3-1))</f>
        <v/>
      </c>
      <c r="GM13" s="7" t="str">
        <f>IF(OR($B13="",$B13=0),"",$I13*$C13*(1+'Property Summary'!$L$21)^('MF CapEx'!GM$3-1))</f>
        <v/>
      </c>
      <c r="GN13" s="7" t="str">
        <f>IF(OR($B13="",$B13=0),"",$I13*$C13*(1+'Property Summary'!$L$21)^('MF CapEx'!GN$3-1))</f>
        <v/>
      </c>
      <c r="GO13" s="7" t="str">
        <f>IF(OR($B13="",$B13=0),"",$I13*$C13*(1+'Property Summary'!$L$21)^('MF CapEx'!GO$3-1))</f>
        <v/>
      </c>
      <c r="GP13" s="7" t="str">
        <f>IF(OR($B13="",$B13=0),"",$I13*$C13*(1+'Property Summary'!$L$21)^('MF CapEx'!GP$3-1))</f>
        <v/>
      </c>
    </row>
    <row r="14" spans="2:198" x14ac:dyDescent="0.3">
      <c r="B14" s="198">
        <f>'MF Rent Roll'!B13</f>
        <v>0</v>
      </c>
      <c r="C14" s="199">
        <f>'MF Rent Roll'!C13</f>
        <v>0</v>
      </c>
      <c r="D14" s="200">
        <f>'MF Rent Roll'!D13</f>
        <v>0</v>
      </c>
      <c r="E14" s="200">
        <f>'MF Rent Roll'!E13</f>
        <v>0</v>
      </c>
      <c r="F14" s="201">
        <f>'MF Rent Roll'!F13</f>
        <v>0</v>
      </c>
      <c r="G14" s="202">
        <f>'MF Rent Roll'!G13</f>
        <v>0</v>
      </c>
      <c r="H14" s="203">
        <f>'MF Rent Roll'!H13</f>
        <v>0</v>
      </c>
      <c r="I14" s="202">
        <f>'MF Rent Roll'!I13</f>
        <v>0</v>
      </c>
      <c r="J14" s="204">
        <f>'MF Rent Roll'!J13</f>
        <v>0</v>
      </c>
      <c r="K14" s="205">
        <f>'MF Rent Roll'!K13</f>
        <v>0</v>
      </c>
      <c r="L14" s="202">
        <f>'MF Rent Roll'!L13</f>
        <v>0</v>
      </c>
      <c r="M14" s="206">
        <f>'MF Rent Roll'!M13</f>
        <v>0</v>
      </c>
      <c r="N14" s="207" t="str">
        <f>'MF Rent Roll'!N13</f>
        <v/>
      </c>
      <c r="O14" s="208" t="str">
        <f>'MF Rent Roll'!O13</f>
        <v/>
      </c>
      <c r="P14" s="209" t="str">
        <f>'MF Rent Roll'!P13</f>
        <v/>
      </c>
      <c r="S14" s="7" t="str">
        <f>IF(OR($B14="",$B14=0),"",$I14*$C14*(1+'Property Summary'!$L$21)^('MF CapEx'!S$3-1))</f>
        <v/>
      </c>
      <c r="T14" s="7" t="str">
        <f>IF(OR($B14="",$B14=0),"",$I14*$C14*(1+'Property Summary'!$L$21)^('MF CapEx'!T$3-1))</f>
        <v/>
      </c>
      <c r="U14" s="7" t="str">
        <f>IF(OR($B14="",$B14=0),"",$I14*$C14*(1+'Property Summary'!$L$21)^('MF CapEx'!U$3-1))</f>
        <v/>
      </c>
      <c r="V14" s="7" t="str">
        <f>IF(OR($B14="",$B14=0),"",$I14*$C14*(1+'Property Summary'!$L$21)^('MF CapEx'!V$3-1))</f>
        <v/>
      </c>
      <c r="W14" s="7" t="str">
        <f>IF(OR($B14="",$B14=0),"",$I14*$C14*(1+'Property Summary'!$L$21)^('MF CapEx'!W$3-1))</f>
        <v/>
      </c>
      <c r="X14" s="7" t="str">
        <f>IF(OR($B14="",$B14=0),"",$I14*$C14*(1+'Property Summary'!$L$21)^('MF CapEx'!X$3-1))</f>
        <v/>
      </c>
      <c r="Y14" s="7" t="str">
        <f>IF(OR($B14="",$B14=0),"",$I14*$C14*(1+'Property Summary'!$L$21)^('MF CapEx'!Y$3-1))</f>
        <v/>
      </c>
      <c r="Z14" s="7" t="str">
        <f>IF(OR($B14="",$B14=0),"",$I14*$C14*(1+'Property Summary'!$L$21)^('MF CapEx'!Z$3-1))</f>
        <v/>
      </c>
      <c r="AA14" s="7" t="str">
        <f>IF(OR($B14="",$B14=0),"",$I14*$C14*(1+'Property Summary'!$L$21)^('MF CapEx'!AA$3-1))</f>
        <v/>
      </c>
      <c r="AB14" s="7" t="str">
        <f>IF(OR($B14="",$B14=0),"",$I14*$C14*(1+'Property Summary'!$L$21)^('MF CapEx'!AB$3-1))</f>
        <v/>
      </c>
      <c r="AC14" s="7" t="str">
        <f>IF(OR($B14="",$B14=0),"",$I14*$C14*(1+'Property Summary'!$L$21)^('MF CapEx'!AC$3-1))</f>
        <v/>
      </c>
      <c r="AD14" s="7" t="str">
        <f>IF(OR($B14="",$B14=0),"",$I14*$C14*(1+'Property Summary'!$L$21)^('MF CapEx'!AD$3-1))</f>
        <v/>
      </c>
      <c r="AE14" s="7" t="str">
        <f>IF(OR($B14="",$B14=0),"",$I14*$C14*(1+'Property Summary'!$L$21)^('MF CapEx'!AE$3-1))</f>
        <v/>
      </c>
      <c r="AF14" s="7" t="str">
        <f>IF(OR($B14="",$B14=0),"",$I14*$C14*(1+'Property Summary'!$L$21)^('MF CapEx'!AF$3-1))</f>
        <v/>
      </c>
      <c r="AG14" s="7" t="str">
        <f>IF(OR($B14="",$B14=0),"",$I14*$C14*(1+'Property Summary'!$L$21)^('MF CapEx'!AG$3-1))</f>
        <v/>
      </c>
      <c r="AH14" s="7" t="str">
        <f>IF(OR($B14="",$B14=0),"",$I14*$C14*(1+'Property Summary'!$L$21)^('MF CapEx'!AH$3-1))</f>
        <v/>
      </c>
      <c r="AI14" s="7" t="str">
        <f>IF(OR($B14="",$B14=0),"",$I14*$C14*(1+'Property Summary'!$L$21)^('MF CapEx'!AI$3-1))</f>
        <v/>
      </c>
      <c r="AJ14" s="7" t="str">
        <f>IF(OR($B14="",$B14=0),"",$I14*$C14*(1+'Property Summary'!$L$21)^('MF CapEx'!AJ$3-1))</f>
        <v/>
      </c>
      <c r="AK14" s="7" t="str">
        <f>IF(OR($B14="",$B14=0),"",$I14*$C14*(1+'Property Summary'!$L$21)^('MF CapEx'!AK$3-1))</f>
        <v/>
      </c>
      <c r="AL14" s="7" t="str">
        <f>IF(OR($B14="",$B14=0),"",$I14*$C14*(1+'Property Summary'!$L$21)^('MF CapEx'!AL$3-1))</f>
        <v/>
      </c>
      <c r="AM14" s="7" t="str">
        <f>IF(OR($B14="",$B14=0),"",$I14*$C14*(1+'Property Summary'!$L$21)^('MF CapEx'!AM$3-1))</f>
        <v/>
      </c>
      <c r="AN14" s="7" t="str">
        <f>IF(OR($B14="",$B14=0),"",$I14*$C14*(1+'Property Summary'!$L$21)^('MF CapEx'!AN$3-1))</f>
        <v/>
      </c>
      <c r="AO14" s="7" t="str">
        <f>IF(OR($B14="",$B14=0),"",$I14*$C14*(1+'Property Summary'!$L$21)^('MF CapEx'!AO$3-1))</f>
        <v/>
      </c>
      <c r="AP14" s="7" t="str">
        <f>IF(OR($B14="",$B14=0),"",$I14*$C14*(1+'Property Summary'!$L$21)^('MF CapEx'!AP$3-1))</f>
        <v/>
      </c>
      <c r="AQ14" s="7" t="str">
        <f>IF(OR($B14="",$B14=0),"",$I14*$C14*(1+'Property Summary'!$L$21)^('MF CapEx'!AQ$3-1))</f>
        <v/>
      </c>
      <c r="AR14" s="7" t="str">
        <f>IF(OR($B14="",$B14=0),"",$I14*$C14*(1+'Property Summary'!$L$21)^('MF CapEx'!AR$3-1))</f>
        <v/>
      </c>
      <c r="AS14" s="7" t="str">
        <f>IF(OR($B14="",$B14=0),"",$I14*$C14*(1+'Property Summary'!$L$21)^('MF CapEx'!AS$3-1))</f>
        <v/>
      </c>
      <c r="AT14" s="7" t="str">
        <f>IF(OR($B14="",$B14=0),"",$I14*$C14*(1+'Property Summary'!$L$21)^('MF CapEx'!AT$3-1))</f>
        <v/>
      </c>
      <c r="AU14" s="7" t="str">
        <f>IF(OR($B14="",$B14=0),"",$I14*$C14*(1+'Property Summary'!$L$21)^('MF CapEx'!AU$3-1))</f>
        <v/>
      </c>
      <c r="AV14" s="7" t="str">
        <f>IF(OR($B14="",$B14=0),"",$I14*$C14*(1+'Property Summary'!$L$21)^('MF CapEx'!AV$3-1))</f>
        <v/>
      </c>
      <c r="AW14" s="7" t="str">
        <f>IF(OR($B14="",$B14=0),"",$I14*$C14*(1+'Property Summary'!$L$21)^('MF CapEx'!AW$3-1))</f>
        <v/>
      </c>
      <c r="AX14" s="7" t="str">
        <f>IF(OR($B14="",$B14=0),"",$I14*$C14*(1+'Property Summary'!$L$21)^('MF CapEx'!AX$3-1))</f>
        <v/>
      </c>
      <c r="AY14" s="7" t="str">
        <f>IF(OR($B14="",$B14=0),"",$I14*$C14*(1+'Property Summary'!$L$21)^('MF CapEx'!AY$3-1))</f>
        <v/>
      </c>
      <c r="AZ14" s="7" t="str">
        <f>IF(OR($B14="",$B14=0),"",$I14*$C14*(1+'Property Summary'!$L$21)^('MF CapEx'!AZ$3-1))</f>
        <v/>
      </c>
      <c r="BA14" s="7" t="str">
        <f>IF(OR($B14="",$B14=0),"",$I14*$C14*(1+'Property Summary'!$L$21)^('MF CapEx'!BA$3-1))</f>
        <v/>
      </c>
      <c r="BB14" s="7" t="str">
        <f>IF(OR($B14="",$B14=0),"",$I14*$C14*(1+'Property Summary'!$L$21)^('MF CapEx'!BB$3-1))</f>
        <v/>
      </c>
      <c r="BC14" s="7" t="str">
        <f>IF(OR($B14="",$B14=0),"",$I14*$C14*(1+'Property Summary'!$L$21)^('MF CapEx'!BC$3-1))</f>
        <v/>
      </c>
      <c r="BD14" s="7" t="str">
        <f>IF(OR($B14="",$B14=0),"",$I14*$C14*(1+'Property Summary'!$L$21)^('MF CapEx'!BD$3-1))</f>
        <v/>
      </c>
      <c r="BE14" s="7" t="str">
        <f>IF(OR($B14="",$B14=0),"",$I14*$C14*(1+'Property Summary'!$L$21)^('MF CapEx'!BE$3-1))</f>
        <v/>
      </c>
      <c r="BF14" s="7" t="str">
        <f>IF(OR($B14="",$B14=0),"",$I14*$C14*(1+'Property Summary'!$L$21)^('MF CapEx'!BF$3-1))</f>
        <v/>
      </c>
      <c r="BG14" s="7" t="str">
        <f>IF(OR($B14="",$B14=0),"",$I14*$C14*(1+'Property Summary'!$L$21)^('MF CapEx'!BG$3-1))</f>
        <v/>
      </c>
      <c r="BH14" s="7" t="str">
        <f>IF(OR($B14="",$B14=0),"",$I14*$C14*(1+'Property Summary'!$L$21)^('MF CapEx'!BH$3-1))</f>
        <v/>
      </c>
      <c r="BI14" s="7" t="str">
        <f>IF(OR($B14="",$B14=0),"",$I14*$C14*(1+'Property Summary'!$L$21)^('MF CapEx'!BI$3-1))</f>
        <v/>
      </c>
      <c r="BJ14" s="7" t="str">
        <f>IF(OR($B14="",$B14=0),"",$I14*$C14*(1+'Property Summary'!$L$21)^('MF CapEx'!BJ$3-1))</f>
        <v/>
      </c>
      <c r="BK14" s="7" t="str">
        <f>IF(OR($B14="",$B14=0),"",$I14*$C14*(1+'Property Summary'!$L$21)^('MF CapEx'!BK$3-1))</f>
        <v/>
      </c>
      <c r="BL14" s="7" t="str">
        <f>IF(OR($B14="",$B14=0),"",$I14*$C14*(1+'Property Summary'!$L$21)^('MF CapEx'!BL$3-1))</f>
        <v/>
      </c>
      <c r="BM14" s="7" t="str">
        <f>IF(OR($B14="",$B14=0),"",$I14*$C14*(1+'Property Summary'!$L$21)^('MF CapEx'!BM$3-1))</f>
        <v/>
      </c>
      <c r="BN14" s="7" t="str">
        <f>IF(OR($B14="",$B14=0),"",$I14*$C14*(1+'Property Summary'!$L$21)^('MF CapEx'!BN$3-1))</f>
        <v/>
      </c>
      <c r="BO14" s="7" t="str">
        <f>IF(OR($B14="",$B14=0),"",$I14*$C14*(1+'Property Summary'!$L$21)^('MF CapEx'!BO$3-1))</f>
        <v/>
      </c>
      <c r="BP14" s="7" t="str">
        <f>IF(OR($B14="",$B14=0),"",$I14*$C14*(1+'Property Summary'!$L$21)^('MF CapEx'!BP$3-1))</f>
        <v/>
      </c>
      <c r="BQ14" s="7" t="str">
        <f>IF(OR($B14="",$B14=0),"",$I14*$C14*(1+'Property Summary'!$L$21)^('MF CapEx'!BQ$3-1))</f>
        <v/>
      </c>
      <c r="BR14" s="7" t="str">
        <f>IF(OR($B14="",$B14=0),"",$I14*$C14*(1+'Property Summary'!$L$21)^('MF CapEx'!BR$3-1))</f>
        <v/>
      </c>
      <c r="BS14" s="7" t="str">
        <f>IF(OR($B14="",$B14=0),"",$I14*$C14*(1+'Property Summary'!$L$21)^('MF CapEx'!BS$3-1))</f>
        <v/>
      </c>
      <c r="BT14" s="7" t="str">
        <f>IF(OR($B14="",$B14=0),"",$I14*$C14*(1+'Property Summary'!$L$21)^('MF CapEx'!BT$3-1))</f>
        <v/>
      </c>
      <c r="BU14" s="7" t="str">
        <f>IF(OR($B14="",$B14=0),"",$I14*$C14*(1+'Property Summary'!$L$21)^('MF CapEx'!BU$3-1))</f>
        <v/>
      </c>
      <c r="BV14" s="7" t="str">
        <f>IF(OR($B14="",$B14=0),"",$I14*$C14*(1+'Property Summary'!$L$21)^('MF CapEx'!BV$3-1))</f>
        <v/>
      </c>
      <c r="BW14" s="7" t="str">
        <f>IF(OR($B14="",$B14=0),"",$I14*$C14*(1+'Property Summary'!$L$21)^('MF CapEx'!BW$3-1))</f>
        <v/>
      </c>
      <c r="BX14" s="7" t="str">
        <f>IF(OR($B14="",$B14=0),"",$I14*$C14*(1+'Property Summary'!$L$21)^('MF CapEx'!BX$3-1))</f>
        <v/>
      </c>
      <c r="BY14" s="7" t="str">
        <f>IF(OR($B14="",$B14=0),"",$I14*$C14*(1+'Property Summary'!$L$21)^('MF CapEx'!BY$3-1))</f>
        <v/>
      </c>
      <c r="BZ14" s="7" t="str">
        <f>IF(OR($B14="",$B14=0),"",$I14*$C14*(1+'Property Summary'!$L$21)^('MF CapEx'!BZ$3-1))</f>
        <v/>
      </c>
      <c r="CA14" s="7" t="str">
        <f>IF(OR($B14="",$B14=0),"",$I14*$C14*(1+'Property Summary'!$L$21)^('MF CapEx'!CA$3-1))</f>
        <v/>
      </c>
      <c r="CB14" s="7" t="str">
        <f>IF(OR($B14="",$B14=0),"",$I14*$C14*(1+'Property Summary'!$L$21)^('MF CapEx'!CB$3-1))</f>
        <v/>
      </c>
      <c r="CC14" s="7" t="str">
        <f>IF(OR($B14="",$B14=0),"",$I14*$C14*(1+'Property Summary'!$L$21)^('MF CapEx'!CC$3-1))</f>
        <v/>
      </c>
      <c r="CD14" s="7" t="str">
        <f>IF(OR($B14="",$B14=0),"",$I14*$C14*(1+'Property Summary'!$L$21)^('MF CapEx'!CD$3-1))</f>
        <v/>
      </c>
      <c r="CE14" s="7" t="str">
        <f>IF(OR($B14="",$B14=0),"",$I14*$C14*(1+'Property Summary'!$L$21)^('MF CapEx'!CE$3-1))</f>
        <v/>
      </c>
      <c r="CF14" s="7" t="str">
        <f>IF(OR($B14="",$B14=0),"",$I14*$C14*(1+'Property Summary'!$L$21)^('MF CapEx'!CF$3-1))</f>
        <v/>
      </c>
      <c r="CG14" s="7" t="str">
        <f>IF(OR($B14="",$B14=0),"",$I14*$C14*(1+'Property Summary'!$L$21)^('MF CapEx'!CG$3-1))</f>
        <v/>
      </c>
      <c r="CH14" s="7" t="str">
        <f>IF(OR($B14="",$B14=0),"",$I14*$C14*(1+'Property Summary'!$L$21)^('MF CapEx'!CH$3-1))</f>
        <v/>
      </c>
      <c r="CI14" s="7" t="str">
        <f>IF(OR($B14="",$B14=0),"",$I14*$C14*(1+'Property Summary'!$L$21)^('MF CapEx'!CI$3-1))</f>
        <v/>
      </c>
      <c r="CJ14" s="7" t="str">
        <f>IF(OR($B14="",$B14=0),"",$I14*$C14*(1+'Property Summary'!$L$21)^('MF CapEx'!CJ$3-1))</f>
        <v/>
      </c>
      <c r="CK14" s="7" t="str">
        <f>IF(OR($B14="",$B14=0),"",$I14*$C14*(1+'Property Summary'!$L$21)^('MF CapEx'!CK$3-1))</f>
        <v/>
      </c>
      <c r="CL14" s="7" t="str">
        <f>IF(OR($B14="",$B14=0),"",$I14*$C14*(1+'Property Summary'!$L$21)^('MF CapEx'!CL$3-1))</f>
        <v/>
      </c>
      <c r="CM14" s="7" t="str">
        <f>IF(OR($B14="",$B14=0),"",$I14*$C14*(1+'Property Summary'!$L$21)^('MF CapEx'!CM$3-1))</f>
        <v/>
      </c>
      <c r="CN14" s="7" t="str">
        <f>IF(OR($B14="",$B14=0),"",$I14*$C14*(1+'Property Summary'!$L$21)^('MF CapEx'!CN$3-1))</f>
        <v/>
      </c>
      <c r="CO14" s="7" t="str">
        <f>IF(OR($B14="",$B14=0),"",$I14*$C14*(1+'Property Summary'!$L$21)^('MF CapEx'!CO$3-1))</f>
        <v/>
      </c>
      <c r="CP14" s="7" t="str">
        <f>IF(OR($B14="",$B14=0),"",$I14*$C14*(1+'Property Summary'!$L$21)^('MF CapEx'!CP$3-1))</f>
        <v/>
      </c>
      <c r="CQ14" s="7" t="str">
        <f>IF(OR($B14="",$B14=0),"",$I14*$C14*(1+'Property Summary'!$L$21)^('MF CapEx'!CQ$3-1))</f>
        <v/>
      </c>
      <c r="CR14" s="7" t="str">
        <f>IF(OR($B14="",$B14=0),"",$I14*$C14*(1+'Property Summary'!$L$21)^('MF CapEx'!CR$3-1))</f>
        <v/>
      </c>
      <c r="CS14" s="7" t="str">
        <f>IF(OR($B14="",$B14=0),"",$I14*$C14*(1+'Property Summary'!$L$21)^('MF CapEx'!CS$3-1))</f>
        <v/>
      </c>
      <c r="CT14" s="7" t="str">
        <f>IF(OR($B14="",$B14=0),"",$I14*$C14*(1+'Property Summary'!$L$21)^('MF CapEx'!CT$3-1))</f>
        <v/>
      </c>
      <c r="CU14" s="7" t="str">
        <f>IF(OR($B14="",$B14=0),"",$I14*$C14*(1+'Property Summary'!$L$21)^('MF CapEx'!CU$3-1))</f>
        <v/>
      </c>
      <c r="CV14" s="7" t="str">
        <f>IF(OR($B14="",$B14=0),"",$I14*$C14*(1+'Property Summary'!$L$21)^('MF CapEx'!CV$3-1))</f>
        <v/>
      </c>
      <c r="CW14" s="7" t="str">
        <f>IF(OR($B14="",$B14=0),"",$I14*$C14*(1+'Property Summary'!$L$21)^('MF CapEx'!CW$3-1))</f>
        <v/>
      </c>
      <c r="CX14" s="7" t="str">
        <f>IF(OR($B14="",$B14=0),"",$I14*$C14*(1+'Property Summary'!$L$21)^('MF CapEx'!CX$3-1))</f>
        <v/>
      </c>
      <c r="CY14" s="7" t="str">
        <f>IF(OR($B14="",$B14=0),"",$I14*$C14*(1+'Property Summary'!$L$21)^('MF CapEx'!CY$3-1))</f>
        <v/>
      </c>
      <c r="CZ14" s="7" t="str">
        <f>IF(OR($B14="",$B14=0),"",$I14*$C14*(1+'Property Summary'!$L$21)^('MF CapEx'!CZ$3-1))</f>
        <v/>
      </c>
      <c r="DA14" s="7" t="str">
        <f>IF(OR($B14="",$B14=0),"",$I14*$C14*(1+'Property Summary'!$L$21)^('MF CapEx'!DA$3-1))</f>
        <v/>
      </c>
      <c r="DB14" s="7" t="str">
        <f>IF(OR($B14="",$B14=0),"",$I14*$C14*(1+'Property Summary'!$L$21)^('MF CapEx'!DB$3-1))</f>
        <v/>
      </c>
      <c r="DC14" s="7" t="str">
        <f>IF(OR($B14="",$B14=0),"",$I14*$C14*(1+'Property Summary'!$L$21)^('MF CapEx'!DC$3-1))</f>
        <v/>
      </c>
      <c r="DD14" s="7" t="str">
        <f>IF(OR($B14="",$B14=0),"",$I14*$C14*(1+'Property Summary'!$L$21)^('MF CapEx'!DD$3-1))</f>
        <v/>
      </c>
      <c r="DE14" s="7" t="str">
        <f>IF(OR($B14="",$B14=0),"",$I14*$C14*(1+'Property Summary'!$L$21)^('MF CapEx'!DE$3-1))</f>
        <v/>
      </c>
      <c r="DF14" s="7" t="str">
        <f>IF(OR($B14="",$B14=0),"",$I14*$C14*(1+'Property Summary'!$L$21)^('MF CapEx'!DF$3-1))</f>
        <v/>
      </c>
      <c r="DG14" s="7" t="str">
        <f>IF(OR($B14="",$B14=0),"",$I14*$C14*(1+'Property Summary'!$L$21)^('MF CapEx'!DG$3-1))</f>
        <v/>
      </c>
      <c r="DH14" s="7" t="str">
        <f>IF(OR($B14="",$B14=0),"",$I14*$C14*(1+'Property Summary'!$L$21)^('MF CapEx'!DH$3-1))</f>
        <v/>
      </c>
      <c r="DI14" s="7" t="str">
        <f>IF(OR($B14="",$B14=0),"",$I14*$C14*(1+'Property Summary'!$L$21)^('MF CapEx'!DI$3-1))</f>
        <v/>
      </c>
      <c r="DJ14" s="7" t="str">
        <f>IF(OR($B14="",$B14=0),"",$I14*$C14*(1+'Property Summary'!$L$21)^('MF CapEx'!DJ$3-1))</f>
        <v/>
      </c>
      <c r="DK14" s="7" t="str">
        <f>IF(OR($B14="",$B14=0),"",$I14*$C14*(1+'Property Summary'!$L$21)^('MF CapEx'!DK$3-1))</f>
        <v/>
      </c>
      <c r="DL14" s="7" t="str">
        <f>IF(OR($B14="",$B14=0),"",$I14*$C14*(1+'Property Summary'!$L$21)^('MF CapEx'!DL$3-1))</f>
        <v/>
      </c>
      <c r="DM14" s="7" t="str">
        <f>IF(OR($B14="",$B14=0),"",$I14*$C14*(1+'Property Summary'!$L$21)^('MF CapEx'!DM$3-1))</f>
        <v/>
      </c>
      <c r="DN14" s="7" t="str">
        <f>IF(OR($B14="",$B14=0),"",$I14*$C14*(1+'Property Summary'!$L$21)^('MF CapEx'!DN$3-1))</f>
        <v/>
      </c>
      <c r="DO14" s="7" t="str">
        <f>IF(OR($B14="",$B14=0),"",$I14*$C14*(1+'Property Summary'!$L$21)^('MF CapEx'!DO$3-1))</f>
        <v/>
      </c>
      <c r="DP14" s="7" t="str">
        <f>IF(OR($B14="",$B14=0),"",$I14*$C14*(1+'Property Summary'!$L$21)^('MF CapEx'!DP$3-1))</f>
        <v/>
      </c>
      <c r="DQ14" s="7" t="str">
        <f>IF(OR($B14="",$B14=0),"",$I14*$C14*(1+'Property Summary'!$L$21)^('MF CapEx'!DQ$3-1))</f>
        <v/>
      </c>
      <c r="DR14" s="7" t="str">
        <f>IF(OR($B14="",$B14=0),"",$I14*$C14*(1+'Property Summary'!$L$21)^('MF CapEx'!DR$3-1))</f>
        <v/>
      </c>
      <c r="DS14" s="7" t="str">
        <f>IF(OR($B14="",$B14=0),"",$I14*$C14*(1+'Property Summary'!$L$21)^('MF CapEx'!DS$3-1))</f>
        <v/>
      </c>
      <c r="DT14" s="7" t="str">
        <f>IF(OR($B14="",$B14=0),"",$I14*$C14*(1+'Property Summary'!$L$21)^('MF CapEx'!DT$3-1))</f>
        <v/>
      </c>
      <c r="DU14" s="7" t="str">
        <f>IF(OR($B14="",$B14=0),"",$I14*$C14*(1+'Property Summary'!$L$21)^('MF CapEx'!DU$3-1))</f>
        <v/>
      </c>
      <c r="DV14" s="7" t="str">
        <f>IF(OR($B14="",$B14=0),"",$I14*$C14*(1+'Property Summary'!$L$21)^('MF CapEx'!DV$3-1))</f>
        <v/>
      </c>
      <c r="DW14" s="7" t="str">
        <f>IF(OR($B14="",$B14=0),"",$I14*$C14*(1+'Property Summary'!$L$21)^('MF CapEx'!DW$3-1))</f>
        <v/>
      </c>
      <c r="DX14" s="7" t="str">
        <f>IF(OR($B14="",$B14=0),"",$I14*$C14*(1+'Property Summary'!$L$21)^('MF CapEx'!DX$3-1))</f>
        <v/>
      </c>
      <c r="DY14" s="7" t="str">
        <f>IF(OR($B14="",$B14=0),"",$I14*$C14*(1+'Property Summary'!$L$21)^('MF CapEx'!DY$3-1))</f>
        <v/>
      </c>
      <c r="DZ14" s="7" t="str">
        <f>IF(OR($B14="",$B14=0),"",$I14*$C14*(1+'Property Summary'!$L$21)^('MF CapEx'!DZ$3-1))</f>
        <v/>
      </c>
      <c r="EA14" s="7" t="str">
        <f>IF(OR($B14="",$B14=0),"",$I14*$C14*(1+'Property Summary'!$L$21)^('MF CapEx'!EA$3-1))</f>
        <v/>
      </c>
      <c r="EB14" s="7" t="str">
        <f>IF(OR($B14="",$B14=0),"",$I14*$C14*(1+'Property Summary'!$L$21)^('MF CapEx'!EB$3-1))</f>
        <v/>
      </c>
      <c r="EC14" s="7" t="str">
        <f>IF(OR($B14="",$B14=0),"",$I14*$C14*(1+'Property Summary'!$L$21)^('MF CapEx'!EC$3-1))</f>
        <v/>
      </c>
      <c r="ED14" s="7" t="str">
        <f>IF(OR($B14="",$B14=0),"",$I14*$C14*(1+'Property Summary'!$L$21)^('MF CapEx'!ED$3-1))</f>
        <v/>
      </c>
      <c r="EE14" s="7" t="str">
        <f>IF(OR($B14="",$B14=0),"",$I14*$C14*(1+'Property Summary'!$L$21)^('MF CapEx'!EE$3-1))</f>
        <v/>
      </c>
      <c r="EF14" s="7" t="str">
        <f>IF(OR($B14="",$B14=0),"",$I14*$C14*(1+'Property Summary'!$L$21)^('MF CapEx'!EF$3-1))</f>
        <v/>
      </c>
      <c r="EG14" s="7" t="str">
        <f>IF(OR($B14="",$B14=0),"",$I14*$C14*(1+'Property Summary'!$L$21)^('MF CapEx'!EG$3-1))</f>
        <v/>
      </c>
      <c r="EH14" s="7" t="str">
        <f>IF(OR($B14="",$B14=0),"",$I14*$C14*(1+'Property Summary'!$L$21)^('MF CapEx'!EH$3-1))</f>
        <v/>
      </c>
      <c r="EI14" s="7" t="str">
        <f>IF(OR($B14="",$B14=0),"",$I14*$C14*(1+'Property Summary'!$L$21)^('MF CapEx'!EI$3-1))</f>
        <v/>
      </c>
      <c r="EJ14" s="7" t="str">
        <f>IF(OR($B14="",$B14=0),"",$I14*$C14*(1+'Property Summary'!$L$21)^('MF CapEx'!EJ$3-1))</f>
        <v/>
      </c>
      <c r="EK14" s="7" t="str">
        <f>IF(OR($B14="",$B14=0),"",$I14*$C14*(1+'Property Summary'!$L$21)^('MF CapEx'!EK$3-1))</f>
        <v/>
      </c>
      <c r="EL14" s="7" t="str">
        <f>IF(OR($B14="",$B14=0),"",$I14*$C14*(1+'Property Summary'!$L$21)^('MF CapEx'!EL$3-1))</f>
        <v/>
      </c>
      <c r="EM14" s="7" t="str">
        <f>IF(OR($B14="",$B14=0),"",$I14*$C14*(1+'Property Summary'!$L$21)^('MF CapEx'!EM$3-1))</f>
        <v/>
      </c>
      <c r="EN14" s="7" t="str">
        <f>IF(OR($B14="",$B14=0),"",$I14*$C14*(1+'Property Summary'!$L$21)^('MF CapEx'!EN$3-1))</f>
        <v/>
      </c>
      <c r="EO14" s="7" t="str">
        <f>IF(OR($B14="",$B14=0),"",$I14*$C14*(1+'Property Summary'!$L$21)^('MF CapEx'!EO$3-1))</f>
        <v/>
      </c>
      <c r="EP14" s="7" t="str">
        <f>IF(OR($B14="",$B14=0),"",$I14*$C14*(1+'Property Summary'!$L$21)^('MF CapEx'!EP$3-1))</f>
        <v/>
      </c>
      <c r="EQ14" s="7" t="str">
        <f>IF(OR($B14="",$B14=0),"",$I14*$C14*(1+'Property Summary'!$L$21)^('MF CapEx'!EQ$3-1))</f>
        <v/>
      </c>
      <c r="ER14" s="7" t="str">
        <f>IF(OR($B14="",$B14=0),"",$I14*$C14*(1+'Property Summary'!$L$21)^('MF CapEx'!ER$3-1))</f>
        <v/>
      </c>
      <c r="ES14" s="7" t="str">
        <f>IF(OR($B14="",$B14=0),"",$I14*$C14*(1+'Property Summary'!$L$21)^('MF CapEx'!ES$3-1))</f>
        <v/>
      </c>
      <c r="ET14" s="7" t="str">
        <f>IF(OR($B14="",$B14=0),"",$I14*$C14*(1+'Property Summary'!$L$21)^('MF CapEx'!ET$3-1))</f>
        <v/>
      </c>
      <c r="EU14" s="7" t="str">
        <f>IF(OR($B14="",$B14=0),"",$I14*$C14*(1+'Property Summary'!$L$21)^('MF CapEx'!EU$3-1))</f>
        <v/>
      </c>
      <c r="EV14" s="7" t="str">
        <f>IF(OR($B14="",$B14=0),"",$I14*$C14*(1+'Property Summary'!$L$21)^('MF CapEx'!EV$3-1))</f>
        <v/>
      </c>
      <c r="EW14" s="7" t="str">
        <f>IF(OR($B14="",$B14=0),"",$I14*$C14*(1+'Property Summary'!$L$21)^('MF CapEx'!EW$3-1))</f>
        <v/>
      </c>
      <c r="EX14" s="7" t="str">
        <f>IF(OR($B14="",$B14=0),"",$I14*$C14*(1+'Property Summary'!$L$21)^('MF CapEx'!EX$3-1))</f>
        <v/>
      </c>
      <c r="EY14" s="7" t="str">
        <f>IF(OR($B14="",$B14=0),"",$I14*$C14*(1+'Property Summary'!$L$21)^('MF CapEx'!EY$3-1))</f>
        <v/>
      </c>
      <c r="EZ14" s="7" t="str">
        <f>IF(OR($B14="",$B14=0),"",$I14*$C14*(1+'Property Summary'!$L$21)^('MF CapEx'!EZ$3-1))</f>
        <v/>
      </c>
      <c r="FA14" s="7" t="str">
        <f>IF(OR($B14="",$B14=0),"",$I14*$C14*(1+'Property Summary'!$L$21)^('MF CapEx'!FA$3-1))</f>
        <v/>
      </c>
      <c r="FB14" s="7" t="str">
        <f>IF(OR($B14="",$B14=0),"",$I14*$C14*(1+'Property Summary'!$L$21)^('MF CapEx'!FB$3-1))</f>
        <v/>
      </c>
      <c r="FC14" s="7" t="str">
        <f>IF(OR($B14="",$B14=0),"",$I14*$C14*(1+'Property Summary'!$L$21)^('MF CapEx'!FC$3-1))</f>
        <v/>
      </c>
      <c r="FD14" s="7" t="str">
        <f>IF(OR($B14="",$B14=0),"",$I14*$C14*(1+'Property Summary'!$L$21)^('MF CapEx'!FD$3-1))</f>
        <v/>
      </c>
      <c r="FE14" s="7" t="str">
        <f>IF(OR($B14="",$B14=0),"",$I14*$C14*(1+'Property Summary'!$L$21)^('MF CapEx'!FE$3-1))</f>
        <v/>
      </c>
      <c r="FF14" s="7" t="str">
        <f>IF(OR($B14="",$B14=0),"",$I14*$C14*(1+'Property Summary'!$L$21)^('MF CapEx'!FF$3-1))</f>
        <v/>
      </c>
      <c r="FG14" s="7" t="str">
        <f>IF(OR($B14="",$B14=0),"",$I14*$C14*(1+'Property Summary'!$L$21)^('MF CapEx'!FG$3-1))</f>
        <v/>
      </c>
      <c r="FH14" s="7" t="str">
        <f>IF(OR($B14="",$B14=0),"",$I14*$C14*(1+'Property Summary'!$L$21)^('MF CapEx'!FH$3-1))</f>
        <v/>
      </c>
      <c r="FI14" s="7" t="str">
        <f>IF(OR($B14="",$B14=0),"",$I14*$C14*(1+'Property Summary'!$L$21)^('MF CapEx'!FI$3-1))</f>
        <v/>
      </c>
      <c r="FJ14" s="7" t="str">
        <f>IF(OR($B14="",$B14=0),"",$I14*$C14*(1+'Property Summary'!$L$21)^('MF CapEx'!FJ$3-1))</f>
        <v/>
      </c>
      <c r="FK14" s="7" t="str">
        <f>IF(OR($B14="",$B14=0),"",$I14*$C14*(1+'Property Summary'!$L$21)^('MF CapEx'!FK$3-1))</f>
        <v/>
      </c>
      <c r="FL14" s="7" t="str">
        <f>IF(OR($B14="",$B14=0),"",$I14*$C14*(1+'Property Summary'!$L$21)^('MF CapEx'!FL$3-1))</f>
        <v/>
      </c>
      <c r="FM14" s="7" t="str">
        <f>IF(OR($B14="",$B14=0),"",$I14*$C14*(1+'Property Summary'!$L$21)^('MF CapEx'!FM$3-1))</f>
        <v/>
      </c>
      <c r="FN14" s="7" t="str">
        <f>IF(OR($B14="",$B14=0),"",$I14*$C14*(1+'Property Summary'!$L$21)^('MF CapEx'!FN$3-1))</f>
        <v/>
      </c>
      <c r="FO14" s="7" t="str">
        <f>IF(OR($B14="",$B14=0),"",$I14*$C14*(1+'Property Summary'!$L$21)^('MF CapEx'!FO$3-1))</f>
        <v/>
      </c>
      <c r="FP14" s="7" t="str">
        <f>IF(OR($B14="",$B14=0),"",$I14*$C14*(1+'Property Summary'!$L$21)^('MF CapEx'!FP$3-1))</f>
        <v/>
      </c>
      <c r="FQ14" s="7" t="str">
        <f>IF(OR($B14="",$B14=0),"",$I14*$C14*(1+'Property Summary'!$L$21)^('MF CapEx'!FQ$3-1))</f>
        <v/>
      </c>
      <c r="FR14" s="7" t="str">
        <f>IF(OR($B14="",$B14=0),"",$I14*$C14*(1+'Property Summary'!$L$21)^('MF CapEx'!FR$3-1))</f>
        <v/>
      </c>
      <c r="FS14" s="7" t="str">
        <f>IF(OR($B14="",$B14=0),"",$I14*$C14*(1+'Property Summary'!$L$21)^('MF CapEx'!FS$3-1))</f>
        <v/>
      </c>
      <c r="FT14" s="7" t="str">
        <f>IF(OR($B14="",$B14=0),"",$I14*$C14*(1+'Property Summary'!$L$21)^('MF CapEx'!FT$3-1))</f>
        <v/>
      </c>
      <c r="FU14" s="7" t="str">
        <f>IF(OR($B14="",$B14=0),"",$I14*$C14*(1+'Property Summary'!$L$21)^('MF CapEx'!FU$3-1))</f>
        <v/>
      </c>
      <c r="FV14" s="7" t="str">
        <f>IF(OR($B14="",$B14=0),"",$I14*$C14*(1+'Property Summary'!$L$21)^('MF CapEx'!FV$3-1))</f>
        <v/>
      </c>
      <c r="FW14" s="7" t="str">
        <f>IF(OR($B14="",$B14=0),"",$I14*$C14*(1+'Property Summary'!$L$21)^('MF CapEx'!FW$3-1))</f>
        <v/>
      </c>
      <c r="FX14" s="7" t="str">
        <f>IF(OR($B14="",$B14=0),"",$I14*$C14*(1+'Property Summary'!$L$21)^('MF CapEx'!FX$3-1))</f>
        <v/>
      </c>
      <c r="FY14" s="7" t="str">
        <f>IF(OR($B14="",$B14=0),"",$I14*$C14*(1+'Property Summary'!$L$21)^('MF CapEx'!FY$3-1))</f>
        <v/>
      </c>
      <c r="FZ14" s="7" t="str">
        <f>IF(OR($B14="",$B14=0),"",$I14*$C14*(1+'Property Summary'!$L$21)^('MF CapEx'!FZ$3-1))</f>
        <v/>
      </c>
      <c r="GA14" s="7" t="str">
        <f>IF(OR($B14="",$B14=0),"",$I14*$C14*(1+'Property Summary'!$L$21)^('MF CapEx'!GA$3-1))</f>
        <v/>
      </c>
      <c r="GB14" s="7" t="str">
        <f>IF(OR($B14="",$B14=0),"",$I14*$C14*(1+'Property Summary'!$L$21)^('MF CapEx'!GB$3-1))</f>
        <v/>
      </c>
      <c r="GC14" s="7" t="str">
        <f>IF(OR($B14="",$B14=0),"",$I14*$C14*(1+'Property Summary'!$L$21)^('MF CapEx'!GC$3-1))</f>
        <v/>
      </c>
      <c r="GD14" s="7" t="str">
        <f>IF(OR($B14="",$B14=0),"",$I14*$C14*(1+'Property Summary'!$L$21)^('MF CapEx'!GD$3-1))</f>
        <v/>
      </c>
      <c r="GE14" s="7" t="str">
        <f>IF(OR($B14="",$B14=0),"",$I14*$C14*(1+'Property Summary'!$L$21)^('MF CapEx'!GE$3-1))</f>
        <v/>
      </c>
      <c r="GF14" s="7" t="str">
        <f>IF(OR($B14="",$B14=0),"",$I14*$C14*(1+'Property Summary'!$L$21)^('MF CapEx'!GF$3-1))</f>
        <v/>
      </c>
      <c r="GG14" s="7" t="str">
        <f>IF(OR($B14="",$B14=0),"",$I14*$C14*(1+'Property Summary'!$L$21)^('MF CapEx'!GG$3-1))</f>
        <v/>
      </c>
      <c r="GH14" s="7" t="str">
        <f>IF(OR($B14="",$B14=0),"",$I14*$C14*(1+'Property Summary'!$L$21)^('MF CapEx'!GH$3-1))</f>
        <v/>
      </c>
      <c r="GI14" s="7" t="str">
        <f>IF(OR($B14="",$B14=0),"",$I14*$C14*(1+'Property Summary'!$L$21)^('MF CapEx'!GI$3-1))</f>
        <v/>
      </c>
      <c r="GJ14" s="7" t="str">
        <f>IF(OR($B14="",$B14=0),"",$I14*$C14*(1+'Property Summary'!$L$21)^('MF CapEx'!GJ$3-1))</f>
        <v/>
      </c>
      <c r="GK14" s="7" t="str">
        <f>IF(OR($B14="",$B14=0),"",$I14*$C14*(1+'Property Summary'!$L$21)^('MF CapEx'!GK$3-1))</f>
        <v/>
      </c>
      <c r="GL14" s="7" t="str">
        <f>IF(OR($B14="",$B14=0),"",$I14*$C14*(1+'Property Summary'!$L$21)^('MF CapEx'!GL$3-1))</f>
        <v/>
      </c>
      <c r="GM14" s="7" t="str">
        <f>IF(OR($B14="",$B14=0),"",$I14*$C14*(1+'Property Summary'!$L$21)^('MF CapEx'!GM$3-1))</f>
        <v/>
      </c>
      <c r="GN14" s="7" t="str">
        <f>IF(OR($B14="",$B14=0),"",$I14*$C14*(1+'Property Summary'!$L$21)^('MF CapEx'!GN$3-1))</f>
        <v/>
      </c>
      <c r="GO14" s="7" t="str">
        <f>IF(OR($B14="",$B14=0),"",$I14*$C14*(1+'Property Summary'!$L$21)^('MF CapEx'!GO$3-1))</f>
        <v/>
      </c>
      <c r="GP14" s="7" t="str">
        <f>IF(OR($B14="",$B14=0),"",$I14*$C14*(1+'Property Summary'!$L$21)^('MF CapEx'!GP$3-1))</f>
        <v/>
      </c>
    </row>
    <row r="15" spans="2:198" x14ac:dyDescent="0.3">
      <c r="B15" s="198">
        <f>'MF Rent Roll'!B14</f>
        <v>0</v>
      </c>
      <c r="C15" s="199">
        <f>'MF Rent Roll'!C14</f>
        <v>0</v>
      </c>
      <c r="D15" s="200">
        <f>'MF Rent Roll'!D14</f>
        <v>0</v>
      </c>
      <c r="E15" s="200">
        <f>'MF Rent Roll'!E14</f>
        <v>0</v>
      </c>
      <c r="F15" s="201">
        <f>'MF Rent Roll'!F14</f>
        <v>0</v>
      </c>
      <c r="G15" s="202">
        <f>'MF Rent Roll'!G14</f>
        <v>0</v>
      </c>
      <c r="H15" s="203">
        <f>'MF Rent Roll'!H14</f>
        <v>0</v>
      </c>
      <c r="I15" s="202">
        <f>'MF Rent Roll'!I14</f>
        <v>0</v>
      </c>
      <c r="J15" s="204">
        <f>'MF Rent Roll'!J14</f>
        <v>0</v>
      </c>
      <c r="K15" s="205">
        <f>'MF Rent Roll'!K14</f>
        <v>0</v>
      </c>
      <c r="L15" s="202">
        <f>'MF Rent Roll'!L14</f>
        <v>0</v>
      </c>
      <c r="M15" s="206">
        <f>'MF Rent Roll'!M14</f>
        <v>0</v>
      </c>
      <c r="N15" s="207" t="str">
        <f>'MF Rent Roll'!N14</f>
        <v/>
      </c>
      <c r="O15" s="208" t="str">
        <f>'MF Rent Roll'!O14</f>
        <v/>
      </c>
      <c r="P15" s="209" t="str">
        <f>'MF Rent Roll'!P14</f>
        <v/>
      </c>
      <c r="S15" s="7" t="str">
        <f>IF(OR($B15="",$B15=0),"",$I15*$C15*(1+'Property Summary'!$L$21)^('MF CapEx'!S$3-1))</f>
        <v/>
      </c>
      <c r="T15" s="7" t="str">
        <f>IF(OR($B15="",$B15=0),"",$I15*$C15*(1+'Property Summary'!$L$21)^('MF CapEx'!T$3-1))</f>
        <v/>
      </c>
      <c r="U15" s="7" t="str">
        <f>IF(OR($B15="",$B15=0),"",$I15*$C15*(1+'Property Summary'!$L$21)^('MF CapEx'!U$3-1))</f>
        <v/>
      </c>
      <c r="V15" s="7" t="str">
        <f>IF(OR($B15="",$B15=0),"",$I15*$C15*(1+'Property Summary'!$L$21)^('MF CapEx'!V$3-1))</f>
        <v/>
      </c>
      <c r="W15" s="7" t="str">
        <f>IF(OR($B15="",$B15=0),"",$I15*$C15*(1+'Property Summary'!$L$21)^('MF CapEx'!W$3-1))</f>
        <v/>
      </c>
      <c r="X15" s="7" t="str">
        <f>IF(OR($B15="",$B15=0),"",$I15*$C15*(1+'Property Summary'!$L$21)^('MF CapEx'!X$3-1))</f>
        <v/>
      </c>
      <c r="Y15" s="7" t="str">
        <f>IF(OR($B15="",$B15=0),"",$I15*$C15*(1+'Property Summary'!$L$21)^('MF CapEx'!Y$3-1))</f>
        <v/>
      </c>
      <c r="Z15" s="7" t="str">
        <f>IF(OR($B15="",$B15=0),"",$I15*$C15*(1+'Property Summary'!$L$21)^('MF CapEx'!Z$3-1))</f>
        <v/>
      </c>
      <c r="AA15" s="7" t="str">
        <f>IF(OR($B15="",$B15=0),"",$I15*$C15*(1+'Property Summary'!$L$21)^('MF CapEx'!AA$3-1))</f>
        <v/>
      </c>
      <c r="AB15" s="7" t="str">
        <f>IF(OR($B15="",$B15=0),"",$I15*$C15*(1+'Property Summary'!$L$21)^('MF CapEx'!AB$3-1))</f>
        <v/>
      </c>
      <c r="AC15" s="7" t="str">
        <f>IF(OR($B15="",$B15=0),"",$I15*$C15*(1+'Property Summary'!$L$21)^('MF CapEx'!AC$3-1))</f>
        <v/>
      </c>
      <c r="AD15" s="7" t="str">
        <f>IF(OR($B15="",$B15=0),"",$I15*$C15*(1+'Property Summary'!$L$21)^('MF CapEx'!AD$3-1))</f>
        <v/>
      </c>
      <c r="AE15" s="7" t="str">
        <f>IF(OR($B15="",$B15=0),"",$I15*$C15*(1+'Property Summary'!$L$21)^('MF CapEx'!AE$3-1))</f>
        <v/>
      </c>
      <c r="AF15" s="7" t="str">
        <f>IF(OR($B15="",$B15=0),"",$I15*$C15*(1+'Property Summary'!$L$21)^('MF CapEx'!AF$3-1))</f>
        <v/>
      </c>
      <c r="AG15" s="7" t="str">
        <f>IF(OR($B15="",$B15=0),"",$I15*$C15*(1+'Property Summary'!$L$21)^('MF CapEx'!AG$3-1))</f>
        <v/>
      </c>
      <c r="AH15" s="7" t="str">
        <f>IF(OR($B15="",$B15=0),"",$I15*$C15*(1+'Property Summary'!$L$21)^('MF CapEx'!AH$3-1))</f>
        <v/>
      </c>
      <c r="AI15" s="7" t="str">
        <f>IF(OR($B15="",$B15=0),"",$I15*$C15*(1+'Property Summary'!$L$21)^('MF CapEx'!AI$3-1))</f>
        <v/>
      </c>
      <c r="AJ15" s="7" t="str">
        <f>IF(OR($B15="",$B15=0),"",$I15*$C15*(1+'Property Summary'!$L$21)^('MF CapEx'!AJ$3-1))</f>
        <v/>
      </c>
      <c r="AK15" s="7" t="str">
        <f>IF(OR($B15="",$B15=0),"",$I15*$C15*(1+'Property Summary'!$L$21)^('MF CapEx'!AK$3-1))</f>
        <v/>
      </c>
      <c r="AL15" s="7" t="str">
        <f>IF(OR($B15="",$B15=0),"",$I15*$C15*(1+'Property Summary'!$L$21)^('MF CapEx'!AL$3-1))</f>
        <v/>
      </c>
      <c r="AM15" s="7" t="str">
        <f>IF(OR($B15="",$B15=0),"",$I15*$C15*(1+'Property Summary'!$L$21)^('MF CapEx'!AM$3-1))</f>
        <v/>
      </c>
      <c r="AN15" s="7" t="str">
        <f>IF(OR($B15="",$B15=0),"",$I15*$C15*(1+'Property Summary'!$L$21)^('MF CapEx'!AN$3-1))</f>
        <v/>
      </c>
      <c r="AO15" s="7" t="str">
        <f>IF(OR($B15="",$B15=0),"",$I15*$C15*(1+'Property Summary'!$L$21)^('MF CapEx'!AO$3-1))</f>
        <v/>
      </c>
      <c r="AP15" s="7" t="str">
        <f>IF(OR($B15="",$B15=0),"",$I15*$C15*(1+'Property Summary'!$L$21)^('MF CapEx'!AP$3-1))</f>
        <v/>
      </c>
      <c r="AQ15" s="7" t="str">
        <f>IF(OR($B15="",$B15=0),"",$I15*$C15*(1+'Property Summary'!$L$21)^('MF CapEx'!AQ$3-1))</f>
        <v/>
      </c>
      <c r="AR15" s="7" t="str">
        <f>IF(OR($B15="",$B15=0),"",$I15*$C15*(1+'Property Summary'!$L$21)^('MF CapEx'!AR$3-1))</f>
        <v/>
      </c>
      <c r="AS15" s="7" t="str">
        <f>IF(OR($B15="",$B15=0),"",$I15*$C15*(1+'Property Summary'!$L$21)^('MF CapEx'!AS$3-1))</f>
        <v/>
      </c>
      <c r="AT15" s="7" t="str">
        <f>IF(OR($B15="",$B15=0),"",$I15*$C15*(1+'Property Summary'!$L$21)^('MF CapEx'!AT$3-1))</f>
        <v/>
      </c>
      <c r="AU15" s="7" t="str">
        <f>IF(OR($B15="",$B15=0),"",$I15*$C15*(1+'Property Summary'!$L$21)^('MF CapEx'!AU$3-1))</f>
        <v/>
      </c>
      <c r="AV15" s="7" t="str">
        <f>IF(OR($B15="",$B15=0),"",$I15*$C15*(1+'Property Summary'!$L$21)^('MF CapEx'!AV$3-1))</f>
        <v/>
      </c>
      <c r="AW15" s="7" t="str">
        <f>IF(OR($B15="",$B15=0),"",$I15*$C15*(1+'Property Summary'!$L$21)^('MF CapEx'!AW$3-1))</f>
        <v/>
      </c>
      <c r="AX15" s="7" t="str">
        <f>IF(OR($B15="",$B15=0),"",$I15*$C15*(1+'Property Summary'!$L$21)^('MF CapEx'!AX$3-1))</f>
        <v/>
      </c>
      <c r="AY15" s="7" t="str">
        <f>IF(OR($B15="",$B15=0),"",$I15*$C15*(1+'Property Summary'!$L$21)^('MF CapEx'!AY$3-1))</f>
        <v/>
      </c>
      <c r="AZ15" s="7" t="str">
        <f>IF(OR($B15="",$B15=0),"",$I15*$C15*(1+'Property Summary'!$L$21)^('MF CapEx'!AZ$3-1))</f>
        <v/>
      </c>
      <c r="BA15" s="7" t="str">
        <f>IF(OR($B15="",$B15=0),"",$I15*$C15*(1+'Property Summary'!$L$21)^('MF CapEx'!BA$3-1))</f>
        <v/>
      </c>
      <c r="BB15" s="7" t="str">
        <f>IF(OR($B15="",$B15=0),"",$I15*$C15*(1+'Property Summary'!$L$21)^('MF CapEx'!BB$3-1))</f>
        <v/>
      </c>
      <c r="BC15" s="7" t="str">
        <f>IF(OR($B15="",$B15=0),"",$I15*$C15*(1+'Property Summary'!$L$21)^('MF CapEx'!BC$3-1))</f>
        <v/>
      </c>
      <c r="BD15" s="7" t="str">
        <f>IF(OR($B15="",$B15=0),"",$I15*$C15*(1+'Property Summary'!$L$21)^('MF CapEx'!BD$3-1))</f>
        <v/>
      </c>
      <c r="BE15" s="7" t="str">
        <f>IF(OR($B15="",$B15=0),"",$I15*$C15*(1+'Property Summary'!$L$21)^('MF CapEx'!BE$3-1))</f>
        <v/>
      </c>
      <c r="BF15" s="7" t="str">
        <f>IF(OR($B15="",$B15=0),"",$I15*$C15*(1+'Property Summary'!$L$21)^('MF CapEx'!BF$3-1))</f>
        <v/>
      </c>
      <c r="BG15" s="7" t="str">
        <f>IF(OR($B15="",$B15=0),"",$I15*$C15*(1+'Property Summary'!$L$21)^('MF CapEx'!BG$3-1))</f>
        <v/>
      </c>
      <c r="BH15" s="7" t="str">
        <f>IF(OR($B15="",$B15=0),"",$I15*$C15*(1+'Property Summary'!$L$21)^('MF CapEx'!BH$3-1))</f>
        <v/>
      </c>
      <c r="BI15" s="7" t="str">
        <f>IF(OR($B15="",$B15=0),"",$I15*$C15*(1+'Property Summary'!$L$21)^('MF CapEx'!BI$3-1))</f>
        <v/>
      </c>
      <c r="BJ15" s="7" t="str">
        <f>IF(OR($B15="",$B15=0),"",$I15*$C15*(1+'Property Summary'!$L$21)^('MF CapEx'!BJ$3-1))</f>
        <v/>
      </c>
      <c r="BK15" s="7" t="str">
        <f>IF(OR($B15="",$B15=0),"",$I15*$C15*(1+'Property Summary'!$L$21)^('MF CapEx'!BK$3-1))</f>
        <v/>
      </c>
      <c r="BL15" s="7" t="str">
        <f>IF(OR($B15="",$B15=0),"",$I15*$C15*(1+'Property Summary'!$L$21)^('MF CapEx'!BL$3-1))</f>
        <v/>
      </c>
      <c r="BM15" s="7" t="str">
        <f>IF(OR($B15="",$B15=0),"",$I15*$C15*(1+'Property Summary'!$L$21)^('MF CapEx'!BM$3-1))</f>
        <v/>
      </c>
      <c r="BN15" s="7" t="str">
        <f>IF(OR($B15="",$B15=0),"",$I15*$C15*(1+'Property Summary'!$L$21)^('MF CapEx'!BN$3-1))</f>
        <v/>
      </c>
      <c r="BO15" s="7" t="str">
        <f>IF(OR($B15="",$B15=0),"",$I15*$C15*(1+'Property Summary'!$L$21)^('MF CapEx'!BO$3-1))</f>
        <v/>
      </c>
      <c r="BP15" s="7" t="str">
        <f>IF(OR($B15="",$B15=0),"",$I15*$C15*(1+'Property Summary'!$L$21)^('MF CapEx'!BP$3-1))</f>
        <v/>
      </c>
      <c r="BQ15" s="7" t="str">
        <f>IF(OR($B15="",$B15=0),"",$I15*$C15*(1+'Property Summary'!$L$21)^('MF CapEx'!BQ$3-1))</f>
        <v/>
      </c>
      <c r="BR15" s="7" t="str">
        <f>IF(OR($B15="",$B15=0),"",$I15*$C15*(1+'Property Summary'!$L$21)^('MF CapEx'!BR$3-1))</f>
        <v/>
      </c>
      <c r="BS15" s="7" t="str">
        <f>IF(OR($B15="",$B15=0),"",$I15*$C15*(1+'Property Summary'!$L$21)^('MF CapEx'!BS$3-1))</f>
        <v/>
      </c>
      <c r="BT15" s="7" t="str">
        <f>IF(OR($B15="",$B15=0),"",$I15*$C15*(1+'Property Summary'!$L$21)^('MF CapEx'!BT$3-1))</f>
        <v/>
      </c>
      <c r="BU15" s="7" t="str">
        <f>IF(OR($B15="",$B15=0),"",$I15*$C15*(1+'Property Summary'!$L$21)^('MF CapEx'!BU$3-1))</f>
        <v/>
      </c>
      <c r="BV15" s="7" t="str">
        <f>IF(OR($B15="",$B15=0),"",$I15*$C15*(1+'Property Summary'!$L$21)^('MF CapEx'!BV$3-1))</f>
        <v/>
      </c>
      <c r="BW15" s="7" t="str">
        <f>IF(OR($B15="",$B15=0),"",$I15*$C15*(1+'Property Summary'!$L$21)^('MF CapEx'!BW$3-1))</f>
        <v/>
      </c>
      <c r="BX15" s="7" t="str">
        <f>IF(OR($B15="",$B15=0),"",$I15*$C15*(1+'Property Summary'!$L$21)^('MF CapEx'!BX$3-1))</f>
        <v/>
      </c>
      <c r="BY15" s="7" t="str">
        <f>IF(OR($B15="",$B15=0),"",$I15*$C15*(1+'Property Summary'!$L$21)^('MF CapEx'!BY$3-1))</f>
        <v/>
      </c>
      <c r="BZ15" s="7" t="str">
        <f>IF(OR($B15="",$B15=0),"",$I15*$C15*(1+'Property Summary'!$L$21)^('MF CapEx'!BZ$3-1))</f>
        <v/>
      </c>
      <c r="CA15" s="7" t="str">
        <f>IF(OR($B15="",$B15=0),"",$I15*$C15*(1+'Property Summary'!$L$21)^('MF CapEx'!CA$3-1))</f>
        <v/>
      </c>
      <c r="CB15" s="7" t="str">
        <f>IF(OR($B15="",$B15=0),"",$I15*$C15*(1+'Property Summary'!$L$21)^('MF CapEx'!CB$3-1))</f>
        <v/>
      </c>
      <c r="CC15" s="7" t="str">
        <f>IF(OR($B15="",$B15=0),"",$I15*$C15*(1+'Property Summary'!$L$21)^('MF CapEx'!CC$3-1))</f>
        <v/>
      </c>
      <c r="CD15" s="7" t="str">
        <f>IF(OR($B15="",$B15=0),"",$I15*$C15*(1+'Property Summary'!$L$21)^('MF CapEx'!CD$3-1))</f>
        <v/>
      </c>
      <c r="CE15" s="7" t="str">
        <f>IF(OR($B15="",$B15=0),"",$I15*$C15*(1+'Property Summary'!$L$21)^('MF CapEx'!CE$3-1))</f>
        <v/>
      </c>
      <c r="CF15" s="7" t="str">
        <f>IF(OR($B15="",$B15=0),"",$I15*$C15*(1+'Property Summary'!$L$21)^('MF CapEx'!CF$3-1))</f>
        <v/>
      </c>
      <c r="CG15" s="7" t="str">
        <f>IF(OR($B15="",$B15=0),"",$I15*$C15*(1+'Property Summary'!$L$21)^('MF CapEx'!CG$3-1))</f>
        <v/>
      </c>
      <c r="CH15" s="7" t="str">
        <f>IF(OR($B15="",$B15=0),"",$I15*$C15*(1+'Property Summary'!$L$21)^('MF CapEx'!CH$3-1))</f>
        <v/>
      </c>
      <c r="CI15" s="7" t="str">
        <f>IF(OR($B15="",$B15=0),"",$I15*$C15*(1+'Property Summary'!$L$21)^('MF CapEx'!CI$3-1))</f>
        <v/>
      </c>
      <c r="CJ15" s="7" t="str">
        <f>IF(OR($B15="",$B15=0),"",$I15*$C15*(1+'Property Summary'!$L$21)^('MF CapEx'!CJ$3-1))</f>
        <v/>
      </c>
      <c r="CK15" s="7" t="str">
        <f>IF(OR($B15="",$B15=0),"",$I15*$C15*(1+'Property Summary'!$L$21)^('MF CapEx'!CK$3-1))</f>
        <v/>
      </c>
      <c r="CL15" s="7" t="str">
        <f>IF(OR($B15="",$B15=0),"",$I15*$C15*(1+'Property Summary'!$L$21)^('MF CapEx'!CL$3-1))</f>
        <v/>
      </c>
      <c r="CM15" s="7" t="str">
        <f>IF(OR($B15="",$B15=0),"",$I15*$C15*(1+'Property Summary'!$L$21)^('MF CapEx'!CM$3-1))</f>
        <v/>
      </c>
      <c r="CN15" s="7" t="str">
        <f>IF(OR($B15="",$B15=0),"",$I15*$C15*(1+'Property Summary'!$L$21)^('MF CapEx'!CN$3-1))</f>
        <v/>
      </c>
      <c r="CO15" s="7" t="str">
        <f>IF(OR($B15="",$B15=0),"",$I15*$C15*(1+'Property Summary'!$L$21)^('MF CapEx'!CO$3-1))</f>
        <v/>
      </c>
      <c r="CP15" s="7" t="str">
        <f>IF(OR($B15="",$B15=0),"",$I15*$C15*(1+'Property Summary'!$L$21)^('MF CapEx'!CP$3-1))</f>
        <v/>
      </c>
      <c r="CQ15" s="7" t="str">
        <f>IF(OR($B15="",$B15=0),"",$I15*$C15*(1+'Property Summary'!$L$21)^('MF CapEx'!CQ$3-1))</f>
        <v/>
      </c>
      <c r="CR15" s="7" t="str">
        <f>IF(OR($B15="",$B15=0),"",$I15*$C15*(1+'Property Summary'!$L$21)^('MF CapEx'!CR$3-1))</f>
        <v/>
      </c>
      <c r="CS15" s="7" t="str">
        <f>IF(OR($B15="",$B15=0),"",$I15*$C15*(1+'Property Summary'!$L$21)^('MF CapEx'!CS$3-1))</f>
        <v/>
      </c>
      <c r="CT15" s="7" t="str">
        <f>IF(OR($B15="",$B15=0),"",$I15*$C15*(1+'Property Summary'!$L$21)^('MF CapEx'!CT$3-1))</f>
        <v/>
      </c>
      <c r="CU15" s="7" t="str">
        <f>IF(OR($B15="",$B15=0),"",$I15*$C15*(1+'Property Summary'!$L$21)^('MF CapEx'!CU$3-1))</f>
        <v/>
      </c>
      <c r="CV15" s="7" t="str">
        <f>IF(OR($B15="",$B15=0),"",$I15*$C15*(1+'Property Summary'!$L$21)^('MF CapEx'!CV$3-1))</f>
        <v/>
      </c>
      <c r="CW15" s="7" t="str">
        <f>IF(OR($B15="",$B15=0),"",$I15*$C15*(1+'Property Summary'!$L$21)^('MF CapEx'!CW$3-1))</f>
        <v/>
      </c>
      <c r="CX15" s="7" t="str">
        <f>IF(OR($B15="",$B15=0),"",$I15*$C15*(1+'Property Summary'!$L$21)^('MF CapEx'!CX$3-1))</f>
        <v/>
      </c>
      <c r="CY15" s="7" t="str">
        <f>IF(OR($B15="",$B15=0),"",$I15*$C15*(1+'Property Summary'!$L$21)^('MF CapEx'!CY$3-1))</f>
        <v/>
      </c>
      <c r="CZ15" s="7" t="str">
        <f>IF(OR($B15="",$B15=0),"",$I15*$C15*(1+'Property Summary'!$L$21)^('MF CapEx'!CZ$3-1))</f>
        <v/>
      </c>
      <c r="DA15" s="7" t="str">
        <f>IF(OR($B15="",$B15=0),"",$I15*$C15*(1+'Property Summary'!$L$21)^('MF CapEx'!DA$3-1))</f>
        <v/>
      </c>
      <c r="DB15" s="7" t="str">
        <f>IF(OR($B15="",$B15=0),"",$I15*$C15*(1+'Property Summary'!$L$21)^('MF CapEx'!DB$3-1))</f>
        <v/>
      </c>
      <c r="DC15" s="7" t="str">
        <f>IF(OR($B15="",$B15=0),"",$I15*$C15*(1+'Property Summary'!$L$21)^('MF CapEx'!DC$3-1))</f>
        <v/>
      </c>
      <c r="DD15" s="7" t="str">
        <f>IF(OR($B15="",$B15=0),"",$I15*$C15*(1+'Property Summary'!$L$21)^('MF CapEx'!DD$3-1))</f>
        <v/>
      </c>
      <c r="DE15" s="7" t="str">
        <f>IF(OR($B15="",$B15=0),"",$I15*$C15*(1+'Property Summary'!$L$21)^('MF CapEx'!DE$3-1))</f>
        <v/>
      </c>
      <c r="DF15" s="7" t="str">
        <f>IF(OR($B15="",$B15=0),"",$I15*$C15*(1+'Property Summary'!$L$21)^('MF CapEx'!DF$3-1))</f>
        <v/>
      </c>
      <c r="DG15" s="7" t="str">
        <f>IF(OR($B15="",$B15=0),"",$I15*$C15*(1+'Property Summary'!$L$21)^('MF CapEx'!DG$3-1))</f>
        <v/>
      </c>
      <c r="DH15" s="7" t="str">
        <f>IF(OR($B15="",$B15=0),"",$I15*$C15*(1+'Property Summary'!$L$21)^('MF CapEx'!DH$3-1))</f>
        <v/>
      </c>
      <c r="DI15" s="7" t="str">
        <f>IF(OR($B15="",$B15=0),"",$I15*$C15*(1+'Property Summary'!$L$21)^('MF CapEx'!DI$3-1))</f>
        <v/>
      </c>
      <c r="DJ15" s="7" t="str">
        <f>IF(OR($B15="",$B15=0),"",$I15*$C15*(1+'Property Summary'!$L$21)^('MF CapEx'!DJ$3-1))</f>
        <v/>
      </c>
      <c r="DK15" s="7" t="str">
        <f>IF(OR($B15="",$B15=0),"",$I15*$C15*(1+'Property Summary'!$L$21)^('MF CapEx'!DK$3-1))</f>
        <v/>
      </c>
      <c r="DL15" s="7" t="str">
        <f>IF(OR($B15="",$B15=0),"",$I15*$C15*(1+'Property Summary'!$L$21)^('MF CapEx'!DL$3-1))</f>
        <v/>
      </c>
      <c r="DM15" s="7" t="str">
        <f>IF(OR($B15="",$B15=0),"",$I15*$C15*(1+'Property Summary'!$L$21)^('MF CapEx'!DM$3-1))</f>
        <v/>
      </c>
      <c r="DN15" s="7" t="str">
        <f>IF(OR($B15="",$B15=0),"",$I15*$C15*(1+'Property Summary'!$L$21)^('MF CapEx'!DN$3-1))</f>
        <v/>
      </c>
      <c r="DO15" s="7" t="str">
        <f>IF(OR($B15="",$B15=0),"",$I15*$C15*(1+'Property Summary'!$L$21)^('MF CapEx'!DO$3-1))</f>
        <v/>
      </c>
      <c r="DP15" s="7" t="str">
        <f>IF(OR($B15="",$B15=0),"",$I15*$C15*(1+'Property Summary'!$L$21)^('MF CapEx'!DP$3-1))</f>
        <v/>
      </c>
      <c r="DQ15" s="7" t="str">
        <f>IF(OR($B15="",$B15=0),"",$I15*$C15*(1+'Property Summary'!$L$21)^('MF CapEx'!DQ$3-1))</f>
        <v/>
      </c>
      <c r="DR15" s="7" t="str">
        <f>IF(OR($B15="",$B15=0),"",$I15*$C15*(1+'Property Summary'!$L$21)^('MF CapEx'!DR$3-1))</f>
        <v/>
      </c>
      <c r="DS15" s="7" t="str">
        <f>IF(OR($B15="",$B15=0),"",$I15*$C15*(1+'Property Summary'!$L$21)^('MF CapEx'!DS$3-1))</f>
        <v/>
      </c>
      <c r="DT15" s="7" t="str">
        <f>IF(OR($B15="",$B15=0),"",$I15*$C15*(1+'Property Summary'!$L$21)^('MF CapEx'!DT$3-1))</f>
        <v/>
      </c>
      <c r="DU15" s="7" t="str">
        <f>IF(OR($B15="",$B15=0),"",$I15*$C15*(1+'Property Summary'!$L$21)^('MF CapEx'!DU$3-1))</f>
        <v/>
      </c>
      <c r="DV15" s="7" t="str">
        <f>IF(OR($B15="",$B15=0),"",$I15*$C15*(1+'Property Summary'!$L$21)^('MF CapEx'!DV$3-1))</f>
        <v/>
      </c>
      <c r="DW15" s="7" t="str">
        <f>IF(OR($B15="",$B15=0),"",$I15*$C15*(1+'Property Summary'!$L$21)^('MF CapEx'!DW$3-1))</f>
        <v/>
      </c>
      <c r="DX15" s="7" t="str">
        <f>IF(OR($B15="",$B15=0),"",$I15*$C15*(1+'Property Summary'!$L$21)^('MF CapEx'!DX$3-1))</f>
        <v/>
      </c>
      <c r="DY15" s="7" t="str">
        <f>IF(OR($B15="",$B15=0),"",$I15*$C15*(1+'Property Summary'!$L$21)^('MF CapEx'!DY$3-1))</f>
        <v/>
      </c>
      <c r="DZ15" s="7" t="str">
        <f>IF(OR($B15="",$B15=0),"",$I15*$C15*(1+'Property Summary'!$L$21)^('MF CapEx'!DZ$3-1))</f>
        <v/>
      </c>
      <c r="EA15" s="7" t="str">
        <f>IF(OR($B15="",$B15=0),"",$I15*$C15*(1+'Property Summary'!$L$21)^('MF CapEx'!EA$3-1))</f>
        <v/>
      </c>
      <c r="EB15" s="7" t="str">
        <f>IF(OR($B15="",$B15=0),"",$I15*$C15*(1+'Property Summary'!$L$21)^('MF CapEx'!EB$3-1))</f>
        <v/>
      </c>
      <c r="EC15" s="7" t="str">
        <f>IF(OR($B15="",$B15=0),"",$I15*$C15*(1+'Property Summary'!$L$21)^('MF CapEx'!EC$3-1))</f>
        <v/>
      </c>
      <c r="ED15" s="7" t="str">
        <f>IF(OR($B15="",$B15=0),"",$I15*$C15*(1+'Property Summary'!$L$21)^('MF CapEx'!ED$3-1))</f>
        <v/>
      </c>
      <c r="EE15" s="7" t="str">
        <f>IF(OR($B15="",$B15=0),"",$I15*$C15*(1+'Property Summary'!$L$21)^('MF CapEx'!EE$3-1))</f>
        <v/>
      </c>
      <c r="EF15" s="7" t="str">
        <f>IF(OR($B15="",$B15=0),"",$I15*$C15*(1+'Property Summary'!$L$21)^('MF CapEx'!EF$3-1))</f>
        <v/>
      </c>
      <c r="EG15" s="7" t="str">
        <f>IF(OR($B15="",$B15=0),"",$I15*$C15*(1+'Property Summary'!$L$21)^('MF CapEx'!EG$3-1))</f>
        <v/>
      </c>
      <c r="EH15" s="7" t="str">
        <f>IF(OR($B15="",$B15=0),"",$I15*$C15*(1+'Property Summary'!$L$21)^('MF CapEx'!EH$3-1))</f>
        <v/>
      </c>
      <c r="EI15" s="7" t="str">
        <f>IF(OR($B15="",$B15=0),"",$I15*$C15*(1+'Property Summary'!$L$21)^('MF CapEx'!EI$3-1))</f>
        <v/>
      </c>
      <c r="EJ15" s="7" t="str">
        <f>IF(OR($B15="",$B15=0),"",$I15*$C15*(1+'Property Summary'!$L$21)^('MF CapEx'!EJ$3-1))</f>
        <v/>
      </c>
      <c r="EK15" s="7" t="str">
        <f>IF(OR($B15="",$B15=0),"",$I15*$C15*(1+'Property Summary'!$L$21)^('MF CapEx'!EK$3-1))</f>
        <v/>
      </c>
      <c r="EL15" s="7" t="str">
        <f>IF(OR($B15="",$B15=0),"",$I15*$C15*(1+'Property Summary'!$L$21)^('MF CapEx'!EL$3-1))</f>
        <v/>
      </c>
      <c r="EM15" s="7" t="str">
        <f>IF(OR($B15="",$B15=0),"",$I15*$C15*(1+'Property Summary'!$L$21)^('MF CapEx'!EM$3-1))</f>
        <v/>
      </c>
      <c r="EN15" s="7" t="str">
        <f>IF(OR($B15="",$B15=0),"",$I15*$C15*(1+'Property Summary'!$L$21)^('MF CapEx'!EN$3-1))</f>
        <v/>
      </c>
      <c r="EO15" s="7" t="str">
        <f>IF(OR($B15="",$B15=0),"",$I15*$C15*(1+'Property Summary'!$L$21)^('MF CapEx'!EO$3-1))</f>
        <v/>
      </c>
      <c r="EP15" s="7" t="str">
        <f>IF(OR($B15="",$B15=0),"",$I15*$C15*(1+'Property Summary'!$L$21)^('MF CapEx'!EP$3-1))</f>
        <v/>
      </c>
      <c r="EQ15" s="7" t="str">
        <f>IF(OR($B15="",$B15=0),"",$I15*$C15*(1+'Property Summary'!$L$21)^('MF CapEx'!EQ$3-1))</f>
        <v/>
      </c>
      <c r="ER15" s="7" t="str">
        <f>IF(OR($B15="",$B15=0),"",$I15*$C15*(1+'Property Summary'!$L$21)^('MF CapEx'!ER$3-1))</f>
        <v/>
      </c>
      <c r="ES15" s="7" t="str">
        <f>IF(OR($B15="",$B15=0),"",$I15*$C15*(1+'Property Summary'!$L$21)^('MF CapEx'!ES$3-1))</f>
        <v/>
      </c>
      <c r="ET15" s="7" t="str">
        <f>IF(OR($B15="",$B15=0),"",$I15*$C15*(1+'Property Summary'!$L$21)^('MF CapEx'!ET$3-1))</f>
        <v/>
      </c>
      <c r="EU15" s="7" t="str">
        <f>IF(OR($B15="",$B15=0),"",$I15*$C15*(1+'Property Summary'!$L$21)^('MF CapEx'!EU$3-1))</f>
        <v/>
      </c>
      <c r="EV15" s="7" t="str">
        <f>IF(OR($B15="",$B15=0),"",$I15*$C15*(1+'Property Summary'!$L$21)^('MF CapEx'!EV$3-1))</f>
        <v/>
      </c>
      <c r="EW15" s="7" t="str">
        <f>IF(OR($B15="",$B15=0),"",$I15*$C15*(1+'Property Summary'!$L$21)^('MF CapEx'!EW$3-1))</f>
        <v/>
      </c>
      <c r="EX15" s="7" t="str">
        <f>IF(OR($B15="",$B15=0),"",$I15*$C15*(1+'Property Summary'!$L$21)^('MF CapEx'!EX$3-1))</f>
        <v/>
      </c>
      <c r="EY15" s="7" t="str">
        <f>IF(OR($B15="",$B15=0),"",$I15*$C15*(1+'Property Summary'!$L$21)^('MF CapEx'!EY$3-1))</f>
        <v/>
      </c>
      <c r="EZ15" s="7" t="str">
        <f>IF(OR($B15="",$B15=0),"",$I15*$C15*(1+'Property Summary'!$L$21)^('MF CapEx'!EZ$3-1))</f>
        <v/>
      </c>
      <c r="FA15" s="7" t="str">
        <f>IF(OR($B15="",$B15=0),"",$I15*$C15*(1+'Property Summary'!$L$21)^('MF CapEx'!FA$3-1))</f>
        <v/>
      </c>
      <c r="FB15" s="7" t="str">
        <f>IF(OR($B15="",$B15=0),"",$I15*$C15*(1+'Property Summary'!$L$21)^('MF CapEx'!FB$3-1))</f>
        <v/>
      </c>
      <c r="FC15" s="7" t="str">
        <f>IF(OR($B15="",$B15=0),"",$I15*$C15*(1+'Property Summary'!$L$21)^('MF CapEx'!FC$3-1))</f>
        <v/>
      </c>
      <c r="FD15" s="7" t="str">
        <f>IF(OR($B15="",$B15=0),"",$I15*$C15*(1+'Property Summary'!$L$21)^('MF CapEx'!FD$3-1))</f>
        <v/>
      </c>
      <c r="FE15" s="7" t="str">
        <f>IF(OR($B15="",$B15=0),"",$I15*$C15*(1+'Property Summary'!$L$21)^('MF CapEx'!FE$3-1))</f>
        <v/>
      </c>
      <c r="FF15" s="7" t="str">
        <f>IF(OR($B15="",$B15=0),"",$I15*$C15*(1+'Property Summary'!$L$21)^('MF CapEx'!FF$3-1))</f>
        <v/>
      </c>
      <c r="FG15" s="7" t="str">
        <f>IF(OR($B15="",$B15=0),"",$I15*$C15*(1+'Property Summary'!$L$21)^('MF CapEx'!FG$3-1))</f>
        <v/>
      </c>
      <c r="FH15" s="7" t="str">
        <f>IF(OR($B15="",$B15=0),"",$I15*$C15*(1+'Property Summary'!$L$21)^('MF CapEx'!FH$3-1))</f>
        <v/>
      </c>
      <c r="FI15" s="7" t="str">
        <f>IF(OR($B15="",$B15=0),"",$I15*$C15*(1+'Property Summary'!$L$21)^('MF CapEx'!FI$3-1))</f>
        <v/>
      </c>
      <c r="FJ15" s="7" t="str">
        <f>IF(OR($B15="",$B15=0),"",$I15*$C15*(1+'Property Summary'!$L$21)^('MF CapEx'!FJ$3-1))</f>
        <v/>
      </c>
      <c r="FK15" s="7" t="str">
        <f>IF(OR($B15="",$B15=0),"",$I15*$C15*(1+'Property Summary'!$L$21)^('MF CapEx'!FK$3-1))</f>
        <v/>
      </c>
      <c r="FL15" s="7" t="str">
        <f>IF(OR($B15="",$B15=0),"",$I15*$C15*(1+'Property Summary'!$L$21)^('MF CapEx'!FL$3-1))</f>
        <v/>
      </c>
      <c r="FM15" s="7" t="str">
        <f>IF(OR($B15="",$B15=0),"",$I15*$C15*(1+'Property Summary'!$L$21)^('MF CapEx'!FM$3-1))</f>
        <v/>
      </c>
      <c r="FN15" s="7" t="str">
        <f>IF(OR($B15="",$B15=0),"",$I15*$C15*(1+'Property Summary'!$L$21)^('MF CapEx'!FN$3-1))</f>
        <v/>
      </c>
      <c r="FO15" s="7" t="str">
        <f>IF(OR($B15="",$B15=0),"",$I15*$C15*(1+'Property Summary'!$L$21)^('MF CapEx'!FO$3-1))</f>
        <v/>
      </c>
      <c r="FP15" s="7" t="str">
        <f>IF(OR($B15="",$B15=0),"",$I15*$C15*(1+'Property Summary'!$L$21)^('MF CapEx'!FP$3-1))</f>
        <v/>
      </c>
      <c r="FQ15" s="7" t="str">
        <f>IF(OR($B15="",$B15=0),"",$I15*$C15*(1+'Property Summary'!$L$21)^('MF CapEx'!FQ$3-1))</f>
        <v/>
      </c>
      <c r="FR15" s="7" t="str">
        <f>IF(OR($B15="",$B15=0),"",$I15*$C15*(1+'Property Summary'!$L$21)^('MF CapEx'!FR$3-1))</f>
        <v/>
      </c>
      <c r="FS15" s="7" t="str">
        <f>IF(OR($B15="",$B15=0),"",$I15*$C15*(1+'Property Summary'!$L$21)^('MF CapEx'!FS$3-1))</f>
        <v/>
      </c>
      <c r="FT15" s="7" t="str">
        <f>IF(OR($B15="",$B15=0),"",$I15*$C15*(1+'Property Summary'!$L$21)^('MF CapEx'!FT$3-1))</f>
        <v/>
      </c>
      <c r="FU15" s="7" t="str">
        <f>IF(OR($B15="",$B15=0),"",$I15*$C15*(1+'Property Summary'!$L$21)^('MF CapEx'!FU$3-1))</f>
        <v/>
      </c>
      <c r="FV15" s="7" t="str">
        <f>IF(OR($B15="",$B15=0),"",$I15*$C15*(1+'Property Summary'!$L$21)^('MF CapEx'!FV$3-1))</f>
        <v/>
      </c>
      <c r="FW15" s="7" t="str">
        <f>IF(OR($B15="",$B15=0),"",$I15*$C15*(1+'Property Summary'!$L$21)^('MF CapEx'!FW$3-1))</f>
        <v/>
      </c>
      <c r="FX15" s="7" t="str">
        <f>IF(OR($B15="",$B15=0),"",$I15*$C15*(1+'Property Summary'!$L$21)^('MF CapEx'!FX$3-1))</f>
        <v/>
      </c>
      <c r="FY15" s="7" t="str">
        <f>IF(OR($B15="",$B15=0),"",$I15*$C15*(1+'Property Summary'!$L$21)^('MF CapEx'!FY$3-1))</f>
        <v/>
      </c>
      <c r="FZ15" s="7" t="str">
        <f>IF(OR($B15="",$B15=0),"",$I15*$C15*(1+'Property Summary'!$L$21)^('MF CapEx'!FZ$3-1))</f>
        <v/>
      </c>
      <c r="GA15" s="7" t="str">
        <f>IF(OR($B15="",$B15=0),"",$I15*$C15*(1+'Property Summary'!$L$21)^('MF CapEx'!GA$3-1))</f>
        <v/>
      </c>
      <c r="GB15" s="7" t="str">
        <f>IF(OR($B15="",$B15=0),"",$I15*$C15*(1+'Property Summary'!$L$21)^('MF CapEx'!GB$3-1))</f>
        <v/>
      </c>
      <c r="GC15" s="7" t="str">
        <f>IF(OR($B15="",$B15=0),"",$I15*$C15*(1+'Property Summary'!$L$21)^('MF CapEx'!GC$3-1))</f>
        <v/>
      </c>
      <c r="GD15" s="7" t="str">
        <f>IF(OR($B15="",$B15=0),"",$I15*$C15*(1+'Property Summary'!$L$21)^('MF CapEx'!GD$3-1))</f>
        <v/>
      </c>
      <c r="GE15" s="7" t="str">
        <f>IF(OR($B15="",$B15=0),"",$I15*$C15*(1+'Property Summary'!$L$21)^('MF CapEx'!GE$3-1))</f>
        <v/>
      </c>
      <c r="GF15" s="7" t="str">
        <f>IF(OR($B15="",$B15=0),"",$I15*$C15*(1+'Property Summary'!$L$21)^('MF CapEx'!GF$3-1))</f>
        <v/>
      </c>
      <c r="GG15" s="7" t="str">
        <f>IF(OR($B15="",$B15=0),"",$I15*$C15*(1+'Property Summary'!$L$21)^('MF CapEx'!GG$3-1))</f>
        <v/>
      </c>
      <c r="GH15" s="7" t="str">
        <f>IF(OR($B15="",$B15=0),"",$I15*$C15*(1+'Property Summary'!$L$21)^('MF CapEx'!GH$3-1))</f>
        <v/>
      </c>
      <c r="GI15" s="7" t="str">
        <f>IF(OR($B15="",$B15=0),"",$I15*$C15*(1+'Property Summary'!$L$21)^('MF CapEx'!GI$3-1))</f>
        <v/>
      </c>
      <c r="GJ15" s="7" t="str">
        <f>IF(OR($B15="",$B15=0),"",$I15*$C15*(1+'Property Summary'!$L$21)^('MF CapEx'!GJ$3-1))</f>
        <v/>
      </c>
      <c r="GK15" s="7" t="str">
        <f>IF(OR($B15="",$B15=0),"",$I15*$C15*(1+'Property Summary'!$L$21)^('MF CapEx'!GK$3-1))</f>
        <v/>
      </c>
      <c r="GL15" s="7" t="str">
        <f>IF(OR($B15="",$B15=0),"",$I15*$C15*(1+'Property Summary'!$L$21)^('MF CapEx'!GL$3-1))</f>
        <v/>
      </c>
      <c r="GM15" s="7" t="str">
        <f>IF(OR($B15="",$B15=0),"",$I15*$C15*(1+'Property Summary'!$L$21)^('MF CapEx'!GM$3-1))</f>
        <v/>
      </c>
      <c r="GN15" s="7" t="str">
        <f>IF(OR($B15="",$B15=0),"",$I15*$C15*(1+'Property Summary'!$L$21)^('MF CapEx'!GN$3-1))</f>
        <v/>
      </c>
      <c r="GO15" s="7" t="str">
        <f>IF(OR($B15="",$B15=0),"",$I15*$C15*(1+'Property Summary'!$L$21)^('MF CapEx'!GO$3-1))</f>
        <v/>
      </c>
      <c r="GP15" s="7" t="str">
        <f>IF(OR($B15="",$B15=0),"",$I15*$C15*(1+'Property Summary'!$L$21)^('MF CapEx'!GP$3-1))</f>
        <v/>
      </c>
    </row>
    <row r="16" spans="2:198" x14ac:dyDescent="0.3">
      <c r="B16" s="198">
        <f>'MF Rent Roll'!B15</f>
        <v>0</v>
      </c>
      <c r="C16" s="199">
        <f>'MF Rent Roll'!C15</f>
        <v>0</v>
      </c>
      <c r="D16" s="200">
        <f>'MF Rent Roll'!D15</f>
        <v>0</v>
      </c>
      <c r="E16" s="200">
        <f>'MF Rent Roll'!E15</f>
        <v>0</v>
      </c>
      <c r="F16" s="201">
        <f>'MF Rent Roll'!F15</f>
        <v>0</v>
      </c>
      <c r="G16" s="202">
        <f>'MF Rent Roll'!G15</f>
        <v>0</v>
      </c>
      <c r="H16" s="203">
        <f>'MF Rent Roll'!H15</f>
        <v>0</v>
      </c>
      <c r="I16" s="202">
        <f>'MF Rent Roll'!I15</f>
        <v>0</v>
      </c>
      <c r="J16" s="204">
        <f>'MF Rent Roll'!J15</f>
        <v>0</v>
      </c>
      <c r="K16" s="205">
        <f>'MF Rent Roll'!K15</f>
        <v>0</v>
      </c>
      <c r="L16" s="202">
        <f>'MF Rent Roll'!L15</f>
        <v>0</v>
      </c>
      <c r="M16" s="206">
        <f>'MF Rent Roll'!M15</f>
        <v>0</v>
      </c>
      <c r="N16" s="207" t="str">
        <f>'MF Rent Roll'!N15</f>
        <v/>
      </c>
      <c r="O16" s="208" t="str">
        <f>'MF Rent Roll'!O15</f>
        <v/>
      </c>
      <c r="P16" s="209" t="str">
        <f>'MF Rent Roll'!P15</f>
        <v/>
      </c>
      <c r="S16" s="7" t="str">
        <f>IF(OR($B16="",$B16=0),"",$I16*$C16*(1+'Property Summary'!$L$21)^('MF CapEx'!S$3-1))</f>
        <v/>
      </c>
      <c r="T16" s="7" t="str">
        <f>IF(OR($B16="",$B16=0),"",$I16*$C16*(1+'Property Summary'!$L$21)^('MF CapEx'!T$3-1))</f>
        <v/>
      </c>
      <c r="U16" s="7" t="str">
        <f>IF(OR($B16="",$B16=0),"",$I16*$C16*(1+'Property Summary'!$L$21)^('MF CapEx'!U$3-1))</f>
        <v/>
      </c>
      <c r="V16" s="7" t="str">
        <f>IF(OR($B16="",$B16=0),"",$I16*$C16*(1+'Property Summary'!$L$21)^('MF CapEx'!V$3-1))</f>
        <v/>
      </c>
      <c r="W16" s="7" t="str">
        <f>IF(OR($B16="",$B16=0),"",$I16*$C16*(1+'Property Summary'!$L$21)^('MF CapEx'!W$3-1))</f>
        <v/>
      </c>
      <c r="X16" s="7" t="str">
        <f>IF(OR($B16="",$B16=0),"",$I16*$C16*(1+'Property Summary'!$L$21)^('MF CapEx'!X$3-1))</f>
        <v/>
      </c>
      <c r="Y16" s="7" t="str">
        <f>IF(OR($B16="",$B16=0),"",$I16*$C16*(1+'Property Summary'!$L$21)^('MF CapEx'!Y$3-1))</f>
        <v/>
      </c>
      <c r="Z16" s="7" t="str">
        <f>IF(OR($B16="",$B16=0),"",$I16*$C16*(1+'Property Summary'!$L$21)^('MF CapEx'!Z$3-1))</f>
        <v/>
      </c>
      <c r="AA16" s="7" t="str">
        <f>IF(OR($B16="",$B16=0),"",$I16*$C16*(1+'Property Summary'!$L$21)^('MF CapEx'!AA$3-1))</f>
        <v/>
      </c>
      <c r="AB16" s="7" t="str">
        <f>IF(OR($B16="",$B16=0),"",$I16*$C16*(1+'Property Summary'!$L$21)^('MF CapEx'!AB$3-1))</f>
        <v/>
      </c>
      <c r="AC16" s="7" t="str">
        <f>IF(OR($B16="",$B16=0),"",$I16*$C16*(1+'Property Summary'!$L$21)^('MF CapEx'!AC$3-1))</f>
        <v/>
      </c>
      <c r="AD16" s="7" t="str">
        <f>IF(OR($B16="",$B16=0),"",$I16*$C16*(1+'Property Summary'!$L$21)^('MF CapEx'!AD$3-1))</f>
        <v/>
      </c>
      <c r="AE16" s="7" t="str">
        <f>IF(OR($B16="",$B16=0),"",$I16*$C16*(1+'Property Summary'!$L$21)^('MF CapEx'!AE$3-1))</f>
        <v/>
      </c>
      <c r="AF16" s="7" t="str">
        <f>IF(OR($B16="",$B16=0),"",$I16*$C16*(1+'Property Summary'!$L$21)^('MF CapEx'!AF$3-1))</f>
        <v/>
      </c>
      <c r="AG16" s="7" t="str">
        <f>IF(OR($B16="",$B16=0),"",$I16*$C16*(1+'Property Summary'!$L$21)^('MF CapEx'!AG$3-1))</f>
        <v/>
      </c>
      <c r="AH16" s="7" t="str">
        <f>IF(OR($B16="",$B16=0),"",$I16*$C16*(1+'Property Summary'!$L$21)^('MF CapEx'!AH$3-1))</f>
        <v/>
      </c>
      <c r="AI16" s="7" t="str">
        <f>IF(OR($B16="",$B16=0),"",$I16*$C16*(1+'Property Summary'!$L$21)^('MF CapEx'!AI$3-1))</f>
        <v/>
      </c>
      <c r="AJ16" s="7" t="str">
        <f>IF(OR($B16="",$B16=0),"",$I16*$C16*(1+'Property Summary'!$L$21)^('MF CapEx'!AJ$3-1))</f>
        <v/>
      </c>
      <c r="AK16" s="7" t="str">
        <f>IF(OR($B16="",$B16=0),"",$I16*$C16*(1+'Property Summary'!$L$21)^('MF CapEx'!AK$3-1))</f>
        <v/>
      </c>
      <c r="AL16" s="7" t="str">
        <f>IF(OR($B16="",$B16=0),"",$I16*$C16*(1+'Property Summary'!$L$21)^('MF CapEx'!AL$3-1))</f>
        <v/>
      </c>
      <c r="AM16" s="7" t="str">
        <f>IF(OR($B16="",$B16=0),"",$I16*$C16*(1+'Property Summary'!$L$21)^('MF CapEx'!AM$3-1))</f>
        <v/>
      </c>
      <c r="AN16" s="7" t="str">
        <f>IF(OR($B16="",$B16=0),"",$I16*$C16*(1+'Property Summary'!$L$21)^('MF CapEx'!AN$3-1))</f>
        <v/>
      </c>
      <c r="AO16" s="7" t="str">
        <f>IF(OR($B16="",$B16=0),"",$I16*$C16*(1+'Property Summary'!$L$21)^('MF CapEx'!AO$3-1))</f>
        <v/>
      </c>
      <c r="AP16" s="7" t="str">
        <f>IF(OR($B16="",$B16=0),"",$I16*$C16*(1+'Property Summary'!$L$21)^('MF CapEx'!AP$3-1))</f>
        <v/>
      </c>
      <c r="AQ16" s="7" t="str">
        <f>IF(OR($B16="",$B16=0),"",$I16*$C16*(1+'Property Summary'!$L$21)^('MF CapEx'!AQ$3-1))</f>
        <v/>
      </c>
      <c r="AR16" s="7" t="str">
        <f>IF(OR($B16="",$B16=0),"",$I16*$C16*(1+'Property Summary'!$L$21)^('MF CapEx'!AR$3-1))</f>
        <v/>
      </c>
      <c r="AS16" s="7" t="str">
        <f>IF(OR($B16="",$B16=0),"",$I16*$C16*(1+'Property Summary'!$L$21)^('MF CapEx'!AS$3-1))</f>
        <v/>
      </c>
      <c r="AT16" s="7" t="str">
        <f>IF(OR($B16="",$B16=0),"",$I16*$C16*(1+'Property Summary'!$L$21)^('MF CapEx'!AT$3-1))</f>
        <v/>
      </c>
      <c r="AU16" s="7" t="str">
        <f>IF(OR($B16="",$B16=0),"",$I16*$C16*(1+'Property Summary'!$L$21)^('MF CapEx'!AU$3-1))</f>
        <v/>
      </c>
      <c r="AV16" s="7" t="str">
        <f>IF(OR($B16="",$B16=0),"",$I16*$C16*(1+'Property Summary'!$L$21)^('MF CapEx'!AV$3-1))</f>
        <v/>
      </c>
      <c r="AW16" s="7" t="str">
        <f>IF(OR($B16="",$B16=0),"",$I16*$C16*(1+'Property Summary'!$L$21)^('MF CapEx'!AW$3-1))</f>
        <v/>
      </c>
      <c r="AX16" s="7" t="str">
        <f>IF(OR($B16="",$B16=0),"",$I16*$C16*(1+'Property Summary'!$L$21)^('MF CapEx'!AX$3-1))</f>
        <v/>
      </c>
      <c r="AY16" s="7" t="str">
        <f>IF(OR($B16="",$B16=0),"",$I16*$C16*(1+'Property Summary'!$L$21)^('MF CapEx'!AY$3-1))</f>
        <v/>
      </c>
      <c r="AZ16" s="7" t="str">
        <f>IF(OR($B16="",$B16=0),"",$I16*$C16*(1+'Property Summary'!$L$21)^('MF CapEx'!AZ$3-1))</f>
        <v/>
      </c>
      <c r="BA16" s="7" t="str">
        <f>IF(OR($B16="",$B16=0),"",$I16*$C16*(1+'Property Summary'!$L$21)^('MF CapEx'!BA$3-1))</f>
        <v/>
      </c>
      <c r="BB16" s="7" t="str">
        <f>IF(OR($B16="",$B16=0),"",$I16*$C16*(1+'Property Summary'!$L$21)^('MF CapEx'!BB$3-1))</f>
        <v/>
      </c>
      <c r="BC16" s="7" t="str">
        <f>IF(OR($B16="",$B16=0),"",$I16*$C16*(1+'Property Summary'!$L$21)^('MF CapEx'!BC$3-1))</f>
        <v/>
      </c>
      <c r="BD16" s="7" t="str">
        <f>IF(OR($B16="",$B16=0),"",$I16*$C16*(1+'Property Summary'!$L$21)^('MF CapEx'!BD$3-1))</f>
        <v/>
      </c>
      <c r="BE16" s="7" t="str">
        <f>IF(OR($B16="",$B16=0),"",$I16*$C16*(1+'Property Summary'!$L$21)^('MF CapEx'!BE$3-1))</f>
        <v/>
      </c>
      <c r="BF16" s="7" t="str">
        <f>IF(OR($B16="",$B16=0),"",$I16*$C16*(1+'Property Summary'!$L$21)^('MF CapEx'!BF$3-1))</f>
        <v/>
      </c>
      <c r="BG16" s="7" t="str">
        <f>IF(OR($B16="",$B16=0),"",$I16*$C16*(1+'Property Summary'!$L$21)^('MF CapEx'!BG$3-1))</f>
        <v/>
      </c>
      <c r="BH16" s="7" t="str">
        <f>IF(OR($B16="",$B16=0),"",$I16*$C16*(1+'Property Summary'!$L$21)^('MF CapEx'!BH$3-1))</f>
        <v/>
      </c>
      <c r="BI16" s="7" t="str">
        <f>IF(OR($B16="",$B16=0),"",$I16*$C16*(1+'Property Summary'!$L$21)^('MF CapEx'!BI$3-1))</f>
        <v/>
      </c>
      <c r="BJ16" s="7" t="str">
        <f>IF(OR($B16="",$B16=0),"",$I16*$C16*(1+'Property Summary'!$L$21)^('MF CapEx'!BJ$3-1))</f>
        <v/>
      </c>
      <c r="BK16" s="7" t="str">
        <f>IF(OR($B16="",$B16=0),"",$I16*$C16*(1+'Property Summary'!$L$21)^('MF CapEx'!BK$3-1))</f>
        <v/>
      </c>
      <c r="BL16" s="7" t="str">
        <f>IF(OR($B16="",$B16=0),"",$I16*$C16*(1+'Property Summary'!$L$21)^('MF CapEx'!BL$3-1))</f>
        <v/>
      </c>
      <c r="BM16" s="7" t="str">
        <f>IF(OR($B16="",$B16=0),"",$I16*$C16*(1+'Property Summary'!$L$21)^('MF CapEx'!BM$3-1))</f>
        <v/>
      </c>
      <c r="BN16" s="7" t="str">
        <f>IF(OR($B16="",$B16=0),"",$I16*$C16*(1+'Property Summary'!$L$21)^('MF CapEx'!BN$3-1))</f>
        <v/>
      </c>
      <c r="BO16" s="7" t="str">
        <f>IF(OR($B16="",$B16=0),"",$I16*$C16*(1+'Property Summary'!$L$21)^('MF CapEx'!BO$3-1))</f>
        <v/>
      </c>
      <c r="BP16" s="7" t="str">
        <f>IF(OR($B16="",$B16=0),"",$I16*$C16*(1+'Property Summary'!$L$21)^('MF CapEx'!BP$3-1))</f>
        <v/>
      </c>
      <c r="BQ16" s="7" t="str">
        <f>IF(OR($B16="",$B16=0),"",$I16*$C16*(1+'Property Summary'!$L$21)^('MF CapEx'!BQ$3-1))</f>
        <v/>
      </c>
      <c r="BR16" s="7" t="str">
        <f>IF(OR($B16="",$B16=0),"",$I16*$C16*(1+'Property Summary'!$L$21)^('MF CapEx'!BR$3-1))</f>
        <v/>
      </c>
      <c r="BS16" s="7" t="str">
        <f>IF(OR($B16="",$B16=0),"",$I16*$C16*(1+'Property Summary'!$L$21)^('MF CapEx'!BS$3-1))</f>
        <v/>
      </c>
      <c r="BT16" s="7" t="str">
        <f>IF(OR($B16="",$B16=0),"",$I16*$C16*(1+'Property Summary'!$L$21)^('MF CapEx'!BT$3-1))</f>
        <v/>
      </c>
      <c r="BU16" s="7" t="str">
        <f>IF(OR($B16="",$B16=0),"",$I16*$C16*(1+'Property Summary'!$L$21)^('MF CapEx'!BU$3-1))</f>
        <v/>
      </c>
      <c r="BV16" s="7" t="str">
        <f>IF(OR($B16="",$B16=0),"",$I16*$C16*(1+'Property Summary'!$L$21)^('MF CapEx'!BV$3-1))</f>
        <v/>
      </c>
      <c r="BW16" s="7" t="str">
        <f>IF(OR($B16="",$B16=0),"",$I16*$C16*(1+'Property Summary'!$L$21)^('MF CapEx'!BW$3-1))</f>
        <v/>
      </c>
      <c r="BX16" s="7" t="str">
        <f>IF(OR($B16="",$B16=0),"",$I16*$C16*(1+'Property Summary'!$L$21)^('MF CapEx'!BX$3-1))</f>
        <v/>
      </c>
      <c r="BY16" s="7" t="str">
        <f>IF(OR($B16="",$B16=0),"",$I16*$C16*(1+'Property Summary'!$L$21)^('MF CapEx'!BY$3-1))</f>
        <v/>
      </c>
      <c r="BZ16" s="7" t="str">
        <f>IF(OR($B16="",$B16=0),"",$I16*$C16*(1+'Property Summary'!$L$21)^('MF CapEx'!BZ$3-1))</f>
        <v/>
      </c>
      <c r="CA16" s="7" t="str">
        <f>IF(OR($B16="",$B16=0),"",$I16*$C16*(1+'Property Summary'!$L$21)^('MF CapEx'!CA$3-1))</f>
        <v/>
      </c>
      <c r="CB16" s="7" t="str">
        <f>IF(OR($B16="",$B16=0),"",$I16*$C16*(1+'Property Summary'!$L$21)^('MF CapEx'!CB$3-1))</f>
        <v/>
      </c>
      <c r="CC16" s="7" t="str">
        <f>IF(OR($B16="",$B16=0),"",$I16*$C16*(1+'Property Summary'!$L$21)^('MF CapEx'!CC$3-1))</f>
        <v/>
      </c>
      <c r="CD16" s="7" t="str">
        <f>IF(OR($B16="",$B16=0),"",$I16*$C16*(1+'Property Summary'!$L$21)^('MF CapEx'!CD$3-1))</f>
        <v/>
      </c>
      <c r="CE16" s="7" t="str">
        <f>IF(OR($B16="",$B16=0),"",$I16*$C16*(1+'Property Summary'!$L$21)^('MF CapEx'!CE$3-1))</f>
        <v/>
      </c>
      <c r="CF16" s="7" t="str">
        <f>IF(OR($B16="",$B16=0),"",$I16*$C16*(1+'Property Summary'!$L$21)^('MF CapEx'!CF$3-1))</f>
        <v/>
      </c>
      <c r="CG16" s="7" t="str">
        <f>IF(OR($B16="",$B16=0),"",$I16*$C16*(1+'Property Summary'!$L$21)^('MF CapEx'!CG$3-1))</f>
        <v/>
      </c>
      <c r="CH16" s="7" t="str">
        <f>IF(OR($B16="",$B16=0),"",$I16*$C16*(1+'Property Summary'!$L$21)^('MF CapEx'!CH$3-1))</f>
        <v/>
      </c>
      <c r="CI16" s="7" t="str">
        <f>IF(OR($B16="",$B16=0),"",$I16*$C16*(1+'Property Summary'!$L$21)^('MF CapEx'!CI$3-1))</f>
        <v/>
      </c>
      <c r="CJ16" s="7" t="str">
        <f>IF(OR($B16="",$B16=0),"",$I16*$C16*(1+'Property Summary'!$L$21)^('MF CapEx'!CJ$3-1))</f>
        <v/>
      </c>
      <c r="CK16" s="7" t="str">
        <f>IF(OR($B16="",$B16=0),"",$I16*$C16*(1+'Property Summary'!$L$21)^('MF CapEx'!CK$3-1))</f>
        <v/>
      </c>
      <c r="CL16" s="7" t="str">
        <f>IF(OR($B16="",$B16=0),"",$I16*$C16*(1+'Property Summary'!$L$21)^('MF CapEx'!CL$3-1))</f>
        <v/>
      </c>
      <c r="CM16" s="7" t="str">
        <f>IF(OR($B16="",$B16=0),"",$I16*$C16*(1+'Property Summary'!$L$21)^('MF CapEx'!CM$3-1))</f>
        <v/>
      </c>
      <c r="CN16" s="7" t="str">
        <f>IF(OR($B16="",$B16=0),"",$I16*$C16*(1+'Property Summary'!$L$21)^('MF CapEx'!CN$3-1))</f>
        <v/>
      </c>
      <c r="CO16" s="7" t="str">
        <f>IF(OR($B16="",$B16=0),"",$I16*$C16*(1+'Property Summary'!$L$21)^('MF CapEx'!CO$3-1))</f>
        <v/>
      </c>
      <c r="CP16" s="7" t="str">
        <f>IF(OR($B16="",$B16=0),"",$I16*$C16*(1+'Property Summary'!$L$21)^('MF CapEx'!CP$3-1))</f>
        <v/>
      </c>
      <c r="CQ16" s="7" t="str">
        <f>IF(OR($B16="",$B16=0),"",$I16*$C16*(1+'Property Summary'!$L$21)^('MF CapEx'!CQ$3-1))</f>
        <v/>
      </c>
      <c r="CR16" s="7" t="str">
        <f>IF(OR($B16="",$B16=0),"",$I16*$C16*(1+'Property Summary'!$L$21)^('MF CapEx'!CR$3-1))</f>
        <v/>
      </c>
      <c r="CS16" s="7" t="str">
        <f>IF(OR($B16="",$B16=0),"",$I16*$C16*(1+'Property Summary'!$L$21)^('MF CapEx'!CS$3-1))</f>
        <v/>
      </c>
      <c r="CT16" s="7" t="str">
        <f>IF(OR($B16="",$B16=0),"",$I16*$C16*(1+'Property Summary'!$L$21)^('MF CapEx'!CT$3-1))</f>
        <v/>
      </c>
      <c r="CU16" s="7" t="str">
        <f>IF(OR($B16="",$B16=0),"",$I16*$C16*(1+'Property Summary'!$L$21)^('MF CapEx'!CU$3-1))</f>
        <v/>
      </c>
      <c r="CV16" s="7" t="str">
        <f>IF(OR($B16="",$B16=0),"",$I16*$C16*(1+'Property Summary'!$L$21)^('MF CapEx'!CV$3-1))</f>
        <v/>
      </c>
      <c r="CW16" s="7" t="str">
        <f>IF(OR($B16="",$B16=0),"",$I16*$C16*(1+'Property Summary'!$L$21)^('MF CapEx'!CW$3-1))</f>
        <v/>
      </c>
      <c r="CX16" s="7" t="str">
        <f>IF(OR($B16="",$B16=0),"",$I16*$C16*(1+'Property Summary'!$L$21)^('MF CapEx'!CX$3-1))</f>
        <v/>
      </c>
      <c r="CY16" s="7" t="str">
        <f>IF(OR($B16="",$B16=0),"",$I16*$C16*(1+'Property Summary'!$L$21)^('MF CapEx'!CY$3-1))</f>
        <v/>
      </c>
      <c r="CZ16" s="7" t="str">
        <f>IF(OR($B16="",$B16=0),"",$I16*$C16*(1+'Property Summary'!$L$21)^('MF CapEx'!CZ$3-1))</f>
        <v/>
      </c>
      <c r="DA16" s="7" t="str">
        <f>IF(OR($B16="",$B16=0),"",$I16*$C16*(1+'Property Summary'!$L$21)^('MF CapEx'!DA$3-1))</f>
        <v/>
      </c>
      <c r="DB16" s="7" t="str">
        <f>IF(OR($B16="",$B16=0),"",$I16*$C16*(1+'Property Summary'!$L$21)^('MF CapEx'!DB$3-1))</f>
        <v/>
      </c>
      <c r="DC16" s="7" t="str">
        <f>IF(OR($B16="",$B16=0),"",$I16*$C16*(1+'Property Summary'!$L$21)^('MF CapEx'!DC$3-1))</f>
        <v/>
      </c>
      <c r="DD16" s="7" t="str">
        <f>IF(OR($B16="",$B16=0),"",$I16*$C16*(1+'Property Summary'!$L$21)^('MF CapEx'!DD$3-1))</f>
        <v/>
      </c>
      <c r="DE16" s="7" t="str">
        <f>IF(OR($B16="",$B16=0),"",$I16*$C16*(1+'Property Summary'!$L$21)^('MF CapEx'!DE$3-1))</f>
        <v/>
      </c>
      <c r="DF16" s="7" t="str">
        <f>IF(OR($B16="",$B16=0),"",$I16*$C16*(1+'Property Summary'!$L$21)^('MF CapEx'!DF$3-1))</f>
        <v/>
      </c>
      <c r="DG16" s="7" t="str">
        <f>IF(OR($B16="",$B16=0),"",$I16*$C16*(1+'Property Summary'!$L$21)^('MF CapEx'!DG$3-1))</f>
        <v/>
      </c>
      <c r="DH16" s="7" t="str">
        <f>IF(OR($B16="",$B16=0),"",$I16*$C16*(1+'Property Summary'!$L$21)^('MF CapEx'!DH$3-1))</f>
        <v/>
      </c>
      <c r="DI16" s="7" t="str">
        <f>IF(OR($B16="",$B16=0),"",$I16*$C16*(1+'Property Summary'!$L$21)^('MF CapEx'!DI$3-1))</f>
        <v/>
      </c>
      <c r="DJ16" s="7" t="str">
        <f>IF(OR($B16="",$B16=0),"",$I16*$C16*(1+'Property Summary'!$L$21)^('MF CapEx'!DJ$3-1))</f>
        <v/>
      </c>
      <c r="DK16" s="7" t="str">
        <f>IF(OR($B16="",$B16=0),"",$I16*$C16*(1+'Property Summary'!$L$21)^('MF CapEx'!DK$3-1))</f>
        <v/>
      </c>
      <c r="DL16" s="7" t="str">
        <f>IF(OR($B16="",$B16=0),"",$I16*$C16*(1+'Property Summary'!$L$21)^('MF CapEx'!DL$3-1))</f>
        <v/>
      </c>
      <c r="DM16" s="7" t="str">
        <f>IF(OR($B16="",$B16=0),"",$I16*$C16*(1+'Property Summary'!$L$21)^('MF CapEx'!DM$3-1))</f>
        <v/>
      </c>
      <c r="DN16" s="7" t="str">
        <f>IF(OR($B16="",$B16=0),"",$I16*$C16*(1+'Property Summary'!$L$21)^('MF CapEx'!DN$3-1))</f>
        <v/>
      </c>
      <c r="DO16" s="7" t="str">
        <f>IF(OR($B16="",$B16=0),"",$I16*$C16*(1+'Property Summary'!$L$21)^('MF CapEx'!DO$3-1))</f>
        <v/>
      </c>
      <c r="DP16" s="7" t="str">
        <f>IF(OR($B16="",$B16=0),"",$I16*$C16*(1+'Property Summary'!$L$21)^('MF CapEx'!DP$3-1))</f>
        <v/>
      </c>
      <c r="DQ16" s="7" t="str">
        <f>IF(OR($B16="",$B16=0),"",$I16*$C16*(1+'Property Summary'!$L$21)^('MF CapEx'!DQ$3-1))</f>
        <v/>
      </c>
      <c r="DR16" s="7" t="str">
        <f>IF(OR($B16="",$B16=0),"",$I16*$C16*(1+'Property Summary'!$L$21)^('MF CapEx'!DR$3-1))</f>
        <v/>
      </c>
      <c r="DS16" s="7" t="str">
        <f>IF(OR($B16="",$B16=0),"",$I16*$C16*(1+'Property Summary'!$L$21)^('MF CapEx'!DS$3-1))</f>
        <v/>
      </c>
      <c r="DT16" s="7" t="str">
        <f>IF(OR($B16="",$B16=0),"",$I16*$C16*(1+'Property Summary'!$L$21)^('MF CapEx'!DT$3-1))</f>
        <v/>
      </c>
      <c r="DU16" s="7" t="str">
        <f>IF(OR($B16="",$B16=0),"",$I16*$C16*(1+'Property Summary'!$L$21)^('MF CapEx'!DU$3-1))</f>
        <v/>
      </c>
      <c r="DV16" s="7" t="str">
        <f>IF(OR($B16="",$B16=0),"",$I16*$C16*(1+'Property Summary'!$L$21)^('MF CapEx'!DV$3-1))</f>
        <v/>
      </c>
      <c r="DW16" s="7" t="str">
        <f>IF(OR($B16="",$B16=0),"",$I16*$C16*(1+'Property Summary'!$L$21)^('MF CapEx'!DW$3-1))</f>
        <v/>
      </c>
      <c r="DX16" s="7" t="str">
        <f>IF(OR($B16="",$B16=0),"",$I16*$C16*(1+'Property Summary'!$L$21)^('MF CapEx'!DX$3-1))</f>
        <v/>
      </c>
      <c r="DY16" s="7" t="str">
        <f>IF(OR($B16="",$B16=0),"",$I16*$C16*(1+'Property Summary'!$L$21)^('MF CapEx'!DY$3-1))</f>
        <v/>
      </c>
      <c r="DZ16" s="7" t="str">
        <f>IF(OR($B16="",$B16=0),"",$I16*$C16*(1+'Property Summary'!$L$21)^('MF CapEx'!DZ$3-1))</f>
        <v/>
      </c>
      <c r="EA16" s="7" t="str">
        <f>IF(OR($B16="",$B16=0),"",$I16*$C16*(1+'Property Summary'!$L$21)^('MF CapEx'!EA$3-1))</f>
        <v/>
      </c>
      <c r="EB16" s="7" t="str">
        <f>IF(OR($B16="",$B16=0),"",$I16*$C16*(1+'Property Summary'!$L$21)^('MF CapEx'!EB$3-1))</f>
        <v/>
      </c>
      <c r="EC16" s="7" t="str">
        <f>IF(OR($B16="",$B16=0),"",$I16*$C16*(1+'Property Summary'!$L$21)^('MF CapEx'!EC$3-1))</f>
        <v/>
      </c>
      <c r="ED16" s="7" t="str">
        <f>IF(OR($B16="",$B16=0),"",$I16*$C16*(1+'Property Summary'!$L$21)^('MF CapEx'!ED$3-1))</f>
        <v/>
      </c>
      <c r="EE16" s="7" t="str">
        <f>IF(OR($B16="",$B16=0),"",$I16*$C16*(1+'Property Summary'!$L$21)^('MF CapEx'!EE$3-1))</f>
        <v/>
      </c>
      <c r="EF16" s="7" t="str">
        <f>IF(OR($B16="",$B16=0),"",$I16*$C16*(1+'Property Summary'!$L$21)^('MF CapEx'!EF$3-1))</f>
        <v/>
      </c>
      <c r="EG16" s="7" t="str">
        <f>IF(OR($B16="",$B16=0),"",$I16*$C16*(1+'Property Summary'!$L$21)^('MF CapEx'!EG$3-1))</f>
        <v/>
      </c>
      <c r="EH16" s="7" t="str">
        <f>IF(OR($B16="",$B16=0),"",$I16*$C16*(1+'Property Summary'!$L$21)^('MF CapEx'!EH$3-1))</f>
        <v/>
      </c>
      <c r="EI16" s="7" t="str">
        <f>IF(OR($B16="",$B16=0),"",$I16*$C16*(1+'Property Summary'!$L$21)^('MF CapEx'!EI$3-1))</f>
        <v/>
      </c>
      <c r="EJ16" s="7" t="str">
        <f>IF(OR($B16="",$B16=0),"",$I16*$C16*(1+'Property Summary'!$L$21)^('MF CapEx'!EJ$3-1))</f>
        <v/>
      </c>
      <c r="EK16" s="7" t="str">
        <f>IF(OR($B16="",$B16=0),"",$I16*$C16*(1+'Property Summary'!$L$21)^('MF CapEx'!EK$3-1))</f>
        <v/>
      </c>
      <c r="EL16" s="7" t="str">
        <f>IF(OR($B16="",$B16=0),"",$I16*$C16*(1+'Property Summary'!$L$21)^('MF CapEx'!EL$3-1))</f>
        <v/>
      </c>
      <c r="EM16" s="7" t="str">
        <f>IF(OR($B16="",$B16=0),"",$I16*$C16*(1+'Property Summary'!$L$21)^('MF CapEx'!EM$3-1))</f>
        <v/>
      </c>
      <c r="EN16" s="7" t="str">
        <f>IF(OR($B16="",$B16=0),"",$I16*$C16*(1+'Property Summary'!$L$21)^('MF CapEx'!EN$3-1))</f>
        <v/>
      </c>
      <c r="EO16" s="7" t="str">
        <f>IF(OR($B16="",$B16=0),"",$I16*$C16*(1+'Property Summary'!$L$21)^('MF CapEx'!EO$3-1))</f>
        <v/>
      </c>
      <c r="EP16" s="7" t="str">
        <f>IF(OR($B16="",$B16=0),"",$I16*$C16*(1+'Property Summary'!$L$21)^('MF CapEx'!EP$3-1))</f>
        <v/>
      </c>
      <c r="EQ16" s="7" t="str">
        <f>IF(OR($B16="",$B16=0),"",$I16*$C16*(1+'Property Summary'!$L$21)^('MF CapEx'!EQ$3-1))</f>
        <v/>
      </c>
      <c r="ER16" s="7" t="str">
        <f>IF(OR($B16="",$B16=0),"",$I16*$C16*(1+'Property Summary'!$L$21)^('MF CapEx'!ER$3-1))</f>
        <v/>
      </c>
      <c r="ES16" s="7" t="str">
        <f>IF(OR($B16="",$B16=0),"",$I16*$C16*(1+'Property Summary'!$L$21)^('MF CapEx'!ES$3-1))</f>
        <v/>
      </c>
      <c r="ET16" s="7" t="str">
        <f>IF(OR($B16="",$B16=0),"",$I16*$C16*(1+'Property Summary'!$L$21)^('MF CapEx'!ET$3-1))</f>
        <v/>
      </c>
      <c r="EU16" s="7" t="str">
        <f>IF(OR($B16="",$B16=0),"",$I16*$C16*(1+'Property Summary'!$L$21)^('MF CapEx'!EU$3-1))</f>
        <v/>
      </c>
      <c r="EV16" s="7" t="str">
        <f>IF(OR($B16="",$B16=0),"",$I16*$C16*(1+'Property Summary'!$L$21)^('MF CapEx'!EV$3-1))</f>
        <v/>
      </c>
      <c r="EW16" s="7" t="str">
        <f>IF(OR($B16="",$B16=0),"",$I16*$C16*(1+'Property Summary'!$L$21)^('MF CapEx'!EW$3-1))</f>
        <v/>
      </c>
      <c r="EX16" s="7" t="str">
        <f>IF(OR($B16="",$B16=0),"",$I16*$C16*(1+'Property Summary'!$L$21)^('MF CapEx'!EX$3-1))</f>
        <v/>
      </c>
      <c r="EY16" s="7" t="str">
        <f>IF(OR($B16="",$B16=0),"",$I16*$C16*(1+'Property Summary'!$L$21)^('MF CapEx'!EY$3-1))</f>
        <v/>
      </c>
      <c r="EZ16" s="7" t="str">
        <f>IF(OR($B16="",$B16=0),"",$I16*$C16*(1+'Property Summary'!$L$21)^('MF CapEx'!EZ$3-1))</f>
        <v/>
      </c>
      <c r="FA16" s="7" t="str">
        <f>IF(OR($B16="",$B16=0),"",$I16*$C16*(1+'Property Summary'!$L$21)^('MF CapEx'!FA$3-1))</f>
        <v/>
      </c>
      <c r="FB16" s="7" t="str">
        <f>IF(OR($B16="",$B16=0),"",$I16*$C16*(1+'Property Summary'!$L$21)^('MF CapEx'!FB$3-1))</f>
        <v/>
      </c>
      <c r="FC16" s="7" t="str">
        <f>IF(OR($B16="",$B16=0),"",$I16*$C16*(1+'Property Summary'!$L$21)^('MF CapEx'!FC$3-1))</f>
        <v/>
      </c>
      <c r="FD16" s="7" t="str">
        <f>IF(OR($B16="",$B16=0),"",$I16*$C16*(1+'Property Summary'!$L$21)^('MF CapEx'!FD$3-1))</f>
        <v/>
      </c>
      <c r="FE16" s="7" t="str">
        <f>IF(OR($B16="",$B16=0),"",$I16*$C16*(1+'Property Summary'!$L$21)^('MF CapEx'!FE$3-1))</f>
        <v/>
      </c>
      <c r="FF16" s="7" t="str">
        <f>IF(OR($B16="",$B16=0),"",$I16*$C16*(1+'Property Summary'!$L$21)^('MF CapEx'!FF$3-1))</f>
        <v/>
      </c>
      <c r="FG16" s="7" t="str">
        <f>IF(OR($B16="",$B16=0),"",$I16*$C16*(1+'Property Summary'!$L$21)^('MF CapEx'!FG$3-1))</f>
        <v/>
      </c>
      <c r="FH16" s="7" t="str">
        <f>IF(OR($B16="",$B16=0),"",$I16*$C16*(1+'Property Summary'!$L$21)^('MF CapEx'!FH$3-1))</f>
        <v/>
      </c>
      <c r="FI16" s="7" t="str">
        <f>IF(OR($B16="",$B16=0),"",$I16*$C16*(1+'Property Summary'!$L$21)^('MF CapEx'!FI$3-1))</f>
        <v/>
      </c>
      <c r="FJ16" s="7" t="str">
        <f>IF(OR($B16="",$B16=0),"",$I16*$C16*(1+'Property Summary'!$L$21)^('MF CapEx'!FJ$3-1))</f>
        <v/>
      </c>
      <c r="FK16" s="7" t="str">
        <f>IF(OR($B16="",$B16=0),"",$I16*$C16*(1+'Property Summary'!$L$21)^('MF CapEx'!FK$3-1))</f>
        <v/>
      </c>
      <c r="FL16" s="7" t="str">
        <f>IF(OR($B16="",$B16=0),"",$I16*$C16*(1+'Property Summary'!$L$21)^('MF CapEx'!FL$3-1))</f>
        <v/>
      </c>
      <c r="FM16" s="7" t="str">
        <f>IF(OR($B16="",$B16=0),"",$I16*$C16*(1+'Property Summary'!$L$21)^('MF CapEx'!FM$3-1))</f>
        <v/>
      </c>
      <c r="FN16" s="7" t="str">
        <f>IF(OR($B16="",$B16=0),"",$I16*$C16*(1+'Property Summary'!$L$21)^('MF CapEx'!FN$3-1))</f>
        <v/>
      </c>
      <c r="FO16" s="7" t="str">
        <f>IF(OR($B16="",$B16=0),"",$I16*$C16*(1+'Property Summary'!$L$21)^('MF CapEx'!FO$3-1))</f>
        <v/>
      </c>
      <c r="FP16" s="7" t="str">
        <f>IF(OR($B16="",$B16=0),"",$I16*$C16*(1+'Property Summary'!$L$21)^('MF CapEx'!FP$3-1))</f>
        <v/>
      </c>
      <c r="FQ16" s="7" t="str">
        <f>IF(OR($B16="",$B16=0),"",$I16*$C16*(1+'Property Summary'!$L$21)^('MF CapEx'!FQ$3-1))</f>
        <v/>
      </c>
      <c r="FR16" s="7" t="str">
        <f>IF(OR($B16="",$B16=0),"",$I16*$C16*(1+'Property Summary'!$L$21)^('MF CapEx'!FR$3-1))</f>
        <v/>
      </c>
      <c r="FS16" s="7" t="str">
        <f>IF(OR($B16="",$B16=0),"",$I16*$C16*(1+'Property Summary'!$L$21)^('MF CapEx'!FS$3-1))</f>
        <v/>
      </c>
      <c r="FT16" s="7" t="str">
        <f>IF(OR($B16="",$B16=0),"",$I16*$C16*(1+'Property Summary'!$L$21)^('MF CapEx'!FT$3-1))</f>
        <v/>
      </c>
      <c r="FU16" s="7" t="str">
        <f>IF(OR($B16="",$B16=0),"",$I16*$C16*(1+'Property Summary'!$L$21)^('MF CapEx'!FU$3-1))</f>
        <v/>
      </c>
      <c r="FV16" s="7" t="str">
        <f>IF(OR($B16="",$B16=0),"",$I16*$C16*(1+'Property Summary'!$L$21)^('MF CapEx'!FV$3-1))</f>
        <v/>
      </c>
      <c r="FW16" s="7" t="str">
        <f>IF(OR($B16="",$B16=0),"",$I16*$C16*(1+'Property Summary'!$L$21)^('MF CapEx'!FW$3-1))</f>
        <v/>
      </c>
      <c r="FX16" s="7" t="str">
        <f>IF(OR($B16="",$B16=0),"",$I16*$C16*(1+'Property Summary'!$L$21)^('MF CapEx'!FX$3-1))</f>
        <v/>
      </c>
      <c r="FY16" s="7" t="str">
        <f>IF(OR($B16="",$B16=0),"",$I16*$C16*(1+'Property Summary'!$L$21)^('MF CapEx'!FY$3-1))</f>
        <v/>
      </c>
      <c r="FZ16" s="7" t="str">
        <f>IF(OR($B16="",$B16=0),"",$I16*$C16*(1+'Property Summary'!$L$21)^('MF CapEx'!FZ$3-1))</f>
        <v/>
      </c>
      <c r="GA16" s="7" t="str">
        <f>IF(OR($B16="",$B16=0),"",$I16*$C16*(1+'Property Summary'!$L$21)^('MF CapEx'!GA$3-1))</f>
        <v/>
      </c>
      <c r="GB16" s="7" t="str">
        <f>IF(OR($B16="",$B16=0),"",$I16*$C16*(1+'Property Summary'!$L$21)^('MF CapEx'!GB$3-1))</f>
        <v/>
      </c>
      <c r="GC16" s="7" t="str">
        <f>IF(OR($B16="",$B16=0),"",$I16*$C16*(1+'Property Summary'!$L$21)^('MF CapEx'!GC$3-1))</f>
        <v/>
      </c>
      <c r="GD16" s="7" t="str">
        <f>IF(OR($B16="",$B16=0),"",$I16*$C16*(1+'Property Summary'!$L$21)^('MF CapEx'!GD$3-1))</f>
        <v/>
      </c>
      <c r="GE16" s="7" t="str">
        <f>IF(OR($B16="",$B16=0),"",$I16*$C16*(1+'Property Summary'!$L$21)^('MF CapEx'!GE$3-1))</f>
        <v/>
      </c>
      <c r="GF16" s="7" t="str">
        <f>IF(OR($B16="",$B16=0),"",$I16*$C16*(1+'Property Summary'!$L$21)^('MF CapEx'!GF$3-1))</f>
        <v/>
      </c>
      <c r="GG16" s="7" t="str">
        <f>IF(OR($B16="",$B16=0),"",$I16*$C16*(1+'Property Summary'!$L$21)^('MF CapEx'!GG$3-1))</f>
        <v/>
      </c>
      <c r="GH16" s="7" t="str">
        <f>IF(OR($B16="",$B16=0),"",$I16*$C16*(1+'Property Summary'!$L$21)^('MF CapEx'!GH$3-1))</f>
        <v/>
      </c>
      <c r="GI16" s="7" t="str">
        <f>IF(OR($B16="",$B16=0),"",$I16*$C16*(1+'Property Summary'!$L$21)^('MF CapEx'!GI$3-1))</f>
        <v/>
      </c>
      <c r="GJ16" s="7" t="str">
        <f>IF(OR($B16="",$B16=0),"",$I16*$C16*(1+'Property Summary'!$L$21)^('MF CapEx'!GJ$3-1))</f>
        <v/>
      </c>
      <c r="GK16" s="7" t="str">
        <f>IF(OR($B16="",$B16=0),"",$I16*$C16*(1+'Property Summary'!$L$21)^('MF CapEx'!GK$3-1))</f>
        <v/>
      </c>
      <c r="GL16" s="7" t="str">
        <f>IF(OR($B16="",$B16=0),"",$I16*$C16*(1+'Property Summary'!$L$21)^('MF CapEx'!GL$3-1))</f>
        <v/>
      </c>
      <c r="GM16" s="7" t="str">
        <f>IF(OR($B16="",$B16=0),"",$I16*$C16*(1+'Property Summary'!$L$21)^('MF CapEx'!GM$3-1))</f>
        <v/>
      </c>
      <c r="GN16" s="7" t="str">
        <f>IF(OR($B16="",$B16=0),"",$I16*$C16*(1+'Property Summary'!$L$21)^('MF CapEx'!GN$3-1))</f>
        <v/>
      </c>
      <c r="GO16" s="7" t="str">
        <f>IF(OR($B16="",$B16=0),"",$I16*$C16*(1+'Property Summary'!$L$21)^('MF CapEx'!GO$3-1))</f>
        <v/>
      </c>
      <c r="GP16" s="7" t="str">
        <f>IF(OR($B16="",$B16=0),"",$I16*$C16*(1+'Property Summary'!$L$21)^('MF CapEx'!GP$3-1))</f>
        <v/>
      </c>
    </row>
    <row r="17" spans="2:198" x14ac:dyDescent="0.3">
      <c r="B17" s="198">
        <f>'MF Rent Roll'!B16</f>
        <v>0</v>
      </c>
      <c r="C17" s="199">
        <f>'MF Rent Roll'!C16</f>
        <v>0</v>
      </c>
      <c r="D17" s="200">
        <f>'MF Rent Roll'!D16</f>
        <v>0</v>
      </c>
      <c r="E17" s="200">
        <f>'MF Rent Roll'!E16</f>
        <v>0</v>
      </c>
      <c r="F17" s="201">
        <f>'MF Rent Roll'!F16</f>
        <v>0</v>
      </c>
      <c r="G17" s="202">
        <f>'MF Rent Roll'!G16</f>
        <v>0</v>
      </c>
      <c r="H17" s="203">
        <f>'MF Rent Roll'!H16</f>
        <v>0</v>
      </c>
      <c r="I17" s="202">
        <f>'MF Rent Roll'!I16</f>
        <v>0</v>
      </c>
      <c r="J17" s="204">
        <f>'MF Rent Roll'!J16</f>
        <v>0</v>
      </c>
      <c r="K17" s="205">
        <f>'MF Rent Roll'!K16</f>
        <v>0</v>
      </c>
      <c r="L17" s="202">
        <f>'MF Rent Roll'!L16</f>
        <v>0</v>
      </c>
      <c r="M17" s="206">
        <f>'MF Rent Roll'!M16</f>
        <v>0</v>
      </c>
      <c r="N17" s="207" t="str">
        <f>'MF Rent Roll'!N16</f>
        <v/>
      </c>
      <c r="O17" s="208" t="str">
        <f>'MF Rent Roll'!O16</f>
        <v/>
      </c>
      <c r="P17" s="209" t="str">
        <f>'MF Rent Roll'!P16</f>
        <v/>
      </c>
      <c r="S17" s="7" t="str">
        <f>IF(OR($B17="",$B17=0),"",$I17*$C17*(1+'Property Summary'!$L$21)^('MF CapEx'!S$3-1))</f>
        <v/>
      </c>
      <c r="T17" s="7" t="str">
        <f>IF(OR($B17="",$B17=0),"",$I17*$C17*(1+'Property Summary'!$L$21)^('MF CapEx'!T$3-1))</f>
        <v/>
      </c>
      <c r="U17" s="7" t="str">
        <f>IF(OR($B17="",$B17=0),"",$I17*$C17*(1+'Property Summary'!$L$21)^('MF CapEx'!U$3-1))</f>
        <v/>
      </c>
      <c r="V17" s="7" t="str">
        <f>IF(OR($B17="",$B17=0),"",$I17*$C17*(1+'Property Summary'!$L$21)^('MF CapEx'!V$3-1))</f>
        <v/>
      </c>
      <c r="W17" s="7" t="str">
        <f>IF(OR($B17="",$B17=0),"",$I17*$C17*(1+'Property Summary'!$L$21)^('MF CapEx'!W$3-1))</f>
        <v/>
      </c>
      <c r="X17" s="7" t="str">
        <f>IF(OR($B17="",$B17=0),"",$I17*$C17*(1+'Property Summary'!$L$21)^('MF CapEx'!X$3-1))</f>
        <v/>
      </c>
      <c r="Y17" s="7" t="str">
        <f>IF(OR($B17="",$B17=0),"",$I17*$C17*(1+'Property Summary'!$L$21)^('MF CapEx'!Y$3-1))</f>
        <v/>
      </c>
      <c r="Z17" s="7" t="str">
        <f>IF(OR($B17="",$B17=0),"",$I17*$C17*(1+'Property Summary'!$L$21)^('MF CapEx'!Z$3-1))</f>
        <v/>
      </c>
      <c r="AA17" s="7" t="str">
        <f>IF(OR($B17="",$B17=0),"",$I17*$C17*(1+'Property Summary'!$L$21)^('MF CapEx'!AA$3-1))</f>
        <v/>
      </c>
      <c r="AB17" s="7" t="str">
        <f>IF(OR($B17="",$B17=0),"",$I17*$C17*(1+'Property Summary'!$L$21)^('MF CapEx'!AB$3-1))</f>
        <v/>
      </c>
      <c r="AC17" s="7" t="str">
        <f>IF(OR($B17="",$B17=0),"",$I17*$C17*(1+'Property Summary'!$L$21)^('MF CapEx'!AC$3-1))</f>
        <v/>
      </c>
      <c r="AD17" s="7" t="str">
        <f>IF(OR($B17="",$B17=0),"",$I17*$C17*(1+'Property Summary'!$L$21)^('MF CapEx'!AD$3-1))</f>
        <v/>
      </c>
      <c r="AE17" s="7" t="str">
        <f>IF(OR($B17="",$B17=0),"",$I17*$C17*(1+'Property Summary'!$L$21)^('MF CapEx'!AE$3-1))</f>
        <v/>
      </c>
      <c r="AF17" s="7" t="str">
        <f>IF(OR($B17="",$B17=0),"",$I17*$C17*(1+'Property Summary'!$L$21)^('MF CapEx'!AF$3-1))</f>
        <v/>
      </c>
      <c r="AG17" s="7" t="str">
        <f>IF(OR($B17="",$B17=0),"",$I17*$C17*(1+'Property Summary'!$L$21)^('MF CapEx'!AG$3-1))</f>
        <v/>
      </c>
      <c r="AH17" s="7" t="str">
        <f>IF(OR($B17="",$B17=0),"",$I17*$C17*(1+'Property Summary'!$L$21)^('MF CapEx'!AH$3-1))</f>
        <v/>
      </c>
      <c r="AI17" s="7" t="str">
        <f>IF(OR($B17="",$B17=0),"",$I17*$C17*(1+'Property Summary'!$L$21)^('MF CapEx'!AI$3-1))</f>
        <v/>
      </c>
      <c r="AJ17" s="7" t="str">
        <f>IF(OR($B17="",$B17=0),"",$I17*$C17*(1+'Property Summary'!$L$21)^('MF CapEx'!AJ$3-1))</f>
        <v/>
      </c>
      <c r="AK17" s="7" t="str">
        <f>IF(OR($B17="",$B17=0),"",$I17*$C17*(1+'Property Summary'!$L$21)^('MF CapEx'!AK$3-1))</f>
        <v/>
      </c>
      <c r="AL17" s="7" t="str">
        <f>IF(OR($B17="",$B17=0),"",$I17*$C17*(1+'Property Summary'!$L$21)^('MF CapEx'!AL$3-1))</f>
        <v/>
      </c>
      <c r="AM17" s="7" t="str">
        <f>IF(OR($B17="",$B17=0),"",$I17*$C17*(1+'Property Summary'!$L$21)^('MF CapEx'!AM$3-1))</f>
        <v/>
      </c>
      <c r="AN17" s="7" t="str">
        <f>IF(OR($B17="",$B17=0),"",$I17*$C17*(1+'Property Summary'!$L$21)^('MF CapEx'!AN$3-1))</f>
        <v/>
      </c>
      <c r="AO17" s="7" t="str">
        <f>IF(OR($B17="",$B17=0),"",$I17*$C17*(1+'Property Summary'!$L$21)^('MF CapEx'!AO$3-1))</f>
        <v/>
      </c>
      <c r="AP17" s="7" t="str">
        <f>IF(OR($B17="",$B17=0),"",$I17*$C17*(1+'Property Summary'!$L$21)^('MF CapEx'!AP$3-1))</f>
        <v/>
      </c>
      <c r="AQ17" s="7" t="str">
        <f>IF(OR($B17="",$B17=0),"",$I17*$C17*(1+'Property Summary'!$L$21)^('MF CapEx'!AQ$3-1))</f>
        <v/>
      </c>
      <c r="AR17" s="7" t="str">
        <f>IF(OR($B17="",$B17=0),"",$I17*$C17*(1+'Property Summary'!$L$21)^('MF CapEx'!AR$3-1))</f>
        <v/>
      </c>
      <c r="AS17" s="7" t="str">
        <f>IF(OR($B17="",$B17=0),"",$I17*$C17*(1+'Property Summary'!$L$21)^('MF CapEx'!AS$3-1))</f>
        <v/>
      </c>
      <c r="AT17" s="7" t="str">
        <f>IF(OR($B17="",$B17=0),"",$I17*$C17*(1+'Property Summary'!$L$21)^('MF CapEx'!AT$3-1))</f>
        <v/>
      </c>
      <c r="AU17" s="7" t="str">
        <f>IF(OR($B17="",$B17=0),"",$I17*$C17*(1+'Property Summary'!$L$21)^('MF CapEx'!AU$3-1))</f>
        <v/>
      </c>
      <c r="AV17" s="7" t="str">
        <f>IF(OR($B17="",$B17=0),"",$I17*$C17*(1+'Property Summary'!$L$21)^('MF CapEx'!AV$3-1))</f>
        <v/>
      </c>
      <c r="AW17" s="7" t="str">
        <f>IF(OR($B17="",$B17=0),"",$I17*$C17*(1+'Property Summary'!$L$21)^('MF CapEx'!AW$3-1))</f>
        <v/>
      </c>
      <c r="AX17" s="7" t="str">
        <f>IF(OR($B17="",$B17=0),"",$I17*$C17*(1+'Property Summary'!$L$21)^('MF CapEx'!AX$3-1))</f>
        <v/>
      </c>
      <c r="AY17" s="7" t="str">
        <f>IF(OR($B17="",$B17=0),"",$I17*$C17*(1+'Property Summary'!$L$21)^('MF CapEx'!AY$3-1))</f>
        <v/>
      </c>
      <c r="AZ17" s="7" t="str">
        <f>IF(OR($B17="",$B17=0),"",$I17*$C17*(1+'Property Summary'!$L$21)^('MF CapEx'!AZ$3-1))</f>
        <v/>
      </c>
      <c r="BA17" s="7" t="str">
        <f>IF(OR($B17="",$B17=0),"",$I17*$C17*(1+'Property Summary'!$L$21)^('MF CapEx'!BA$3-1))</f>
        <v/>
      </c>
      <c r="BB17" s="7" t="str">
        <f>IF(OR($B17="",$B17=0),"",$I17*$C17*(1+'Property Summary'!$L$21)^('MF CapEx'!BB$3-1))</f>
        <v/>
      </c>
      <c r="BC17" s="7" t="str">
        <f>IF(OR($B17="",$B17=0),"",$I17*$C17*(1+'Property Summary'!$L$21)^('MF CapEx'!BC$3-1))</f>
        <v/>
      </c>
      <c r="BD17" s="7" t="str">
        <f>IF(OR($B17="",$B17=0),"",$I17*$C17*(1+'Property Summary'!$L$21)^('MF CapEx'!BD$3-1))</f>
        <v/>
      </c>
      <c r="BE17" s="7" t="str">
        <f>IF(OR($B17="",$B17=0),"",$I17*$C17*(1+'Property Summary'!$L$21)^('MF CapEx'!BE$3-1))</f>
        <v/>
      </c>
      <c r="BF17" s="7" t="str">
        <f>IF(OR($B17="",$B17=0),"",$I17*$C17*(1+'Property Summary'!$L$21)^('MF CapEx'!BF$3-1))</f>
        <v/>
      </c>
      <c r="BG17" s="7" t="str">
        <f>IF(OR($B17="",$B17=0),"",$I17*$C17*(1+'Property Summary'!$L$21)^('MF CapEx'!BG$3-1))</f>
        <v/>
      </c>
      <c r="BH17" s="7" t="str">
        <f>IF(OR($B17="",$B17=0),"",$I17*$C17*(1+'Property Summary'!$L$21)^('MF CapEx'!BH$3-1))</f>
        <v/>
      </c>
      <c r="BI17" s="7" t="str">
        <f>IF(OR($B17="",$B17=0),"",$I17*$C17*(1+'Property Summary'!$L$21)^('MF CapEx'!BI$3-1))</f>
        <v/>
      </c>
      <c r="BJ17" s="7" t="str">
        <f>IF(OR($B17="",$B17=0),"",$I17*$C17*(1+'Property Summary'!$L$21)^('MF CapEx'!BJ$3-1))</f>
        <v/>
      </c>
      <c r="BK17" s="7" t="str">
        <f>IF(OR($B17="",$B17=0),"",$I17*$C17*(1+'Property Summary'!$L$21)^('MF CapEx'!BK$3-1))</f>
        <v/>
      </c>
      <c r="BL17" s="7" t="str">
        <f>IF(OR($B17="",$B17=0),"",$I17*$C17*(1+'Property Summary'!$L$21)^('MF CapEx'!BL$3-1))</f>
        <v/>
      </c>
      <c r="BM17" s="7" t="str">
        <f>IF(OR($B17="",$B17=0),"",$I17*$C17*(1+'Property Summary'!$L$21)^('MF CapEx'!BM$3-1))</f>
        <v/>
      </c>
      <c r="BN17" s="7" t="str">
        <f>IF(OR($B17="",$B17=0),"",$I17*$C17*(1+'Property Summary'!$L$21)^('MF CapEx'!BN$3-1))</f>
        <v/>
      </c>
      <c r="BO17" s="7" t="str">
        <f>IF(OR($B17="",$B17=0),"",$I17*$C17*(1+'Property Summary'!$L$21)^('MF CapEx'!BO$3-1))</f>
        <v/>
      </c>
      <c r="BP17" s="7" t="str">
        <f>IF(OR($B17="",$B17=0),"",$I17*$C17*(1+'Property Summary'!$L$21)^('MF CapEx'!BP$3-1))</f>
        <v/>
      </c>
      <c r="BQ17" s="7" t="str">
        <f>IF(OR($B17="",$B17=0),"",$I17*$C17*(1+'Property Summary'!$L$21)^('MF CapEx'!BQ$3-1))</f>
        <v/>
      </c>
      <c r="BR17" s="7" t="str">
        <f>IF(OR($B17="",$B17=0),"",$I17*$C17*(1+'Property Summary'!$L$21)^('MF CapEx'!BR$3-1))</f>
        <v/>
      </c>
      <c r="BS17" s="7" t="str">
        <f>IF(OR($B17="",$B17=0),"",$I17*$C17*(1+'Property Summary'!$L$21)^('MF CapEx'!BS$3-1))</f>
        <v/>
      </c>
      <c r="BT17" s="7" t="str">
        <f>IF(OR($B17="",$B17=0),"",$I17*$C17*(1+'Property Summary'!$L$21)^('MF CapEx'!BT$3-1))</f>
        <v/>
      </c>
      <c r="BU17" s="7" t="str">
        <f>IF(OR($B17="",$B17=0),"",$I17*$C17*(1+'Property Summary'!$L$21)^('MF CapEx'!BU$3-1))</f>
        <v/>
      </c>
      <c r="BV17" s="7" t="str">
        <f>IF(OR($B17="",$B17=0),"",$I17*$C17*(1+'Property Summary'!$L$21)^('MF CapEx'!BV$3-1))</f>
        <v/>
      </c>
      <c r="BW17" s="7" t="str">
        <f>IF(OR($B17="",$B17=0),"",$I17*$C17*(1+'Property Summary'!$L$21)^('MF CapEx'!BW$3-1))</f>
        <v/>
      </c>
      <c r="BX17" s="7" t="str">
        <f>IF(OR($B17="",$B17=0),"",$I17*$C17*(1+'Property Summary'!$L$21)^('MF CapEx'!BX$3-1))</f>
        <v/>
      </c>
      <c r="BY17" s="7" t="str">
        <f>IF(OR($B17="",$B17=0),"",$I17*$C17*(1+'Property Summary'!$L$21)^('MF CapEx'!BY$3-1))</f>
        <v/>
      </c>
      <c r="BZ17" s="7" t="str">
        <f>IF(OR($B17="",$B17=0),"",$I17*$C17*(1+'Property Summary'!$L$21)^('MF CapEx'!BZ$3-1))</f>
        <v/>
      </c>
      <c r="CA17" s="7" t="str">
        <f>IF(OR($B17="",$B17=0),"",$I17*$C17*(1+'Property Summary'!$L$21)^('MF CapEx'!CA$3-1))</f>
        <v/>
      </c>
      <c r="CB17" s="7" t="str">
        <f>IF(OR($B17="",$B17=0),"",$I17*$C17*(1+'Property Summary'!$L$21)^('MF CapEx'!CB$3-1))</f>
        <v/>
      </c>
      <c r="CC17" s="7" t="str">
        <f>IF(OR($B17="",$B17=0),"",$I17*$C17*(1+'Property Summary'!$L$21)^('MF CapEx'!CC$3-1))</f>
        <v/>
      </c>
      <c r="CD17" s="7" t="str">
        <f>IF(OR($B17="",$B17=0),"",$I17*$C17*(1+'Property Summary'!$L$21)^('MF CapEx'!CD$3-1))</f>
        <v/>
      </c>
      <c r="CE17" s="7" t="str">
        <f>IF(OR($B17="",$B17=0),"",$I17*$C17*(1+'Property Summary'!$L$21)^('MF CapEx'!CE$3-1))</f>
        <v/>
      </c>
      <c r="CF17" s="7" t="str">
        <f>IF(OR($B17="",$B17=0),"",$I17*$C17*(1+'Property Summary'!$L$21)^('MF CapEx'!CF$3-1))</f>
        <v/>
      </c>
      <c r="CG17" s="7" t="str">
        <f>IF(OR($B17="",$B17=0),"",$I17*$C17*(1+'Property Summary'!$L$21)^('MF CapEx'!CG$3-1))</f>
        <v/>
      </c>
      <c r="CH17" s="7" t="str">
        <f>IF(OR($B17="",$B17=0),"",$I17*$C17*(1+'Property Summary'!$L$21)^('MF CapEx'!CH$3-1))</f>
        <v/>
      </c>
      <c r="CI17" s="7" t="str">
        <f>IF(OR($B17="",$B17=0),"",$I17*$C17*(1+'Property Summary'!$L$21)^('MF CapEx'!CI$3-1))</f>
        <v/>
      </c>
      <c r="CJ17" s="7" t="str">
        <f>IF(OR($B17="",$B17=0),"",$I17*$C17*(1+'Property Summary'!$L$21)^('MF CapEx'!CJ$3-1))</f>
        <v/>
      </c>
      <c r="CK17" s="7" t="str">
        <f>IF(OR($B17="",$B17=0),"",$I17*$C17*(1+'Property Summary'!$L$21)^('MF CapEx'!CK$3-1))</f>
        <v/>
      </c>
      <c r="CL17" s="7" t="str">
        <f>IF(OR($B17="",$B17=0),"",$I17*$C17*(1+'Property Summary'!$L$21)^('MF CapEx'!CL$3-1))</f>
        <v/>
      </c>
      <c r="CM17" s="7" t="str">
        <f>IF(OR($B17="",$B17=0),"",$I17*$C17*(1+'Property Summary'!$L$21)^('MF CapEx'!CM$3-1))</f>
        <v/>
      </c>
      <c r="CN17" s="7" t="str">
        <f>IF(OR($B17="",$B17=0),"",$I17*$C17*(1+'Property Summary'!$L$21)^('MF CapEx'!CN$3-1))</f>
        <v/>
      </c>
      <c r="CO17" s="7" t="str">
        <f>IF(OR($B17="",$B17=0),"",$I17*$C17*(1+'Property Summary'!$L$21)^('MF CapEx'!CO$3-1))</f>
        <v/>
      </c>
      <c r="CP17" s="7" t="str">
        <f>IF(OR($B17="",$B17=0),"",$I17*$C17*(1+'Property Summary'!$L$21)^('MF CapEx'!CP$3-1))</f>
        <v/>
      </c>
      <c r="CQ17" s="7" t="str">
        <f>IF(OR($B17="",$B17=0),"",$I17*$C17*(1+'Property Summary'!$L$21)^('MF CapEx'!CQ$3-1))</f>
        <v/>
      </c>
      <c r="CR17" s="7" t="str">
        <f>IF(OR($B17="",$B17=0),"",$I17*$C17*(1+'Property Summary'!$L$21)^('MF CapEx'!CR$3-1))</f>
        <v/>
      </c>
      <c r="CS17" s="7" t="str">
        <f>IF(OR($B17="",$B17=0),"",$I17*$C17*(1+'Property Summary'!$L$21)^('MF CapEx'!CS$3-1))</f>
        <v/>
      </c>
      <c r="CT17" s="7" t="str">
        <f>IF(OR($B17="",$B17=0),"",$I17*$C17*(1+'Property Summary'!$L$21)^('MF CapEx'!CT$3-1))</f>
        <v/>
      </c>
      <c r="CU17" s="7" t="str">
        <f>IF(OR($B17="",$B17=0),"",$I17*$C17*(1+'Property Summary'!$L$21)^('MF CapEx'!CU$3-1))</f>
        <v/>
      </c>
      <c r="CV17" s="7" t="str">
        <f>IF(OR($B17="",$B17=0),"",$I17*$C17*(1+'Property Summary'!$L$21)^('MF CapEx'!CV$3-1))</f>
        <v/>
      </c>
      <c r="CW17" s="7" t="str">
        <f>IF(OR($B17="",$B17=0),"",$I17*$C17*(1+'Property Summary'!$L$21)^('MF CapEx'!CW$3-1))</f>
        <v/>
      </c>
      <c r="CX17" s="7" t="str">
        <f>IF(OR($B17="",$B17=0),"",$I17*$C17*(1+'Property Summary'!$L$21)^('MF CapEx'!CX$3-1))</f>
        <v/>
      </c>
      <c r="CY17" s="7" t="str">
        <f>IF(OR($B17="",$B17=0),"",$I17*$C17*(1+'Property Summary'!$L$21)^('MF CapEx'!CY$3-1))</f>
        <v/>
      </c>
      <c r="CZ17" s="7" t="str">
        <f>IF(OR($B17="",$B17=0),"",$I17*$C17*(1+'Property Summary'!$L$21)^('MF CapEx'!CZ$3-1))</f>
        <v/>
      </c>
      <c r="DA17" s="7" t="str">
        <f>IF(OR($B17="",$B17=0),"",$I17*$C17*(1+'Property Summary'!$L$21)^('MF CapEx'!DA$3-1))</f>
        <v/>
      </c>
      <c r="DB17" s="7" t="str">
        <f>IF(OR($B17="",$B17=0),"",$I17*$C17*(1+'Property Summary'!$L$21)^('MF CapEx'!DB$3-1))</f>
        <v/>
      </c>
      <c r="DC17" s="7" t="str">
        <f>IF(OR($B17="",$B17=0),"",$I17*$C17*(1+'Property Summary'!$L$21)^('MF CapEx'!DC$3-1))</f>
        <v/>
      </c>
      <c r="DD17" s="7" t="str">
        <f>IF(OR($B17="",$B17=0),"",$I17*$C17*(1+'Property Summary'!$L$21)^('MF CapEx'!DD$3-1))</f>
        <v/>
      </c>
      <c r="DE17" s="7" t="str">
        <f>IF(OR($B17="",$B17=0),"",$I17*$C17*(1+'Property Summary'!$L$21)^('MF CapEx'!DE$3-1))</f>
        <v/>
      </c>
      <c r="DF17" s="7" t="str">
        <f>IF(OR($B17="",$B17=0),"",$I17*$C17*(1+'Property Summary'!$L$21)^('MF CapEx'!DF$3-1))</f>
        <v/>
      </c>
      <c r="DG17" s="7" t="str">
        <f>IF(OR($B17="",$B17=0),"",$I17*$C17*(1+'Property Summary'!$L$21)^('MF CapEx'!DG$3-1))</f>
        <v/>
      </c>
      <c r="DH17" s="7" t="str">
        <f>IF(OR($B17="",$B17=0),"",$I17*$C17*(1+'Property Summary'!$L$21)^('MF CapEx'!DH$3-1))</f>
        <v/>
      </c>
      <c r="DI17" s="7" t="str">
        <f>IF(OR($B17="",$B17=0),"",$I17*$C17*(1+'Property Summary'!$L$21)^('MF CapEx'!DI$3-1))</f>
        <v/>
      </c>
      <c r="DJ17" s="7" t="str">
        <f>IF(OR($B17="",$B17=0),"",$I17*$C17*(1+'Property Summary'!$L$21)^('MF CapEx'!DJ$3-1))</f>
        <v/>
      </c>
      <c r="DK17" s="7" t="str">
        <f>IF(OR($B17="",$B17=0),"",$I17*$C17*(1+'Property Summary'!$L$21)^('MF CapEx'!DK$3-1))</f>
        <v/>
      </c>
      <c r="DL17" s="7" t="str">
        <f>IF(OR($B17="",$B17=0),"",$I17*$C17*(1+'Property Summary'!$L$21)^('MF CapEx'!DL$3-1))</f>
        <v/>
      </c>
      <c r="DM17" s="7" t="str">
        <f>IF(OR($B17="",$B17=0),"",$I17*$C17*(1+'Property Summary'!$L$21)^('MF CapEx'!DM$3-1))</f>
        <v/>
      </c>
      <c r="DN17" s="7" t="str">
        <f>IF(OR($B17="",$B17=0),"",$I17*$C17*(1+'Property Summary'!$L$21)^('MF CapEx'!DN$3-1))</f>
        <v/>
      </c>
      <c r="DO17" s="7" t="str">
        <f>IF(OR($B17="",$B17=0),"",$I17*$C17*(1+'Property Summary'!$L$21)^('MF CapEx'!DO$3-1))</f>
        <v/>
      </c>
      <c r="DP17" s="7" t="str">
        <f>IF(OR($B17="",$B17=0),"",$I17*$C17*(1+'Property Summary'!$L$21)^('MF CapEx'!DP$3-1))</f>
        <v/>
      </c>
      <c r="DQ17" s="7" t="str">
        <f>IF(OR($B17="",$B17=0),"",$I17*$C17*(1+'Property Summary'!$L$21)^('MF CapEx'!DQ$3-1))</f>
        <v/>
      </c>
      <c r="DR17" s="7" t="str">
        <f>IF(OR($B17="",$B17=0),"",$I17*$C17*(1+'Property Summary'!$L$21)^('MF CapEx'!DR$3-1))</f>
        <v/>
      </c>
      <c r="DS17" s="7" t="str">
        <f>IF(OR($B17="",$B17=0),"",$I17*$C17*(1+'Property Summary'!$L$21)^('MF CapEx'!DS$3-1))</f>
        <v/>
      </c>
      <c r="DT17" s="7" t="str">
        <f>IF(OR($B17="",$B17=0),"",$I17*$C17*(1+'Property Summary'!$L$21)^('MF CapEx'!DT$3-1))</f>
        <v/>
      </c>
      <c r="DU17" s="7" t="str">
        <f>IF(OR($B17="",$B17=0),"",$I17*$C17*(1+'Property Summary'!$L$21)^('MF CapEx'!DU$3-1))</f>
        <v/>
      </c>
      <c r="DV17" s="7" t="str">
        <f>IF(OR($B17="",$B17=0),"",$I17*$C17*(1+'Property Summary'!$L$21)^('MF CapEx'!DV$3-1))</f>
        <v/>
      </c>
      <c r="DW17" s="7" t="str">
        <f>IF(OR($B17="",$B17=0),"",$I17*$C17*(1+'Property Summary'!$L$21)^('MF CapEx'!DW$3-1))</f>
        <v/>
      </c>
      <c r="DX17" s="7" t="str">
        <f>IF(OR($B17="",$B17=0),"",$I17*$C17*(1+'Property Summary'!$L$21)^('MF CapEx'!DX$3-1))</f>
        <v/>
      </c>
      <c r="DY17" s="7" t="str">
        <f>IF(OR($B17="",$B17=0),"",$I17*$C17*(1+'Property Summary'!$L$21)^('MF CapEx'!DY$3-1))</f>
        <v/>
      </c>
      <c r="DZ17" s="7" t="str">
        <f>IF(OR($B17="",$B17=0),"",$I17*$C17*(1+'Property Summary'!$L$21)^('MF CapEx'!DZ$3-1))</f>
        <v/>
      </c>
      <c r="EA17" s="7" t="str">
        <f>IF(OR($B17="",$B17=0),"",$I17*$C17*(1+'Property Summary'!$L$21)^('MF CapEx'!EA$3-1))</f>
        <v/>
      </c>
      <c r="EB17" s="7" t="str">
        <f>IF(OR($B17="",$B17=0),"",$I17*$C17*(1+'Property Summary'!$L$21)^('MF CapEx'!EB$3-1))</f>
        <v/>
      </c>
      <c r="EC17" s="7" t="str">
        <f>IF(OR($B17="",$B17=0),"",$I17*$C17*(1+'Property Summary'!$L$21)^('MF CapEx'!EC$3-1))</f>
        <v/>
      </c>
      <c r="ED17" s="7" t="str">
        <f>IF(OR($B17="",$B17=0),"",$I17*$C17*(1+'Property Summary'!$L$21)^('MF CapEx'!ED$3-1))</f>
        <v/>
      </c>
      <c r="EE17" s="7" t="str">
        <f>IF(OR($B17="",$B17=0),"",$I17*$C17*(1+'Property Summary'!$L$21)^('MF CapEx'!EE$3-1))</f>
        <v/>
      </c>
      <c r="EF17" s="7" t="str">
        <f>IF(OR($B17="",$B17=0),"",$I17*$C17*(1+'Property Summary'!$L$21)^('MF CapEx'!EF$3-1))</f>
        <v/>
      </c>
      <c r="EG17" s="7" t="str">
        <f>IF(OR($B17="",$B17=0),"",$I17*$C17*(1+'Property Summary'!$L$21)^('MF CapEx'!EG$3-1))</f>
        <v/>
      </c>
      <c r="EH17" s="7" t="str">
        <f>IF(OR($B17="",$B17=0),"",$I17*$C17*(1+'Property Summary'!$L$21)^('MF CapEx'!EH$3-1))</f>
        <v/>
      </c>
      <c r="EI17" s="7" t="str">
        <f>IF(OR($B17="",$B17=0),"",$I17*$C17*(1+'Property Summary'!$L$21)^('MF CapEx'!EI$3-1))</f>
        <v/>
      </c>
      <c r="EJ17" s="7" t="str">
        <f>IF(OR($B17="",$B17=0),"",$I17*$C17*(1+'Property Summary'!$L$21)^('MF CapEx'!EJ$3-1))</f>
        <v/>
      </c>
      <c r="EK17" s="7" t="str">
        <f>IF(OR($B17="",$B17=0),"",$I17*$C17*(1+'Property Summary'!$L$21)^('MF CapEx'!EK$3-1))</f>
        <v/>
      </c>
      <c r="EL17" s="7" t="str">
        <f>IF(OR($B17="",$B17=0),"",$I17*$C17*(1+'Property Summary'!$L$21)^('MF CapEx'!EL$3-1))</f>
        <v/>
      </c>
      <c r="EM17" s="7" t="str">
        <f>IF(OR($B17="",$B17=0),"",$I17*$C17*(1+'Property Summary'!$L$21)^('MF CapEx'!EM$3-1))</f>
        <v/>
      </c>
      <c r="EN17" s="7" t="str">
        <f>IF(OR($B17="",$B17=0),"",$I17*$C17*(1+'Property Summary'!$L$21)^('MF CapEx'!EN$3-1))</f>
        <v/>
      </c>
      <c r="EO17" s="7" t="str">
        <f>IF(OR($B17="",$B17=0),"",$I17*$C17*(1+'Property Summary'!$L$21)^('MF CapEx'!EO$3-1))</f>
        <v/>
      </c>
      <c r="EP17" s="7" t="str">
        <f>IF(OR($B17="",$B17=0),"",$I17*$C17*(1+'Property Summary'!$L$21)^('MF CapEx'!EP$3-1))</f>
        <v/>
      </c>
      <c r="EQ17" s="7" t="str">
        <f>IF(OR($B17="",$B17=0),"",$I17*$C17*(1+'Property Summary'!$L$21)^('MF CapEx'!EQ$3-1))</f>
        <v/>
      </c>
      <c r="ER17" s="7" t="str">
        <f>IF(OR($B17="",$B17=0),"",$I17*$C17*(1+'Property Summary'!$L$21)^('MF CapEx'!ER$3-1))</f>
        <v/>
      </c>
      <c r="ES17" s="7" t="str">
        <f>IF(OR($B17="",$B17=0),"",$I17*$C17*(1+'Property Summary'!$L$21)^('MF CapEx'!ES$3-1))</f>
        <v/>
      </c>
      <c r="ET17" s="7" t="str">
        <f>IF(OR($B17="",$B17=0),"",$I17*$C17*(1+'Property Summary'!$L$21)^('MF CapEx'!ET$3-1))</f>
        <v/>
      </c>
      <c r="EU17" s="7" t="str">
        <f>IF(OR($B17="",$B17=0),"",$I17*$C17*(1+'Property Summary'!$L$21)^('MF CapEx'!EU$3-1))</f>
        <v/>
      </c>
      <c r="EV17" s="7" t="str">
        <f>IF(OR($B17="",$B17=0),"",$I17*$C17*(1+'Property Summary'!$L$21)^('MF CapEx'!EV$3-1))</f>
        <v/>
      </c>
      <c r="EW17" s="7" t="str">
        <f>IF(OR($B17="",$B17=0),"",$I17*$C17*(1+'Property Summary'!$L$21)^('MF CapEx'!EW$3-1))</f>
        <v/>
      </c>
      <c r="EX17" s="7" t="str">
        <f>IF(OR($B17="",$B17=0),"",$I17*$C17*(1+'Property Summary'!$L$21)^('MF CapEx'!EX$3-1))</f>
        <v/>
      </c>
      <c r="EY17" s="7" t="str">
        <f>IF(OR($B17="",$B17=0),"",$I17*$C17*(1+'Property Summary'!$L$21)^('MF CapEx'!EY$3-1))</f>
        <v/>
      </c>
      <c r="EZ17" s="7" t="str">
        <f>IF(OR($B17="",$B17=0),"",$I17*$C17*(1+'Property Summary'!$L$21)^('MF CapEx'!EZ$3-1))</f>
        <v/>
      </c>
      <c r="FA17" s="7" t="str">
        <f>IF(OR($B17="",$B17=0),"",$I17*$C17*(1+'Property Summary'!$L$21)^('MF CapEx'!FA$3-1))</f>
        <v/>
      </c>
      <c r="FB17" s="7" t="str">
        <f>IF(OR($B17="",$B17=0),"",$I17*$C17*(1+'Property Summary'!$L$21)^('MF CapEx'!FB$3-1))</f>
        <v/>
      </c>
      <c r="FC17" s="7" t="str">
        <f>IF(OR($B17="",$B17=0),"",$I17*$C17*(1+'Property Summary'!$L$21)^('MF CapEx'!FC$3-1))</f>
        <v/>
      </c>
      <c r="FD17" s="7" t="str">
        <f>IF(OR($B17="",$B17=0),"",$I17*$C17*(1+'Property Summary'!$L$21)^('MF CapEx'!FD$3-1))</f>
        <v/>
      </c>
      <c r="FE17" s="7" t="str">
        <f>IF(OR($B17="",$B17=0),"",$I17*$C17*(1+'Property Summary'!$L$21)^('MF CapEx'!FE$3-1))</f>
        <v/>
      </c>
      <c r="FF17" s="7" t="str">
        <f>IF(OR($B17="",$B17=0),"",$I17*$C17*(1+'Property Summary'!$L$21)^('MF CapEx'!FF$3-1))</f>
        <v/>
      </c>
      <c r="FG17" s="7" t="str">
        <f>IF(OR($B17="",$B17=0),"",$I17*$C17*(1+'Property Summary'!$L$21)^('MF CapEx'!FG$3-1))</f>
        <v/>
      </c>
      <c r="FH17" s="7" t="str">
        <f>IF(OR($B17="",$B17=0),"",$I17*$C17*(1+'Property Summary'!$L$21)^('MF CapEx'!FH$3-1))</f>
        <v/>
      </c>
      <c r="FI17" s="7" t="str">
        <f>IF(OR($B17="",$B17=0),"",$I17*$C17*(1+'Property Summary'!$L$21)^('MF CapEx'!FI$3-1))</f>
        <v/>
      </c>
      <c r="FJ17" s="7" t="str">
        <f>IF(OR($B17="",$B17=0),"",$I17*$C17*(1+'Property Summary'!$L$21)^('MF CapEx'!FJ$3-1))</f>
        <v/>
      </c>
      <c r="FK17" s="7" t="str">
        <f>IF(OR($B17="",$B17=0),"",$I17*$C17*(1+'Property Summary'!$L$21)^('MF CapEx'!FK$3-1))</f>
        <v/>
      </c>
      <c r="FL17" s="7" t="str">
        <f>IF(OR($B17="",$B17=0),"",$I17*$C17*(1+'Property Summary'!$L$21)^('MF CapEx'!FL$3-1))</f>
        <v/>
      </c>
      <c r="FM17" s="7" t="str">
        <f>IF(OR($B17="",$B17=0),"",$I17*$C17*(1+'Property Summary'!$L$21)^('MF CapEx'!FM$3-1))</f>
        <v/>
      </c>
      <c r="FN17" s="7" t="str">
        <f>IF(OR($B17="",$B17=0),"",$I17*$C17*(1+'Property Summary'!$L$21)^('MF CapEx'!FN$3-1))</f>
        <v/>
      </c>
      <c r="FO17" s="7" t="str">
        <f>IF(OR($B17="",$B17=0),"",$I17*$C17*(1+'Property Summary'!$L$21)^('MF CapEx'!FO$3-1))</f>
        <v/>
      </c>
      <c r="FP17" s="7" t="str">
        <f>IF(OR($B17="",$B17=0),"",$I17*$C17*(1+'Property Summary'!$L$21)^('MF CapEx'!FP$3-1))</f>
        <v/>
      </c>
      <c r="FQ17" s="7" t="str">
        <f>IF(OR($B17="",$B17=0),"",$I17*$C17*(1+'Property Summary'!$L$21)^('MF CapEx'!FQ$3-1))</f>
        <v/>
      </c>
      <c r="FR17" s="7" t="str">
        <f>IF(OR($B17="",$B17=0),"",$I17*$C17*(1+'Property Summary'!$L$21)^('MF CapEx'!FR$3-1))</f>
        <v/>
      </c>
      <c r="FS17" s="7" t="str">
        <f>IF(OR($B17="",$B17=0),"",$I17*$C17*(1+'Property Summary'!$L$21)^('MF CapEx'!FS$3-1))</f>
        <v/>
      </c>
      <c r="FT17" s="7" t="str">
        <f>IF(OR($B17="",$B17=0),"",$I17*$C17*(1+'Property Summary'!$L$21)^('MF CapEx'!FT$3-1))</f>
        <v/>
      </c>
      <c r="FU17" s="7" t="str">
        <f>IF(OR($B17="",$B17=0),"",$I17*$C17*(1+'Property Summary'!$L$21)^('MF CapEx'!FU$3-1))</f>
        <v/>
      </c>
      <c r="FV17" s="7" t="str">
        <f>IF(OR($B17="",$B17=0),"",$I17*$C17*(1+'Property Summary'!$L$21)^('MF CapEx'!FV$3-1))</f>
        <v/>
      </c>
      <c r="FW17" s="7" t="str">
        <f>IF(OR($B17="",$B17=0),"",$I17*$C17*(1+'Property Summary'!$L$21)^('MF CapEx'!FW$3-1))</f>
        <v/>
      </c>
      <c r="FX17" s="7" t="str">
        <f>IF(OR($B17="",$B17=0),"",$I17*$C17*(1+'Property Summary'!$L$21)^('MF CapEx'!FX$3-1))</f>
        <v/>
      </c>
      <c r="FY17" s="7" t="str">
        <f>IF(OR($B17="",$B17=0),"",$I17*$C17*(1+'Property Summary'!$L$21)^('MF CapEx'!FY$3-1))</f>
        <v/>
      </c>
      <c r="FZ17" s="7" t="str">
        <f>IF(OR($B17="",$B17=0),"",$I17*$C17*(1+'Property Summary'!$L$21)^('MF CapEx'!FZ$3-1))</f>
        <v/>
      </c>
      <c r="GA17" s="7" t="str">
        <f>IF(OR($B17="",$B17=0),"",$I17*$C17*(1+'Property Summary'!$L$21)^('MF CapEx'!GA$3-1))</f>
        <v/>
      </c>
      <c r="GB17" s="7" t="str">
        <f>IF(OR($B17="",$B17=0),"",$I17*$C17*(1+'Property Summary'!$L$21)^('MF CapEx'!GB$3-1))</f>
        <v/>
      </c>
      <c r="GC17" s="7" t="str">
        <f>IF(OR($B17="",$B17=0),"",$I17*$C17*(1+'Property Summary'!$L$21)^('MF CapEx'!GC$3-1))</f>
        <v/>
      </c>
      <c r="GD17" s="7" t="str">
        <f>IF(OR($B17="",$B17=0),"",$I17*$C17*(1+'Property Summary'!$L$21)^('MF CapEx'!GD$3-1))</f>
        <v/>
      </c>
      <c r="GE17" s="7" t="str">
        <f>IF(OR($B17="",$B17=0),"",$I17*$C17*(1+'Property Summary'!$L$21)^('MF CapEx'!GE$3-1))</f>
        <v/>
      </c>
      <c r="GF17" s="7" t="str">
        <f>IF(OR($B17="",$B17=0),"",$I17*$C17*(1+'Property Summary'!$L$21)^('MF CapEx'!GF$3-1))</f>
        <v/>
      </c>
      <c r="GG17" s="7" t="str">
        <f>IF(OR($B17="",$B17=0),"",$I17*$C17*(1+'Property Summary'!$L$21)^('MF CapEx'!GG$3-1))</f>
        <v/>
      </c>
      <c r="GH17" s="7" t="str">
        <f>IF(OR($B17="",$B17=0),"",$I17*$C17*(1+'Property Summary'!$L$21)^('MF CapEx'!GH$3-1))</f>
        <v/>
      </c>
      <c r="GI17" s="7" t="str">
        <f>IF(OR($B17="",$B17=0),"",$I17*$C17*(1+'Property Summary'!$L$21)^('MF CapEx'!GI$3-1))</f>
        <v/>
      </c>
      <c r="GJ17" s="7" t="str">
        <f>IF(OR($B17="",$B17=0),"",$I17*$C17*(1+'Property Summary'!$L$21)^('MF CapEx'!GJ$3-1))</f>
        <v/>
      </c>
      <c r="GK17" s="7" t="str">
        <f>IF(OR($B17="",$B17=0),"",$I17*$C17*(1+'Property Summary'!$L$21)^('MF CapEx'!GK$3-1))</f>
        <v/>
      </c>
      <c r="GL17" s="7" t="str">
        <f>IF(OR($B17="",$B17=0),"",$I17*$C17*(1+'Property Summary'!$L$21)^('MF CapEx'!GL$3-1))</f>
        <v/>
      </c>
      <c r="GM17" s="7" t="str">
        <f>IF(OR($B17="",$B17=0),"",$I17*$C17*(1+'Property Summary'!$L$21)^('MF CapEx'!GM$3-1))</f>
        <v/>
      </c>
      <c r="GN17" s="7" t="str">
        <f>IF(OR($B17="",$B17=0),"",$I17*$C17*(1+'Property Summary'!$L$21)^('MF CapEx'!GN$3-1))</f>
        <v/>
      </c>
      <c r="GO17" s="7" t="str">
        <f>IF(OR($B17="",$B17=0),"",$I17*$C17*(1+'Property Summary'!$L$21)^('MF CapEx'!GO$3-1))</f>
        <v/>
      </c>
      <c r="GP17" s="7" t="str">
        <f>IF(OR($B17="",$B17=0),"",$I17*$C17*(1+'Property Summary'!$L$21)^('MF CapEx'!GP$3-1))</f>
        <v/>
      </c>
    </row>
    <row r="18" spans="2:198" x14ac:dyDescent="0.3">
      <c r="B18" s="198">
        <f>'MF Rent Roll'!B17</f>
        <v>0</v>
      </c>
      <c r="C18" s="199">
        <f>'MF Rent Roll'!C17</f>
        <v>0</v>
      </c>
      <c r="D18" s="200">
        <f>'MF Rent Roll'!D17</f>
        <v>0</v>
      </c>
      <c r="E18" s="200">
        <f>'MF Rent Roll'!E17</f>
        <v>0</v>
      </c>
      <c r="F18" s="201">
        <f>'MF Rent Roll'!F17</f>
        <v>0</v>
      </c>
      <c r="G18" s="202">
        <f>'MF Rent Roll'!G17</f>
        <v>0</v>
      </c>
      <c r="H18" s="203">
        <f>'MF Rent Roll'!H17</f>
        <v>0</v>
      </c>
      <c r="I18" s="202">
        <f>'MF Rent Roll'!I17</f>
        <v>0</v>
      </c>
      <c r="J18" s="204">
        <f>'MF Rent Roll'!J17</f>
        <v>0</v>
      </c>
      <c r="K18" s="205">
        <f>'MF Rent Roll'!K17</f>
        <v>0</v>
      </c>
      <c r="L18" s="202">
        <f>'MF Rent Roll'!L17</f>
        <v>0</v>
      </c>
      <c r="M18" s="206">
        <f>'MF Rent Roll'!M17</f>
        <v>0</v>
      </c>
      <c r="N18" s="207" t="str">
        <f>'MF Rent Roll'!N17</f>
        <v/>
      </c>
      <c r="O18" s="208" t="str">
        <f>'MF Rent Roll'!O17</f>
        <v/>
      </c>
      <c r="P18" s="209" t="str">
        <f>'MF Rent Roll'!P17</f>
        <v/>
      </c>
      <c r="S18" s="7" t="str">
        <f>IF(OR($B18="",$B18=0),"",$I18*$C18*(1+'Property Summary'!$L$21)^('MF CapEx'!S$3-1))</f>
        <v/>
      </c>
      <c r="T18" s="7" t="str">
        <f>IF(OR($B18="",$B18=0),"",$I18*$C18*(1+'Property Summary'!$L$21)^('MF CapEx'!T$3-1))</f>
        <v/>
      </c>
      <c r="U18" s="7" t="str">
        <f>IF(OR($B18="",$B18=0),"",$I18*$C18*(1+'Property Summary'!$L$21)^('MF CapEx'!U$3-1))</f>
        <v/>
      </c>
      <c r="V18" s="7" t="str">
        <f>IF(OR($B18="",$B18=0),"",$I18*$C18*(1+'Property Summary'!$L$21)^('MF CapEx'!V$3-1))</f>
        <v/>
      </c>
      <c r="W18" s="7" t="str">
        <f>IF(OR($B18="",$B18=0),"",$I18*$C18*(1+'Property Summary'!$L$21)^('MF CapEx'!W$3-1))</f>
        <v/>
      </c>
      <c r="X18" s="7" t="str">
        <f>IF(OR($B18="",$B18=0),"",$I18*$C18*(1+'Property Summary'!$L$21)^('MF CapEx'!X$3-1))</f>
        <v/>
      </c>
      <c r="Y18" s="7" t="str">
        <f>IF(OR($B18="",$B18=0),"",$I18*$C18*(1+'Property Summary'!$L$21)^('MF CapEx'!Y$3-1))</f>
        <v/>
      </c>
      <c r="Z18" s="7" t="str">
        <f>IF(OR($B18="",$B18=0),"",$I18*$C18*(1+'Property Summary'!$L$21)^('MF CapEx'!Z$3-1))</f>
        <v/>
      </c>
      <c r="AA18" s="7" t="str">
        <f>IF(OR($B18="",$B18=0),"",$I18*$C18*(1+'Property Summary'!$L$21)^('MF CapEx'!AA$3-1))</f>
        <v/>
      </c>
      <c r="AB18" s="7" t="str">
        <f>IF(OR($B18="",$B18=0),"",$I18*$C18*(1+'Property Summary'!$L$21)^('MF CapEx'!AB$3-1))</f>
        <v/>
      </c>
      <c r="AC18" s="7" t="str">
        <f>IF(OR($B18="",$B18=0),"",$I18*$C18*(1+'Property Summary'!$L$21)^('MF CapEx'!AC$3-1))</f>
        <v/>
      </c>
      <c r="AD18" s="7" t="str">
        <f>IF(OR($B18="",$B18=0),"",$I18*$C18*(1+'Property Summary'!$L$21)^('MF CapEx'!AD$3-1))</f>
        <v/>
      </c>
      <c r="AE18" s="7" t="str">
        <f>IF(OR($B18="",$B18=0),"",$I18*$C18*(1+'Property Summary'!$L$21)^('MF CapEx'!AE$3-1))</f>
        <v/>
      </c>
      <c r="AF18" s="7" t="str">
        <f>IF(OR($B18="",$B18=0),"",$I18*$C18*(1+'Property Summary'!$L$21)^('MF CapEx'!AF$3-1))</f>
        <v/>
      </c>
      <c r="AG18" s="7" t="str">
        <f>IF(OR($B18="",$B18=0),"",$I18*$C18*(1+'Property Summary'!$L$21)^('MF CapEx'!AG$3-1))</f>
        <v/>
      </c>
      <c r="AH18" s="7" t="str">
        <f>IF(OR($B18="",$B18=0),"",$I18*$C18*(1+'Property Summary'!$L$21)^('MF CapEx'!AH$3-1))</f>
        <v/>
      </c>
      <c r="AI18" s="7" t="str">
        <f>IF(OR($B18="",$B18=0),"",$I18*$C18*(1+'Property Summary'!$L$21)^('MF CapEx'!AI$3-1))</f>
        <v/>
      </c>
      <c r="AJ18" s="7" t="str">
        <f>IF(OR($B18="",$B18=0),"",$I18*$C18*(1+'Property Summary'!$L$21)^('MF CapEx'!AJ$3-1))</f>
        <v/>
      </c>
      <c r="AK18" s="7" t="str">
        <f>IF(OR($B18="",$B18=0),"",$I18*$C18*(1+'Property Summary'!$L$21)^('MF CapEx'!AK$3-1))</f>
        <v/>
      </c>
      <c r="AL18" s="7" t="str">
        <f>IF(OR($B18="",$B18=0),"",$I18*$C18*(1+'Property Summary'!$L$21)^('MF CapEx'!AL$3-1))</f>
        <v/>
      </c>
      <c r="AM18" s="7" t="str">
        <f>IF(OR($B18="",$B18=0),"",$I18*$C18*(1+'Property Summary'!$L$21)^('MF CapEx'!AM$3-1))</f>
        <v/>
      </c>
      <c r="AN18" s="7" t="str">
        <f>IF(OR($B18="",$B18=0),"",$I18*$C18*(1+'Property Summary'!$L$21)^('MF CapEx'!AN$3-1))</f>
        <v/>
      </c>
      <c r="AO18" s="7" t="str">
        <f>IF(OR($B18="",$B18=0),"",$I18*$C18*(1+'Property Summary'!$L$21)^('MF CapEx'!AO$3-1))</f>
        <v/>
      </c>
      <c r="AP18" s="7" t="str">
        <f>IF(OR($B18="",$B18=0),"",$I18*$C18*(1+'Property Summary'!$L$21)^('MF CapEx'!AP$3-1))</f>
        <v/>
      </c>
      <c r="AQ18" s="7" t="str">
        <f>IF(OR($B18="",$B18=0),"",$I18*$C18*(1+'Property Summary'!$L$21)^('MF CapEx'!AQ$3-1))</f>
        <v/>
      </c>
      <c r="AR18" s="7" t="str">
        <f>IF(OR($B18="",$B18=0),"",$I18*$C18*(1+'Property Summary'!$L$21)^('MF CapEx'!AR$3-1))</f>
        <v/>
      </c>
      <c r="AS18" s="7" t="str">
        <f>IF(OR($B18="",$B18=0),"",$I18*$C18*(1+'Property Summary'!$L$21)^('MF CapEx'!AS$3-1))</f>
        <v/>
      </c>
      <c r="AT18" s="7" t="str">
        <f>IF(OR($B18="",$B18=0),"",$I18*$C18*(1+'Property Summary'!$L$21)^('MF CapEx'!AT$3-1))</f>
        <v/>
      </c>
      <c r="AU18" s="7" t="str">
        <f>IF(OR($B18="",$B18=0),"",$I18*$C18*(1+'Property Summary'!$L$21)^('MF CapEx'!AU$3-1))</f>
        <v/>
      </c>
      <c r="AV18" s="7" t="str">
        <f>IF(OR($B18="",$B18=0),"",$I18*$C18*(1+'Property Summary'!$L$21)^('MF CapEx'!AV$3-1))</f>
        <v/>
      </c>
      <c r="AW18" s="7" t="str">
        <f>IF(OR($B18="",$B18=0),"",$I18*$C18*(1+'Property Summary'!$L$21)^('MF CapEx'!AW$3-1))</f>
        <v/>
      </c>
      <c r="AX18" s="7" t="str">
        <f>IF(OR($B18="",$B18=0),"",$I18*$C18*(1+'Property Summary'!$L$21)^('MF CapEx'!AX$3-1))</f>
        <v/>
      </c>
      <c r="AY18" s="7" t="str">
        <f>IF(OR($B18="",$B18=0),"",$I18*$C18*(1+'Property Summary'!$L$21)^('MF CapEx'!AY$3-1))</f>
        <v/>
      </c>
      <c r="AZ18" s="7" t="str">
        <f>IF(OR($B18="",$B18=0),"",$I18*$C18*(1+'Property Summary'!$L$21)^('MF CapEx'!AZ$3-1))</f>
        <v/>
      </c>
      <c r="BA18" s="7" t="str">
        <f>IF(OR($B18="",$B18=0),"",$I18*$C18*(1+'Property Summary'!$L$21)^('MF CapEx'!BA$3-1))</f>
        <v/>
      </c>
      <c r="BB18" s="7" t="str">
        <f>IF(OR($B18="",$B18=0),"",$I18*$C18*(1+'Property Summary'!$L$21)^('MF CapEx'!BB$3-1))</f>
        <v/>
      </c>
      <c r="BC18" s="7" t="str">
        <f>IF(OR($B18="",$B18=0),"",$I18*$C18*(1+'Property Summary'!$L$21)^('MF CapEx'!BC$3-1))</f>
        <v/>
      </c>
      <c r="BD18" s="7" t="str">
        <f>IF(OR($B18="",$B18=0),"",$I18*$C18*(1+'Property Summary'!$L$21)^('MF CapEx'!BD$3-1))</f>
        <v/>
      </c>
      <c r="BE18" s="7" t="str">
        <f>IF(OR($B18="",$B18=0),"",$I18*$C18*(1+'Property Summary'!$L$21)^('MF CapEx'!BE$3-1))</f>
        <v/>
      </c>
      <c r="BF18" s="7" t="str">
        <f>IF(OR($B18="",$B18=0),"",$I18*$C18*(1+'Property Summary'!$L$21)^('MF CapEx'!BF$3-1))</f>
        <v/>
      </c>
      <c r="BG18" s="7" t="str">
        <f>IF(OR($B18="",$B18=0),"",$I18*$C18*(1+'Property Summary'!$L$21)^('MF CapEx'!BG$3-1))</f>
        <v/>
      </c>
      <c r="BH18" s="7" t="str">
        <f>IF(OR($B18="",$B18=0),"",$I18*$C18*(1+'Property Summary'!$L$21)^('MF CapEx'!BH$3-1))</f>
        <v/>
      </c>
      <c r="BI18" s="7" t="str">
        <f>IF(OR($B18="",$B18=0),"",$I18*$C18*(1+'Property Summary'!$L$21)^('MF CapEx'!BI$3-1))</f>
        <v/>
      </c>
      <c r="BJ18" s="7" t="str">
        <f>IF(OR($B18="",$B18=0),"",$I18*$C18*(1+'Property Summary'!$L$21)^('MF CapEx'!BJ$3-1))</f>
        <v/>
      </c>
      <c r="BK18" s="7" t="str">
        <f>IF(OR($B18="",$B18=0),"",$I18*$C18*(1+'Property Summary'!$L$21)^('MF CapEx'!BK$3-1))</f>
        <v/>
      </c>
      <c r="BL18" s="7" t="str">
        <f>IF(OR($B18="",$B18=0),"",$I18*$C18*(1+'Property Summary'!$L$21)^('MF CapEx'!BL$3-1))</f>
        <v/>
      </c>
      <c r="BM18" s="7" t="str">
        <f>IF(OR($B18="",$B18=0),"",$I18*$C18*(1+'Property Summary'!$L$21)^('MF CapEx'!BM$3-1))</f>
        <v/>
      </c>
      <c r="BN18" s="7" t="str">
        <f>IF(OR($B18="",$B18=0),"",$I18*$C18*(1+'Property Summary'!$L$21)^('MF CapEx'!BN$3-1))</f>
        <v/>
      </c>
      <c r="BO18" s="7" t="str">
        <f>IF(OR($B18="",$B18=0),"",$I18*$C18*(1+'Property Summary'!$L$21)^('MF CapEx'!BO$3-1))</f>
        <v/>
      </c>
      <c r="BP18" s="7" t="str">
        <f>IF(OR($B18="",$B18=0),"",$I18*$C18*(1+'Property Summary'!$L$21)^('MF CapEx'!BP$3-1))</f>
        <v/>
      </c>
      <c r="BQ18" s="7" t="str">
        <f>IF(OR($B18="",$B18=0),"",$I18*$C18*(1+'Property Summary'!$L$21)^('MF CapEx'!BQ$3-1))</f>
        <v/>
      </c>
      <c r="BR18" s="7" t="str">
        <f>IF(OR($B18="",$B18=0),"",$I18*$C18*(1+'Property Summary'!$L$21)^('MF CapEx'!BR$3-1))</f>
        <v/>
      </c>
      <c r="BS18" s="7" t="str">
        <f>IF(OR($B18="",$B18=0),"",$I18*$C18*(1+'Property Summary'!$L$21)^('MF CapEx'!BS$3-1))</f>
        <v/>
      </c>
      <c r="BT18" s="7" t="str">
        <f>IF(OR($B18="",$B18=0),"",$I18*$C18*(1+'Property Summary'!$L$21)^('MF CapEx'!BT$3-1))</f>
        <v/>
      </c>
      <c r="BU18" s="7" t="str">
        <f>IF(OR($B18="",$B18=0),"",$I18*$C18*(1+'Property Summary'!$L$21)^('MF CapEx'!BU$3-1))</f>
        <v/>
      </c>
      <c r="BV18" s="7" t="str">
        <f>IF(OR($B18="",$B18=0),"",$I18*$C18*(1+'Property Summary'!$L$21)^('MF CapEx'!BV$3-1))</f>
        <v/>
      </c>
      <c r="BW18" s="7" t="str">
        <f>IF(OR($B18="",$B18=0),"",$I18*$C18*(1+'Property Summary'!$L$21)^('MF CapEx'!BW$3-1))</f>
        <v/>
      </c>
      <c r="BX18" s="7" t="str">
        <f>IF(OR($B18="",$B18=0),"",$I18*$C18*(1+'Property Summary'!$L$21)^('MF CapEx'!BX$3-1))</f>
        <v/>
      </c>
      <c r="BY18" s="7" t="str">
        <f>IF(OR($B18="",$B18=0),"",$I18*$C18*(1+'Property Summary'!$L$21)^('MF CapEx'!BY$3-1))</f>
        <v/>
      </c>
      <c r="BZ18" s="7" t="str">
        <f>IF(OR($B18="",$B18=0),"",$I18*$C18*(1+'Property Summary'!$L$21)^('MF CapEx'!BZ$3-1))</f>
        <v/>
      </c>
      <c r="CA18" s="7" t="str">
        <f>IF(OR($B18="",$B18=0),"",$I18*$C18*(1+'Property Summary'!$L$21)^('MF CapEx'!CA$3-1))</f>
        <v/>
      </c>
      <c r="CB18" s="7" t="str">
        <f>IF(OR($B18="",$B18=0),"",$I18*$C18*(1+'Property Summary'!$L$21)^('MF CapEx'!CB$3-1))</f>
        <v/>
      </c>
      <c r="CC18" s="7" t="str">
        <f>IF(OR($B18="",$B18=0),"",$I18*$C18*(1+'Property Summary'!$L$21)^('MF CapEx'!CC$3-1))</f>
        <v/>
      </c>
      <c r="CD18" s="7" t="str">
        <f>IF(OR($B18="",$B18=0),"",$I18*$C18*(1+'Property Summary'!$L$21)^('MF CapEx'!CD$3-1))</f>
        <v/>
      </c>
      <c r="CE18" s="7" t="str">
        <f>IF(OR($B18="",$B18=0),"",$I18*$C18*(1+'Property Summary'!$L$21)^('MF CapEx'!CE$3-1))</f>
        <v/>
      </c>
      <c r="CF18" s="7" t="str">
        <f>IF(OR($B18="",$B18=0),"",$I18*$C18*(1+'Property Summary'!$L$21)^('MF CapEx'!CF$3-1))</f>
        <v/>
      </c>
      <c r="CG18" s="7" t="str">
        <f>IF(OR($B18="",$B18=0),"",$I18*$C18*(1+'Property Summary'!$L$21)^('MF CapEx'!CG$3-1))</f>
        <v/>
      </c>
      <c r="CH18" s="7" t="str">
        <f>IF(OR($B18="",$B18=0),"",$I18*$C18*(1+'Property Summary'!$L$21)^('MF CapEx'!CH$3-1))</f>
        <v/>
      </c>
      <c r="CI18" s="7" t="str">
        <f>IF(OR($B18="",$B18=0),"",$I18*$C18*(1+'Property Summary'!$L$21)^('MF CapEx'!CI$3-1))</f>
        <v/>
      </c>
      <c r="CJ18" s="7" t="str">
        <f>IF(OR($B18="",$B18=0),"",$I18*$C18*(1+'Property Summary'!$L$21)^('MF CapEx'!CJ$3-1))</f>
        <v/>
      </c>
      <c r="CK18" s="7" t="str">
        <f>IF(OR($B18="",$B18=0),"",$I18*$C18*(1+'Property Summary'!$L$21)^('MF CapEx'!CK$3-1))</f>
        <v/>
      </c>
      <c r="CL18" s="7" t="str">
        <f>IF(OR($B18="",$B18=0),"",$I18*$C18*(1+'Property Summary'!$L$21)^('MF CapEx'!CL$3-1))</f>
        <v/>
      </c>
      <c r="CM18" s="7" t="str">
        <f>IF(OR($B18="",$B18=0),"",$I18*$C18*(1+'Property Summary'!$L$21)^('MF CapEx'!CM$3-1))</f>
        <v/>
      </c>
      <c r="CN18" s="7" t="str">
        <f>IF(OR($B18="",$B18=0),"",$I18*$C18*(1+'Property Summary'!$L$21)^('MF CapEx'!CN$3-1))</f>
        <v/>
      </c>
      <c r="CO18" s="7" t="str">
        <f>IF(OR($B18="",$B18=0),"",$I18*$C18*(1+'Property Summary'!$L$21)^('MF CapEx'!CO$3-1))</f>
        <v/>
      </c>
      <c r="CP18" s="7" t="str">
        <f>IF(OR($B18="",$B18=0),"",$I18*$C18*(1+'Property Summary'!$L$21)^('MF CapEx'!CP$3-1))</f>
        <v/>
      </c>
      <c r="CQ18" s="7" t="str">
        <f>IF(OR($B18="",$B18=0),"",$I18*$C18*(1+'Property Summary'!$L$21)^('MF CapEx'!CQ$3-1))</f>
        <v/>
      </c>
      <c r="CR18" s="7" t="str">
        <f>IF(OR($B18="",$B18=0),"",$I18*$C18*(1+'Property Summary'!$L$21)^('MF CapEx'!CR$3-1))</f>
        <v/>
      </c>
      <c r="CS18" s="7" t="str">
        <f>IF(OR($B18="",$B18=0),"",$I18*$C18*(1+'Property Summary'!$L$21)^('MF CapEx'!CS$3-1))</f>
        <v/>
      </c>
      <c r="CT18" s="7" t="str">
        <f>IF(OR($B18="",$B18=0),"",$I18*$C18*(1+'Property Summary'!$L$21)^('MF CapEx'!CT$3-1))</f>
        <v/>
      </c>
      <c r="CU18" s="7" t="str">
        <f>IF(OR($B18="",$B18=0),"",$I18*$C18*(1+'Property Summary'!$L$21)^('MF CapEx'!CU$3-1))</f>
        <v/>
      </c>
      <c r="CV18" s="7" t="str">
        <f>IF(OR($B18="",$B18=0),"",$I18*$C18*(1+'Property Summary'!$L$21)^('MF CapEx'!CV$3-1))</f>
        <v/>
      </c>
      <c r="CW18" s="7" t="str">
        <f>IF(OR($B18="",$B18=0),"",$I18*$C18*(1+'Property Summary'!$L$21)^('MF CapEx'!CW$3-1))</f>
        <v/>
      </c>
      <c r="CX18" s="7" t="str">
        <f>IF(OR($B18="",$B18=0),"",$I18*$C18*(1+'Property Summary'!$L$21)^('MF CapEx'!CX$3-1))</f>
        <v/>
      </c>
      <c r="CY18" s="7" t="str">
        <f>IF(OR($B18="",$B18=0),"",$I18*$C18*(1+'Property Summary'!$L$21)^('MF CapEx'!CY$3-1))</f>
        <v/>
      </c>
      <c r="CZ18" s="7" t="str">
        <f>IF(OR($B18="",$B18=0),"",$I18*$C18*(1+'Property Summary'!$L$21)^('MF CapEx'!CZ$3-1))</f>
        <v/>
      </c>
      <c r="DA18" s="7" t="str">
        <f>IF(OR($B18="",$B18=0),"",$I18*$C18*(1+'Property Summary'!$L$21)^('MF CapEx'!DA$3-1))</f>
        <v/>
      </c>
      <c r="DB18" s="7" t="str">
        <f>IF(OR($B18="",$B18=0),"",$I18*$C18*(1+'Property Summary'!$L$21)^('MF CapEx'!DB$3-1))</f>
        <v/>
      </c>
      <c r="DC18" s="7" t="str">
        <f>IF(OR($B18="",$B18=0),"",$I18*$C18*(1+'Property Summary'!$L$21)^('MF CapEx'!DC$3-1))</f>
        <v/>
      </c>
      <c r="DD18" s="7" t="str">
        <f>IF(OR($B18="",$B18=0),"",$I18*$C18*(1+'Property Summary'!$L$21)^('MF CapEx'!DD$3-1))</f>
        <v/>
      </c>
      <c r="DE18" s="7" t="str">
        <f>IF(OR($B18="",$B18=0),"",$I18*$C18*(1+'Property Summary'!$L$21)^('MF CapEx'!DE$3-1))</f>
        <v/>
      </c>
      <c r="DF18" s="7" t="str">
        <f>IF(OR($B18="",$B18=0),"",$I18*$C18*(1+'Property Summary'!$L$21)^('MF CapEx'!DF$3-1))</f>
        <v/>
      </c>
      <c r="DG18" s="7" t="str">
        <f>IF(OR($B18="",$B18=0),"",$I18*$C18*(1+'Property Summary'!$L$21)^('MF CapEx'!DG$3-1))</f>
        <v/>
      </c>
      <c r="DH18" s="7" t="str">
        <f>IF(OR($B18="",$B18=0),"",$I18*$C18*(1+'Property Summary'!$L$21)^('MF CapEx'!DH$3-1))</f>
        <v/>
      </c>
      <c r="DI18" s="7" t="str">
        <f>IF(OR($B18="",$B18=0),"",$I18*$C18*(1+'Property Summary'!$L$21)^('MF CapEx'!DI$3-1))</f>
        <v/>
      </c>
      <c r="DJ18" s="7" t="str">
        <f>IF(OR($B18="",$B18=0),"",$I18*$C18*(1+'Property Summary'!$L$21)^('MF CapEx'!DJ$3-1))</f>
        <v/>
      </c>
      <c r="DK18" s="7" t="str">
        <f>IF(OR($B18="",$B18=0),"",$I18*$C18*(1+'Property Summary'!$L$21)^('MF CapEx'!DK$3-1))</f>
        <v/>
      </c>
      <c r="DL18" s="7" t="str">
        <f>IF(OR($B18="",$B18=0),"",$I18*$C18*(1+'Property Summary'!$L$21)^('MF CapEx'!DL$3-1))</f>
        <v/>
      </c>
      <c r="DM18" s="7" t="str">
        <f>IF(OR($B18="",$B18=0),"",$I18*$C18*(1+'Property Summary'!$L$21)^('MF CapEx'!DM$3-1))</f>
        <v/>
      </c>
      <c r="DN18" s="7" t="str">
        <f>IF(OR($B18="",$B18=0),"",$I18*$C18*(1+'Property Summary'!$L$21)^('MF CapEx'!DN$3-1))</f>
        <v/>
      </c>
      <c r="DO18" s="7" t="str">
        <f>IF(OR($B18="",$B18=0),"",$I18*$C18*(1+'Property Summary'!$L$21)^('MF CapEx'!DO$3-1))</f>
        <v/>
      </c>
      <c r="DP18" s="7" t="str">
        <f>IF(OR($B18="",$B18=0),"",$I18*$C18*(1+'Property Summary'!$L$21)^('MF CapEx'!DP$3-1))</f>
        <v/>
      </c>
      <c r="DQ18" s="7" t="str">
        <f>IF(OR($B18="",$B18=0),"",$I18*$C18*(1+'Property Summary'!$L$21)^('MF CapEx'!DQ$3-1))</f>
        <v/>
      </c>
      <c r="DR18" s="7" t="str">
        <f>IF(OR($B18="",$B18=0),"",$I18*$C18*(1+'Property Summary'!$L$21)^('MF CapEx'!DR$3-1))</f>
        <v/>
      </c>
      <c r="DS18" s="7" t="str">
        <f>IF(OR($B18="",$B18=0),"",$I18*$C18*(1+'Property Summary'!$L$21)^('MF CapEx'!DS$3-1))</f>
        <v/>
      </c>
      <c r="DT18" s="7" t="str">
        <f>IF(OR($B18="",$B18=0),"",$I18*$C18*(1+'Property Summary'!$L$21)^('MF CapEx'!DT$3-1))</f>
        <v/>
      </c>
      <c r="DU18" s="7" t="str">
        <f>IF(OR($B18="",$B18=0),"",$I18*$C18*(1+'Property Summary'!$L$21)^('MF CapEx'!DU$3-1))</f>
        <v/>
      </c>
      <c r="DV18" s="7" t="str">
        <f>IF(OR($B18="",$B18=0),"",$I18*$C18*(1+'Property Summary'!$L$21)^('MF CapEx'!DV$3-1))</f>
        <v/>
      </c>
      <c r="DW18" s="7" t="str">
        <f>IF(OR($B18="",$B18=0),"",$I18*$C18*(1+'Property Summary'!$L$21)^('MF CapEx'!DW$3-1))</f>
        <v/>
      </c>
      <c r="DX18" s="7" t="str">
        <f>IF(OR($B18="",$B18=0),"",$I18*$C18*(1+'Property Summary'!$L$21)^('MF CapEx'!DX$3-1))</f>
        <v/>
      </c>
      <c r="DY18" s="7" t="str">
        <f>IF(OR($B18="",$B18=0),"",$I18*$C18*(1+'Property Summary'!$L$21)^('MF CapEx'!DY$3-1))</f>
        <v/>
      </c>
      <c r="DZ18" s="7" t="str">
        <f>IF(OR($B18="",$B18=0),"",$I18*$C18*(1+'Property Summary'!$L$21)^('MF CapEx'!DZ$3-1))</f>
        <v/>
      </c>
      <c r="EA18" s="7" t="str">
        <f>IF(OR($B18="",$B18=0),"",$I18*$C18*(1+'Property Summary'!$L$21)^('MF CapEx'!EA$3-1))</f>
        <v/>
      </c>
      <c r="EB18" s="7" t="str">
        <f>IF(OR($B18="",$B18=0),"",$I18*$C18*(1+'Property Summary'!$L$21)^('MF CapEx'!EB$3-1))</f>
        <v/>
      </c>
      <c r="EC18" s="7" t="str">
        <f>IF(OR($B18="",$B18=0),"",$I18*$C18*(1+'Property Summary'!$L$21)^('MF CapEx'!EC$3-1))</f>
        <v/>
      </c>
      <c r="ED18" s="7" t="str">
        <f>IF(OR($B18="",$B18=0),"",$I18*$C18*(1+'Property Summary'!$L$21)^('MF CapEx'!ED$3-1))</f>
        <v/>
      </c>
      <c r="EE18" s="7" t="str">
        <f>IF(OR($B18="",$B18=0),"",$I18*$C18*(1+'Property Summary'!$L$21)^('MF CapEx'!EE$3-1))</f>
        <v/>
      </c>
      <c r="EF18" s="7" t="str">
        <f>IF(OR($B18="",$B18=0),"",$I18*$C18*(1+'Property Summary'!$L$21)^('MF CapEx'!EF$3-1))</f>
        <v/>
      </c>
      <c r="EG18" s="7" t="str">
        <f>IF(OR($B18="",$B18=0),"",$I18*$C18*(1+'Property Summary'!$L$21)^('MF CapEx'!EG$3-1))</f>
        <v/>
      </c>
      <c r="EH18" s="7" t="str">
        <f>IF(OR($B18="",$B18=0),"",$I18*$C18*(1+'Property Summary'!$L$21)^('MF CapEx'!EH$3-1))</f>
        <v/>
      </c>
      <c r="EI18" s="7" t="str">
        <f>IF(OR($B18="",$B18=0),"",$I18*$C18*(1+'Property Summary'!$L$21)^('MF CapEx'!EI$3-1))</f>
        <v/>
      </c>
      <c r="EJ18" s="7" t="str">
        <f>IF(OR($B18="",$B18=0),"",$I18*$C18*(1+'Property Summary'!$L$21)^('MF CapEx'!EJ$3-1))</f>
        <v/>
      </c>
      <c r="EK18" s="7" t="str">
        <f>IF(OR($B18="",$B18=0),"",$I18*$C18*(1+'Property Summary'!$L$21)^('MF CapEx'!EK$3-1))</f>
        <v/>
      </c>
      <c r="EL18" s="7" t="str">
        <f>IF(OR($B18="",$B18=0),"",$I18*$C18*(1+'Property Summary'!$L$21)^('MF CapEx'!EL$3-1))</f>
        <v/>
      </c>
      <c r="EM18" s="7" t="str">
        <f>IF(OR($B18="",$B18=0),"",$I18*$C18*(1+'Property Summary'!$L$21)^('MF CapEx'!EM$3-1))</f>
        <v/>
      </c>
      <c r="EN18" s="7" t="str">
        <f>IF(OR($B18="",$B18=0),"",$I18*$C18*(1+'Property Summary'!$L$21)^('MF CapEx'!EN$3-1))</f>
        <v/>
      </c>
      <c r="EO18" s="7" t="str">
        <f>IF(OR($B18="",$B18=0),"",$I18*$C18*(1+'Property Summary'!$L$21)^('MF CapEx'!EO$3-1))</f>
        <v/>
      </c>
      <c r="EP18" s="7" t="str">
        <f>IF(OR($B18="",$B18=0),"",$I18*$C18*(1+'Property Summary'!$L$21)^('MF CapEx'!EP$3-1))</f>
        <v/>
      </c>
      <c r="EQ18" s="7" t="str">
        <f>IF(OR($B18="",$B18=0),"",$I18*$C18*(1+'Property Summary'!$L$21)^('MF CapEx'!EQ$3-1))</f>
        <v/>
      </c>
      <c r="ER18" s="7" t="str">
        <f>IF(OR($B18="",$B18=0),"",$I18*$C18*(1+'Property Summary'!$L$21)^('MF CapEx'!ER$3-1))</f>
        <v/>
      </c>
      <c r="ES18" s="7" t="str">
        <f>IF(OR($B18="",$B18=0),"",$I18*$C18*(1+'Property Summary'!$L$21)^('MF CapEx'!ES$3-1))</f>
        <v/>
      </c>
      <c r="ET18" s="7" t="str">
        <f>IF(OR($B18="",$B18=0),"",$I18*$C18*(1+'Property Summary'!$L$21)^('MF CapEx'!ET$3-1))</f>
        <v/>
      </c>
      <c r="EU18" s="7" t="str">
        <f>IF(OR($B18="",$B18=0),"",$I18*$C18*(1+'Property Summary'!$L$21)^('MF CapEx'!EU$3-1))</f>
        <v/>
      </c>
      <c r="EV18" s="7" t="str">
        <f>IF(OR($B18="",$B18=0),"",$I18*$C18*(1+'Property Summary'!$L$21)^('MF CapEx'!EV$3-1))</f>
        <v/>
      </c>
      <c r="EW18" s="7" t="str">
        <f>IF(OR($B18="",$B18=0),"",$I18*$C18*(1+'Property Summary'!$L$21)^('MF CapEx'!EW$3-1))</f>
        <v/>
      </c>
      <c r="EX18" s="7" t="str">
        <f>IF(OR($B18="",$B18=0),"",$I18*$C18*(1+'Property Summary'!$L$21)^('MF CapEx'!EX$3-1))</f>
        <v/>
      </c>
      <c r="EY18" s="7" t="str">
        <f>IF(OR($B18="",$B18=0),"",$I18*$C18*(1+'Property Summary'!$L$21)^('MF CapEx'!EY$3-1))</f>
        <v/>
      </c>
      <c r="EZ18" s="7" t="str">
        <f>IF(OR($B18="",$B18=0),"",$I18*$C18*(1+'Property Summary'!$L$21)^('MF CapEx'!EZ$3-1))</f>
        <v/>
      </c>
      <c r="FA18" s="7" t="str">
        <f>IF(OR($B18="",$B18=0),"",$I18*$C18*(1+'Property Summary'!$L$21)^('MF CapEx'!FA$3-1))</f>
        <v/>
      </c>
      <c r="FB18" s="7" t="str">
        <f>IF(OR($B18="",$B18=0),"",$I18*$C18*(1+'Property Summary'!$L$21)^('MF CapEx'!FB$3-1))</f>
        <v/>
      </c>
      <c r="FC18" s="7" t="str">
        <f>IF(OR($B18="",$B18=0),"",$I18*$C18*(1+'Property Summary'!$L$21)^('MF CapEx'!FC$3-1))</f>
        <v/>
      </c>
      <c r="FD18" s="7" t="str">
        <f>IF(OR($B18="",$B18=0),"",$I18*$C18*(1+'Property Summary'!$L$21)^('MF CapEx'!FD$3-1))</f>
        <v/>
      </c>
      <c r="FE18" s="7" t="str">
        <f>IF(OR($B18="",$B18=0),"",$I18*$C18*(1+'Property Summary'!$L$21)^('MF CapEx'!FE$3-1))</f>
        <v/>
      </c>
      <c r="FF18" s="7" t="str">
        <f>IF(OR($B18="",$B18=0),"",$I18*$C18*(1+'Property Summary'!$L$21)^('MF CapEx'!FF$3-1))</f>
        <v/>
      </c>
      <c r="FG18" s="7" t="str">
        <f>IF(OR($B18="",$B18=0),"",$I18*$C18*(1+'Property Summary'!$L$21)^('MF CapEx'!FG$3-1))</f>
        <v/>
      </c>
      <c r="FH18" s="7" t="str">
        <f>IF(OR($B18="",$B18=0),"",$I18*$C18*(1+'Property Summary'!$L$21)^('MF CapEx'!FH$3-1))</f>
        <v/>
      </c>
      <c r="FI18" s="7" t="str">
        <f>IF(OR($B18="",$B18=0),"",$I18*$C18*(1+'Property Summary'!$L$21)^('MF CapEx'!FI$3-1))</f>
        <v/>
      </c>
      <c r="FJ18" s="7" t="str">
        <f>IF(OR($B18="",$B18=0),"",$I18*$C18*(1+'Property Summary'!$L$21)^('MF CapEx'!FJ$3-1))</f>
        <v/>
      </c>
      <c r="FK18" s="7" t="str">
        <f>IF(OR($B18="",$B18=0),"",$I18*$C18*(1+'Property Summary'!$L$21)^('MF CapEx'!FK$3-1))</f>
        <v/>
      </c>
      <c r="FL18" s="7" t="str">
        <f>IF(OR($B18="",$B18=0),"",$I18*$C18*(1+'Property Summary'!$L$21)^('MF CapEx'!FL$3-1))</f>
        <v/>
      </c>
      <c r="FM18" s="7" t="str">
        <f>IF(OR($B18="",$B18=0),"",$I18*$C18*(1+'Property Summary'!$L$21)^('MF CapEx'!FM$3-1))</f>
        <v/>
      </c>
      <c r="FN18" s="7" t="str">
        <f>IF(OR($B18="",$B18=0),"",$I18*$C18*(1+'Property Summary'!$L$21)^('MF CapEx'!FN$3-1))</f>
        <v/>
      </c>
      <c r="FO18" s="7" t="str">
        <f>IF(OR($B18="",$B18=0),"",$I18*$C18*(1+'Property Summary'!$L$21)^('MF CapEx'!FO$3-1))</f>
        <v/>
      </c>
      <c r="FP18" s="7" t="str">
        <f>IF(OR($B18="",$B18=0),"",$I18*$C18*(1+'Property Summary'!$L$21)^('MF CapEx'!FP$3-1))</f>
        <v/>
      </c>
      <c r="FQ18" s="7" t="str">
        <f>IF(OR($B18="",$B18=0),"",$I18*$C18*(1+'Property Summary'!$L$21)^('MF CapEx'!FQ$3-1))</f>
        <v/>
      </c>
      <c r="FR18" s="7" t="str">
        <f>IF(OR($B18="",$B18=0),"",$I18*$C18*(1+'Property Summary'!$L$21)^('MF CapEx'!FR$3-1))</f>
        <v/>
      </c>
      <c r="FS18" s="7" t="str">
        <f>IF(OR($B18="",$B18=0),"",$I18*$C18*(1+'Property Summary'!$L$21)^('MF CapEx'!FS$3-1))</f>
        <v/>
      </c>
      <c r="FT18" s="7" t="str">
        <f>IF(OR($B18="",$B18=0),"",$I18*$C18*(1+'Property Summary'!$L$21)^('MF CapEx'!FT$3-1))</f>
        <v/>
      </c>
      <c r="FU18" s="7" t="str">
        <f>IF(OR($B18="",$B18=0),"",$I18*$C18*(1+'Property Summary'!$L$21)^('MF CapEx'!FU$3-1))</f>
        <v/>
      </c>
      <c r="FV18" s="7" t="str">
        <f>IF(OR($B18="",$B18=0),"",$I18*$C18*(1+'Property Summary'!$L$21)^('MF CapEx'!FV$3-1))</f>
        <v/>
      </c>
      <c r="FW18" s="7" t="str">
        <f>IF(OR($B18="",$B18=0),"",$I18*$C18*(1+'Property Summary'!$L$21)^('MF CapEx'!FW$3-1))</f>
        <v/>
      </c>
      <c r="FX18" s="7" t="str">
        <f>IF(OR($B18="",$B18=0),"",$I18*$C18*(1+'Property Summary'!$L$21)^('MF CapEx'!FX$3-1))</f>
        <v/>
      </c>
      <c r="FY18" s="7" t="str">
        <f>IF(OR($B18="",$B18=0),"",$I18*$C18*(1+'Property Summary'!$L$21)^('MF CapEx'!FY$3-1))</f>
        <v/>
      </c>
      <c r="FZ18" s="7" t="str">
        <f>IF(OR($B18="",$B18=0),"",$I18*$C18*(1+'Property Summary'!$L$21)^('MF CapEx'!FZ$3-1))</f>
        <v/>
      </c>
      <c r="GA18" s="7" t="str">
        <f>IF(OR($B18="",$B18=0),"",$I18*$C18*(1+'Property Summary'!$L$21)^('MF CapEx'!GA$3-1))</f>
        <v/>
      </c>
      <c r="GB18" s="7" t="str">
        <f>IF(OR($B18="",$B18=0),"",$I18*$C18*(1+'Property Summary'!$L$21)^('MF CapEx'!GB$3-1))</f>
        <v/>
      </c>
      <c r="GC18" s="7" t="str">
        <f>IF(OR($B18="",$B18=0),"",$I18*$C18*(1+'Property Summary'!$L$21)^('MF CapEx'!GC$3-1))</f>
        <v/>
      </c>
      <c r="GD18" s="7" t="str">
        <f>IF(OR($B18="",$B18=0),"",$I18*$C18*(1+'Property Summary'!$L$21)^('MF CapEx'!GD$3-1))</f>
        <v/>
      </c>
      <c r="GE18" s="7" t="str">
        <f>IF(OR($B18="",$B18=0),"",$I18*$C18*(1+'Property Summary'!$L$21)^('MF CapEx'!GE$3-1))</f>
        <v/>
      </c>
      <c r="GF18" s="7" t="str">
        <f>IF(OR($B18="",$B18=0),"",$I18*$C18*(1+'Property Summary'!$L$21)^('MF CapEx'!GF$3-1))</f>
        <v/>
      </c>
      <c r="GG18" s="7" t="str">
        <f>IF(OR($B18="",$B18=0),"",$I18*$C18*(1+'Property Summary'!$L$21)^('MF CapEx'!GG$3-1))</f>
        <v/>
      </c>
      <c r="GH18" s="7" t="str">
        <f>IF(OR($B18="",$B18=0),"",$I18*$C18*(1+'Property Summary'!$L$21)^('MF CapEx'!GH$3-1))</f>
        <v/>
      </c>
      <c r="GI18" s="7" t="str">
        <f>IF(OR($B18="",$B18=0),"",$I18*$C18*(1+'Property Summary'!$L$21)^('MF CapEx'!GI$3-1))</f>
        <v/>
      </c>
      <c r="GJ18" s="7" t="str">
        <f>IF(OR($B18="",$B18=0),"",$I18*$C18*(1+'Property Summary'!$L$21)^('MF CapEx'!GJ$3-1))</f>
        <v/>
      </c>
      <c r="GK18" s="7" t="str">
        <f>IF(OR($B18="",$B18=0),"",$I18*$C18*(1+'Property Summary'!$L$21)^('MF CapEx'!GK$3-1))</f>
        <v/>
      </c>
      <c r="GL18" s="7" t="str">
        <f>IF(OR($B18="",$B18=0),"",$I18*$C18*(1+'Property Summary'!$L$21)^('MF CapEx'!GL$3-1))</f>
        <v/>
      </c>
      <c r="GM18" s="7" t="str">
        <f>IF(OR($B18="",$B18=0),"",$I18*$C18*(1+'Property Summary'!$L$21)^('MF CapEx'!GM$3-1))</f>
        <v/>
      </c>
      <c r="GN18" s="7" t="str">
        <f>IF(OR($B18="",$B18=0),"",$I18*$C18*(1+'Property Summary'!$L$21)^('MF CapEx'!GN$3-1))</f>
        <v/>
      </c>
      <c r="GO18" s="7" t="str">
        <f>IF(OR($B18="",$B18=0),"",$I18*$C18*(1+'Property Summary'!$L$21)^('MF CapEx'!GO$3-1))</f>
        <v/>
      </c>
      <c r="GP18" s="7" t="str">
        <f>IF(OR($B18="",$B18=0),"",$I18*$C18*(1+'Property Summary'!$L$21)^('MF CapEx'!GP$3-1))</f>
        <v/>
      </c>
    </row>
    <row r="19" spans="2:198" x14ac:dyDescent="0.3">
      <c r="B19" s="198">
        <f>'MF Rent Roll'!B18</f>
        <v>0</v>
      </c>
      <c r="C19" s="199">
        <f>'MF Rent Roll'!C18</f>
        <v>0</v>
      </c>
      <c r="D19" s="200">
        <f>'MF Rent Roll'!D18</f>
        <v>0</v>
      </c>
      <c r="E19" s="200">
        <f>'MF Rent Roll'!E18</f>
        <v>0</v>
      </c>
      <c r="F19" s="201">
        <f>'MF Rent Roll'!F18</f>
        <v>0</v>
      </c>
      <c r="G19" s="202">
        <f>'MF Rent Roll'!G18</f>
        <v>0</v>
      </c>
      <c r="H19" s="203">
        <f>'MF Rent Roll'!H18</f>
        <v>0</v>
      </c>
      <c r="I19" s="202">
        <f>'MF Rent Roll'!I18</f>
        <v>0</v>
      </c>
      <c r="J19" s="204">
        <f>'MF Rent Roll'!J18</f>
        <v>0</v>
      </c>
      <c r="K19" s="205">
        <f>'MF Rent Roll'!K18</f>
        <v>0</v>
      </c>
      <c r="L19" s="202">
        <f>'MF Rent Roll'!L18</f>
        <v>0</v>
      </c>
      <c r="M19" s="206">
        <f>'MF Rent Roll'!M18</f>
        <v>0</v>
      </c>
      <c r="N19" s="207" t="str">
        <f>'MF Rent Roll'!N18</f>
        <v/>
      </c>
      <c r="O19" s="208" t="str">
        <f>'MF Rent Roll'!O18</f>
        <v/>
      </c>
      <c r="P19" s="209" t="str">
        <f>'MF Rent Roll'!P18</f>
        <v/>
      </c>
      <c r="S19" s="7" t="str">
        <f>IF(OR($B19="",$B19=0),"",$I19*$C19*(1+'Property Summary'!$L$21)^('MF CapEx'!S$3-1))</f>
        <v/>
      </c>
      <c r="T19" s="7" t="str">
        <f>IF(OR($B19="",$B19=0),"",$I19*$C19*(1+'Property Summary'!$L$21)^('MF CapEx'!T$3-1))</f>
        <v/>
      </c>
      <c r="U19" s="7" t="str">
        <f>IF(OR($B19="",$B19=0),"",$I19*$C19*(1+'Property Summary'!$L$21)^('MF CapEx'!U$3-1))</f>
        <v/>
      </c>
      <c r="V19" s="7" t="str">
        <f>IF(OR($B19="",$B19=0),"",$I19*$C19*(1+'Property Summary'!$L$21)^('MF CapEx'!V$3-1))</f>
        <v/>
      </c>
      <c r="W19" s="7" t="str">
        <f>IF(OR($B19="",$B19=0),"",$I19*$C19*(1+'Property Summary'!$L$21)^('MF CapEx'!W$3-1))</f>
        <v/>
      </c>
      <c r="X19" s="7" t="str">
        <f>IF(OR($B19="",$B19=0),"",$I19*$C19*(1+'Property Summary'!$L$21)^('MF CapEx'!X$3-1))</f>
        <v/>
      </c>
      <c r="Y19" s="7" t="str">
        <f>IF(OR($B19="",$B19=0),"",$I19*$C19*(1+'Property Summary'!$L$21)^('MF CapEx'!Y$3-1))</f>
        <v/>
      </c>
      <c r="Z19" s="7" t="str">
        <f>IF(OR($B19="",$B19=0),"",$I19*$C19*(1+'Property Summary'!$L$21)^('MF CapEx'!Z$3-1))</f>
        <v/>
      </c>
      <c r="AA19" s="7" t="str">
        <f>IF(OR($B19="",$B19=0),"",$I19*$C19*(1+'Property Summary'!$L$21)^('MF CapEx'!AA$3-1))</f>
        <v/>
      </c>
      <c r="AB19" s="7" t="str">
        <f>IF(OR($B19="",$B19=0),"",$I19*$C19*(1+'Property Summary'!$L$21)^('MF CapEx'!AB$3-1))</f>
        <v/>
      </c>
      <c r="AC19" s="7" t="str">
        <f>IF(OR($B19="",$B19=0),"",$I19*$C19*(1+'Property Summary'!$L$21)^('MF CapEx'!AC$3-1))</f>
        <v/>
      </c>
      <c r="AD19" s="7" t="str">
        <f>IF(OR($B19="",$B19=0),"",$I19*$C19*(1+'Property Summary'!$L$21)^('MF CapEx'!AD$3-1))</f>
        <v/>
      </c>
      <c r="AE19" s="7" t="str">
        <f>IF(OR($B19="",$B19=0),"",$I19*$C19*(1+'Property Summary'!$L$21)^('MF CapEx'!AE$3-1))</f>
        <v/>
      </c>
      <c r="AF19" s="7" t="str">
        <f>IF(OR($B19="",$B19=0),"",$I19*$C19*(1+'Property Summary'!$L$21)^('MF CapEx'!AF$3-1))</f>
        <v/>
      </c>
      <c r="AG19" s="7" t="str">
        <f>IF(OR($B19="",$B19=0),"",$I19*$C19*(1+'Property Summary'!$L$21)^('MF CapEx'!AG$3-1))</f>
        <v/>
      </c>
      <c r="AH19" s="7" t="str">
        <f>IF(OR($B19="",$B19=0),"",$I19*$C19*(1+'Property Summary'!$L$21)^('MF CapEx'!AH$3-1))</f>
        <v/>
      </c>
      <c r="AI19" s="7" t="str">
        <f>IF(OR($B19="",$B19=0),"",$I19*$C19*(1+'Property Summary'!$L$21)^('MF CapEx'!AI$3-1))</f>
        <v/>
      </c>
      <c r="AJ19" s="7" t="str">
        <f>IF(OR($B19="",$B19=0),"",$I19*$C19*(1+'Property Summary'!$L$21)^('MF CapEx'!AJ$3-1))</f>
        <v/>
      </c>
      <c r="AK19" s="7" t="str">
        <f>IF(OR($B19="",$B19=0),"",$I19*$C19*(1+'Property Summary'!$L$21)^('MF CapEx'!AK$3-1))</f>
        <v/>
      </c>
      <c r="AL19" s="7" t="str">
        <f>IF(OR($B19="",$B19=0),"",$I19*$C19*(1+'Property Summary'!$L$21)^('MF CapEx'!AL$3-1))</f>
        <v/>
      </c>
      <c r="AM19" s="7" t="str">
        <f>IF(OR($B19="",$B19=0),"",$I19*$C19*(1+'Property Summary'!$L$21)^('MF CapEx'!AM$3-1))</f>
        <v/>
      </c>
      <c r="AN19" s="7" t="str">
        <f>IF(OR($B19="",$B19=0),"",$I19*$C19*(1+'Property Summary'!$L$21)^('MF CapEx'!AN$3-1))</f>
        <v/>
      </c>
      <c r="AO19" s="7" t="str">
        <f>IF(OR($B19="",$B19=0),"",$I19*$C19*(1+'Property Summary'!$L$21)^('MF CapEx'!AO$3-1))</f>
        <v/>
      </c>
      <c r="AP19" s="7" t="str">
        <f>IF(OR($B19="",$B19=0),"",$I19*$C19*(1+'Property Summary'!$L$21)^('MF CapEx'!AP$3-1))</f>
        <v/>
      </c>
      <c r="AQ19" s="7" t="str">
        <f>IF(OR($B19="",$B19=0),"",$I19*$C19*(1+'Property Summary'!$L$21)^('MF CapEx'!AQ$3-1))</f>
        <v/>
      </c>
      <c r="AR19" s="7" t="str">
        <f>IF(OR($B19="",$B19=0),"",$I19*$C19*(1+'Property Summary'!$L$21)^('MF CapEx'!AR$3-1))</f>
        <v/>
      </c>
      <c r="AS19" s="7" t="str">
        <f>IF(OR($B19="",$B19=0),"",$I19*$C19*(1+'Property Summary'!$L$21)^('MF CapEx'!AS$3-1))</f>
        <v/>
      </c>
      <c r="AT19" s="7" t="str">
        <f>IF(OR($B19="",$B19=0),"",$I19*$C19*(1+'Property Summary'!$L$21)^('MF CapEx'!AT$3-1))</f>
        <v/>
      </c>
      <c r="AU19" s="7" t="str">
        <f>IF(OR($B19="",$B19=0),"",$I19*$C19*(1+'Property Summary'!$L$21)^('MF CapEx'!AU$3-1))</f>
        <v/>
      </c>
      <c r="AV19" s="7" t="str">
        <f>IF(OR($B19="",$B19=0),"",$I19*$C19*(1+'Property Summary'!$L$21)^('MF CapEx'!AV$3-1))</f>
        <v/>
      </c>
      <c r="AW19" s="7" t="str">
        <f>IF(OR($B19="",$B19=0),"",$I19*$C19*(1+'Property Summary'!$L$21)^('MF CapEx'!AW$3-1))</f>
        <v/>
      </c>
      <c r="AX19" s="7" t="str">
        <f>IF(OR($B19="",$B19=0),"",$I19*$C19*(1+'Property Summary'!$L$21)^('MF CapEx'!AX$3-1))</f>
        <v/>
      </c>
      <c r="AY19" s="7" t="str">
        <f>IF(OR($B19="",$B19=0),"",$I19*$C19*(1+'Property Summary'!$L$21)^('MF CapEx'!AY$3-1))</f>
        <v/>
      </c>
      <c r="AZ19" s="7" t="str">
        <f>IF(OR($B19="",$B19=0),"",$I19*$C19*(1+'Property Summary'!$L$21)^('MF CapEx'!AZ$3-1))</f>
        <v/>
      </c>
      <c r="BA19" s="7" t="str">
        <f>IF(OR($B19="",$B19=0),"",$I19*$C19*(1+'Property Summary'!$L$21)^('MF CapEx'!BA$3-1))</f>
        <v/>
      </c>
      <c r="BB19" s="7" t="str">
        <f>IF(OR($B19="",$B19=0),"",$I19*$C19*(1+'Property Summary'!$L$21)^('MF CapEx'!BB$3-1))</f>
        <v/>
      </c>
      <c r="BC19" s="7" t="str">
        <f>IF(OR($B19="",$B19=0),"",$I19*$C19*(1+'Property Summary'!$L$21)^('MF CapEx'!BC$3-1))</f>
        <v/>
      </c>
      <c r="BD19" s="7" t="str">
        <f>IF(OR($B19="",$B19=0),"",$I19*$C19*(1+'Property Summary'!$L$21)^('MF CapEx'!BD$3-1))</f>
        <v/>
      </c>
      <c r="BE19" s="7" t="str">
        <f>IF(OR($B19="",$B19=0),"",$I19*$C19*(1+'Property Summary'!$L$21)^('MF CapEx'!BE$3-1))</f>
        <v/>
      </c>
      <c r="BF19" s="7" t="str">
        <f>IF(OR($B19="",$B19=0),"",$I19*$C19*(1+'Property Summary'!$L$21)^('MF CapEx'!BF$3-1))</f>
        <v/>
      </c>
      <c r="BG19" s="7" t="str">
        <f>IF(OR($B19="",$B19=0),"",$I19*$C19*(1+'Property Summary'!$L$21)^('MF CapEx'!BG$3-1))</f>
        <v/>
      </c>
      <c r="BH19" s="7" t="str">
        <f>IF(OR($B19="",$B19=0),"",$I19*$C19*(1+'Property Summary'!$L$21)^('MF CapEx'!BH$3-1))</f>
        <v/>
      </c>
      <c r="BI19" s="7" t="str">
        <f>IF(OR($B19="",$B19=0),"",$I19*$C19*(1+'Property Summary'!$L$21)^('MF CapEx'!BI$3-1))</f>
        <v/>
      </c>
      <c r="BJ19" s="7" t="str">
        <f>IF(OR($B19="",$B19=0),"",$I19*$C19*(1+'Property Summary'!$L$21)^('MF CapEx'!BJ$3-1))</f>
        <v/>
      </c>
      <c r="BK19" s="7" t="str">
        <f>IF(OR($B19="",$B19=0),"",$I19*$C19*(1+'Property Summary'!$L$21)^('MF CapEx'!BK$3-1))</f>
        <v/>
      </c>
      <c r="BL19" s="7" t="str">
        <f>IF(OR($B19="",$B19=0),"",$I19*$C19*(1+'Property Summary'!$L$21)^('MF CapEx'!BL$3-1))</f>
        <v/>
      </c>
      <c r="BM19" s="7" t="str">
        <f>IF(OR($B19="",$B19=0),"",$I19*$C19*(1+'Property Summary'!$L$21)^('MF CapEx'!BM$3-1))</f>
        <v/>
      </c>
      <c r="BN19" s="7" t="str">
        <f>IF(OR($B19="",$B19=0),"",$I19*$C19*(1+'Property Summary'!$L$21)^('MF CapEx'!BN$3-1))</f>
        <v/>
      </c>
      <c r="BO19" s="7" t="str">
        <f>IF(OR($B19="",$B19=0),"",$I19*$C19*(1+'Property Summary'!$L$21)^('MF CapEx'!BO$3-1))</f>
        <v/>
      </c>
      <c r="BP19" s="7" t="str">
        <f>IF(OR($B19="",$B19=0),"",$I19*$C19*(1+'Property Summary'!$L$21)^('MF CapEx'!BP$3-1))</f>
        <v/>
      </c>
      <c r="BQ19" s="7" t="str">
        <f>IF(OR($B19="",$B19=0),"",$I19*$C19*(1+'Property Summary'!$L$21)^('MF CapEx'!BQ$3-1))</f>
        <v/>
      </c>
      <c r="BR19" s="7" t="str">
        <f>IF(OR($B19="",$B19=0),"",$I19*$C19*(1+'Property Summary'!$L$21)^('MF CapEx'!BR$3-1))</f>
        <v/>
      </c>
      <c r="BS19" s="7" t="str">
        <f>IF(OR($B19="",$B19=0),"",$I19*$C19*(1+'Property Summary'!$L$21)^('MF CapEx'!BS$3-1))</f>
        <v/>
      </c>
      <c r="BT19" s="7" t="str">
        <f>IF(OR($B19="",$B19=0),"",$I19*$C19*(1+'Property Summary'!$L$21)^('MF CapEx'!BT$3-1))</f>
        <v/>
      </c>
      <c r="BU19" s="7" t="str">
        <f>IF(OR($B19="",$B19=0),"",$I19*$C19*(1+'Property Summary'!$L$21)^('MF CapEx'!BU$3-1))</f>
        <v/>
      </c>
      <c r="BV19" s="7" t="str">
        <f>IF(OR($B19="",$B19=0),"",$I19*$C19*(1+'Property Summary'!$L$21)^('MF CapEx'!BV$3-1))</f>
        <v/>
      </c>
      <c r="BW19" s="7" t="str">
        <f>IF(OR($B19="",$B19=0),"",$I19*$C19*(1+'Property Summary'!$L$21)^('MF CapEx'!BW$3-1))</f>
        <v/>
      </c>
      <c r="BX19" s="7" t="str">
        <f>IF(OR($B19="",$B19=0),"",$I19*$C19*(1+'Property Summary'!$L$21)^('MF CapEx'!BX$3-1))</f>
        <v/>
      </c>
      <c r="BY19" s="7" t="str">
        <f>IF(OR($B19="",$B19=0),"",$I19*$C19*(1+'Property Summary'!$L$21)^('MF CapEx'!BY$3-1))</f>
        <v/>
      </c>
      <c r="BZ19" s="7" t="str">
        <f>IF(OR($B19="",$B19=0),"",$I19*$C19*(1+'Property Summary'!$L$21)^('MF CapEx'!BZ$3-1))</f>
        <v/>
      </c>
      <c r="CA19" s="7" t="str">
        <f>IF(OR($B19="",$B19=0),"",$I19*$C19*(1+'Property Summary'!$L$21)^('MF CapEx'!CA$3-1))</f>
        <v/>
      </c>
      <c r="CB19" s="7" t="str">
        <f>IF(OR($B19="",$B19=0),"",$I19*$C19*(1+'Property Summary'!$L$21)^('MF CapEx'!CB$3-1))</f>
        <v/>
      </c>
      <c r="CC19" s="7" t="str">
        <f>IF(OR($B19="",$B19=0),"",$I19*$C19*(1+'Property Summary'!$L$21)^('MF CapEx'!CC$3-1))</f>
        <v/>
      </c>
      <c r="CD19" s="7" t="str">
        <f>IF(OR($B19="",$B19=0),"",$I19*$C19*(1+'Property Summary'!$L$21)^('MF CapEx'!CD$3-1))</f>
        <v/>
      </c>
      <c r="CE19" s="7" t="str">
        <f>IF(OR($B19="",$B19=0),"",$I19*$C19*(1+'Property Summary'!$L$21)^('MF CapEx'!CE$3-1))</f>
        <v/>
      </c>
      <c r="CF19" s="7" t="str">
        <f>IF(OR($B19="",$B19=0),"",$I19*$C19*(1+'Property Summary'!$L$21)^('MF CapEx'!CF$3-1))</f>
        <v/>
      </c>
      <c r="CG19" s="7" t="str">
        <f>IF(OR($B19="",$B19=0),"",$I19*$C19*(1+'Property Summary'!$L$21)^('MF CapEx'!CG$3-1))</f>
        <v/>
      </c>
      <c r="CH19" s="7" t="str">
        <f>IF(OR($B19="",$B19=0),"",$I19*$C19*(1+'Property Summary'!$L$21)^('MF CapEx'!CH$3-1))</f>
        <v/>
      </c>
      <c r="CI19" s="7" t="str">
        <f>IF(OR($B19="",$B19=0),"",$I19*$C19*(1+'Property Summary'!$L$21)^('MF CapEx'!CI$3-1))</f>
        <v/>
      </c>
      <c r="CJ19" s="7" t="str">
        <f>IF(OR($B19="",$B19=0),"",$I19*$C19*(1+'Property Summary'!$L$21)^('MF CapEx'!CJ$3-1))</f>
        <v/>
      </c>
      <c r="CK19" s="7" t="str">
        <f>IF(OR($B19="",$B19=0),"",$I19*$C19*(1+'Property Summary'!$L$21)^('MF CapEx'!CK$3-1))</f>
        <v/>
      </c>
      <c r="CL19" s="7" t="str">
        <f>IF(OR($B19="",$B19=0),"",$I19*$C19*(1+'Property Summary'!$L$21)^('MF CapEx'!CL$3-1))</f>
        <v/>
      </c>
      <c r="CM19" s="7" t="str">
        <f>IF(OR($B19="",$B19=0),"",$I19*$C19*(1+'Property Summary'!$L$21)^('MF CapEx'!CM$3-1))</f>
        <v/>
      </c>
      <c r="CN19" s="7" t="str">
        <f>IF(OR($B19="",$B19=0),"",$I19*$C19*(1+'Property Summary'!$L$21)^('MF CapEx'!CN$3-1))</f>
        <v/>
      </c>
      <c r="CO19" s="7" t="str">
        <f>IF(OR($B19="",$B19=0),"",$I19*$C19*(1+'Property Summary'!$L$21)^('MF CapEx'!CO$3-1))</f>
        <v/>
      </c>
      <c r="CP19" s="7" t="str">
        <f>IF(OR($B19="",$B19=0),"",$I19*$C19*(1+'Property Summary'!$L$21)^('MF CapEx'!CP$3-1))</f>
        <v/>
      </c>
      <c r="CQ19" s="7" t="str">
        <f>IF(OR($B19="",$B19=0),"",$I19*$C19*(1+'Property Summary'!$L$21)^('MF CapEx'!CQ$3-1))</f>
        <v/>
      </c>
      <c r="CR19" s="7" t="str">
        <f>IF(OR($B19="",$B19=0),"",$I19*$C19*(1+'Property Summary'!$L$21)^('MF CapEx'!CR$3-1))</f>
        <v/>
      </c>
      <c r="CS19" s="7" t="str">
        <f>IF(OR($B19="",$B19=0),"",$I19*$C19*(1+'Property Summary'!$L$21)^('MF CapEx'!CS$3-1))</f>
        <v/>
      </c>
      <c r="CT19" s="7" t="str">
        <f>IF(OR($B19="",$B19=0),"",$I19*$C19*(1+'Property Summary'!$L$21)^('MF CapEx'!CT$3-1))</f>
        <v/>
      </c>
      <c r="CU19" s="7" t="str">
        <f>IF(OR($B19="",$B19=0),"",$I19*$C19*(1+'Property Summary'!$L$21)^('MF CapEx'!CU$3-1))</f>
        <v/>
      </c>
      <c r="CV19" s="7" t="str">
        <f>IF(OR($B19="",$B19=0),"",$I19*$C19*(1+'Property Summary'!$L$21)^('MF CapEx'!CV$3-1))</f>
        <v/>
      </c>
      <c r="CW19" s="7" t="str">
        <f>IF(OR($B19="",$B19=0),"",$I19*$C19*(1+'Property Summary'!$L$21)^('MF CapEx'!CW$3-1))</f>
        <v/>
      </c>
      <c r="CX19" s="7" t="str">
        <f>IF(OR($B19="",$B19=0),"",$I19*$C19*(1+'Property Summary'!$L$21)^('MF CapEx'!CX$3-1))</f>
        <v/>
      </c>
      <c r="CY19" s="7" t="str">
        <f>IF(OR($B19="",$B19=0),"",$I19*$C19*(1+'Property Summary'!$L$21)^('MF CapEx'!CY$3-1))</f>
        <v/>
      </c>
      <c r="CZ19" s="7" t="str">
        <f>IF(OR($B19="",$B19=0),"",$I19*$C19*(1+'Property Summary'!$L$21)^('MF CapEx'!CZ$3-1))</f>
        <v/>
      </c>
      <c r="DA19" s="7" t="str">
        <f>IF(OR($B19="",$B19=0),"",$I19*$C19*(1+'Property Summary'!$L$21)^('MF CapEx'!DA$3-1))</f>
        <v/>
      </c>
      <c r="DB19" s="7" t="str">
        <f>IF(OR($B19="",$B19=0),"",$I19*$C19*(1+'Property Summary'!$L$21)^('MF CapEx'!DB$3-1))</f>
        <v/>
      </c>
      <c r="DC19" s="7" t="str">
        <f>IF(OR($B19="",$B19=0),"",$I19*$C19*(1+'Property Summary'!$L$21)^('MF CapEx'!DC$3-1))</f>
        <v/>
      </c>
      <c r="DD19" s="7" t="str">
        <f>IF(OR($B19="",$B19=0),"",$I19*$C19*(1+'Property Summary'!$L$21)^('MF CapEx'!DD$3-1))</f>
        <v/>
      </c>
      <c r="DE19" s="7" t="str">
        <f>IF(OR($B19="",$B19=0),"",$I19*$C19*(1+'Property Summary'!$L$21)^('MF CapEx'!DE$3-1))</f>
        <v/>
      </c>
      <c r="DF19" s="7" t="str">
        <f>IF(OR($B19="",$B19=0),"",$I19*$C19*(1+'Property Summary'!$L$21)^('MF CapEx'!DF$3-1))</f>
        <v/>
      </c>
      <c r="DG19" s="7" t="str">
        <f>IF(OR($B19="",$B19=0),"",$I19*$C19*(1+'Property Summary'!$L$21)^('MF CapEx'!DG$3-1))</f>
        <v/>
      </c>
      <c r="DH19" s="7" t="str">
        <f>IF(OR($B19="",$B19=0),"",$I19*$C19*(1+'Property Summary'!$L$21)^('MF CapEx'!DH$3-1))</f>
        <v/>
      </c>
      <c r="DI19" s="7" t="str">
        <f>IF(OR($B19="",$B19=0),"",$I19*$C19*(1+'Property Summary'!$L$21)^('MF CapEx'!DI$3-1))</f>
        <v/>
      </c>
      <c r="DJ19" s="7" t="str">
        <f>IF(OR($B19="",$B19=0),"",$I19*$C19*(1+'Property Summary'!$L$21)^('MF CapEx'!DJ$3-1))</f>
        <v/>
      </c>
      <c r="DK19" s="7" t="str">
        <f>IF(OR($B19="",$B19=0),"",$I19*$C19*(1+'Property Summary'!$L$21)^('MF CapEx'!DK$3-1))</f>
        <v/>
      </c>
      <c r="DL19" s="7" t="str">
        <f>IF(OR($B19="",$B19=0),"",$I19*$C19*(1+'Property Summary'!$L$21)^('MF CapEx'!DL$3-1))</f>
        <v/>
      </c>
      <c r="DM19" s="7" t="str">
        <f>IF(OR($B19="",$B19=0),"",$I19*$C19*(1+'Property Summary'!$L$21)^('MF CapEx'!DM$3-1))</f>
        <v/>
      </c>
      <c r="DN19" s="7" t="str">
        <f>IF(OR($B19="",$B19=0),"",$I19*$C19*(1+'Property Summary'!$L$21)^('MF CapEx'!DN$3-1))</f>
        <v/>
      </c>
      <c r="DO19" s="7" t="str">
        <f>IF(OR($B19="",$B19=0),"",$I19*$C19*(1+'Property Summary'!$L$21)^('MF CapEx'!DO$3-1))</f>
        <v/>
      </c>
      <c r="DP19" s="7" t="str">
        <f>IF(OR($B19="",$B19=0),"",$I19*$C19*(1+'Property Summary'!$L$21)^('MF CapEx'!DP$3-1))</f>
        <v/>
      </c>
      <c r="DQ19" s="7" t="str">
        <f>IF(OR($B19="",$B19=0),"",$I19*$C19*(1+'Property Summary'!$L$21)^('MF CapEx'!DQ$3-1))</f>
        <v/>
      </c>
      <c r="DR19" s="7" t="str">
        <f>IF(OR($B19="",$B19=0),"",$I19*$C19*(1+'Property Summary'!$L$21)^('MF CapEx'!DR$3-1))</f>
        <v/>
      </c>
      <c r="DS19" s="7" t="str">
        <f>IF(OR($B19="",$B19=0),"",$I19*$C19*(1+'Property Summary'!$L$21)^('MF CapEx'!DS$3-1))</f>
        <v/>
      </c>
      <c r="DT19" s="7" t="str">
        <f>IF(OR($B19="",$B19=0),"",$I19*$C19*(1+'Property Summary'!$L$21)^('MF CapEx'!DT$3-1))</f>
        <v/>
      </c>
      <c r="DU19" s="7" t="str">
        <f>IF(OR($B19="",$B19=0),"",$I19*$C19*(1+'Property Summary'!$L$21)^('MF CapEx'!DU$3-1))</f>
        <v/>
      </c>
      <c r="DV19" s="7" t="str">
        <f>IF(OR($B19="",$B19=0),"",$I19*$C19*(1+'Property Summary'!$L$21)^('MF CapEx'!DV$3-1))</f>
        <v/>
      </c>
      <c r="DW19" s="7" t="str">
        <f>IF(OR($B19="",$B19=0),"",$I19*$C19*(1+'Property Summary'!$L$21)^('MF CapEx'!DW$3-1))</f>
        <v/>
      </c>
      <c r="DX19" s="7" t="str">
        <f>IF(OR($B19="",$B19=0),"",$I19*$C19*(1+'Property Summary'!$L$21)^('MF CapEx'!DX$3-1))</f>
        <v/>
      </c>
      <c r="DY19" s="7" t="str">
        <f>IF(OR($B19="",$B19=0),"",$I19*$C19*(1+'Property Summary'!$L$21)^('MF CapEx'!DY$3-1))</f>
        <v/>
      </c>
      <c r="DZ19" s="7" t="str">
        <f>IF(OR($B19="",$B19=0),"",$I19*$C19*(1+'Property Summary'!$L$21)^('MF CapEx'!DZ$3-1))</f>
        <v/>
      </c>
      <c r="EA19" s="7" t="str">
        <f>IF(OR($B19="",$B19=0),"",$I19*$C19*(1+'Property Summary'!$L$21)^('MF CapEx'!EA$3-1))</f>
        <v/>
      </c>
      <c r="EB19" s="7" t="str">
        <f>IF(OR($B19="",$B19=0),"",$I19*$C19*(1+'Property Summary'!$L$21)^('MF CapEx'!EB$3-1))</f>
        <v/>
      </c>
      <c r="EC19" s="7" t="str">
        <f>IF(OR($B19="",$B19=0),"",$I19*$C19*(1+'Property Summary'!$L$21)^('MF CapEx'!EC$3-1))</f>
        <v/>
      </c>
      <c r="ED19" s="7" t="str">
        <f>IF(OR($B19="",$B19=0),"",$I19*$C19*(1+'Property Summary'!$L$21)^('MF CapEx'!ED$3-1))</f>
        <v/>
      </c>
      <c r="EE19" s="7" t="str">
        <f>IF(OR($B19="",$B19=0),"",$I19*$C19*(1+'Property Summary'!$L$21)^('MF CapEx'!EE$3-1))</f>
        <v/>
      </c>
      <c r="EF19" s="7" t="str">
        <f>IF(OR($B19="",$B19=0),"",$I19*$C19*(1+'Property Summary'!$L$21)^('MF CapEx'!EF$3-1))</f>
        <v/>
      </c>
      <c r="EG19" s="7" t="str">
        <f>IF(OR($B19="",$B19=0),"",$I19*$C19*(1+'Property Summary'!$L$21)^('MF CapEx'!EG$3-1))</f>
        <v/>
      </c>
      <c r="EH19" s="7" t="str">
        <f>IF(OR($B19="",$B19=0),"",$I19*$C19*(1+'Property Summary'!$L$21)^('MF CapEx'!EH$3-1))</f>
        <v/>
      </c>
      <c r="EI19" s="7" t="str">
        <f>IF(OR($B19="",$B19=0),"",$I19*$C19*(1+'Property Summary'!$L$21)^('MF CapEx'!EI$3-1))</f>
        <v/>
      </c>
      <c r="EJ19" s="7" t="str">
        <f>IF(OR($B19="",$B19=0),"",$I19*$C19*(1+'Property Summary'!$L$21)^('MF CapEx'!EJ$3-1))</f>
        <v/>
      </c>
      <c r="EK19" s="7" t="str">
        <f>IF(OR($B19="",$B19=0),"",$I19*$C19*(1+'Property Summary'!$L$21)^('MF CapEx'!EK$3-1))</f>
        <v/>
      </c>
      <c r="EL19" s="7" t="str">
        <f>IF(OR($B19="",$B19=0),"",$I19*$C19*(1+'Property Summary'!$L$21)^('MF CapEx'!EL$3-1))</f>
        <v/>
      </c>
      <c r="EM19" s="7" t="str">
        <f>IF(OR($B19="",$B19=0),"",$I19*$C19*(1+'Property Summary'!$L$21)^('MF CapEx'!EM$3-1))</f>
        <v/>
      </c>
      <c r="EN19" s="7" t="str">
        <f>IF(OR($B19="",$B19=0),"",$I19*$C19*(1+'Property Summary'!$L$21)^('MF CapEx'!EN$3-1))</f>
        <v/>
      </c>
      <c r="EO19" s="7" t="str">
        <f>IF(OR($B19="",$B19=0),"",$I19*$C19*(1+'Property Summary'!$L$21)^('MF CapEx'!EO$3-1))</f>
        <v/>
      </c>
      <c r="EP19" s="7" t="str">
        <f>IF(OR($B19="",$B19=0),"",$I19*$C19*(1+'Property Summary'!$L$21)^('MF CapEx'!EP$3-1))</f>
        <v/>
      </c>
      <c r="EQ19" s="7" t="str">
        <f>IF(OR($B19="",$B19=0),"",$I19*$C19*(1+'Property Summary'!$L$21)^('MF CapEx'!EQ$3-1))</f>
        <v/>
      </c>
      <c r="ER19" s="7" t="str">
        <f>IF(OR($B19="",$B19=0),"",$I19*$C19*(1+'Property Summary'!$L$21)^('MF CapEx'!ER$3-1))</f>
        <v/>
      </c>
      <c r="ES19" s="7" t="str">
        <f>IF(OR($B19="",$B19=0),"",$I19*$C19*(1+'Property Summary'!$L$21)^('MF CapEx'!ES$3-1))</f>
        <v/>
      </c>
      <c r="ET19" s="7" t="str">
        <f>IF(OR($B19="",$B19=0),"",$I19*$C19*(1+'Property Summary'!$L$21)^('MF CapEx'!ET$3-1))</f>
        <v/>
      </c>
      <c r="EU19" s="7" t="str">
        <f>IF(OR($B19="",$B19=0),"",$I19*$C19*(1+'Property Summary'!$L$21)^('MF CapEx'!EU$3-1))</f>
        <v/>
      </c>
      <c r="EV19" s="7" t="str">
        <f>IF(OR($B19="",$B19=0),"",$I19*$C19*(1+'Property Summary'!$L$21)^('MF CapEx'!EV$3-1))</f>
        <v/>
      </c>
      <c r="EW19" s="7" t="str">
        <f>IF(OR($B19="",$B19=0),"",$I19*$C19*(1+'Property Summary'!$L$21)^('MF CapEx'!EW$3-1))</f>
        <v/>
      </c>
      <c r="EX19" s="7" t="str">
        <f>IF(OR($B19="",$B19=0),"",$I19*$C19*(1+'Property Summary'!$L$21)^('MF CapEx'!EX$3-1))</f>
        <v/>
      </c>
      <c r="EY19" s="7" t="str">
        <f>IF(OR($B19="",$B19=0),"",$I19*$C19*(1+'Property Summary'!$L$21)^('MF CapEx'!EY$3-1))</f>
        <v/>
      </c>
      <c r="EZ19" s="7" t="str">
        <f>IF(OR($B19="",$B19=0),"",$I19*$C19*(1+'Property Summary'!$L$21)^('MF CapEx'!EZ$3-1))</f>
        <v/>
      </c>
      <c r="FA19" s="7" t="str">
        <f>IF(OR($B19="",$B19=0),"",$I19*$C19*(1+'Property Summary'!$L$21)^('MF CapEx'!FA$3-1))</f>
        <v/>
      </c>
      <c r="FB19" s="7" t="str">
        <f>IF(OR($B19="",$B19=0),"",$I19*$C19*(1+'Property Summary'!$L$21)^('MF CapEx'!FB$3-1))</f>
        <v/>
      </c>
      <c r="FC19" s="7" t="str">
        <f>IF(OR($B19="",$B19=0),"",$I19*$C19*(1+'Property Summary'!$L$21)^('MF CapEx'!FC$3-1))</f>
        <v/>
      </c>
      <c r="FD19" s="7" t="str">
        <f>IF(OR($B19="",$B19=0),"",$I19*$C19*(1+'Property Summary'!$L$21)^('MF CapEx'!FD$3-1))</f>
        <v/>
      </c>
      <c r="FE19" s="7" t="str">
        <f>IF(OR($B19="",$B19=0),"",$I19*$C19*(1+'Property Summary'!$L$21)^('MF CapEx'!FE$3-1))</f>
        <v/>
      </c>
      <c r="FF19" s="7" t="str">
        <f>IF(OR($B19="",$B19=0),"",$I19*$C19*(1+'Property Summary'!$L$21)^('MF CapEx'!FF$3-1))</f>
        <v/>
      </c>
      <c r="FG19" s="7" t="str">
        <f>IF(OR($B19="",$B19=0),"",$I19*$C19*(1+'Property Summary'!$L$21)^('MF CapEx'!FG$3-1))</f>
        <v/>
      </c>
      <c r="FH19" s="7" t="str">
        <f>IF(OR($B19="",$B19=0),"",$I19*$C19*(1+'Property Summary'!$L$21)^('MF CapEx'!FH$3-1))</f>
        <v/>
      </c>
      <c r="FI19" s="7" t="str">
        <f>IF(OR($B19="",$B19=0),"",$I19*$C19*(1+'Property Summary'!$L$21)^('MF CapEx'!FI$3-1))</f>
        <v/>
      </c>
      <c r="FJ19" s="7" t="str">
        <f>IF(OR($B19="",$B19=0),"",$I19*$C19*(1+'Property Summary'!$L$21)^('MF CapEx'!FJ$3-1))</f>
        <v/>
      </c>
      <c r="FK19" s="7" t="str">
        <f>IF(OR($B19="",$B19=0),"",$I19*$C19*(1+'Property Summary'!$L$21)^('MF CapEx'!FK$3-1))</f>
        <v/>
      </c>
      <c r="FL19" s="7" t="str">
        <f>IF(OR($B19="",$B19=0),"",$I19*$C19*(1+'Property Summary'!$L$21)^('MF CapEx'!FL$3-1))</f>
        <v/>
      </c>
      <c r="FM19" s="7" t="str">
        <f>IF(OR($B19="",$B19=0),"",$I19*$C19*(1+'Property Summary'!$L$21)^('MF CapEx'!FM$3-1))</f>
        <v/>
      </c>
      <c r="FN19" s="7" t="str">
        <f>IF(OR($B19="",$B19=0),"",$I19*$C19*(1+'Property Summary'!$L$21)^('MF CapEx'!FN$3-1))</f>
        <v/>
      </c>
      <c r="FO19" s="7" t="str">
        <f>IF(OR($B19="",$B19=0),"",$I19*$C19*(1+'Property Summary'!$L$21)^('MF CapEx'!FO$3-1))</f>
        <v/>
      </c>
      <c r="FP19" s="7" t="str">
        <f>IF(OR($B19="",$B19=0),"",$I19*$C19*(1+'Property Summary'!$L$21)^('MF CapEx'!FP$3-1))</f>
        <v/>
      </c>
      <c r="FQ19" s="7" t="str">
        <f>IF(OR($B19="",$B19=0),"",$I19*$C19*(1+'Property Summary'!$L$21)^('MF CapEx'!FQ$3-1))</f>
        <v/>
      </c>
      <c r="FR19" s="7" t="str">
        <f>IF(OR($B19="",$B19=0),"",$I19*$C19*(1+'Property Summary'!$L$21)^('MF CapEx'!FR$3-1))</f>
        <v/>
      </c>
      <c r="FS19" s="7" t="str">
        <f>IF(OR($B19="",$B19=0),"",$I19*$C19*(1+'Property Summary'!$L$21)^('MF CapEx'!FS$3-1))</f>
        <v/>
      </c>
      <c r="FT19" s="7" t="str">
        <f>IF(OR($B19="",$B19=0),"",$I19*$C19*(1+'Property Summary'!$L$21)^('MF CapEx'!FT$3-1))</f>
        <v/>
      </c>
      <c r="FU19" s="7" t="str">
        <f>IF(OR($B19="",$B19=0),"",$I19*$C19*(1+'Property Summary'!$L$21)^('MF CapEx'!FU$3-1))</f>
        <v/>
      </c>
      <c r="FV19" s="7" t="str">
        <f>IF(OR($B19="",$B19=0),"",$I19*$C19*(1+'Property Summary'!$L$21)^('MF CapEx'!FV$3-1))</f>
        <v/>
      </c>
      <c r="FW19" s="7" t="str">
        <f>IF(OR($B19="",$B19=0),"",$I19*$C19*(1+'Property Summary'!$L$21)^('MF CapEx'!FW$3-1))</f>
        <v/>
      </c>
      <c r="FX19" s="7" t="str">
        <f>IF(OR($B19="",$B19=0),"",$I19*$C19*(1+'Property Summary'!$L$21)^('MF CapEx'!FX$3-1))</f>
        <v/>
      </c>
      <c r="FY19" s="7" t="str">
        <f>IF(OR($B19="",$B19=0),"",$I19*$C19*(1+'Property Summary'!$L$21)^('MF CapEx'!FY$3-1))</f>
        <v/>
      </c>
      <c r="FZ19" s="7" t="str">
        <f>IF(OR($B19="",$B19=0),"",$I19*$C19*(1+'Property Summary'!$L$21)^('MF CapEx'!FZ$3-1))</f>
        <v/>
      </c>
      <c r="GA19" s="7" t="str">
        <f>IF(OR($B19="",$B19=0),"",$I19*$C19*(1+'Property Summary'!$L$21)^('MF CapEx'!GA$3-1))</f>
        <v/>
      </c>
      <c r="GB19" s="7" t="str">
        <f>IF(OR($B19="",$B19=0),"",$I19*$C19*(1+'Property Summary'!$L$21)^('MF CapEx'!GB$3-1))</f>
        <v/>
      </c>
      <c r="GC19" s="7" t="str">
        <f>IF(OR($B19="",$B19=0),"",$I19*$C19*(1+'Property Summary'!$L$21)^('MF CapEx'!GC$3-1))</f>
        <v/>
      </c>
      <c r="GD19" s="7" t="str">
        <f>IF(OR($B19="",$B19=0),"",$I19*$C19*(1+'Property Summary'!$L$21)^('MF CapEx'!GD$3-1))</f>
        <v/>
      </c>
      <c r="GE19" s="7" t="str">
        <f>IF(OR($B19="",$B19=0),"",$I19*$C19*(1+'Property Summary'!$L$21)^('MF CapEx'!GE$3-1))</f>
        <v/>
      </c>
      <c r="GF19" s="7" t="str">
        <f>IF(OR($B19="",$B19=0),"",$I19*$C19*(1+'Property Summary'!$L$21)^('MF CapEx'!GF$3-1))</f>
        <v/>
      </c>
      <c r="GG19" s="7" t="str">
        <f>IF(OR($B19="",$B19=0),"",$I19*$C19*(1+'Property Summary'!$L$21)^('MF CapEx'!GG$3-1))</f>
        <v/>
      </c>
      <c r="GH19" s="7" t="str">
        <f>IF(OR($B19="",$B19=0),"",$I19*$C19*(1+'Property Summary'!$L$21)^('MF CapEx'!GH$3-1))</f>
        <v/>
      </c>
      <c r="GI19" s="7" t="str">
        <f>IF(OR($B19="",$B19=0),"",$I19*$C19*(1+'Property Summary'!$L$21)^('MF CapEx'!GI$3-1))</f>
        <v/>
      </c>
      <c r="GJ19" s="7" t="str">
        <f>IF(OR($B19="",$B19=0),"",$I19*$C19*(1+'Property Summary'!$L$21)^('MF CapEx'!GJ$3-1))</f>
        <v/>
      </c>
      <c r="GK19" s="7" t="str">
        <f>IF(OR($B19="",$B19=0),"",$I19*$C19*(1+'Property Summary'!$L$21)^('MF CapEx'!GK$3-1))</f>
        <v/>
      </c>
      <c r="GL19" s="7" t="str">
        <f>IF(OR($B19="",$B19=0),"",$I19*$C19*(1+'Property Summary'!$L$21)^('MF CapEx'!GL$3-1))</f>
        <v/>
      </c>
      <c r="GM19" s="7" t="str">
        <f>IF(OR($B19="",$B19=0),"",$I19*$C19*(1+'Property Summary'!$L$21)^('MF CapEx'!GM$3-1))</f>
        <v/>
      </c>
      <c r="GN19" s="7" t="str">
        <f>IF(OR($B19="",$B19=0),"",$I19*$C19*(1+'Property Summary'!$L$21)^('MF CapEx'!GN$3-1))</f>
        <v/>
      </c>
      <c r="GO19" s="7" t="str">
        <f>IF(OR($B19="",$B19=0),"",$I19*$C19*(1+'Property Summary'!$L$21)^('MF CapEx'!GO$3-1))</f>
        <v/>
      </c>
      <c r="GP19" s="7" t="str">
        <f>IF(OR($B19="",$B19=0),"",$I19*$C19*(1+'Property Summary'!$L$21)^('MF CapEx'!GP$3-1))</f>
        <v/>
      </c>
    </row>
    <row r="20" spans="2:198" x14ac:dyDescent="0.3">
      <c r="B20" s="198">
        <f>'MF Rent Roll'!B19</f>
        <v>0</v>
      </c>
      <c r="C20" s="199">
        <f>'MF Rent Roll'!C19</f>
        <v>0</v>
      </c>
      <c r="D20" s="200">
        <f>'MF Rent Roll'!D19</f>
        <v>0</v>
      </c>
      <c r="E20" s="200">
        <f>'MF Rent Roll'!E19</f>
        <v>0</v>
      </c>
      <c r="F20" s="201">
        <f>'MF Rent Roll'!F19</f>
        <v>0</v>
      </c>
      <c r="G20" s="202">
        <f>'MF Rent Roll'!G19</f>
        <v>0</v>
      </c>
      <c r="H20" s="203">
        <f>'MF Rent Roll'!H19</f>
        <v>0</v>
      </c>
      <c r="I20" s="202">
        <f>'MF Rent Roll'!I19</f>
        <v>0</v>
      </c>
      <c r="J20" s="204">
        <f>'MF Rent Roll'!J19</f>
        <v>0</v>
      </c>
      <c r="K20" s="205">
        <f>'MF Rent Roll'!K19</f>
        <v>0</v>
      </c>
      <c r="L20" s="202">
        <f>'MF Rent Roll'!L19</f>
        <v>0</v>
      </c>
      <c r="M20" s="206">
        <f>'MF Rent Roll'!M19</f>
        <v>0</v>
      </c>
      <c r="N20" s="207" t="str">
        <f>'MF Rent Roll'!N19</f>
        <v/>
      </c>
      <c r="O20" s="208" t="str">
        <f>'MF Rent Roll'!O19</f>
        <v/>
      </c>
      <c r="P20" s="209" t="str">
        <f>'MF Rent Roll'!P19</f>
        <v/>
      </c>
      <c r="S20" s="7" t="str">
        <f>IF(OR($B20="",$B20=0),"",$I20*$C20*(1+'Property Summary'!$L$21)^('MF CapEx'!S$3-1))</f>
        <v/>
      </c>
      <c r="T20" s="7" t="str">
        <f>IF(OR($B20="",$B20=0),"",$I20*$C20*(1+'Property Summary'!$L$21)^('MF CapEx'!T$3-1))</f>
        <v/>
      </c>
      <c r="U20" s="7" t="str">
        <f>IF(OR($B20="",$B20=0),"",$I20*$C20*(1+'Property Summary'!$L$21)^('MF CapEx'!U$3-1))</f>
        <v/>
      </c>
      <c r="V20" s="7" t="str">
        <f>IF(OR($B20="",$B20=0),"",$I20*$C20*(1+'Property Summary'!$L$21)^('MF CapEx'!V$3-1))</f>
        <v/>
      </c>
      <c r="W20" s="7" t="str">
        <f>IF(OR($B20="",$B20=0),"",$I20*$C20*(1+'Property Summary'!$L$21)^('MF CapEx'!W$3-1))</f>
        <v/>
      </c>
      <c r="X20" s="7" t="str">
        <f>IF(OR($B20="",$B20=0),"",$I20*$C20*(1+'Property Summary'!$L$21)^('MF CapEx'!X$3-1))</f>
        <v/>
      </c>
      <c r="Y20" s="7" t="str">
        <f>IF(OR($B20="",$B20=0),"",$I20*$C20*(1+'Property Summary'!$L$21)^('MF CapEx'!Y$3-1))</f>
        <v/>
      </c>
      <c r="Z20" s="7" t="str">
        <f>IF(OR($B20="",$B20=0),"",$I20*$C20*(1+'Property Summary'!$L$21)^('MF CapEx'!Z$3-1))</f>
        <v/>
      </c>
      <c r="AA20" s="7" t="str">
        <f>IF(OR($B20="",$B20=0),"",$I20*$C20*(1+'Property Summary'!$L$21)^('MF CapEx'!AA$3-1))</f>
        <v/>
      </c>
      <c r="AB20" s="7" t="str">
        <f>IF(OR($B20="",$B20=0),"",$I20*$C20*(1+'Property Summary'!$L$21)^('MF CapEx'!AB$3-1))</f>
        <v/>
      </c>
      <c r="AC20" s="7" t="str">
        <f>IF(OR($B20="",$B20=0),"",$I20*$C20*(1+'Property Summary'!$L$21)^('MF CapEx'!AC$3-1))</f>
        <v/>
      </c>
      <c r="AD20" s="7" t="str">
        <f>IF(OR($B20="",$B20=0),"",$I20*$C20*(1+'Property Summary'!$L$21)^('MF CapEx'!AD$3-1))</f>
        <v/>
      </c>
      <c r="AE20" s="7" t="str">
        <f>IF(OR($B20="",$B20=0),"",$I20*$C20*(1+'Property Summary'!$L$21)^('MF CapEx'!AE$3-1))</f>
        <v/>
      </c>
      <c r="AF20" s="7" t="str">
        <f>IF(OR($B20="",$B20=0),"",$I20*$C20*(1+'Property Summary'!$L$21)^('MF CapEx'!AF$3-1))</f>
        <v/>
      </c>
      <c r="AG20" s="7" t="str">
        <f>IF(OR($B20="",$B20=0),"",$I20*$C20*(1+'Property Summary'!$L$21)^('MF CapEx'!AG$3-1))</f>
        <v/>
      </c>
      <c r="AH20" s="7" t="str">
        <f>IF(OR($B20="",$B20=0),"",$I20*$C20*(1+'Property Summary'!$L$21)^('MF CapEx'!AH$3-1))</f>
        <v/>
      </c>
      <c r="AI20" s="7" t="str">
        <f>IF(OR($B20="",$B20=0),"",$I20*$C20*(1+'Property Summary'!$L$21)^('MF CapEx'!AI$3-1))</f>
        <v/>
      </c>
      <c r="AJ20" s="7" t="str">
        <f>IF(OR($B20="",$B20=0),"",$I20*$C20*(1+'Property Summary'!$L$21)^('MF CapEx'!AJ$3-1))</f>
        <v/>
      </c>
      <c r="AK20" s="7" t="str">
        <f>IF(OR($B20="",$B20=0),"",$I20*$C20*(1+'Property Summary'!$L$21)^('MF CapEx'!AK$3-1))</f>
        <v/>
      </c>
      <c r="AL20" s="7" t="str">
        <f>IF(OR($B20="",$B20=0),"",$I20*$C20*(1+'Property Summary'!$L$21)^('MF CapEx'!AL$3-1))</f>
        <v/>
      </c>
      <c r="AM20" s="7" t="str">
        <f>IF(OR($B20="",$B20=0),"",$I20*$C20*(1+'Property Summary'!$L$21)^('MF CapEx'!AM$3-1))</f>
        <v/>
      </c>
      <c r="AN20" s="7" t="str">
        <f>IF(OR($B20="",$B20=0),"",$I20*$C20*(1+'Property Summary'!$L$21)^('MF CapEx'!AN$3-1))</f>
        <v/>
      </c>
      <c r="AO20" s="7" t="str">
        <f>IF(OR($B20="",$B20=0),"",$I20*$C20*(1+'Property Summary'!$L$21)^('MF CapEx'!AO$3-1))</f>
        <v/>
      </c>
      <c r="AP20" s="7" t="str">
        <f>IF(OR($B20="",$B20=0),"",$I20*$C20*(1+'Property Summary'!$L$21)^('MF CapEx'!AP$3-1))</f>
        <v/>
      </c>
      <c r="AQ20" s="7" t="str">
        <f>IF(OR($B20="",$B20=0),"",$I20*$C20*(1+'Property Summary'!$L$21)^('MF CapEx'!AQ$3-1))</f>
        <v/>
      </c>
      <c r="AR20" s="7" t="str">
        <f>IF(OR($B20="",$B20=0),"",$I20*$C20*(1+'Property Summary'!$L$21)^('MF CapEx'!AR$3-1))</f>
        <v/>
      </c>
      <c r="AS20" s="7" t="str">
        <f>IF(OR($B20="",$B20=0),"",$I20*$C20*(1+'Property Summary'!$L$21)^('MF CapEx'!AS$3-1))</f>
        <v/>
      </c>
      <c r="AT20" s="7" t="str">
        <f>IF(OR($B20="",$B20=0),"",$I20*$C20*(1+'Property Summary'!$L$21)^('MF CapEx'!AT$3-1))</f>
        <v/>
      </c>
      <c r="AU20" s="7" t="str">
        <f>IF(OR($B20="",$B20=0),"",$I20*$C20*(1+'Property Summary'!$L$21)^('MF CapEx'!AU$3-1))</f>
        <v/>
      </c>
      <c r="AV20" s="7" t="str">
        <f>IF(OR($B20="",$B20=0),"",$I20*$C20*(1+'Property Summary'!$L$21)^('MF CapEx'!AV$3-1))</f>
        <v/>
      </c>
      <c r="AW20" s="7" t="str">
        <f>IF(OR($B20="",$B20=0),"",$I20*$C20*(1+'Property Summary'!$L$21)^('MF CapEx'!AW$3-1))</f>
        <v/>
      </c>
      <c r="AX20" s="7" t="str">
        <f>IF(OR($B20="",$B20=0),"",$I20*$C20*(1+'Property Summary'!$L$21)^('MF CapEx'!AX$3-1))</f>
        <v/>
      </c>
      <c r="AY20" s="7" t="str">
        <f>IF(OR($B20="",$B20=0),"",$I20*$C20*(1+'Property Summary'!$L$21)^('MF CapEx'!AY$3-1))</f>
        <v/>
      </c>
      <c r="AZ20" s="7" t="str">
        <f>IF(OR($B20="",$B20=0),"",$I20*$C20*(1+'Property Summary'!$L$21)^('MF CapEx'!AZ$3-1))</f>
        <v/>
      </c>
      <c r="BA20" s="7" t="str">
        <f>IF(OR($B20="",$B20=0),"",$I20*$C20*(1+'Property Summary'!$L$21)^('MF CapEx'!BA$3-1))</f>
        <v/>
      </c>
      <c r="BB20" s="7" t="str">
        <f>IF(OR($B20="",$B20=0),"",$I20*$C20*(1+'Property Summary'!$L$21)^('MF CapEx'!BB$3-1))</f>
        <v/>
      </c>
      <c r="BC20" s="7" t="str">
        <f>IF(OR($B20="",$B20=0),"",$I20*$C20*(1+'Property Summary'!$L$21)^('MF CapEx'!BC$3-1))</f>
        <v/>
      </c>
      <c r="BD20" s="7" t="str">
        <f>IF(OR($B20="",$B20=0),"",$I20*$C20*(1+'Property Summary'!$L$21)^('MF CapEx'!BD$3-1))</f>
        <v/>
      </c>
      <c r="BE20" s="7" t="str">
        <f>IF(OR($B20="",$B20=0),"",$I20*$C20*(1+'Property Summary'!$L$21)^('MF CapEx'!BE$3-1))</f>
        <v/>
      </c>
      <c r="BF20" s="7" t="str">
        <f>IF(OR($B20="",$B20=0),"",$I20*$C20*(1+'Property Summary'!$L$21)^('MF CapEx'!BF$3-1))</f>
        <v/>
      </c>
      <c r="BG20" s="7" t="str">
        <f>IF(OR($B20="",$B20=0),"",$I20*$C20*(1+'Property Summary'!$L$21)^('MF CapEx'!BG$3-1))</f>
        <v/>
      </c>
      <c r="BH20" s="7" t="str">
        <f>IF(OR($B20="",$B20=0),"",$I20*$C20*(1+'Property Summary'!$L$21)^('MF CapEx'!BH$3-1))</f>
        <v/>
      </c>
      <c r="BI20" s="7" t="str">
        <f>IF(OR($B20="",$B20=0),"",$I20*$C20*(1+'Property Summary'!$L$21)^('MF CapEx'!BI$3-1))</f>
        <v/>
      </c>
      <c r="BJ20" s="7" t="str">
        <f>IF(OR($B20="",$B20=0),"",$I20*$C20*(1+'Property Summary'!$L$21)^('MF CapEx'!BJ$3-1))</f>
        <v/>
      </c>
      <c r="BK20" s="7" t="str">
        <f>IF(OR($B20="",$B20=0),"",$I20*$C20*(1+'Property Summary'!$L$21)^('MF CapEx'!BK$3-1))</f>
        <v/>
      </c>
      <c r="BL20" s="7" t="str">
        <f>IF(OR($B20="",$B20=0),"",$I20*$C20*(1+'Property Summary'!$L$21)^('MF CapEx'!BL$3-1))</f>
        <v/>
      </c>
      <c r="BM20" s="7" t="str">
        <f>IF(OR($B20="",$B20=0),"",$I20*$C20*(1+'Property Summary'!$L$21)^('MF CapEx'!BM$3-1))</f>
        <v/>
      </c>
      <c r="BN20" s="7" t="str">
        <f>IF(OR($B20="",$B20=0),"",$I20*$C20*(1+'Property Summary'!$L$21)^('MF CapEx'!BN$3-1))</f>
        <v/>
      </c>
      <c r="BO20" s="7" t="str">
        <f>IF(OR($B20="",$B20=0),"",$I20*$C20*(1+'Property Summary'!$L$21)^('MF CapEx'!BO$3-1))</f>
        <v/>
      </c>
      <c r="BP20" s="7" t="str">
        <f>IF(OR($B20="",$B20=0),"",$I20*$C20*(1+'Property Summary'!$L$21)^('MF CapEx'!BP$3-1))</f>
        <v/>
      </c>
      <c r="BQ20" s="7" t="str">
        <f>IF(OR($B20="",$B20=0),"",$I20*$C20*(1+'Property Summary'!$L$21)^('MF CapEx'!BQ$3-1))</f>
        <v/>
      </c>
      <c r="BR20" s="7" t="str">
        <f>IF(OR($B20="",$B20=0),"",$I20*$C20*(1+'Property Summary'!$L$21)^('MF CapEx'!BR$3-1))</f>
        <v/>
      </c>
      <c r="BS20" s="7" t="str">
        <f>IF(OR($B20="",$B20=0),"",$I20*$C20*(1+'Property Summary'!$L$21)^('MF CapEx'!BS$3-1))</f>
        <v/>
      </c>
      <c r="BT20" s="7" t="str">
        <f>IF(OR($B20="",$B20=0),"",$I20*$C20*(1+'Property Summary'!$L$21)^('MF CapEx'!BT$3-1))</f>
        <v/>
      </c>
      <c r="BU20" s="7" t="str">
        <f>IF(OR($B20="",$B20=0),"",$I20*$C20*(1+'Property Summary'!$L$21)^('MF CapEx'!BU$3-1))</f>
        <v/>
      </c>
      <c r="BV20" s="7" t="str">
        <f>IF(OR($B20="",$B20=0),"",$I20*$C20*(1+'Property Summary'!$L$21)^('MF CapEx'!BV$3-1))</f>
        <v/>
      </c>
      <c r="BW20" s="7" t="str">
        <f>IF(OR($B20="",$B20=0),"",$I20*$C20*(1+'Property Summary'!$L$21)^('MF CapEx'!BW$3-1))</f>
        <v/>
      </c>
      <c r="BX20" s="7" t="str">
        <f>IF(OR($B20="",$B20=0),"",$I20*$C20*(1+'Property Summary'!$L$21)^('MF CapEx'!BX$3-1))</f>
        <v/>
      </c>
      <c r="BY20" s="7" t="str">
        <f>IF(OR($B20="",$B20=0),"",$I20*$C20*(1+'Property Summary'!$L$21)^('MF CapEx'!BY$3-1))</f>
        <v/>
      </c>
      <c r="BZ20" s="7" t="str">
        <f>IF(OR($B20="",$B20=0),"",$I20*$C20*(1+'Property Summary'!$L$21)^('MF CapEx'!BZ$3-1))</f>
        <v/>
      </c>
      <c r="CA20" s="7" t="str">
        <f>IF(OR($B20="",$B20=0),"",$I20*$C20*(1+'Property Summary'!$L$21)^('MF CapEx'!CA$3-1))</f>
        <v/>
      </c>
      <c r="CB20" s="7" t="str">
        <f>IF(OR($B20="",$B20=0),"",$I20*$C20*(1+'Property Summary'!$L$21)^('MF CapEx'!CB$3-1))</f>
        <v/>
      </c>
      <c r="CC20" s="7" t="str">
        <f>IF(OR($B20="",$B20=0),"",$I20*$C20*(1+'Property Summary'!$L$21)^('MF CapEx'!CC$3-1))</f>
        <v/>
      </c>
      <c r="CD20" s="7" t="str">
        <f>IF(OR($B20="",$B20=0),"",$I20*$C20*(1+'Property Summary'!$L$21)^('MF CapEx'!CD$3-1))</f>
        <v/>
      </c>
      <c r="CE20" s="7" t="str">
        <f>IF(OR($B20="",$B20=0),"",$I20*$C20*(1+'Property Summary'!$L$21)^('MF CapEx'!CE$3-1))</f>
        <v/>
      </c>
      <c r="CF20" s="7" t="str">
        <f>IF(OR($B20="",$B20=0),"",$I20*$C20*(1+'Property Summary'!$L$21)^('MF CapEx'!CF$3-1))</f>
        <v/>
      </c>
      <c r="CG20" s="7" t="str">
        <f>IF(OR($B20="",$B20=0),"",$I20*$C20*(1+'Property Summary'!$L$21)^('MF CapEx'!CG$3-1))</f>
        <v/>
      </c>
      <c r="CH20" s="7" t="str">
        <f>IF(OR($B20="",$B20=0),"",$I20*$C20*(1+'Property Summary'!$L$21)^('MF CapEx'!CH$3-1))</f>
        <v/>
      </c>
      <c r="CI20" s="7" t="str">
        <f>IF(OR($B20="",$B20=0),"",$I20*$C20*(1+'Property Summary'!$L$21)^('MF CapEx'!CI$3-1))</f>
        <v/>
      </c>
      <c r="CJ20" s="7" t="str">
        <f>IF(OR($B20="",$B20=0),"",$I20*$C20*(1+'Property Summary'!$L$21)^('MF CapEx'!CJ$3-1))</f>
        <v/>
      </c>
      <c r="CK20" s="7" t="str">
        <f>IF(OR($B20="",$B20=0),"",$I20*$C20*(1+'Property Summary'!$L$21)^('MF CapEx'!CK$3-1))</f>
        <v/>
      </c>
      <c r="CL20" s="7" t="str">
        <f>IF(OR($B20="",$B20=0),"",$I20*$C20*(1+'Property Summary'!$L$21)^('MF CapEx'!CL$3-1))</f>
        <v/>
      </c>
      <c r="CM20" s="7" t="str">
        <f>IF(OR($B20="",$B20=0),"",$I20*$C20*(1+'Property Summary'!$L$21)^('MF CapEx'!CM$3-1))</f>
        <v/>
      </c>
      <c r="CN20" s="7" t="str">
        <f>IF(OR($B20="",$B20=0),"",$I20*$C20*(1+'Property Summary'!$L$21)^('MF CapEx'!CN$3-1))</f>
        <v/>
      </c>
      <c r="CO20" s="7" t="str">
        <f>IF(OR($B20="",$B20=0),"",$I20*$C20*(1+'Property Summary'!$L$21)^('MF CapEx'!CO$3-1))</f>
        <v/>
      </c>
      <c r="CP20" s="7" t="str">
        <f>IF(OR($B20="",$B20=0),"",$I20*$C20*(1+'Property Summary'!$L$21)^('MF CapEx'!CP$3-1))</f>
        <v/>
      </c>
      <c r="CQ20" s="7" t="str">
        <f>IF(OR($B20="",$B20=0),"",$I20*$C20*(1+'Property Summary'!$L$21)^('MF CapEx'!CQ$3-1))</f>
        <v/>
      </c>
      <c r="CR20" s="7" t="str">
        <f>IF(OR($B20="",$B20=0),"",$I20*$C20*(1+'Property Summary'!$L$21)^('MF CapEx'!CR$3-1))</f>
        <v/>
      </c>
      <c r="CS20" s="7" t="str">
        <f>IF(OR($B20="",$B20=0),"",$I20*$C20*(1+'Property Summary'!$L$21)^('MF CapEx'!CS$3-1))</f>
        <v/>
      </c>
      <c r="CT20" s="7" t="str">
        <f>IF(OR($B20="",$B20=0),"",$I20*$C20*(1+'Property Summary'!$L$21)^('MF CapEx'!CT$3-1))</f>
        <v/>
      </c>
      <c r="CU20" s="7" t="str">
        <f>IF(OR($B20="",$B20=0),"",$I20*$C20*(1+'Property Summary'!$L$21)^('MF CapEx'!CU$3-1))</f>
        <v/>
      </c>
      <c r="CV20" s="7" t="str">
        <f>IF(OR($B20="",$B20=0),"",$I20*$C20*(1+'Property Summary'!$L$21)^('MF CapEx'!CV$3-1))</f>
        <v/>
      </c>
      <c r="CW20" s="7" t="str">
        <f>IF(OR($B20="",$B20=0),"",$I20*$C20*(1+'Property Summary'!$L$21)^('MF CapEx'!CW$3-1))</f>
        <v/>
      </c>
      <c r="CX20" s="7" t="str">
        <f>IF(OR($B20="",$B20=0),"",$I20*$C20*(1+'Property Summary'!$L$21)^('MF CapEx'!CX$3-1))</f>
        <v/>
      </c>
      <c r="CY20" s="7" t="str">
        <f>IF(OR($B20="",$B20=0),"",$I20*$C20*(1+'Property Summary'!$L$21)^('MF CapEx'!CY$3-1))</f>
        <v/>
      </c>
      <c r="CZ20" s="7" t="str">
        <f>IF(OR($B20="",$B20=0),"",$I20*$C20*(1+'Property Summary'!$L$21)^('MF CapEx'!CZ$3-1))</f>
        <v/>
      </c>
      <c r="DA20" s="7" t="str">
        <f>IF(OR($B20="",$B20=0),"",$I20*$C20*(1+'Property Summary'!$L$21)^('MF CapEx'!DA$3-1))</f>
        <v/>
      </c>
      <c r="DB20" s="7" t="str">
        <f>IF(OR($B20="",$B20=0),"",$I20*$C20*(1+'Property Summary'!$L$21)^('MF CapEx'!DB$3-1))</f>
        <v/>
      </c>
      <c r="DC20" s="7" t="str">
        <f>IF(OR($B20="",$B20=0),"",$I20*$C20*(1+'Property Summary'!$L$21)^('MF CapEx'!DC$3-1))</f>
        <v/>
      </c>
      <c r="DD20" s="7" t="str">
        <f>IF(OR($B20="",$B20=0),"",$I20*$C20*(1+'Property Summary'!$L$21)^('MF CapEx'!DD$3-1))</f>
        <v/>
      </c>
      <c r="DE20" s="7" t="str">
        <f>IF(OR($B20="",$B20=0),"",$I20*$C20*(1+'Property Summary'!$L$21)^('MF CapEx'!DE$3-1))</f>
        <v/>
      </c>
      <c r="DF20" s="7" t="str">
        <f>IF(OR($B20="",$B20=0),"",$I20*$C20*(1+'Property Summary'!$L$21)^('MF CapEx'!DF$3-1))</f>
        <v/>
      </c>
      <c r="DG20" s="7" t="str">
        <f>IF(OR($B20="",$B20=0),"",$I20*$C20*(1+'Property Summary'!$L$21)^('MF CapEx'!DG$3-1))</f>
        <v/>
      </c>
      <c r="DH20" s="7" t="str">
        <f>IF(OR($B20="",$B20=0),"",$I20*$C20*(1+'Property Summary'!$L$21)^('MF CapEx'!DH$3-1))</f>
        <v/>
      </c>
      <c r="DI20" s="7" t="str">
        <f>IF(OR($B20="",$B20=0),"",$I20*$C20*(1+'Property Summary'!$L$21)^('MF CapEx'!DI$3-1))</f>
        <v/>
      </c>
      <c r="DJ20" s="7" t="str">
        <f>IF(OR($B20="",$B20=0),"",$I20*$C20*(1+'Property Summary'!$L$21)^('MF CapEx'!DJ$3-1))</f>
        <v/>
      </c>
      <c r="DK20" s="7" t="str">
        <f>IF(OR($B20="",$B20=0),"",$I20*$C20*(1+'Property Summary'!$L$21)^('MF CapEx'!DK$3-1))</f>
        <v/>
      </c>
      <c r="DL20" s="7" t="str">
        <f>IF(OR($B20="",$B20=0),"",$I20*$C20*(1+'Property Summary'!$L$21)^('MF CapEx'!DL$3-1))</f>
        <v/>
      </c>
      <c r="DM20" s="7" t="str">
        <f>IF(OR($B20="",$B20=0),"",$I20*$C20*(1+'Property Summary'!$L$21)^('MF CapEx'!DM$3-1))</f>
        <v/>
      </c>
      <c r="DN20" s="7" t="str">
        <f>IF(OR($B20="",$B20=0),"",$I20*$C20*(1+'Property Summary'!$L$21)^('MF CapEx'!DN$3-1))</f>
        <v/>
      </c>
      <c r="DO20" s="7" t="str">
        <f>IF(OR($B20="",$B20=0),"",$I20*$C20*(1+'Property Summary'!$L$21)^('MF CapEx'!DO$3-1))</f>
        <v/>
      </c>
      <c r="DP20" s="7" t="str">
        <f>IF(OR($B20="",$B20=0),"",$I20*$C20*(1+'Property Summary'!$L$21)^('MF CapEx'!DP$3-1))</f>
        <v/>
      </c>
      <c r="DQ20" s="7" t="str">
        <f>IF(OR($B20="",$B20=0),"",$I20*$C20*(1+'Property Summary'!$L$21)^('MF CapEx'!DQ$3-1))</f>
        <v/>
      </c>
      <c r="DR20" s="7" t="str">
        <f>IF(OR($B20="",$B20=0),"",$I20*$C20*(1+'Property Summary'!$L$21)^('MF CapEx'!DR$3-1))</f>
        <v/>
      </c>
      <c r="DS20" s="7" t="str">
        <f>IF(OR($B20="",$B20=0),"",$I20*$C20*(1+'Property Summary'!$L$21)^('MF CapEx'!DS$3-1))</f>
        <v/>
      </c>
      <c r="DT20" s="7" t="str">
        <f>IF(OR($B20="",$B20=0),"",$I20*$C20*(1+'Property Summary'!$L$21)^('MF CapEx'!DT$3-1))</f>
        <v/>
      </c>
      <c r="DU20" s="7" t="str">
        <f>IF(OR($B20="",$B20=0),"",$I20*$C20*(1+'Property Summary'!$L$21)^('MF CapEx'!DU$3-1))</f>
        <v/>
      </c>
      <c r="DV20" s="7" t="str">
        <f>IF(OR($B20="",$B20=0),"",$I20*$C20*(1+'Property Summary'!$L$21)^('MF CapEx'!DV$3-1))</f>
        <v/>
      </c>
      <c r="DW20" s="7" t="str">
        <f>IF(OR($B20="",$B20=0),"",$I20*$C20*(1+'Property Summary'!$L$21)^('MF CapEx'!DW$3-1))</f>
        <v/>
      </c>
      <c r="DX20" s="7" t="str">
        <f>IF(OR($B20="",$B20=0),"",$I20*$C20*(1+'Property Summary'!$L$21)^('MF CapEx'!DX$3-1))</f>
        <v/>
      </c>
      <c r="DY20" s="7" t="str">
        <f>IF(OR($B20="",$B20=0),"",$I20*$C20*(1+'Property Summary'!$L$21)^('MF CapEx'!DY$3-1))</f>
        <v/>
      </c>
      <c r="DZ20" s="7" t="str">
        <f>IF(OR($B20="",$B20=0),"",$I20*$C20*(1+'Property Summary'!$L$21)^('MF CapEx'!DZ$3-1))</f>
        <v/>
      </c>
      <c r="EA20" s="7" t="str">
        <f>IF(OR($B20="",$B20=0),"",$I20*$C20*(1+'Property Summary'!$L$21)^('MF CapEx'!EA$3-1))</f>
        <v/>
      </c>
      <c r="EB20" s="7" t="str">
        <f>IF(OR($B20="",$B20=0),"",$I20*$C20*(1+'Property Summary'!$L$21)^('MF CapEx'!EB$3-1))</f>
        <v/>
      </c>
      <c r="EC20" s="7" t="str">
        <f>IF(OR($B20="",$B20=0),"",$I20*$C20*(1+'Property Summary'!$L$21)^('MF CapEx'!EC$3-1))</f>
        <v/>
      </c>
      <c r="ED20" s="7" t="str">
        <f>IF(OR($B20="",$B20=0),"",$I20*$C20*(1+'Property Summary'!$L$21)^('MF CapEx'!ED$3-1))</f>
        <v/>
      </c>
      <c r="EE20" s="7" t="str">
        <f>IF(OR($B20="",$B20=0),"",$I20*$C20*(1+'Property Summary'!$L$21)^('MF CapEx'!EE$3-1))</f>
        <v/>
      </c>
      <c r="EF20" s="7" t="str">
        <f>IF(OR($B20="",$B20=0),"",$I20*$C20*(1+'Property Summary'!$L$21)^('MF CapEx'!EF$3-1))</f>
        <v/>
      </c>
      <c r="EG20" s="7" t="str">
        <f>IF(OR($B20="",$B20=0),"",$I20*$C20*(1+'Property Summary'!$L$21)^('MF CapEx'!EG$3-1))</f>
        <v/>
      </c>
      <c r="EH20" s="7" t="str">
        <f>IF(OR($B20="",$B20=0),"",$I20*$C20*(1+'Property Summary'!$L$21)^('MF CapEx'!EH$3-1))</f>
        <v/>
      </c>
      <c r="EI20" s="7" t="str">
        <f>IF(OR($B20="",$B20=0),"",$I20*$C20*(1+'Property Summary'!$L$21)^('MF CapEx'!EI$3-1))</f>
        <v/>
      </c>
      <c r="EJ20" s="7" t="str">
        <f>IF(OR($B20="",$B20=0),"",$I20*$C20*(1+'Property Summary'!$L$21)^('MF CapEx'!EJ$3-1))</f>
        <v/>
      </c>
      <c r="EK20" s="7" t="str">
        <f>IF(OR($B20="",$B20=0),"",$I20*$C20*(1+'Property Summary'!$L$21)^('MF CapEx'!EK$3-1))</f>
        <v/>
      </c>
      <c r="EL20" s="7" t="str">
        <f>IF(OR($B20="",$B20=0),"",$I20*$C20*(1+'Property Summary'!$L$21)^('MF CapEx'!EL$3-1))</f>
        <v/>
      </c>
      <c r="EM20" s="7" t="str">
        <f>IF(OR($B20="",$B20=0),"",$I20*$C20*(1+'Property Summary'!$L$21)^('MF CapEx'!EM$3-1))</f>
        <v/>
      </c>
      <c r="EN20" s="7" t="str">
        <f>IF(OR($B20="",$B20=0),"",$I20*$C20*(1+'Property Summary'!$L$21)^('MF CapEx'!EN$3-1))</f>
        <v/>
      </c>
      <c r="EO20" s="7" t="str">
        <f>IF(OR($B20="",$B20=0),"",$I20*$C20*(1+'Property Summary'!$L$21)^('MF CapEx'!EO$3-1))</f>
        <v/>
      </c>
      <c r="EP20" s="7" t="str">
        <f>IF(OR($B20="",$B20=0),"",$I20*$C20*(1+'Property Summary'!$L$21)^('MF CapEx'!EP$3-1))</f>
        <v/>
      </c>
      <c r="EQ20" s="7" t="str">
        <f>IF(OR($B20="",$B20=0),"",$I20*$C20*(1+'Property Summary'!$L$21)^('MF CapEx'!EQ$3-1))</f>
        <v/>
      </c>
      <c r="ER20" s="7" t="str">
        <f>IF(OR($B20="",$B20=0),"",$I20*$C20*(1+'Property Summary'!$L$21)^('MF CapEx'!ER$3-1))</f>
        <v/>
      </c>
      <c r="ES20" s="7" t="str">
        <f>IF(OR($B20="",$B20=0),"",$I20*$C20*(1+'Property Summary'!$L$21)^('MF CapEx'!ES$3-1))</f>
        <v/>
      </c>
      <c r="ET20" s="7" t="str">
        <f>IF(OR($B20="",$B20=0),"",$I20*$C20*(1+'Property Summary'!$L$21)^('MF CapEx'!ET$3-1))</f>
        <v/>
      </c>
      <c r="EU20" s="7" t="str">
        <f>IF(OR($B20="",$B20=0),"",$I20*$C20*(1+'Property Summary'!$L$21)^('MF CapEx'!EU$3-1))</f>
        <v/>
      </c>
      <c r="EV20" s="7" t="str">
        <f>IF(OR($B20="",$B20=0),"",$I20*$C20*(1+'Property Summary'!$L$21)^('MF CapEx'!EV$3-1))</f>
        <v/>
      </c>
      <c r="EW20" s="7" t="str">
        <f>IF(OR($B20="",$B20=0),"",$I20*$C20*(1+'Property Summary'!$L$21)^('MF CapEx'!EW$3-1))</f>
        <v/>
      </c>
      <c r="EX20" s="7" t="str">
        <f>IF(OR($B20="",$B20=0),"",$I20*$C20*(1+'Property Summary'!$L$21)^('MF CapEx'!EX$3-1))</f>
        <v/>
      </c>
      <c r="EY20" s="7" t="str">
        <f>IF(OR($B20="",$B20=0),"",$I20*$C20*(1+'Property Summary'!$L$21)^('MF CapEx'!EY$3-1))</f>
        <v/>
      </c>
      <c r="EZ20" s="7" t="str">
        <f>IF(OR($B20="",$B20=0),"",$I20*$C20*(1+'Property Summary'!$L$21)^('MF CapEx'!EZ$3-1))</f>
        <v/>
      </c>
      <c r="FA20" s="7" t="str">
        <f>IF(OR($B20="",$B20=0),"",$I20*$C20*(1+'Property Summary'!$L$21)^('MF CapEx'!FA$3-1))</f>
        <v/>
      </c>
      <c r="FB20" s="7" t="str">
        <f>IF(OR($B20="",$B20=0),"",$I20*$C20*(1+'Property Summary'!$L$21)^('MF CapEx'!FB$3-1))</f>
        <v/>
      </c>
      <c r="FC20" s="7" t="str">
        <f>IF(OR($B20="",$B20=0),"",$I20*$C20*(1+'Property Summary'!$L$21)^('MF CapEx'!FC$3-1))</f>
        <v/>
      </c>
      <c r="FD20" s="7" t="str">
        <f>IF(OR($B20="",$B20=0),"",$I20*$C20*(1+'Property Summary'!$L$21)^('MF CapEx'!FD$3-1))</f>
        <v/>
      </c>
      <c r="FE20" s="7" t="str">
        <f>IF(OR($B20="",$B20=0),"",$I20*$C20*(1+'Property Summary'!$L$21)^('MF CapEx'!FE$3-1))</f>
        <v/>
      </c>
      <c r="FF20" s="7" t="str">
        <f>IF(OR($B20="",$B20=0),"",$I20*$C20*(1+'Property Summary'!$L$21)^('MF CapEx'!FF$3-1))</f>
        <v/>
      </c>
      <c r="FG20" s="7" t="str">
        <f>IF(OR($B20="",$B20=0),"",$I20*$C20*(1+'Property Summary'!$L$21)^('MF CapEx'!FG$3-1))</f>
        <v/>
      </c>
      <c r="FH20" s="7" t="str">
        <f>IF(OR($B20="",$B20=0),"",$I20*$C20*(1+'Property Summary'!$L$21)^('MF CapEx'!FH$3-1))</f>
        <v/>
      </c>
      <c r="FI20" s="7" t="str">
        <f>IF(OR($B20="",$B20=0),"",$I20*$C20*(1+'Property Summary'!$L$21)^('MF CapEx'!FI$3-1))</f>
        <v/>
      </c>
      <c r="FJ20" s="7" t="str">
        <f>IF(OR($B20="",$B20=0),"",$I20*$C20*(1+'Property Summary'!$L$21)^('MF CapEx'!FJ$3-1))</f>
        <v/>
      </c>
      <c r="FK20" s="7" t="str">
        <f>IF(OR($B20="",$B20=0),"",$I20*$C20*(1+'Property Summary'!$L$21)^('MF CapEx'!FK$3-1))</f>
        <v/>
      </c>
      <c r="FL20" s="7" t="str">
        <f>IF(OR($B20="",$B20=0),"",$I20*$C20*(1+'Property Summary'!$L$21)^('MF CapEx'!FL$3-1))</f>
        <v/>
      </c>
      <c r="FM20" s="7" t="str">
        <f>IF(OR($B20="",$B20=0),"",$I20*$C20*(1+'Property Summary'!$L$21)^('MF CapEx'!FM$3-1))</f>
        <v/>
      </c>
      <c r="FN20" s="7" t="str">
        <f>IF(OR($B20="",$B20=0),"",$I20*$C20*(1+'Property Summary'!$L$21)^('MF CapEx'!FN$3-1))</f>
        <v/>
      </c>
      <c r="FO20" s="7" t="str">
        <f>IF(OR($B20="",$B20=0),"",$I20*$C20*(1+'Property Summary'!$L$21)^('MF CapEx'!FO$3-1))</f>
        <v/>
      </c>
      <c r="FP20" s="7" t="str">
        <f>IF(OR($B20="",$B20=0),"",$I20*$C20*(1+'Property Summary'!$L$21)^('MF CapEx'!FP$3-1))</f>
        <v/>
      </c>
      <c r="FQ20" s="7" t="str">
        <f>IF(OR($B20="",$B20=0),"",$I20*$C20*(1+'Property Summary'!$L$21)^('MF CapEx'!FQ$3-1))</f>
        <v/>
      </c>
      <c r="FR20" s="7" t="str">
        <f>IF(OR($B20="",$B20=0),"",$I20*$C20*(1+'Property Summary'!$L$21)^('MF CapEx'!FR$3-1))</f>
        <v/>
      </c>
      <c r="FS20" s="7" t="str">
        <f>IF(OR($B20="",$B20=0),"",$I20*$C20*(1+'Property Summary'!$L$21)^('MF CapEx'!FS$3-1))</f>
        <v/>
      </c>
      <c r="FT20" s="7" t="str">
        <f>IF(OR($B20="",$B20=0),"",$I20*$C20*(1+'Property Summary'!$L$21)^('MF CapEx'!FT$3-1))</f>
        <v/>
      </c>
      <c r="FU20" s="7" t="str">
        <f>IF(OR($B20="",$B20=0),"",$I20*$C20*(1+'Property Summary'!$L$21)^('MF CapEx'!FU$3-1))</f>
        <v/>
      </c>
      <c r="FV20" s="7" t="str">
        <f>IF(OR($B20="",$B20=0),"",$I20*$C20*(1+'Property Summary'!$L$21)^('MF CapEx'!FV$3-1))</f>
        <v/>
      </c>
      <c r="FW20" s="7" t="str">
        <f>IF(OR($B20="",$B20=0),"",$I20*$C20*(1+'Property Summary'!$L$21)^('MF CapEx'!FW$3-1))</f>
        <v/>
      </c>
      <c r="FX20" s="7" t="str">
        <f>IF(OR($B20="",$B20=0),"",$I20*$C20*(1+'Property Summary'!$L$21)^('MF CapEx'!FX$3-1))</f>
        <v/>
      </c>
      <c r="FY20" s="7" t="str">
        <f>IF(OR($B20="",$B20=0),"",$I20*$C20*(1+'Property Summary'!$L$21)^('MF CapEx'!FY$3-1))</f>
        <v/>
      </c>
      <c r="FZ20" s="7" t="str">
        <f>IF(OR($B20="",$B20=0),"",$I20*$C20*(1+'Property Summary'!$L$21)^('MF CapEx'!FZ$3-1))</f>
        <v/>
      </c>
      <c r="GA20" s="7" t="str">
        <f>IF(OR($B20="",$B20=0),"",$I20*$C20*(1+'Property Summary'!$L$21)^('MF CapEx'!GA$3-1))</f>
        <v/>
      </c>
      <c r="GB20" s="7" t="str">
        <f>IF(OR($B20="",$B20=0),"",$I20*$C20*(1+'Property Summary'!$L$21)^('MF CapEx'!GB$3-1))</f>
        <v/>
      </c>
      <c r="GC20" s="7" t="str">
        <f>IF(OR($B20="",$B20=0),"",$I20*$C20*(1+'Property Summary'!$L$21)^('MF CapEx'!GC$3-1))</f>
        <v/>
      </c>
      <c r="GD20" s="7" t="str">
        <f>IF(OR($B20="",$B20=0),"",$I20*$C20*(1+'Property Summary'!$L$21)^('MF CapEx'!GD$3-1))</f>
        <v/>
      </c>
      <c r="GE20" s="7" t="str">
        <f>IF(OR($B20="",$B20=0),"",$I20*$C20*(1+'Property Summary'!$L$21)^('MF CapEx'!GE$3-1))</f>
        <v/>
      </c>
      <c r="GF20" s="7" t="str">
        <f>IF(OR($B20="",$B20=0),"",$I20*$C20*(1+'Property Summary'!$L$21)^('MF CapEx'!GF$3-1))</f>
        <v/>
      </c>
      <c r="GG20" s="7" t="str">
        <f>IF(OR($B20="",$B20=0),"",$I20*$C20*(1+'Property Summary'!$L$21)^('MF CapEx'!GG$3-1))</f>
        <v/>
      </c>
      <c r="GH20" s="7" t="str">
        <f>IF(OR($B20="",$B20=0),"",$I20*$C20*(1+'Property Summary'!$L$21)^('MF CapEx'!GH$3-1))</f>
        <v/>
      </c>
      <c r="GI20" s="7" t="str">
        <f>IF(OR($B20="",$B20=0),"",$I20*$C20*(1+'Property Summary'!$L$21)^('MF CapEx'!GI$3-1))</f>
        <v/>
      </c>
      <c r="GJ20" s="7" t="str">
        <f>IF(OR($B20="",$B20=0),"",$I20*$C20*(1+'Property Summary'!$L$21)^('MF CapEx'!GJ$3-1))</f>
        <v/>
      </c>
      <c r="GK20" s="7" t="str">
        <f>IF(OR($B20="",$B20=0),"",$I20*$C20*(1+'Property Summary'!$L$21)^('MF CapEx'!GK$3-1))</f>
        <v/>
      </c>
      <c r="GL20" s="7" t="str">
        <f>IF(OR($B20="",$B20=0),"",$I20*$C20*(1+'Property Summary'!$L$21)^('MF CapEx'!GL$3-1))</f>
        <v/>
      </c>
      <c r="GM20" s="7" t="str">
        <f>IF(OR($B20="",$B20=0),"",$I20*$C20*(1+'Property Summary'!$L$21)^('MF CapEx'!GM$3-1))</f>
        <v/>
      </c>
      <c r="GN20" s="7" t="str">
        <f>IF(OR($B20="",$B20=0),"",$I20*$C20*(1+'Property Summary'!$L$21)^('MF CapEx'!GN$3-1))</f>
        <v/>
      </c>
      <c r="GO20" s="7" t="str">
        <f>IF(OR($B20="",$B20=0),"",$I20*$C20*(1+'Property Summary'!$L$21)^('MF CapEx'!GO$3-1))</f>
        <v/>
      </c>
      <c r="GP20" s="7" t="str">
        <f>IF(OR($B20="",$B20=0),"",$I20*$C20*(1+'Property Summary'!$L$21)^('MF CapEx'!GP$3-1))</f>
        <v/>
      </c>
    </row>
    <row r="21" spans="2:198" x14ac:dyDescent="0.3">
      <c r="B21" s="198">
        <f>'MF Rent Roll'!B20</f>
        <v>0</v>
      </c>
      <c r="C21" s="199">
        <f>'MF Rent Roll'!C20</f>
        <v>0</v>
      </c>
      <c r="D21" s="200">
        <f>'MF Rent Roll'!D20</f>
        <v>0</v>
      </c>
      <c r="E21" s="200">
        <f>'MF Rent Roll'!E20</f>
        <v>0</v>
      </c>
      <c r="F21" s="201">
        <f>'MF Rent Roll'!F20</f>
        <v>0</v>
      </c>
      <c r="G21" s="202">
        <f>'MF Rent Roll'!G20</f>
        <v>0</v>
      </c>
      <c r="H21" s="203">
        <f>'MF Rent Roll'!H20</f>
        <v>0</v>
      </c>
      <c r="I21" s="202">
        <f>'MF Rent Roll'!I20</f>
        <v>0</v>
      </c>
      <c r="J21" s="204">
        <f>'MF Rent Roll'!J20</f>
        <v>0</v>
      </c>
      <c r="K21" s="205">
        <f>'MF Rent Roll'!K20</f>
        <v>0</v>
      </c>
      <c r="L21" s="202">
        <f>'MF Rent Roll'!L20</f>
        <v>0</v>
      </c>
      <c r="M21" s="206">
        <f>'MF Rent Roll'!M20</f>
        <v>0</v>
      </c>
      <c r="N21" s="207" t="str">
        <f>'MF Rent Roll'!N20</f>
        <v/>
      </c>
      <c r="O21" s="208" t="str">
        <f>'MF Rent Roll'!O20</f>
        <v/>
      </c>
      <c r="P21" s="209" t="str">
        <f>'MF Rent Roll'!P20</f>
        <v/>
      </c>
      <c r="S21" s="7" t="str">
        <f>IF(OR($B21="",$B21=0),"",$I21*$C21*(1+'Property Summary'!$L$21)^('MF CapEx'!S$3-1))</f>
        <v/>
      </c>
      <c r="T21" s="7" t="str">
        <f>IF(OR($B21="",$B21=0),"",$I21*$C21*(1+'Property Summary'!$L$21)^('MF CapEx'!T$3-1))</f>
        <v/>
      </c>
      <c r="U21" s="7" t="str">
        <f>IF(OR($B21="",$B21=0),"",$I21*$C21*(1+'Property Summary'!$L$21)^('MF CapEx'!U$3-1))</f>
        <v/>
      </c>
      <c r="V21" s="7" t="str">
        <f>IF(OR($B21="",$B21=0),"",$I21*$C21*(1+'Property Summary'!$L$21)^('MF CapEx'!V$3-1))</f>
        <v/>
      </c>
      <c r="W21" s="7" t="str">
        <f>IF(OR($B21="",$B21=0),"",$I21*$C21*(1+'Property Summary'!$L$21)^('MF CapEx'!W$3-1))</f>
        <v/>
      </c>
      <c r="X21" s="7" t="str">
        <f>IF(OR($B21="",$B21=0),"",$I21*$C21*(1+'Property Summary'!$L$21)^('MF CapEx'!X$3-1))</f>
        <v/>
      </c>
      <c r="Y21" s="7" t="str">
        <f>IF(OR($B21="",$B21=0),"",$I21*$C21*(1+'Property Summary'!$L$21)^('MF CapEx'!Y$3-1))</f>
        <v/>
      </c>
      <c r="Z21" s="7" t="str">
        <f>IF(OR($B21="",$B21=0),"",$I21*$C21*(1+'Property Summary'!$L$21)^('MF CapEx'!Z$3-1))</f>
        <v/>
      </c>
      <c r="AA21" s="7" t="str">
        <f>IF(OR($B21="",$B21=0),"",$I21*$C21*(1+'Property Summary'!$L$21)^('MF CapEx'!AA$3-1))</f>
        <v/>
      </c>
      <c r="AB21" s="7" t="str">
        <f>IF(OR($B21="",$B21=0),"",$I21*$C21*(1+'Property Summary'!$L$21)^('MF CapEx'!AB$3-1))</f>
        <v/>
      </c>
      <c r="AC21" s="7" t="str">
        <f>IF(OR($B21="",$B21=0),"",$I21*$C21*(1+'Property Summary'!$L$21)^('MF CapEx'!AC$3-1))</f>
        <v/>
      </c>
      <c r="AD21" s="7" t="str">
        <f>IF(OR($B21="",$B21=0),"",$I21*$C21*(1+'Property Summary'!$L$21)^('MF CapEx'!AD$3-1))</f>
        <v/>
      </c>
      <c r="AE21" s="7" t="str">
        <f>IF(OR($B21="",$B21=0),"",$I21*$C21*(1+'Property Summary'!$L$21)^('MF CapEx'!AE$3-1))</f>
        <v/>
      </c>
      <c r="AF21" s="7" t="str">
        <f>IF(OR($B21="",$B21=0),"",$I21*$C21*(1+'Property Summary'!$L$21)^('MF CapEx'!AF$3-1))</f>
        <v/>
      </c>
      <c r="AG21" s="7" t="str">
        <f>IF(OR($B21="",$B21=0),"",$I21*$C21*(1+'Property Summary'!$L$21)^('MF CapEx'!AG$3-1))</f>
        <v/>
      </c>
      <c r="AH21" s="7" t="str">
        <f>IF(OR($B21="",$B21=0),"",$I21*$C21*(1+'Property Summary'!$L$21)^('MF CapEx'!AH$3-1))</f>
        <v/>
      </c>
      <c r="AI21" s="7" t="str">
        <f>IF(OR($B21="",$B21=0),"",$I21*$C21*(1+'Property Summary'!$L$21)^('MF CapEx'!AI$3-1))</f>
        <v/>
      </c>
      <c r="AJ21" s="7" t="str">
        <f>IF(OR($B21="",$B21=0),"",$I21*$C21*(1+'Property Summary'!$L$21)^('MF CapEx'!AJ$3-1))</f>
        <v/>
      </c>
      <c r="AK21" s="7" t="str">
        <f>IF(OR($B21="",$B21=0),"",$I21*$C21*(1+'Property Summary'!$L$21)^('MF CapEx'!AK$3-1))</f>
        <v/>
      </c>
      <c r="AL21" s="7" t="str">
        <f>IF(OR($B21="",$B21=0),"",$I21*$C21*(1+'Property Summary'!$L$21)^('MF CapEx'!AL$3-1))</f>
        <v/>
      </c>
      <c r="AM21" s="7" t="str">
        <f>IF(OR($B21="",$B21=0),"",$I21*$C21*(1+'Property Summary'!$L$21)^('MF CapEx'!AM$3-1))</f>
        <v/>
      </c>
      <c r="AN21" s="7" t="str">
        <f>IF(OR($B21="",$B21=0),"",$I21*$C21*(1+'Property Summary'!$L$21)^('MF CapEx'!AN$3-1))</f>
        <v/>
      </c>
      <c r="AO21" s="7" t="str">
        <f>IF(OR($B21="",$B21=0),"",$I21*$C21*(1+'Property Summary'!$L$21)^('MF CapEx'!AO$3-1))</f>
        <v/>
      </c>
      <c r="AP21" s="7" t="str">
        <f>IF(OR($B21="",$B21=0),"",$I21*$C21*(1+'Property Summary'!$L$21)^('MF CapEx'!AP$3-1))</f>
        <v/>
      </c>
      <c r="AQ21" s="7" t="str">
        <f>IF(OR($B21="",$B21=0),"",$I21*$C21*(1+'Property Summary'!$L$21)^('MF CapEx'!AQ$3-1))</f>
        <v/>
      </c>
      <c r="AR21" s="7" t="str">
        <f>IF(OR($B21="",$B21=0),"",$I21*$C21*(1+'Property Summary'!$L$21)^('MF CapEx'!AR$3-1))</f>
        <v/>
      </c>
      <c r="AS21" s="7" t="str">
        <f>IF(OR($B21="",$B21=0),"",$I21*$C21*(1+'Property Summary'!$L$21)^('MF CapEx'!AS$3-1))</f>
        <v/>
      </c>
      <c r="AT21" s="7" t="str">
        <f>IF(OR($B21="",$B21=0),"",$I21*$C21*(1+'Property Summary'!$L$21)^('MF CapEx'!AT$3-1))</f>
        <v/>
      </c>
      <c r="AU21" s="7" t="str">
        <f>IF(OR($B21="",$B21=0),"",$I21*$C21*(1+'Property Summary'!$L$21)^('MF CapEx'!AU$3-1))</f>
        <v/>
      </c>
      <c r="AV21" s="7" t="str">
        <f>IF(OR($B21="",$B21=0),"",$I21*$C21*(1+'Property Summary'!$L$21)^('MF CapEx'!AV$3-1))</f>
        <v/>
      </c>
      <c r="AW21" s="7" t="str">
        <f>IF(OR($B21="",$B21=0),"",$I21*$C21*(1+'Property Summary'!$L$21)^('MF CapEx'!AW$3-1))</f>
        <v/>
      </c>
      <c r="AX21" s="7" t="str">
        <f>IF(OR($B21="",$B21=0),"",$I21*$C21*(1+'Property Summary'!$L$21)^('MF CapEx'!AX$3-1))</f>
        <v/>
      </c>
      <c r="AY21" s="7" t="str">
        <f>IF(OR($B21="",$B21=0),"",$I21*$C21*(1+'Property Summary'!$L$21)^('MF CapEx'!AY$3-1))</f>
        <v/>
      </c>
      <c r="AZ21" s="7" t="str">
        <f>IF(OR($B21="",$B21=0),"",$I21*$C21*(1+'Property Summary'!$L$21)^('MF CapEx'!AZ$3-1))</f>
        <v/>
      </c>
      <c r="BA21" s="7" t="str">
        <f>IF(OR($B21="",$B21=0),"",$I21*$C21*(1+'Property Summary'!$L$21)^('MF CapEx'!BA$3-1))</f>
        <v/>
      </c>
      <c r="BB21" s="7" t="str">
        <f>IF(OR($B21="",$B21=0),"",$I21*$C21*(1+'Property Summary'!$L$21)^('MF CapEx'!BB$3-1))</f>
        <v/>
      </c>
      <c r="BC21" s="7" t="str">
        <f>IF(OR($B21="",$B21=0),"",$I21*$C21*(1+'Property Summary'!$L$21)^('MF CapEx'!BC$3-1))</f>
        <v/>
      </c>
      <c r="BD21" s="7" t="str">
        <f>IF(OR($B21="",$B21=0),"",$I21*$C21*(1+'Property Summary'!$L$21)^('MF CapEx'!BD$3-1))</f>
        <v/>
      </c>
      <c r="BE21" s="7" t="str">
        <f>IF(OR($B21="",$B21=0),"",$I21*$C21*(1+'Property Summary'!$L$21)^('MF CapEx'!BE$3-1))</f>
        <v/>
      </c>
      <c r="BF21" s="7" t="str">
        <f>IF(OR($B21="",$B21=0),"",$I21*$C21*(1+'Property Summary'!$L$21)^('MF CapEx'!BF$3-1))</f>
        <v/>
      </c>
      <c r="BG21" s="7" t="str">
        <f>IF(OR($B21="",$B21=0),"",$I21*$C21*(1+'Property Summary'!$L$21)^('MF CapEx'!BG$3-1))</f>
        <v/>
      </c>
      <c r="BH21" s="7" t="str">
        <f>IF(OR($B21="",$B21=0),"",$I21*$C21*(1+'Property Summary'!$L$21)^('MF CapEx'!BH$3-1))</f>
        <v/>
      </c>
      <c r="BI21" s="7" t="str">
        <f>IF(OR($B21="",$B21=0),"",$I21*$C21*(1+'Property Summary'!$L$21)^('MF CapEx'!BI$3-1))</f>
        <v/>
      </c>
      <c r="BJ21" s="7" t="str">
        <f>IF(OR($B21="",$B21=0),"",$I21*$C21*(1+'Property Summary'!$L$21)^('MF CapEx'!BJ$3-1))</f>
        <v/>
      </c>
      <c r="BK21" s="7" t="str">
        <f>IF(OR($B21="",$B21=0),"",$I21*$C21*(1+'Property Summary'!$L$21)^('MF CapEx'!BK$3-1))</f>
        <v/>
      </c>
      <c r="BL21" s="7" t="str">
        <f>IF(OR($B21="",$B21=0),"",$I21*$C21*(1+'Property Summary'!$L$21)^('MF CapEx'!BL$3-1))</f>
        <v/>
      </c>
      <c r="BM21" s="7" t="str">
        <f>IF(OR($B21="",$B21=0),"",$I21*$C21*(1+'Property Summary'!$L$21)^('MF CapEx'!BM$3-1))</f>
        <v/>
      </c>
      <c r="BN21" s="7" t="str">
        <f>IF(OR($B21="",$B21=0),"",$I21*$C21*(1+'Property Summary'!$L$21)^('MF CapEx'!BN$3-1))</f>
        <v/>
      </c>
      <c r="BO21" s="7" t="str">
        <f>IF(OR($B21="",$B21=0),"",$I21*$C21*(1+'Property Summary'!$L$21)^('MF CapEx'!BO$3-1))</f>
        <v/>
      </c>
      <c r="BP21" s="7" t="str">
        <f>IF(OR($B21="",$B21=0),"",$I21*$C21*(1+'Property Summary'!$L$21)^('MF CapEx'!BP$3-1))</f>
        <v/>
      </c>
      <c r="BQ21" s="7" t="str">
        <f>IF(OR($B21="",$B21=0),"",$I21*$C21*(1+'Property Summary'!$L$21)^('MF CapEx'!BQ$3-1))</f>
        <v/>
      </c>
      <c r="BR21" s="7" t="str">
        <f>IF(OR($B21="",$B21=0),"",$I21*$C21*(1+'Property Summary'!$L$21)^('MF CapEx'!BR$3-1))</f>
        <v/>
      </c>
      <c r="BS21" s="7" t="str">
        <f>IF(OR($B21="",$B21=0),"",$I21*$C21*(1+'Property Summary'!$L$21)^('MF CapEx'!BS$3-1))</f>
        <v/>
      </c>
      <c r="BT21" s="7" t="str">
        <f>IF(OR($B21="",$B21=0),"",$I21*$C21*(1+'Property Summary'!$L$21)^('MF CapEx'!BT$3-1))</f>
        <v/>
      </c>
      <c r="BU21" s="7" t="str">
        <f>IF(OR($B21="",$B21=0),"",$I21*$C21*(1+'Property Summary'!$L$21)^('MF CapEx'!BU$3-1))</f>
        <v/>
      </c>
      <c r="BV21" s="7" t="str">
        <f>IF(OR($B21="",$B21=0),"",$I21*$C21*(1+'Property Summary'!$L$21)^('MF CapEx'!BV$3-1))</f>
        <v/>
      </c>
      <c r="BW21" s="7" t="str">
        <f>IF(OR($B21="",$B21=0),"",$I21*$C21*(1+'Property Summary'!$L$21)^('MF CapEx'!BW$3-1))</f>
        <v/>
      </c>
      <c r="BX21" s="7" t="str">
        <f>IF(OR($B21="",$B21=0),"",$I21*$C21*(1+'Property Summary'!$L$21)^('MF CapEx'!BX$3-1))</f>
        <v/>
      </c>
      <c r="BY21" s="7" t="str">
        <f>IF(OR($B21="",$B21=0),"",$I21*$C21*(1+'Property Summary'!$L$21)^('MF CapEx'!BY$3-1))</f>
        <v/>
      </c>
      <c r="BZ21" s="7" t="str">
        <f>IF(OR($B21="",$B21=0),"",$I21*$C21*(1+'Property Summary'!$L$21)^('MF CapEx'!BZ$3-1))</f>
        <v/>
      </c>
      <c r="CA21" s="7" t="str">
        <f>IF(OR($B21="",$B21=0),"",$I21*$C21*(1+'Property Summary'!$L$21)^('MF CapEx'!CA$3-1))</f>
        <v/>
      </c>
      <c r="CB21" s="7" t="str">
        <f>IF(OR($B21="",$B21=0),"",$I21*$C21*(1+'Property Summary'!$L$21)^('MF CapEx'!CB$3-1))</f>
        <v/>
      </c>
      <c r="CC21" s="7" t="str">
        <f>IF(OR($B21="",$B21=0),"",$I21*$C21*(1+'Property Summary'!$L$21)^('MF CapEx'!CC$3-1))</f>
        <v/>
      </c>
      <c r="CD21" s="7" t="str">
        <f>IF(OR($B21="",$B21=0),"",$I21*$C21*(1+'Property Summary'!$L$21)^('MF CapEx'!CD$3-1))</f>
        <v/>
      </c>
      <c r="CE21" s="7" t="str">
        <f>IF(OR($B21="",$B21=0),"",$I21*$C21*(1+'Property Summary'!$L$21)^('MF CapEx'!CE$3-1))</f>
        <v/>
      </c>
      <c r="CF21" s="7" t="str">
        <f>IF(OR($B21="",$B21=0),"",$I21*$C21*(1+'Property Summary'!$L$21)^('MF CapEx'!CF$3-1))</f>
        <v/>
      </c>
      <c r="CG21" s="7" t="str">
        <f>IF(OR($B21="",$B21=0),"",$I21*$C21*(1+'Property Summary'!$L$21)^('MF CapEx'!CG$3-1))</f>
        <v/>
      </c>
      <c r="CH21" s="7" t="str">
        <f>IF(OR($B21="",$B21=0),"",$I21*$C21*(1+'Property Summary'!$L$21)^('MF CapEx'!CH$3-1))</f>
        <v/>
      </c>
      <c r="CI21" s="7" t="str">
        <f>IF(OR($B21="",$B21=0),"",$I21*$C21*(1+'Property Summary'!$L$21)^('MF CapEx'!CI$3-1))</f>
        <v/>
      </c>
      <c r="CJ21" s="7" t="str">
        <f>IF(OR($B21="",$B21=0),"",$I21*$C21*(1+'Property Summary'!$L$21)^('MF CapEx'!CJ$3-1))</f>
        <v/>
      </c>
      <c r="CK21" s="7" t="str">
        <f>IF(OR($B21="",$B21=0),"",$I21*$C21*(1+'Property Summary'!$L$21)^('MF CapEx'!CK$3-1))</f>
        <v/>
      </c>
      <c r="CL21" s="7" t="str">
        <f>IF(OR($B21="",$B21=0),"",$I21*$C21*(1+'Property Summary'!$L$21)^('MF CapEx'!CL$3-1))</f>
        <v/>
      </c>
      <c r="CM21" s="7" t="str">
        <f>IF(OR($B21="",$B21=0),"",$I21*$C21*(1+'Property Summary'!$L$21)^('MF CapEx'!CM$3-1))</f>
        <v/>
      </c>
      <c r="CN21" s="7" t="str">
        <f>IF(OR($B21="",$B21=0),"",$I21*$C21*(1+'Property Summary'!$L$21)^('MF CapEx'!CN$3-1))</f>
        <v/>
      </c>
      <c r="CO21" s="7" t="str">
        <f>IF(OR($B21="",$B21=0),"",$I21*$C21*(1+'Property Summary'!$L$21)^('MF CapEx'!CO$3-1))</f>
        <v/>
      </c>
      <c r="CP21" s="7" t="str">
        <f>IF(OR($B21="",$B21=0),"",$I21*$C21*(1+'Property Summary'!$L$21)^('MF CapEx'!CP$3-1))</f>
        <v/>
      </c>
      <c r="CQ21" s="7" t="str">
        <f>IF(OR($B21="",$B21=0),"",$I21*$C21*(1+'Property Summary'!$L$21)^('MF CapEx'!CQ$3-1))</f>
        <v/>
      </c>
      <c r="CR21" s="7" t="str">
        <f>IF(OR($B21="",$B21=0),"",$I21*$C21*(1+'Property Summary'!$L$21)^('MF CapEx'!CR$3-1))</f>
        <v/>
      </c>
      <c r="CS21" s="7" t="str">
        <f>IF(OR($B21="",$B21=0),"",$I21*$C21*(1+'Property Summary'!$L$21)^('MF CapEx'!CS$3-1))</f>
        <v/>
      </c>
      <c r="CT21" s="7" t="str">
        <f>IF(OR($B21="",$B21=0),"",$I21*$C21*(1+'Property Summary'!$L$21)^('MF CapEx'!CT$3-1))</f>
        <v/>
      </c>
      <c r="CU21" s="7" t="str">
        <f>IF(OR($B21="",$B21=0),"",$I21*$C21*(1+'Property Summary'!$L$21)^('MF CapEx'!CU$3-1))</f>
        <v/>
      </c>
      <c r="CV21" s="7" t="str">
        <f>IF(OR($B21="",$B21=0),"",$I21*$C21*(1+'Property Summary'!$L$21)^('MF CapEx'!CV$3-1))</f>
        <v/>
      </c>
      <c r="CW21" s="7" t="str">
        <f>IF(OR($B21="",$B21=0),"",$I21*$C21*(1+'Property Summary'!$L$21)^('MF CapEx'!CW$3-1))</f>
        <v/>
      </c>
      <c r="CX21" s="7" t="str">
        <f>IF(OR($B21="",$B21=0),"",$I21*$C21*(1+'Property Summary'!$L$21)^('MF CapEx'!CX$3-1))</f>
        <v/>
      </c>
      <c r="CY21" s="7" t="str">
        <f>IF(OR($B21="",$B21=0),"",$I21*$C21*(1+'Property Summary'!$L$21)^('MF CapEx'!CY$3-1))</f>
        <v/>
      </c>
      <c r="CZ21" s="7" t="str">
        <f>IF(OR($B21="",$B21=0),"",$I21*$C21*(1+'Property Summary'!$L$21)^('MF CapEx'!CZ$3-1))</f>
        <v/>
      </c>
      <c r="DA21" s="7" t="str">
        <f>IF(OR($B21="",$B21=0),"",$I21*$C21*(1+'Property Summary'!$L$21)^('MF CapEx'!DA$3-1))</f>
        <v/>
      </c>
      <c r="DB21" s="7" t="str">
        <f>IF(OR($B21="",$B21=0),"",$I21*$C21*(1+'Property Summary'!$L$21)^('MF CapEx'!DB$3-1))</f>
        <v/>
      </c>
      <c r="DC21" s="7" t="str">
        <f>IF(OR($B21="",$B21=0),"",$I21*$C21*(1+'Property Summary'!$L$21)^('MF CapEx'!DC$3-1))</f>
        <v/>
      </c>
      <c r="DD21" s="7" t="str">
        <f>IF(OR($B21="",$B21=0),"",$I21*$C21*(1+'Property Summary'!$L$21)^('MF CapEx'!DD$3-1))</f>
        <v/>
      </c>
      <c r="DE21" s="7" t="str">
        <f>IF(OR($B21="",$B21=0),"",$I21*$C21*(1+'Property Summary'!$L$21)^('MF CapEx'!DE$3-1))</f>
        <v/>
      </c>
      <c r="DF21" s="7" t="str">
        <f>IF(OR($B21="",$B21=0),"",$I21*$C21*(1+'Property Summary'!$L$21)^('MF CapEx'!DF$3-1))</f>
        <v/>
      </c>
      <c r="DG21" s="7" t="str">
        <f>IF(OR($B21="",$B21=0),"",$I21*$C21*(1+'Property Summary'!$L$21)^('MF CapEx'!DG$3-1))</f>
        <v/>
      </c>
      <c r="DH21" s="7" t="str">
        <f>IF(OR($B21="",$B21=0),"",$I21*$C21*(1+'Property Summary'!$L$21)^('MF CapEx'!DH$3-1))</f>
        <v/>
      </c>
      <c r="DI21" s="7" t="str">
        <f>IF(OR($B21="",$B21=0),"",$I21*$C21*(1+'Property Summary'!$L$21)^('MF CapEx'!DI$3-1))</f>
        <v/>
      </c>
      <c r="DJ21" s="7" t="str">
        <f>IF(OR($B21="",$B21=0),"",$I21*$C21*(1+'Property Summary'!$L$21)^('MF CapEx'!DJ$3-1))</f>
        <v/>
      </c>
      <c r="DK21" s="7" t="str">
        <f>IF(OR($B21="",$B21=0),"",$I21*$C21*(1+'Property Summary'!$L$21)^('MF CapEx'!DK$3-1))</f>
        <v/>
      </c>
      <c r="DL21" s="7" t="str">
        <f>IF(OR($B21="",$B21=0),"",$I21*$C21*(1+'Property Summary'!$L$21)^('MF CapEx'!DL$3-1))</f>
        <v/>
      </c>
      <c r="DM21" s="7" t="str">
        <f>IF(OR($B21="",$B21=0),"",$I21*$C21*(1+'Property Summary'!$L$21)^('MF CapEx'!DM$3-1))</f>
        <v/>
      </c>
      <c r="DN21" s="7" t="str">
        <f>IF(OR($B21="",$B21=0),"",$I21*$C21*(1+'Property Summary'!$L$21)^('MF CapEx'!DN$3-1))</f>
        <v/>
      </c>
      <c r="DO21" s="7" t="str">
        <f>IF(OR($B21="",$B21=0),"",$I21*$C21*(1+'Property Summary'!$L$21)^('MF CapEx'!DO$3-1))</f>
        <v/>
      </c>
      <c r="DP21" s="7" t="str">
        <f>IF(OR($B21="",$B21=0),"",$I21*$C21*(1+'Property Summary'!$L$21)^('MF CapEx'!DP$3-1))</f>
        <v/>
      </c>
      <c r="DQ21" s="7" t="str">
        <f>IF(OR($B21="",$B21=0),"",$I21*$C21*(1+'Property Summary'!$L$21)^('MF CapEx'!DQ$3-1))</f>
        <v/>
      </c>
      <c r="DR21" s="7" t="str">
        <f>IF(OR($B21="",$B21=0),"",$I21*$C21*(1+'Property Summary'!$L$21)^('MF CapEx'!DR$3-1))</f>
        <v/>
      </c>
      <c r="DS21" s="7" t="str">
        <f>IF(OR($B21="",$B21=0),"",$I21*$C21*(1+'Property Summary'!$L$21)^('MF CapEx'!DS$3-1))</f>
        <v/>
      </c>
      <c r="DT21" s="7" t="str">
        <f>IF(OR($B21="",$B21=0),"",$I21*$C21*(1+'Property Summary'!$L$21)^('MF CapEx'!DT$3-1))</f>
        <v/>
      </c>
      <c r="DU21" s="7" t="str">
        <f>IF(OR($B21="",$B21=0),"",$I21*$C21*(1+'Property Summary'!$L$21)^('MF CapEx'!DU$3-1))</f>
        <v/>
      </c>
      <c r="DV21" s="7" t="str">
        <f>IF(OR($B21="",$B21=0),"",$I21*$C21*(1+'Property Summary'!$L$21)^('MF CapEx'!DV$3-1))</f>
        <v/>
      </c>
      <c r="DW21" s="7" t="str">
        <f>IF(OR($B21="",$B21=0),"",$I21*$C21*(1+'Property Summary'!$L$21)^('MF CapEx'!DW$3-1))</f>
        <v/>
      </c>
      <c r="DX21" s="7" t="str">
        <f>IF(OR($B21="",$B21=0),"",$I21*$C21*(1+'Property Summary'!$L$21)^('MF CapEx'!DX$3-1))</f>
        <v/>
      </c>
      <c r="DY21" s="7" t="str">
        <f>IF(OR($B21="",$B21=0),"",$I21*$C21*(1+'Property Summary'!$L$21)^('MF CapEx'!DY$3-1))</f>
        <v/>
      </c>
      <c r="DZ21" s="7" t="str">
        <f>IF(OR($B21="",$B21=0),"",$I21*$C21*(1+'Property Summary'!$L$21)^('MF CapEx'!DZ$3-1))</f>
        <v/>
      </c>
      <c r="EA21" s="7" t="str">
        <f>IF(OR($B21="",$B21=0),"",$I21*$C21*(1+'Property Summary'!$L$21)^('MF CapEx'!EA$3-1))</f>
        <v/>
      </c>
      <c r="EB21" s="7" t="str">
        <f>IF(OR($B21="",$B21=0),"",$I21*$C21*(1+'Property Summary'!$L$21)^('MF CapEx'!EB$3-1))</f>
        <v/>
      </c>
      <c r="EC21" s="7" t="str">
        <f>IF(OR($B21="",$B21=0),"",$I21*$C21*(1+'Property Summary'!$L$21)^('MF CapEx'!EC$3-1))</f>
        <v/>
      </c>
      <c r="ED21" s="7" t="str">
        <f>IF(OR($B21="",$B21=0),"",$I21*$C21*(1+'Property Summary'!$L$21)^('MF CapEx'!ED$3-1))</f>
        <v/>
      </c>
      <c r="EE21" s="7" t="str">
        <f>IF(OR($B21="",$B21=0),"",$I21*$C21*(1+'Property Summary'!$L$21)^('MF CapEx'!EE$3-1))</f>
        <v/>
      </c>
      <c r="EF21" s="7" t="str">
        <f>IF(OR($B21="",$B21=0),"",$I21*$C21*(1+'Property Summary'!$L$21)^('MF CapEx'!EF$3-1))</f>
        <v/>
      </c>
      <c r="EG21" s="7" t="str">
        <f>IF(OR($B21="",$B21=0),"",$I21*$C21*(1+'Property Summary'!$L$21)^('MF CapEx'!EG$3-1))</f>
        <v/>
      </c>
      <c r="EH21" s="7" t="str">
        <f>IF(OR($B21="",$B21=0),"",$I21*$C21*(1+'Property Summary'!$L$21)^('MF CapEx'!EH$3-1))</f>
        <v/>
      </c>
      <c r="EI21" s="7" t="str">
        <f>IF(OR($B21="",$B21=0),"",$I21*$C21*(1+'Property Summary'!$L$21)^('MF CapEx'!EI$3-1))</f>
        <v/>
      </c>
      <c r="EJ21" s="7" t="str">
        <f>IF(OR($B21="",$B21=0),"",$I21*$C21*(1+'Property Summary'!$L$21)^('MF CapEx'!EJ$3-1))</f>
        <v/>
      </c>
      <c r="EK21" s="7" t="str">
        <f>IF(OR($B21="",$B21=0),"",$I21*$C21*(1+'Property Summary'!$L$21)^('MF CapEx'!EK$3-1))</f>
        <v/>
      </c>
      <c r="EL21" s="7" t="str">
        <f>IF(OR($B21="",$B21=0),"",$I21*$C21*(1+'Property Summary'!$L$21)^('MF CapEx'!EL$3-1))</f>
        <v/>
      </c>
      <c r="EM21" s="7" t="str">
        <f>IF(OR($B21="",$B21=0),"",$I21*$C21*(1+'Property Summary'!$L$21)^('MF CapEx'!EM$3-1))</f>
        <v/>
      </c>
      <c r="EN21" s="7" t="str">
        <f>IF(OR($B21="",$B21=0),"",$I21*$C21*(1+'Property Summary'!$L$21)^('MF CapEx'!EN$3-1))</f>
        <v/>
      </c>
      <c r="EO21" s="7" t="str">
        <f>IF(OR($B21="",$B21=0),"",$I21*$C21*(1+'Property Summary'!$L$21)^('MF CapEx'!EO$3-1))</f>
        <v/>
      </c>
      <c r="EP21" s="7" t="str">
        <f>IF(OR($B21="",$B21=0),"",$I21*$C21*(1+'Property Summary'!$L$21)^('MF CapEx'!EP$3-1))</f>
        <v/>
      </c>
      <c r="EQ21" s="7" t="str">
        <f>IF(OR($B21="",$B21=0),"",$I21*$C21*(1+'Property Summary'!$L$21)^('MF CapEx'!EQ$3-1))</f>
        <v/>
      </c>
      <c r="ER21" s="7" t="str">
        <f>IF(OR($B21="",$B21=0),"",$I21*$C21*(1+'Property Summary'!$L$21)^('MF CapEx'!ER$3-1))</f>
        <v/>
      </c>
      <c r="ES21" s="7" t="str">
        <f>IF(OR($B21="",$B21=0),"",$I21*$C21*(1+'Property Summary'!$L$21)^('MF CapEx'!ES$3-1))</f>
        <v/>
      </c>
      <c r="ET21" s="7" t="str">
        <f>IF(OR($B21="",$B21=0),"",$I21*$C21*(1+'Property Summary'!$L$21)^('MF CapEx'!ET$3-1))</f>
        <v/>
      </c>
      <c r="EU21" s="7" t="str">
        <f>IF(OR($B21="",$B21=0),"",$I21*$C21*(1+'Property Summary'!$L$21)^('MF CapEx'!EU$3-1))</f>
        <v/>
      </c>
      <c r="EV21" s="7" t="str">
        <f>IF(OR($B21="",$B21=0),"",$I21*$C21*(1+'Property Summary'!$L$21)^('MF CapEx'!EV$3-1))</f>
        <v/>
      </c>
      <c r="EW21" s="7" t="str">
        <f>IF(OR($B21="",$B21=0),"",$I21*$C21*(1+'Property Summary'!$L$21)^('MF CapEx'!EW$3-1))</f>
        <v/>
      </c>
      <c r="EX21" s="7" t="str">
        <f>IF(OR($B21="",$B21=0),"",$I21*$C21*(1+'Property Summary'!$L$21)^('MF CapEx'!EX$3-1))</f>
        <v/>
      </c>
      <c r="EY21" s="7" t="str">
        <f>IF(OR($B21="",$B21=0),"",$I21*$C21*(1+'Property Summary'!$L$21)^('MF CapEx'!EY$3-1))</f>
        <v/>
      </c>
      <c r="EZ21" s="7" t="str">
        <f>IF(OR($B21="",$B21=0),"",$I21*$C21*(1+'Property Summary'!$L$21)^('MF CapEx'!EZ$3-1))</f>
        <v/>
      </c>
      <c r="FA21" s="7" t="str">
        <f>IF(OR($B21="",$B21=0),"",$I21*$C21*(1+'Property Summary'!$L$21)^('MF CapEx'!FA$3-1))</f>
        <v/>
      </c>
      <c r="FB21" s="7" t="str">
        <f>IF(OR($B21="",$B21=0),"",$I21*$C21*(1+'Property Summary'!$L$21)^('MF CapEx'!FB$3-1))</f>
        <v/>
      </c>
      <c r="FC21" s="7" t="str">
        <f>IF(OR($B21="",$B21=0),"",$I21*$C21*(1+'Property Summary'!$L$21)^('MF CapEx'!FC$3-1))</f>
        <v/>
      </c>
      <c r="FD21" s="7" t="str">
        <f>IF(OR($B21="",$B21=0),"",$I21*$C21*(1+'Property Summary'!$L$21)^('MF CapEx'!FD$3-1))</f>
        <v/>
      </c>
      <c r="FE21" s="7" t="str">
        <f>IF(OR($B21="",$B21=0),"",$I21*$C21*(1+'Property Summary'!$L$21)^('MF CapEx'!FE$3-1))</f>
        <v/>
      </c>
      <c r="FF21" s="7" t="str">
        <f>IF(OR($B21="",$B21=0),"",$I21*$C21*(1+'Property Summary'!$L$21)^('MF CapEx'!FF$3-1))</f>
        <v/>
      </c>
      <c r="FG21" s="7" t="str">
        <f>IF(OR($B21="",$B21=0),"",$I21*$C21*(1+'Property Summary'!$L$21)^('MF CapEx'!FG$3-1))</f>
        <v/>
      </c>
      <c r="FH21" s="7" t="str">
        <f>IF(OR($B21="",$B21=0),"",$I21*$C21*(1+'Property Summary'!$L$21)^('MF CapEx'!FH$3-1))</f>
        <v/>
      </c>
      <c r="FI21" s="7" t="str">
        <f>IF(OR($B21="",$B21=0),"",$I21*$C21*(1+'Property Summary'!$L$21)^('MF CapEx'!FI$3-1))</f>
        <v/>
      </c>
      <c r="FJ21" s="7" t="str">
        <f>IF(OR($B21="",$B21=0),"",$I21*$C21*(1+'Property Summary'!$L$21)^('MF CapEx'!FJ$3-1))</f>
        <v/>
      </c>
      <c r="FK21" s="7" t="str">
        <f>IF(OR($B21="",$B21=0),"",$I21*$C21*(1+'Property Summary'!$L$21)^('MF CapEx'!FK$3-1))</f>
        <v/>
      </c>
      <c r="FL21" s="7" t="str">
        <f>IF(OR($B21="",$B21=0),"",$I21*$C21*(1+'Property Summary'!$L$21)^('MF CapEx'!FL$3-1))</f>
        <v/>
      </c>
      <c r="FM21" s="7" t="str">
        <f>IF(OR($B21="",$B21=0),"",$I21*$C21*(1+'Property Summary'!$L$21)^('MF CapEx'!FM$3-1))</f>
        <v/>
      </c>
      <c r="FN21" s="7" t="str">
        <f>IF(OR($B21="",$B21=0),"",$I21*$C21*(1+'Property Summary'!$L$21)^('MF CapEx'!FN$3-1))</f>
        <v/>
      </c>
      <c r="FO21" s="7" t="str">
        <f>IF(OR($B21="",$B21=0),"",$I21*$C21*(1+'Property Summary'!$L$21)^('MF CapEx'!FO$3-1))</f>
        <v/>
      </c>
      <c r="FP21" s="7" t="str">
        <f>IF(OR($B21="",$B21=0),"",$I21*$C21*(1+'Property Summary'!$L$21)^('MF CapEx'!FP$3-1))</f>
        <v/>
      </c>
      <c r="FQ21" s="7" t="str">
        <f>IF(OR($B21="",$B21=0),"",$I21*$C21*(1+'Property Summary'!$L$21)^('MF CapEx'!FQ$3-1))</f>
        <v/>
      </c>
      <c r="FR21" s="7" t="str">
        <f>IF(OR($B21="",$B21=0),"",$I21*$C21*(1+'Property Summary'!$L$21)^('MF CapEx'!FR$3-1))</f>
        <v/>
      </c>
      <c r="FS21" s="7" t="str">
        <f>IF(OR($B21="",$B21=0),"",$I21*$C21*(1+'Property Summary'!$L$21)^('MF CapEx'!FS$3-1))</f>
        <v/>
      </c>
      <c r="FT21" s="7" t="str">
        <f>IF(OR($B21="",$B21=0),"",$I21*$C21*(1+'Property Summary'!$L$21)^('MF CapEx'!FT$3-1))</f>
        <v/>
      </c>
      <c r="FU21" s="7" t="str">
        <f>IF(OR($B21="",$B21=0),"",$I21*$C21*(1+'Property Summary'!$L$21)^('MF CapEx'!FU$3-1))</f>
        <v/>
      </c>
      <c r="FV21" s="7" t="str">
        <f>IF(OR($B21="",$B21=0),"",$I21*$C21*(1+'Property Summary'!$L$21)^('MF CapEx'!FV$3-1))</f>
        <v/>
      </c>
      <c r="FW21" s="7" t="str">
        <f>IF(OR($B21="",$B21=0),"",$I21*$C21*(1+'Property Summary'!$L$21)^('MF CapEx'!FW$3-1))</f>
        <v/>
      </c>
      <c r="FX21" s="7" t="str">
        <f>IF(OR($B21="",$B21=0),"",$I21*$C21*(1+'Property Summary'!$L$21)^('MF CapEx'!FX$3-1))</f>
        <v/>
      </c>
      <c r="FY21" s="7" t="str">
        <f>IF(OR($B21="",$B21=0),"",$I21*$C21*(1+'Property Summary'!$L$21)^('MF CapEx'!FY$3-1))</f>
        <v/>
      </c>
      <c r="FZ21" s="7" t="str">
        <f>IF(OR($B21="",$B21=0),"",$I21*$C21*(1+'Property Summary'!$L$21)^('MF CapEx'!FZ$3-1))</f>
        <v/>
      </c>
      <c r="GA21" s="7" t="str">
        <f>IF(OR($B21="",$B21=0),"",$I21*$C21*(1+'Property Summary'!$L$21)^('MF CapEx'!GA$3-1))</f>
        <v/>
      </c>
      <c r="GB21" s="7" t="str">
        <f>IF(OR($B21="",$B21=0),"",$I21*$C21*(1+'Property Summary'!$L$21)^('MF CapEx'!GB$3-1))</f>
        <v/>
      </c>
      <c r="GC21" s="7" t="str">
        <f>IF(OR($B21="",$B21=0),"",$I21*$C21*(1+'Property Summary'!$L$21)^('MF CapEx'!GC$3-1))</f>
        <v/>
      </c>
      <c r="GD21" s="7" t="str">
        <f>IF(OR($B21="",$B21=0),"",$I21*$C21*(1+'Property Summary'!$L$21)^('MF CapEx'!GD$3-1))</f>
        <v/>
      </c>
      <c r="GE21" s="7" t="str">
        <f>IF(OR($B21="",$B21=0),"",$I21*$C21*(1+'Property Summary'!$L$21)^('MF CapEx'!GE$3-1))</f>
        <v/>
      </c>
      <c r="GF21" s="7" t="str">
        <f>IF(OR($B21="",$B21=0),"",$I21*$C21*(1+'Property Summary'!$L$21)^('MF CapEx'!GF$3-1))</f>
        <v/>
      </c>
      <c r="GG21" s="7" t="str">
        <f>IF(OR($B21="",$B21=0),"",$I21*$C21*(1+'Property Summary'!$L$21)^('MF CapEx'!GG$3-1))</f>
        <v/>
      </c>
      <c r="GH21" s="7" t="str">
        <f>IF(OR($B21="",$B21=0),"",$I21*$C21*(1+'Property Summary'!$L$21)^('MF CapEx'!GH$3-1))</f>
        <v/>
      </c>
      <c r="GI21" s="7" t="str">
        <f>IF(OR($B21="",$B21=0),"",$I21*$C21*(1+'Property Summary'!$L$21)^('MF CapEx'!GI$3-1))</f>
        <v/>
      </c>
      <c r="GJ21" s="7" t="str">
        <f>IF(OR($B21="",$B21=0),"",$I21*$C21*(1+'Property Summary'!$L$21)^('MF CapEx'!GJ$3-1))</f>
        <v/>
      </c>
      <c r="GK21" s="7" t="str">
        <f>IF(OR($B21="",$B21=0),"",$I21*$C21*(1+'Property Summary'!$L$21)^('MF CapEx'!GK$3-1))</f>
        <v/>
      </c>
      <c r="GL21" s="7" t="str">
        <f>IF(OR($B21="",$B21=0),"",$I21*$C21*(1+'Property Summary'!$L$21)^('MF CapEx'!GL$3-1))</f>
        <v/>
      </c>
      <c r="GM21" s="7" t="str">
        <f>IF(OR($B21="",$B21=0),"",$I21*$C21*(1+'Property Summary'!$L$21)^('MF CapEx'!GM$3-1))</f>
        <v/>
      </c>
      <c r="GN21" s="7" t="str">
        <f>IF(OR($B21="",$B21=0),"",$I21*$C21*(1+'Property Summary'!$L$21)^('MF CapEx'!GN$3-1))</f>
        <v/>
      </c>
      <c r="GO21" s="7" t="str">
        <f>IF(OR($B21="",$B21=0),"",$I21*$C21*(1+'Property Summary'!$L$21)^('MF CapEx'!GO$3-1))</f>
        <v/>
      </c>
      <c r="GP21" s="7" t="str">
        <f>IF(OR($B21="",$B21=0),"",$I21*$C21*(1+'Property Summary'!$L$21)^('MF CapEx'!GP$3-1))</f>
        <v/>
      </c>
    </row>
    <row r="22" spans="2:198" x14ac:dyDescent="0.3">
      <c r="B22" s="198">
        <f>'MF Rent Roll'!B21</f>
        <v>0</v>
      </c>
      <c r="C22" s="199">
        <f>'MF Rent Roll'!C21</f>
        <v>0</v>
      </c>
      <c r="D22" s="200">
        <f>'MF Rent Roll'!D21</f>
        <v>0</v>
      </c>
      <c r="E22" s="200">
        <f>'MF Rent Roll'!E21</f>
        <v>0</v>
      </c>
      <c r="F22" s="201">
        <f>'MF Rent Roll'!F21</f>
        <v>0</v>
      </c>
      <c r="G22" s="202">
        <f>'MF Rent Roll'!G21</f>
        <v>0</v>
      </c>
      <c r="H22" s="203">
        <f>'MF Rent Roll'!H21</f>
        <v>0</v>
      </c>
      <c r="I22" s="202">
        <f>'MF Rent Roll'!I21</f>
        <v>0</v>
      </c>
      <c r="J22" s="204">
        <f>'MF Rent Roll'!J21</f>
        <v>0</v>
      </c>
      <c r="K22" s="205">
        <f>'MF Rent Roll'!K21</f>
        <v>0</v>
      </c>
      <c r="L22" s="202">
        <f>'MF Rent Roll'!L21</f>
        <v>0</v>
      </c>
      <c r="M22" s="206">
        <f>'MF Rent Roll'!M21</f>
        <v>0</v>
      </c>
      <c r="N22" s="207" t="str">
        <f>'MF Rent Roll'!N21</f>
        <v/>
      </c>
      <c r="O22" s="208" t="str">
        <f>'MF Rent Roll'!O21</f>
        <v/>
      </c>
      <c r="P22" s="209" t="str">
        <f>'MF Rent Roll'!P21</f>
        <v/>
      </c>
      <c r="S22" s="7" t="str">
        <f>IF(OR($B22="",$B22=0),"",$I22*$C22*(1+'Property Summary'!$L$21)^('MF CapEx'!S$3-1))</f>
        <v/>
      </c>
      <c r="T22" s="7" t="str">
        <f>IF(OR($B22="",$B22=0),"",$I22*$C22*(1+'Property Summary'!$L$21)^('MF CapEx'!T$3-1))</f>
        <v/>
      </c>
      <c r="U22" s="7" t="str">
        <f>IF(OR($B22="",$B22=0),"",$I22*$C22*(1+'Property Summary'!$L$21)^('MF CapEx'!U$3-1))</f>
        <v/>
      </c>
      <c r="V22" s="7" t="str">
        <f>IF(OR($B22="",$B22=0),"",$I22*$C22*(1+'Property Summary'!$L$21)^('MF CapEx'!V$3-1))</f>
        <v/>
      </c>
      <c r="W22" s="7" t="str">
        <f>IF(OR($B22="",$B22=0),"",$I22*$C22*(1+'Property Summary'!$L$21)^('MF CapEx'!W$3-1))</f>
        <v/>
      </c>
      <c r="X22" s="7" t="str">
        <f>IF(OR($B22="",$B22=0),"",$I22*$C22*(1+'Property Summary'!$L$21)^('MF CapEx'!X$3-1))</f>
        <v/>
      </c>
      <c r="Y22" s="7" t="str">
        <f>IF(OR($B22="",$B22=0),"",$I22*$C22*(1+'Property Summary'!$L$21)^('MF CapEx'!Y$3-1))</f>
        <v/>
      </c>
      <c r="Z22" s="7" t="str">
        <f>IF(OR($B22="",$B22=0),"",$I22*$C22*(1+'Property Summary'!$L$21)^('MF CapEx'!Z$3-1))</f>
        <v/>
      </c>
      <c r="AA22" s="7" t="str">
        <f>IF(OR($B22="",$B22=0),"",$I22*$C22*(1+'Property Summary'!$L$21)^('MF CapEx'!AA$3-1))</f>
        <v/>
      </c>
      <c r="AB22" s="7" t="str">
        <f>IF(OR($B22="",$B22=0),"",$I22*$C22*(1+'Property Summary'!$L$21)^('MF CapEx'!AB$3-1))</f>
        <v/>
      </c>
      <c r="AC22" s="7" t="str">
        <f>IF(OR($B22="",$B22=0),"",$I22*$C22*(1+'Property Summary'!$L$21)^('MF CapEx'!AC$3-1))</f>
        <v/>
      </c>
      <c r="AD22" s="7" t="str">
        <f>IF(OR($B22="",$B22=0),"",$I22*$C22*(1+'Property Summary'!$L$21)^('MF CapEx'!AD$3-1))</f>
        <v/>
      </c>
      <c r="AE22" s="7" t="str">
        <f>IF(OR($B22="",$B22=0),"",$I22*$C22*(1+'Property Summary'!$L$21)^('MF CapEx'!AE$3-1))</f>
        <v/>
      </c>
      <c r="AF22" s="7" t="str">
        <f>IF(OR($B22="",$B22=0),"",$I22*$C22*(1+'Property Summary'!$L$21)^('MF CapEx'!AF$3-1))</f>
        <v/>
      </c>
      <c r="AG22" s="7" t="str">
        <f>IF(OR($B22="",$B22=0),"",$I22*$C22*(1+'Property Summary'!$L$21)^('MF CapEx'!AG$3-1))</f>
        <v/>
      </c>
      <c r="AH22" s="7" t="str">
        <f>IF(OR($B22="",$B22=0),"",$I22*$C22*(1+'Property Summary'!$L$21)^('MF CapEx'!AH$3-1))</f>
        <v/>
      </c>
      <c r="AI22" s="7" t="str">
        <f>IF(OR($B22="",$B22=0),"",$I22*$C22*(1+'Property Summary'!$L$21)^('MF CapEx'!AI$3-1))</f>
        <v/>
      </c>
      <c r="AJ22" s="7" t="str">
        <f>IF(OR($B22="",$B22=0),"",$I22*$C22*(1+'Property Summary'!$L$21)^('MF CapEx'!AJ$3-1))</f>
        <v/>
      </c>
      <c r="AK22" s="7" t="str">
        <f>IF(OR($B22="",$B22=0),"",$I22*$C22*(1+'Property Summary'!$L$21)^('MF CapEx'!AK$3-1))</f>
        <v/>
      </c>
      <c r="AL22" s="7" t="str">
        <f>IF(OR($B22="",$B22=0),"",$I22*$C22*(1+'Property Summary'!$L$21)^('MF CapEx'!AL$3-1))</f>
        <v/>
      </c>
      <c r="AM22" s="7" t="str">
        <f>IF(OR($B22="",$B22=0),"",$I22*$C22*(1+'Property Summary'!$L$21)^('MF CapEx'!AM$3-1))</f>
        <v/>
      </c>
      <c r="AN22" s="7" t="str">
        <f>IF(OR($B22="",$B22=0),"",$I22*$C22*(1+'Property Summary'!$L$21)^('MF CapEx'!AN$3-1))</f>
        <v/>
      </c>
      <c r="AO22" s="7" t="str">
        <f>IF(OR($B22="",$B22=0),"",$I22*$C22*(1+'Property Summary'!$L$21)^('MF CapEx'!AO$3-1))</f>
        <v/>
      </c>
      <c r="AP22" s="7" t="str">
        <f>IF(OR($B22="",$B22=0),"",$I22*$C22*(1+'Property Summary'!$L$21)^('MF CapEx'!AP$3-1))</f>
        <v/>
      </c>
      <c r="AQ22" s="7" t="str">
        <f>IF(OR($B22="",$B22=0),"",$I22*$C22*(1+'Property Summary'!$L$21)^('MF CapEx'!AQ$3-1))</f>
        <v/>
      </c>
      <c r="AR22" s="7" t="str">
        <f>IF(OR($B22="",$B22=0),"",$I22*$C22*(1+'Property Summary'!$L$21)^('MF CapEx'!AR$3-1))</f>
        <v/>
      </c>
      <c r="AS22" s="7" t="str">
        <f>IF(OR($B22="",$B22=0),"",$I22*$C22*(1+'Property Summary'!$L$21)^('MF CapEx'!AS$3-1))</f>
        <v/>
      </c>
      <c r="AT22" s="7" t="str">
        <f>IF(OR($B22="",$B22=0),"",$I22*$C22*(1+'Property Summary'!$L$21)^('MF CapEx'!AT$3-1))</f>
        <v/>
      </c>
      <c r="AU22" s="7" t="str">
        <f>IF(OR($B22="",$B22=0),"",$I22*$C22*(1+'Property Summary'!$L$21)^('MF CapEx'!AU$3-1))</f>
        <v/>
      </c>
      <c r="AV22" s="7" t="str">
        <f>IF(OR($B22="",$B22=0),"",$I22*$C22*(1+'Property Summary'!$L$21)^('MF CapEx'!AV$3-1))</f>
        <v/>
      </c>
      <c r="AW22" s="7" t="str">
        <f>IF(OR($B22="",$B22=0),"",$I22*$C22*(1+'Property Summary'!$L$21)^('MF CapEx'!AW$3-1))</f>
        <v/>
      </c>
      <c r="AX22" s="7" t="str">
        <f>IF(OR($B22="",$B22=0),"",$I22*$C22*(1+'Property Summary'!$L$21)^('MF CapEx'!AX$3-1))</f>
        <v/>
      </c>
      <c r="AY22" s="7" t="str">
        <f>IF(OR($B22="",$B22=0),"",$I22*$C22*(1+'Property Summary'!$L$21)^('MF CapEx'!AY$3-1))</f>
        <v/>
      </c>
      <c r="AZ22" s="7" t="str">
        <f>IF(OR($B22="",$B22=0),"",$I22*$C22*(1+'Property Summary'!$L$21)^('MF CapEx'!AZ$3-1))</f>
        <v/>
      </c>
      <c r="BA22" s="7" t="str">
        <f>IF(OR($B22="",$B22=0),"",$I22*$C22*(1+'Property Summary'!$L$21)^('MF CapEx'!BA$3-1))</f>
        <v/>
      </c>
      <c r="BB22" s="7" t="str">
        <f>IF(OR($B22="",$B22=0),"",$I22*$C22*(1+'Property Summary'!$L$21)^('MF CapEx'!BB$3-1))</f>
        <v/>
      </c>
      <c r="BC22" s="7" t="str">
        <f>IF(OR($B22="",$B22=0),"",$I22*$C22*(1+'Property Summary'!$L$21)^('MF CapEx'!BC$3-1))</f>
        <v/>
      </c>
      <c r="BD22" s="7" t="str">
        <f>IF(OR($B22="",$B22=0),"",$I22*$C22*(1+'Property Summary'!$L$21)^('MF CapEx'!BD$3-1))</f>
        <v/>
      </c>
      <c r="BE22" s="7" t="str">
        <f>IF(OR($B22="",$B22=0),"",$I22*$C22*(1+'Property Summary'!$L$21)^('MF CapEx'!BE$3-1))</f>
        <v/>
      </c>
      <c r="BF22" s="7" t="str">
        <f>IF(OR($B22="",$B22=0),"",$I22*$C22*(1+'Property Summary'!$L$21)^('MF CapEx'!BF$3-1))</f>
        <v/>
      </c>
      <c r="BG22" s="7" t="str">
        <f>IF(OR($B22="",$B22=0),"",$I22*$C22*(1+'Property Summary'!$L$21)^('MF CapEx'!BG$3-1))</f>
        <v/>
      </c>
      <c r="BH22" s="7" t="str">
        <f>IF(OR($B22="",$B22=0),"",$I22*$C22*(1+'Property Summary'!$L$21)^('MF CapEx'!BH$3-1))</f>
        <v/>
      </c>
      <c r="BI22" s="7" t="str">
        <f>IF(OR($B22="",$B22=0),"",$I22*$C22*(1+'Property Summary'!$L$21)^('MF CapEx'!BI$3-1))</f>
        <v/>
      </c>
      <c r="BJ22" s="7" t="str">
        <f>IF(OR($B22="",$B22=0),"",$I22*$C22*(1+'Property Summary'!$L$21)^('MF CapEx'!BJ$3-1))</f>
        <v/>
      </c>
      <c r="BK22" s="7" t="str">
        <f>IF(OR($B22="",$B22=0),"",$I22*$C22*(1+'Property Summary'!$L$21)^('MF CapEx'!BK$3-1))</f>
        <v/>
      </c>
      <c r="BL22" s="7" t="str">
        <f>IF(OR($B22="",$B22=0),"",$I22*$C22*(1+'Property Summary'!$L$21)^('MF CapEx'!BL$3-1))</f>
        <v/>
      </c>
      <c r="BM22" s="7" t="str">
        <f>IF(OR($B22="",$B22=0),"",$I22*$C22*(1+'Property Summary'!$L$21)^('MF CapEx'!BM$3-1))</f>
        <v/>
      </c>
      <c r="BN22" s="7" t="str">
        <f>IF(OR($B22="",$B22=0),"",$I22*$C22*(1+'Property Summary'!$L$21)^('MF CapEx'!BN$3-1))</f>
        <v/>
      </c>
      <c r="BO22" s="7" t="str">
        <f>IF(OR($B22="",$B22=0),"",$I22*$C22*(1+'Property Summary'!$L$21)^('MF CapEx'!BO$3-1))</f>
        <v/>
      </c>
      <c r="BP22" s="7" t="str">
        <f>IF(OR($B22="",$B22=0),"",$I22*$C22*(1+'Property Summary'!$L$21)^('MF CapEx'!BP$3-1))</f>
        <v/>
      </c>
      <c r="BQ22" s="7" t="str">
        <f>IF(OR($B22="",$B22=0),"",$I22*$C22*(1+'Property Summary'!$L$21)^('MF CapEx'!BQ$3-1))</f>
        <v/>
      </c>
      <c r="BR22" s="7" t="str">
        <f>IF(OR($B22="",$B22=0),"",$I22*$C22*(1+'Property Summary'!$L$21)^('MF CapEx'!BR$3-1))</f>
        <v/>
      </c>
      <c r="BS22" s="7" t="str">
        <f>IF(OR($B22="",$B22=0),"",$I22*$C22*(1+'Property Summary'!$L$21)^('MF CapEx'!BS$3-1))</f>
        <v/>
      </c>
      <c r="BT22" s="7" t="str">
        <f>IF(OR($B22="",$B22=0),"",$I22*$C22*(1+'Property Summary'!$L$21)^('MF CapEx'!BT$3-1))</f>
        <v/>
      </c>
      <c r="BU22" s="7" t="str">
        <f>IF(OR($B22="",$B22=0),"",$I22*$C22*(1+'Property Summary'!$L$21)^('MF CapEx'!BU$3-1))</f>
        <v/>
      </c>
      <c r="BV22" s="7" t="str">
        <f>IF(OR($B22="",$B22=0),"",$I22*$C22*(1+'Property Summary'!$L$21)^('MF CapEx'!BV$3-1))</f>
        <v/>
      </c>
      <c r="BW22" s="7" t="str">
        <f>IF(OR($B22="",$B22=0),"",$I22*$C22*(1+'Property Summary'!$L$21)^('MF CapEx'!BW$3-1))</f>
        <v/>
      </c>
      <c r="BX22" s="7" t="str">
        <f>IF(OR($B22="",$B22=0),"",$I22*$C22*(1+'Property Summary'!$L$21)^('MF CapEx'!BX$3-1))</f>
        <v/>
      </c>
      <c r="BY22" s="7" t="str">
        <f>IF(OR($B22="",$B22=0),"",$I22*$C22*(1+'Property Summary'!$L$21)^('MF CapEx'!BY$3-1))</f>
        <v/>
      </c>
      <c r="BZ22" s="7" t="str">
        <f>IF(OR($B22="",$B22=0),"",$I22*$C22*(1+'Property Summary'!$L$21)^('MF CapEx'!BZ$3-1))</f>
        <v/>
      </c>
      <c r="CA22" s="7" t="str">
        <f>IF(OR($B22="",$B22=0),"",$I22*$C22*(1+'Property Summary'!$L$21)^('MF CapEx'!CA$3-1))</f>
        <v/>
      </c>
      <c r="CB22" s="7" t="str">
        <f>IF(OR($B22="",$B22=0),"",$I22*$C22*(1+'Property Summary'!$L$21)^('MF CapEx'!CB$3-1))</f>
        <v/>
      </c>
      <c r="CC22" s="7" t="str">
        <f>IF(OR($B22="",$B22=0),"",$I22*$C22*(1+'Property Summary'!$L$21)^('MF CapEx'!CC$3-1))</f>
        <v/>
      </c>
      <c r="CD22" s="7" t="str">
        <f>IF(OR($B22="",$B22=0),"",$I22*$C22*(1+'Property Summary'!$L$21)^('MF CapEx'!CD$3-1))</f>
        <v/>
      </c>
      <c r="CE22" s="7" t="str">
        <f>IF(OR($B22="",$B22=0),"",$I22*$C22*(1+'Property Summary'!$L$21)^('MF CapEx'!CE$3-1))</f>
        <v/>
      </c>
      <c r="CF22" s="7" t="str">
        <f>IF(OR($B22="",$B22=0),"",$I22*$C22*(1+'Property Summary'!$L$21)^('MF CapEx'!CF$3-1))</f>
        <v/>
      </c>
      <c r="CG22" s="7" t="str">
        <f>IF(OR($B22="",$B22=0),"",$I22*$C22*(1+'Property Summary'!$L$21)^('MF CapEx'!CG$3-1))</f>
        <v/>
      </c>
      <c r="CH22" s="7" t="str">
        <f>IF(OR($B22="",$B22=0),"",$I22*$C22*(1+'Property Summary'!$L$21)^('MF CapEx'!CH$3-1))</f>
        <v/>
      </c>
      <c r="CI22" s="7" t="str">
        <f>IF(OR($B22="",$B22=0),"",$I22*$C22*(1+'Property Summary'!$L$21)^('MF CapEx'!CI$3-1))</f>
        <v/>
      </c>
      <c r="CJ22" s="7" t="str">
        <f>IF(OR($B22="",$B22=0),"",$I22*$C22*(1+'Property Summary'!$L$21)^('MF CapEx'!CJ$3-1))</f>
        <v/>
      </c>
      <c r="CK22" s="7" t="str">
        <f>IF(OR($B22="",$B22=0),"",$I22*$C22*(1+'Property Summary'!$L$21)^('MF CapEx'!CK$3-1))</f>
        <v/>
      </c>
      <c r="CL22" s="7" t="str">
        <f>IF(OR($B22="",$B22=0),"",$I22*$C22*(1+'Property Summary'!$L$21)^('MF CapEx'!CL$3-1))</f>
        <v/>
      </c>
      <c r="CM22" s="7" t="str">
        <f>IF(OR($B22="",$B22=0),"",$I22*$C22*(1+'Property Summary'!$L$21)^('MF CapEx'!CM$3-1))</f>
        <v/>
      </c>
      <c r="CN22" s="7" t="str">
        <f>IF(OR($B22="",$B22=0),"",$I22*$C22*(1+'Property Summary'!$L$21)^('MF CapEx'!CN$3-1))</f>
        <v/>
      </c>
      <c r="CO22" s="7" t="str">
        <f>IF(OR($B22="",$B22=0),"",$I22*$C22*(1+'Property Summary'!$L$21)^('MF CapEx'!CO$3-1))</f>
        <v/>
      </c>
      <c r="CP22" s="7" t="str">
        <f>IF(OR($B22="",$B22=0),"",$I22*$C22*(1+'Property Summary'!$L$21)^('MF CapEx'!CP$3-1))</f>
        <v/>
      </c>
      <c r="CQ22" s="7" t="str">
        <f>IF(OR($B22="",$B22=0),"",$I22*$C22*(1+'Property Summary'!$L$21)^('MF CapEx'!CQ$3-1))</f>
        <v/>
      </c>
      <c r="CR22" s="7" t="str">
        <f>IF(OR($B22="",$B22=0),"",$I22*$C22*(1+'Property Summary'!$L$21)^('MF CapEx'!CR$3-1))</f>
        <v/>
      </c>
      <c r="CS22" s="7" t="str">
        <f>IF(OR($B22="",$B22=0),"",$I22*$C22*(1+'Property Summary'!$L$21)^('MF CapEx'!CS$3-1))</f>
        <v/>
      </c>
      <c r="CT22" s="7" t="str">
        <f>IF(OR($B22="",$B22=0),"",$I22*$C22*(1+'Property Summary'!$L$21)^('MF CapEx'!CT$3-1))</f>
        <v/>
      </c>
      <c r="CU22" s="7" t="str">
        <f>IF(OR($B22="",$B22=0),"",$I22*$C22*(1+'Property Summary'!$L$21)^('MF CapEx'!CU$3-1))</f>
        <v/>
      </c>
      <c r="CV22" s="7" t="str">
        <f>IF(OR($B22="",$B22=0),"",$I22*$C22*(1+'Property Summary'!$L$21)^('MF CapEx'!CV$3-1))</f>
        <v/>
      </c>
      <c r="CW22" s="7" t="str">
        <f>IF(OR($B22="",$B22=0),"",$I22*$C22*(1+'Property Summary'!$L$21)^('MF CapEx'!CW$3-1))</f>
        <v/>
      </c>
      <c r="CX22" s="7" t="str">
        <f>IF(OR($B22="",$B22=0),"",$I22*$C22*(1+'Property Summary'!$L$21)^('MF CapEx'!CX$3-1))</f>
        <v/>
      </c>
      <c r="CY22" s="7" t="str">
        <f>IF(OR($B22="",$B22=0),"",$I22*$C22*(1+'Property Summary'!$L$21)^('MF CapEx'!CY$3-1))</f>
        <v/>
      </c>
      <c r="CZ22" s="7" t="str">
        <f>IF(OR($B22="",$B22=0),"",$I22*$C22*(1+'Property Summary'!$L$21)^('MF CapEx'!CZ$3-1))</f>
        <v/>
      </c>
      <c r="DA22" s="7" t="str">
        <f>IF(OR($B22="",$B22=0),"",$I22*$C22*(1+'Property Summary'!$L$21)^('MF CapEx'!DA$3-1))</f>
        <v/>
      </c>
      <c r="DB22" s="7" t="str">
        <f>IF(OR($B22="",$B22=0),"",$I22*$C22*(1+'Property Summary'!$L$21)^('MF CapEx'!DB$3-1))</f>
        <v/>
      </c>
      <c r="DC22" s="7" t="str">
        <f>IF(OR($B22="",$B22=0),"",$I22*$C22*(1+'Property Summary'!$L$21)^('MF CapEx'!DC$3-1))</f>
        <v/>
      </c>
      <c r="DD22" s="7" t="str">
        <f>IF(OR($B22="",$B22=0),"",$I22*$C22*(1+'Property Summary'!$L$21)^('MF CapEx'!DD$3-1))</f>
        <v/>
      </c>
      <c r="DE22" s="7" t="str">
        <f>IF(OR($B22="",$B22=0),"",$I22*$C22*(1+'Property Summary'!$L$21)^('MF CapEx'!DE$3-1))</f>
        <v/>
      </c>
      <c r="DF22" s="7" t="str">
        <f>IF(OR($B22="",$B22=0),"",$I22*$C22*(1+'Property Summary'!$L$21)^('MF CapEx'!DF$3-1))</f>
        <v/>
      </c>
      <c r="DG22" s="7" t="str">
        <f>IF(OR($B22="",$B22=0),"",$I22*$C22*(1+'Property Summary'!$L$21)^('MF CapEx'!DG$3-1))</f>
        <v/>
      </c>
      <c r="DH22" s="7" t="str">
        <f>IF(OR($B22="",$B22=0),"",$I22*$C22*(1+'Property Summary'!$L$21)^('MF CapEx'!DH$3-1))</f>
        <v/>
      </c>
      <c r="DI22" s="7" t="str">
        <f>IF(OR($B22="",$B22=0),"",$I22*$C22*(1+'Property Summary'!$L$21)^('MF CapEx'!DI$3-1))</f>
        <v/>
      </c>
      <c r="DJ22" s="7" t="str">
        <f>IF(OR($B22="",$B22=0),"",$I22*$C22*(1+'Property Summary'!$L$21)^('MF CapEx'!DJ$3-1))</f>
        <v/>
      </c>
      <c r="DK22" s="7" t="str">
        <f>IF(OR($B22="",$B22=0),"",$I22*$C22*(1+'Property Summary'!$L$21)^('MF CapEx'!DK$3-1))</f>
        <v/>
      </c>
      <c r="DL22" s="7" t="str">
        <f>IF(OR($B22="",$B22=0),"",$I22*$C22*(1+'Property Summary'!$L$21)^('MF CapEx'!DL$3-1))</f>
        <v/>
      </c>
      <c r="DM22" s="7" t="str">
        <f>IF(OR($B22="",$B22=0),"",$I22*$C22*(1+'Property Summary'!$L$21)^('MF CapEx'!DM$3-1))</f>
        <v/>
      </c>
      <c r="DN22" s="7" t="str">
        <f>IF(OR($B22="",$B22=0),"",$I22*$C22*(1+'Property Summary'!$L$21)^('MF CapEx'!DN$3-1))</f>
        <v/>
      </c>
      <c r="DO22" s="7" t="str">
        <f>IF(OR($B22="",$B22=0),"",$I22*$C22*(1+'Property Summary'!$L$21)^('MF CapEx'!DO$3-1))</f>
        <v/>
      </c>
      <c r="DP22" s="7" t="str">
        <f>IF(OR($B22="",$B22=0),"",$I22*$C22*(1+'Property Summary'!$L$21)^('MF CapEx'!DP$3-1))</f>
        <v/>
      </c>
      <c r="DQ22" s="7" t="str">
        <f>IF(OR($B22="",$B22=0),"",$I22*$C22*(1+'Property Summary'!$L$21)^('MF CapEx'!DQ$3-1))</f>
        <v/>
      </c>
      <c r="DR22" s="7" t="str">
        <f>IF(OR($B22="",$B22=0),"",$I22*$C22*(1+'Property Summary'!$L$21)^('MF CapEx'!DR$3-1))</f>
        <v/>
      </c>
      <c r="DS22" s="7" t="str">
        <f>IF(OR($B22="",$B22=0),"",$I22*$C22*(1+'Property Summary'!$L$21)^('MF CapEx'!DS$3-1))</f>
        <v/>
      </c>
      <c r="DT22" s="7" t="str">
        <f>IF(OR($B22="",$B22=0),"",$I22*$C22*(1+'Property Summary'!$L$21)^('MF CapEx'!DT$3-1))</f>
        <v/>
      </c>
      <c r="DU22" s="7" t="str">
        <f>IF(OR($B22="",$B22=0),"",$I22*$C22*(1+'Property Summary'!$L$21)^('MF CapEx'!DU$3-1))</f>
        <v/>
      </c>
      <c r="DV22" s="7" t="str">
        <f>IF(OR($B22="",$B22=0),"",$I22*$C22*(1+'Property Summary'!$L$21)^('MF CapEx'!DV$3-1))</f>
        <v/>
      </c>
      <c r="DW22" s="7" t="str">
        <f>IF(OR($B22="",$B22=0),"",$I22*$C22*(1+'Property Summary'!$L$21)^('MF CapEx'!DW$3-1))</f>
        <v/>
      </c>
      <c r="DX22" s="7" t="str">
        <f>IF(OR($B22="",$B22=0),"",$I22*$C22*(1+'Property Summary'!$L$21)^('MF CapEx'!DX$3-1))</f>
        <v/>
      </c>
      <c r="DY22" s="7" t="str">
        <f>IF(OR($B22="",$B22=0),"",$I22*$C22*(1+'Property Summary'!$L$21)^('MF CapEx'!DY$3-1))</f>
        <v/>
      </c>
      <c r="DZ22" s="7" t="str">
        <f>IF(OR($B22="",$B22=0),"",$I22*$C22*(1+'Property Summary'!$L$21)^('MF CapEx'!DZ$3-1))</f>
        <v/>
      </c>
      <c r="EA22" s="7" t="str">
        <f>IF(OR($B22="",$B22=0),"",$I22*$C22*(1+'Property Summary'!$L$21)^('MF CapEx'!EA$3-1))</f>
        <v/>
      </c>
      <c r="EB22" s="7" t="str">
        <f>IF(OR($B22="",$B22=0),"",$I22*$C22*(1+'Property Summary'!$L$21)^('MF CapEx'!EB$3-1))</f>
        <v/>
      </c>
      <c r="EC22" s="7" t="str">
        <f>IF(OR($B22="",$B22=0),"",$I22*$C22*(1+'Property Summary'!$L$21)^('MF CapEx'!EC$3-1))</f>
        <v/>
      </c>
      <c r="ED22" s="7" t="str">
        <f>IF(OR($B22="",$B22=0),"",$I22*$C22*(1+'Property Summary'!$L$21)^('MF CapEx'!ED$3-1))</f>
        <v/>
      </c>
      <c r="EE22" s="7" t="str">
        <f>IF(OR($B22="",$B22=0),"",$I22*$C22*(1+'Property Summary'!$L$21)^('MF CapEx'!EE$3-1))</f>
        <v/>
      </c>
      <c r="EF22" s="7" t="str">
        <f>IF(OR($B22="",$B22=0),"",$I22*$C22*(1+'Property Summary'!$L$21)^('MF CapEx'!EF$3-1))</f>
        <v/>
      </c>
      <c r="EG22" s="7" t="str">
        <f>IF(OR($B22="",$B22=0),"",$I22*$C22*(1+'Property Summary'!$L$21)^('MF CapEx'!EG$3-1))</f>
        <v/>
      </c>
      <c r="EH22" s="7" t="str">
        <f>IF(OR($B22="",$B22=0),"",$I22*$C22*(1+'Property Summary'!$L$21)^('MF CapEx'!EH$3-1))</f>
        <v/>
      </c>
      <c r="EI22" s="7" t="str">
        <f>IF(OR($B22="",$B22=0),"",$I22*$C22*(1+'Property Summary'!$L$21)^('MF CapEx'!EI$3-1))</f>
        <v/>
      </c>
      <c r="EJ22" s="7" t="str">
        <f>IF(OR($B22="",$B22=0),"",$I22*$C22*(1+'Property Summary'!$L$21)^('MF CapEx'!EJ$3-1))</f>
        <v/>
      </c>
      <c r="EK22" s="7" t="str">
        <f>IF(OR($B22="",$B22=0),"",$I22*$C22*(1+'Property Summary'!$L$21)^('MF CapEx'!EK$3-1))</f>
        <v/>
      </c>
      <c r="EL22" s="7" t="str">
        <f>IF(OR($B22="",$B22=0),"",$I22*$C22*(1+'Property Summary'!$L$21)^('MF CapEx'!EL$3-1))</f>
        <v/>
      </c>
      <c r="EM22" s="7" t="str">
        <f>IF(OR($B22="",$B22=0),"",$I22*$C22*(1+'Property Summary'!$L$21)^('MF CapEx'!EM$3-1))</f>
        <v/>
      </c>
      <c r="EN22" s="7" t="str">
        <f>IF(OR($B22="",$B22=0),"",$I22*$C22*(1+'Property Summary'!$L$21)^('MF CapEx'!EN$3-1))</f>
        <v/>
      </c>
      <c r="EO22" s="7" t="str">
        <f>IF(OR($B22="",$B22=0),"",$I22*$C22*(1+'Property Summary'!$L$21)^('MF CapEx'!EO$3-1))</f>
        <v/>
      </c>
      <c r="EP22" s="7" t="str">
        <f>IF(OR($B22="",$B22=0),"",$I22*$C22*(1+'Property Summary'!$L$21)^('MF CapEx'!EP$3-1))</f>
        <v/>
      </c>
      <c r="EQ22" s="7" t="str">
        <f>IF(OR($B22="",$B22=0),"",$I22*$C22*(1+'Property Summary'!$L$21)^('MF CapEx'!EQ$3-1))</f>
        <v/>
      </c>
      <c r="ER22" s="7" t="str">
        <f>IF(OR($B22="",$B22=0),"",$I22*$C22*(1+'Property Summary'!$L$21)^('MF CapEx'!ER$3-1))</f>
        <v/>
      </c>
      <c r="ES22" s="7" t="str">
        <f>IF(OR($B22="",$B22=0),"",$I22*$C22*(1+'Property Summary'!$L$21)^('MF CapEx'!ES$3-1))</f>
        <v/>
      </c>
      <c r="ET22" s="7" t="str">
        <f>IF(OR($B22="",$B22=0),"",$I22*$C22*(1+'Property Summary'!$L$21)^('MF CapEx'!ET$3-1))</f>
        <v/>
      </c>
      <c r="EU22" s="7" t="str">
        <f>IF(OR($B22="",$B22=0),"",$I22*$C22*(1+'Property Summary'!$L$21)^('MF CapEx'!EU$3-1))</f>
        <v/>
      </c>
      <c r="EV22" s="7" t="str">
        <f>IF(OR($B22="",$B22=0),"",$I22*$C22*(1+'Property Summary'!$L$21)^('MF CapEx'!EV$3-1))</f>
        <v/>
      </c>
      <c r="EW22" s="7" t="str">
        <f>IF(OR($B22="",$B22=0),"",$I22*$C22*(1+'Property Summary'!$L$21)^('MF CapEx'!EW$3-1))</f>
        <v/>
      </c>
      <c r="EX22" s="7" t="str">
        <f>IF(OR($B22="",$B22=0),"",$I22*$C22*(1+'Property Summary'!$L$21)^('MF CapEx'!EX$3-1))</f>
        <v/>
      </c>
      <c r="EY22" s="7" t="str">
        <f>IF(OR($B22="",$B22=0),"",$I22*$C22*(1+'Property Summary'!$L$21)^('MF CapEx'!EY$3-1))</f>
        <v/>
      </c>
      <c r="EZ22" s="7" t="str">
        <f>IF(OR($B22="",$B22=0),"",$I22*$C22*(1+'Property Summary'!$L$21)^('MF CapEx'!EZ$3-1))</f>
        <v/>
      </c>
      <c r="FA22" s="7" t="str">
        <f>IF(OR($B22="",$B22=0),"",$I22*$C22*(1+'Property Summary'!$L$21)^('MF CapEx'!FA$3-1))</f>
        <v/>
      </c>
      <c r="FB22" s="7" t="str">
        <f>IF(OR($B22="",$B22=0),"",$I22*$C22*(1+'Property Summary'!$L$21)^('MF CapEx'!FB$3-1))</f>
        <v/>
      </c>
      <c r="FC22" s="7" t="str">
        <f>IF(OR($B22="",$B22=0),"",$I22*$C22*(1+'Property Summary'!$L$21)^('MF CapEx'!FC$3-1))</f>
        <v/>
      </c>
      <c r="FD22" s="7" t="str">
        <f>IF(OR($B22="",$B22=0),"",$I22*$C22*(1+'Property Summary'!$L$21)^('MF CapEx'!FD$3-1))</f>
        <v/>
      </c>
      <c r="FE22" s="7" t="str">
        <f>IF(OR($B22="",$B22=0),"",$I22*$C22*(1+'Property Summary'!$L$21)^('MF CapEx'!FE$3-1))</f>
        <v/>
      </c>
      <c r="FF22" s="7" t="str">
        <f>IF(OR($B22="",$B22=0),"",$I22*$C22*(1+'Property Summary'!$L$21)^('MF CapEx'!FF$3-1))</f>
        <v/>
      </c>
      <c r="FG22" s="7" t="str">
        <f>IF(OR($B22="",$B22=0),"",$I22*$C22*(1+'Property Summary'!$L$21)^('MF CapEx'!FG$3-1))</f>
        <v/>
      </c>
      <c r="FH22" s="7" t="str">
        <f>IF(OR($B22="",$B22=0),"",$I22*$C22*(1+'Property Summary'!$L$21)^('MF CapEx'!FH$3-1))</f>
        <v/>
      </c>
      <c r="FI22" s="7" t="str">
        <f>IF(OR($B22="",$B22=0),"",$I22*$C22*(1+'Property Summary'!$L$21)^('MF CapEx'!FI$3-1))</f>
        <v/>
      </c>
      <c r="FJ22" s="7" t="str">
        <f>IF(OR($B22="",$B22=0),"",$I22*$C22*(1+'Property Summary'!$L$21)^('MF CapEx'!FJ$3-1))</f>
        <v/>
      </c>
      <c r="FK22" s="7" t="str">
        <f>IF(OR($B22="",$B22=0),"",$I22*$C22*(1+'Property Summary'!$L$21)^('MF CapEx'!FK$3-1))</f>
        <v/>
      </c>
      <c r="FL22" s="7" t="str">
        <f>IF(OR($B22="",$B22=0),"",$I22*$C22*(1+'Property Summary'!$L$21)^('MF CapEx'!FL$3-1))</f>
        <v/>
      </c>
      <c r="FM22" s="7" t="str">
        <f>IF(OR($B22="",$B22=0),"",$I22*$C22*(1+'Property Summary'!$L$21)^('MF CapEx'!FM$3-1))</f>
        <v/>
      </c>
      <c r="FN22" s="7" t="str">
        <f>IF(OR($B22="",$B22=0),"",$I22*$C22*(1+'Property Summary'!$L$21)^('MF CapEx'!FN$3-1))</f>
        <v/>
      </c>
      <c r="FO22" s="7" t="str">
        <f>IF(OR($B22="",$B22=0),"",$I22*$C22*(1+'Property Summary'!$L$21)^('MF CapEx'!FO$3-1))</f>
        <v/>
      </c>
      <c r="FP22" s="7" t="str">
        <f>IF(OR($B22="",$B22=0),"",$I22*$C22*(1+'Property Summary'!$L$21)^('MF CapEx'!FP$3-1))</f>
        <v/>
      </c>
      <c r="FQ22" s="7" t="str">
        <f>IF(OR($B22="",$B22=0),"",$I22*$C22*(1+'Property Summary'!$L$21)^('MF CapEx'!FQ$3-1))</f>
        <v/>
      </c>
      <c r="FR22" s="7" t="str">
        <f>IF(OR($B22="",$B22=0),"",$I22*$C22*(1+'Property Summary'!$L$21)^('MF CapEx'!FR$3-1))</f>
        <v/>
      </c>
      <c r="FS22" s="7" t="str">
        <f>IF(OR($B22="",$B22=0),"",$I22*$C22*(1+'Property Summary'!$L$21)^('MF CapEx'!FS$3-1))</f>
        <v/>
      </c>
      <c r="FT22" s="7" t="str">
        <f>IF(OR($B22="",$B22=0),"",$I22*$C22*(1+'Property Summary'!$L$21)^('MF CapEx'!FT$3-1))</f>
        <v/>
      </c>
      <c r="FU22" s="7" t="str">
        <f>IF(OR($B22="",$B22=0),"",$I22*$C22*(1+'Property Summary'!$L$21)^('MF CapEx'!FU$3-1))</f>
        <v/>
      </c>
      <c r="FV22" s="7" t="str">
        <f>IF(OR($B22="",$B22=0),"",$I22*$C22*(1+'Property Summary'!$L$21)^('MF CapEx'!FV$3-1))</f>
        <v/>
      </c>
      <c r="FW22" s="7" t="str">
        <f>IF(OR($B22="",$B22=0),"",$I22*$C22*(1+'Property Summary'!$L$21)^('MF CapEx'!FW$3-1))</f>
        <v/>
      </c>
      <c r="FX22" s="7" t="str">
        <f>IF(OR($B22="",$B22=0),"",$I22*$C22*(1+'Property Summary'!$L$21)^('MF CapEx'!FX$3-1))</f>
        <v/>
      </c>
      <c r="FY22" s="7" t="str">
        <f>IF(OR($B22="",$B22=0),"",$I22*$C22*(1+'Property Summary'!$L$21)^('MF CapEx'!FY$3-1))</f>
        <v/>
      </c>
      <c r="FZ22" s="7" t="str">
        <f>IF(OR($B22="",$B22=0),"",$I22*$C22*(1+'Property Summary'!$L$21)^('MF CapEx'!FZ$3-1))</f>
        <v/>
      </c>
      <c r="GA22" s="7" t="str">
        <f>IF(OR($B22="",$B22=0),"",$I22*$C22*(1+'Property Summary'!$L$21)^('MF CapEx'!GA$3-1))</f>
        <v/>
      </c>
      <c r="GB22" s="7" t="str">
        <f>IF(OR($B22="",$B22=0),"",$I22*$C22*(1+'Property Summary'!$L$21)^('MF CapEx'!GB$3-1))</f>
        <v/>
      </c>
      <c r="GC22" s="7" t="str">
        <f>IF(OR($B22="",$B22=0),"",$I22*$C22*(1+'Property Summary'!$L$21)^('MF CapEx'!GC$3-1))</f>
        <v/>
      </c>
      <c r="GD22" s="7" t="str">
        <f>IF(OR($B22="",$B22=0),"",$I22*$C22*(1+'Property Summary'!$L$21)^('MF CapEx'!GD$3-1))</f>
        <v/>
      </c>
      <c r="GE22" s="7" t="str">
        <f>IF(OR($B22="",$B22=0),"",$I22*$C22*(1+'Property Summary'!$L$21)^('MF CapEx'!GE$3-1))</f>
        <v/>
      </c>
      <c r="GF22" s="7" t="str">
        <f>IF(OR($B22="",$B22=0),"",$I22*$C22*(1+'Property Summary'!$L$21)^('MF CapEx'!GF$3-1))</f>
        <v/>
      </c>
      <c r="GG22" s="7" t="str">
        <f>IF(OR($B22="",$B22=0),"",$I22*$C22*(1+'Property Summary'!$L$21)^('MF CapEx'!GG$3-1))</f>
        <v/>
      </c>
      <c r="GH22" s="7" t="str">
        <f>IF(OR($B22="",$B22=0),"",$I22*$C22*(1+'Property Summary'!$L$21)^('MF CapEx'!GH$3-1))</f>
        <v/>
      </c>
      <c r="GI22" s="7" t="str">
        <f>IF(OR($B22="",$B22=0),"",$I22*$C22*(1+'Property Summary'!$L$21)^('MF CapEx'!GI$3-1))</f>
        <v/>
      </c>
      <c r="GJ22" s="7" t="str">
        <f>IF(OR($B22="",$B22=0),"",$I22*$C22*(1+'Property Summary'!$L$21)^('MF CapEx'!GJ$3-1))</f>
        <v/>
      </c>
      <c r="GK22" s="7" t="str">
        <f>IF(OR($B22="",$B22=0),"",$I22*$C22*(1+'Property Summary'!$L$21)^('MF CapEx'!GK$3-1))</f>
        <v/>
      </c>
      <c r="GL22" s="7" t="str">
        <f>IF(OR($B22="",$B22=0),"",$I22*$C22*(1+'Property Summary'!$L$21)^('MF CapEx'!GL$3-1))</f>
        <v/>
      </c>
      <c r="GM22" s="7" t="str">
        <f>IF(OR($B22="",$B22=0),"",$I22*$C22*(1+'Property Summary'!$L$21)^('MF CapEx'!GM$3-1))</f>
        <v/>
      </c>
      <c r="GN22" s="7" t="str">
        <f>IF(OR($B22="",$B22=0),"",$I22*$C22*(1+'Property Summary'!$L$21)^('MF CapEx'!GN$3-1))</f>
        <v/>
      </c>
      <c r="GO22" s="7" t="str">
        <f>IF(OR($B22="",$B22=0),"",$I22*$C22*(1+'Property Summary'!$L$21)^('MF CapEx'!GO$3-1))</f>
        <v/>
      </c>
      <c r="GP22" s="7" t="str">
        <f>IF(OR($B22="",$B22=0),"",$I22*$C22*(1+'Property Summary'!$L$21)^('MF CapEx'!GP$3-1))</f>
        <v/>
      </c>
    </row>
    <row r="23" spans="2:198" x14ac:dyDescent="0.3">
      <c r="B23" s="198">
        <f>'MF Rent Roll'!B22</f>
        <v>0</v>
      </c>
      <c r="C23" s="199">
        <f>'MF Rent Roll'!C22</f>
        <v>0</v>
      </c>
      <c r="D23" s="200">
        <f>'MF Rent Roll'!D22</f>
        <v>0</v>
      </c>
      <c r="E23" s="200">
        <f>'MF Rent Roll'!E22</f>
        <v>0</v>
      </c>
      <c r="F23" s="201">
        <f>'MF Rent Roll'!F22</f>
        <v>0</v>
      </c>
      <c r="G23" s="202">
        <f>'MF Rent Roll'!G22</f>
        <v>0</v>
      </c>
      <c r="H23" s="203">
        <f>'MF Rent Roll'!H22</f>
        <v>0</v>
      </c>
      <c r="I23" s="202">
        <f>'MF Rent Roll'!I22</f>
        <v>0</v>
      </c>
      <c r="J23" s="204">
        <f>'MF Rent Roll'!J22</f>
        <v>0</v>
      </c>
      <c r="K23" s="205">
        <f>'MF Rent Roll'!K22</f>
        <v>0</v>
      </c>
      <c r="L23" s="202">
        <f>'MF Rent Roll'!L22</f>
        <v>0</v>
      </c>
      <c r="M23" s="206">
        <f>'MF Rent Roll'!M22</f>
        <v>0</v>
      </c>
      <c r="N23" s="207" t="str">
        <f>'MF Rent Roll'!N22</f>
        <v/>
      </c>
      <c r="O23" s="208" t="str">
        <f>'MF Rent Roll'!O22</f>
        <v/>
      </c>
      <c r="P23" s="209" t="str">
        <f>'MF Rent Roll'!P22</f>
        <v/>
      </c>
      <c r="S23" s="7" t="str">
        <f>IF(OR($B23="",$B23=0),"",$I23*$C23*(1+'Property Summary'!$L$21)^('MF CapEx'!S$3-1))</f>
        <v/>
      </c>
      <c r="T23" s="7" t="str">
        <f>IF(OR($B23="",$B23=0),"",$I23*$C23*(1+'Property Summary'!$L$21)^('MF CapEx'!T$3-1))</f>
        <v/>
      </c>
      <c r="U23" s="7" t="str">
        <f>IF(OR($B23="",$B23=0),"",$I23*$C23*(1+'Property Summary'!$L$21)^('MF CapEx'!U$3-1))</f>
        <v/>
      </c>
      <c r="V23" s="7" t="str">
        <f>IF(OR($B23="",$B23=0),"",$I23*$C23*(1+'Property Summary'!$L$21)^('MF CapEx'!V$3-1))</f>
        <v/>
      </c>
      <c r="W23" s="7" t="str">
        <f>IF(OR($B23="",$B23=0),"",$I23*$C23*(1+'Property Summary'!$L$21)^('MF CapEx'!W$3-1))</f>
        <v/>
      </c>
      <c r="X23" s="7" t="str">
        <f>IF(OR($B23="",$B23=0),"",$I23*$C23*(1+'Property Summary'!$L$21)^('MF CapEx'!X$3-1))</f>
        <v/>
      </c>
      <c r="Y23" s="7" t="str">
        <f>IF(OR($B23="",$B23=0),"",$I23*$C23*(1+'Property Summary'!$L$21)^('MF CapEx'!Y$3-1))</f>
        <v/>
      </c>
      <c r="Z23" s="7" t="str">
        <f>IF(OR($B23="",$B23=0),"",$I23*$C23*(1+'Property Summary'!$L$21)^('MF CapEx'!Z$3-1))</f>
        <v/>
      </c>
      <c r="AA23" s="7" t="str">
        <f>IF(OR($B23="",$B23=0),"",$I23*$C23*(1+'Property Summary'!$L$21)^('MF CapEx'!AA$3-1))</f>
        <v/>
      </c>
      <c r="AB23" s="7" t="str">
        <f>IF(OR($B23="",$B23=0),"",$I23*$C23*(1+'Property Summary'!$L$21)^('MF CapEx'!AB$3-1))</f>
        <v/>
      </c>
      <c r="AC23" s="7" t="str">
        <f>IF(OR($B23="",$B23=0),"",$I23*$C23*(1+'Property Summary'!$L$21)^('MF CapEx'!AC$3-1))</f>
        <v/>
      </c>
      <c r="AD23" s="7" t="str">
        <f>IF(OR($B23="",$B23=0),"",$I23*$C23*(1+'Property Summary'!$L$21)^('MF CapEx'!AD$3-1))</f>
        <v/>
      </c>
      <c r="AE23" s="7" t="str">
        <f>IF(OR($B23="",$B23=0),"",$I23*$C23*(1+'Property Summary'!$L$21)^('MF CapEx'!AE$3-1))</f>
        <v/>
      </c>
      <c r="AF23" s="7" t="str">
        <f>IF(OR($B23="",$B23=0),"",$I23*$C23*(1+'Property Summary'!$L$21)^('MF CapEx'!AF$3-1))</f>
        <v/>
      </c>
      <c r="AG23" s="7" t="str">
        <f>IF(OR($B23="",$B23=0),"",$I23*$C23*(1+'Property Summary'!$L$21)^('MF CapEx'!AG$3-1))</f>
        <v/>
      </c>
      <c r="AH23" s="7" t="str">
        <f>IF(OR($B23="",$B23=0),"",$I23*$C23*(1+'Property Summary'!$L$21)^('MF CapEx'!AH$3-1))</f>
        <v/>
      </c>
      <c r="AI23" s="7" t="str">
        <f>IF(OR($B23="",$B23=0),"",$I23*$C23*(1+'Property Summary'!$L$21)^('MF CapEx'!AI$3-1))</f>
        <v/>
      </c>
      <c r="AJ23" s="7" t="str">
        <f>IF(OR($B23="",$B23=0),"",$I23*$C23*(1+'Property Summary'!$L$21)^('MF CapEx'!AJ$3-1))</f>
        <v/>
      </c>
      <c r="AK23" s="7" t="str">
        <f>IF(OR($B23="",$B23=0),"",$I23*$C23*(1+'Property Summary'!$L$21)^('MF CapEx'!AK$3-1))</f>
        <v/>
      </c>
      <c r="AL23" s="7" t="str">
        <f>IF(OR($B23="",$B23=0),"",$I23*$C23*(1+'Property Summary'!$L$21)^('MF CapEx'!AL$3-1))</f>
        <v/>
      </c>
      <c r="AM23" s="7" t="str">
        <f>IF(OR($B23="",$B23=0),"",$I23*$C23*(1+'Property Summary'!$L$21)^('MF CapEx'!AM$3-1))</f>
        <v/>
      </c>
      <c r="AN23" s="7" t="str">
        <f>IF(OR($B23="",$B23=0),"",$I23*$C23*(1+'Property Summary'!$L$21)^('MF CapEx'!AN$3-1))</f>
        <v/>
      </c>
      <c r="AO23" s="7" t="str">
        <f>IF(OR($B23="",$B23=0),"",$I23*$C23*(1+'Property Summary'!$L$21)^('MF CapEx'!AO$3-1))</f>
        <v/>
      </c>
      <c r="AP23" s="7" t="str">
        <f>IF(OR($B23="",$B23=0),"",$I23*$C23*(1+'Property Summary'!$L$21)^('MF CapEx'!AP$3-1))</f>
        <v/>
      </c>
      <c r="AQ23" s="7" t="str">
        <f>IF(OR($B23="",$B23=0),"",$I23*$C23*(1+'Property Summary'!$L$21)^('MF CapEx'!AQ$3-1))</f>
        <v/>
      </c>
      <c r="AR23" s="7" t="str">
        <f>IF(OR($B23="",$B23=0),"",$I23*$C23*(1+'Property Summary'!$L$21)^('MF CapEx'!AR$3-1))</f>
        <v/>
      </c>
      <c r="AS23" s="7" t="str">
        <f>IF(OR($B23="",$B23=0),"",$I23*$C23*(1+'Property Summary'!$L$21)^('MF CapEx'!AS$3-1))</f>
        <v/>
      </c>
      <c r="AT23" s="7" t="str">
        <f>IF(OR($B23="",$B23=0),"",$I23*$C23*(1+'Property Summary'!$L$21)^('MF CapEx'!AT$3-1))</f>
        <v/>
      </c>
      <c r="AU23" s="7" t="str">
        <f>IF(OR($B23="",$B23=0),"",$I23*$C23*(1+'Property Summary'!$L$21)^('MF CapEx'!AU$3-1))</f>
        <v/>
      </c>
      <c r="AV23" s="7" t="str">
        <f>IF(OR($B23="",$B23=0),"",$I23*$C23*(1+'Property Summary'!$L$21)^('MF CapEx'!AV$3-1))</f>
        <v/>
      </c>
      <c r="AW23" s="7" t="str">
        <f>IF(OR($B23="",$B23=0),"",$I23*$C23*(1+'Property Summary'!$L$21)^('MF CapEx'!AW$3-1))</f>
        <v/>
      </c>
      <c r="AX23" s="7" t="str">
        <f>IF(OR($B23="",$B23=0),"",$I23*$C23*(1+'Property Summary'!$L$21)^('MF CapEx'!AX$3-1))</f>
        <v/>
      </c>
      <c r="AY23" s="7" t="str">
        <f>IF(OR($B23="",$B23=0),"",$I23*$C23*(1+'Property Summary'!$L$21)^('MF CapEx'!AY$3-1))</f>
        <v/>
      </c>
      <c r="AZ23" s="7" t="str">
        <f>IF(OR($B23="",$B23=0),"",$I23*$C23*(1+'Property Summary'!$L$21)^('MF CapEx'!AZ$3-1))</f>
        <v/>
      </c>
      <c r="BA23" s="7" t="str">
        <f>IF(OR($B23="",$B23=0),"",$I23*$C23*(1+'Property Summary'!$L$21)^('MF CapEx'!BA$3-1))</f>
        <v/>
      </c>
      <c r="BB23" s="7" t="str">
        <f>IF(OR($B23="",$B23=0),"",$I23*$C23*(1+'Property Summary'!$L$21)^('MF CapEx'!BB$3-1))</f>
        <v/>
      </c>
      <c r="BC23" s="7" t="str">
        <f>IF(OR($B23="",$B23=0),"",$I23*$C23*(1+'Property Summary'!$L$21)^('MF CapEx'!BC$3-1))</f>
        <v/>
      </c>
      <c r="BD23" s="7" t="str">
        <f>IF(OR($B23="",$B23=0),"",$I23*$C23*(1+'Property Summary'!$L$21)^('MF CapEx'!BD$3-1))</f>
        <v/>
      </c>
      <c r="BE23" s="7" t="str">
        <f>IF(OR($B23="",$B23=0),"",$I23*$C23*(1+'Property Summary'!$L$21)^('MF CapEx'!BE$3-1))</f>
        <v/>
      </c>
      <c r="BF23" s="7" t="str">
        <f>IF(OR($B23="",$B23=0),"",$I23*$C23*(1+'Property Summary'!$L$21)^('MF CapEx'!BF$3-1))</f>
        <v/>
      </c>
      <c r="BG23" s="7" t="str">
        <f>IF(OR($B23="",$B23=0),"",$I23*$C23*(1+'Property Summary'!$L$21)^('MF CapEx'!BG$3-1))</f>
        <v/>
      </c>
      <c r="BH23" s="7" t="str">
        <f>IF(OR($B23="",$B23=0),"",$I23*$C23*(1+'Property Summary'!$L$21)^('MF CapEx'!BH$3-1))</f>
        <v/>
      </c>
      <c r="BI23" s="7" t="str">
        <f>IF(OR($B23="",$B23=0),"",$I23*$C23*(1+'Property Summary'!$L$21)^('MF CapEx'!BI$3-1))</f>
        <v/>
      </c>
      <c r="BJ23" s="7" t="str">
        <f>IF(OR($B23="",$B23=0),"",$I23*$C23*(1+'Property Summary'!$L$21)^('MF CapEx'!BJ$3-1))</f>
        <v/>
      </c>
      <c r="BK23" s="7" t="str">
        <f>IF(OR($B23="",$B23=0),"",$I23*$C23*(1+'Property Summary'!$L$21)^('MF CapEx'!BK$3-1))</f>
        <v/>
      </c>
      <c r="BL23" s="7" t="str">
        <f>IF(OR($B23="",$B23=0),"",$I23*$C23*(1+'Property Summary'!$L$21)^('MF CapEx'!BL$3-1))</f>
        <v/>
      </c>
      <c r="BM23" s="7" t="str">
        <f>IF(OR($B23="",$B23=0),"",$I23*$C23*(1+'Property Summary'!$L$21)^('MF CapEx'!BM$3-1))</f>
        <v/>
      </c>
      <c r="BN23" s="7" t="str">
        <f>IF(OR($B23="",$B23=0),"",$I23*$C23*(1+'Property Summary'!$L$21)^('MF CapEx'!BN$3-1))</f>
        <v/>
      </c>
      <c r="BO23" s="7" t="str">
        <f>IF(OR($B23="",$B23=0),"",$I23*$C23*(1+'Property Summary'!$L$21)^('MF CapEx'!BO$3-1))</f>
        <v/>
      </c>
      <c r="BP23" s="7" t="str">
        <f>IF(OR($B23="",$B23=0),"",$I23*$C23*(1+'Property Summary'!$L$21)^('MF CapEx'!BP$3-1))</f>
        <v/>
      </c>
      <c r="BQ23" s="7" t="str">
        <f>IF(OR($B23="",$B23=0),"",$I23*$C23*(1+'Property Summary'!$L$21)^('MF CapEx'!BQ$3-1))</f>
        <v/>
      </c>
      <c r="BR23" s="7" t="str">
        <f>IF(OR($B23="",$B23=0),"",$I23*$C23*(1+'Property Summary'!$L$21)^('MF CapEx'!BR$3-1))</f>
        <v/>
      </c>
      <c r="BS23" s="7" t="str">
        <f>IF(OR($B23="",$B23=0),"",$I23*$C23*(1+'Property Summary'!$L$21)^('MF CapEx'!BS$3-1))</f>
        <v/>
      </c>
      <c r="BT23" s="7" t="str">
        <f>IF(OR($B23="",$B23=0),"",$I23*$C23*(1+'Property Summary'!$L$21)^('MF CapEx'!BT$3-1))</f>
        <v/>
      </c>
      <c r="BU23" s="7" t="str">
        <f>IF(OR($B23="",$B23=0),"",$I23*$C23*(1+'Property Summary'!$L$21)^('MF CapEx'!BU$3-1))</f>
        <v/>
      </c>
      <c r="BV23" s="7" t="str">
        <f>IF(OR($B23="",$B23=0),"",$I23*$C23*(1+'Property Summary'!$L$21)^('MF CapEx'!BV$3-1))</f>
        <v/>
      </c>
      <c r="BW23" s="7" t="str">
        <f>IF(OR($B23="",$B23=0),"",$I23*$C23*(1+'Property Summary'!$L$21)^('MF CapEx'!BW$3-1))</f>
        <v/>
      </c>
      <c r="BX23" s="7" t="str">
        <f>IF(OR($B23="",$B23=0),"",$I23*$C23*(1+'Property Summary'!$L$21)^('MF CapEx'!BX$3-1))</f>
        <v/>
      </c>
      <c r="BY23" s="7" t="str">
        <f>IF(OR($B23="",$B23=0),"",$I23*$C23*(1+'Property Summary'!$L$21)^('MF CapEx'!BY$3-1))</f>
        <v/>
      </c>
      <c r="BZ23" s="7" t="str">
        <f>IF(OR($B23="",$B23=0),"",$I23*$C23*(1+'Property Summary'!$L$21)^('MF CapEx'!BZ$3-1))</f>
        <v/>
      </c>
      <c r="CA23" s="7" t="str">
        <f>IF(OR($B23="",$B23=0),"",$I23*$C23*(1+'Property Summary'!$L$21)^('MF CapEx'!CA$3-1))</f>
        <v/>
      </c>
      <c r="CB23" s="7" t="str">
        <f>IF(OR($B23="",$B23=0),"",$I23*$C23*(1+'Property Summary'!$L$21)^('MF CapEx'!CB$3-1))</f>
        <v/>
      </c>
      <c r="CC23" s="7" t="str">
        <f>IF(OR($B23="",$B23=0),"",$I23*$C23*(1+'Property Summary'!$L$21)^('MF CapEx'!CC$3-1))</f>
        <v/>
      </c>
      <c r="CD23" s="7" t="str">
        <f>IF(OR($B23="",$B23=0),"",$I23*$C23*(1+'Property Summary'!$L$21)^('MF CapEx'!CD$3-1))</f>
        <v/>
      </c>
      <c r="CE23" s="7" t="str">
        <f>IF(OR($B23="",$B23=0),"",$I23*$C23*(1+'Property Summary'!$L$21)^('MF CapEx'!CE$3-1))</f>
        <v/>
      </c>
      <c r="CF23" s="7" t="str">
        <f>IF(OR($B23="",$B23=0),"",$I23*$C23*(1+'Property Summary'!$L$21)^('MF CapEx'!CF$3-1))</f>
        <v/>
      </c>
      <c r="CG23" s="7" t="str">
        <f>IF(OR($B23="",$B23=0),"",$I23*$C23*(1+'Property Summary'!$L$21)^('MF CapEx'!CG$3-1))</f>
        <v/>
      </c>
      <c r="CH23" s="7" t="str">
        <f>IF(OR($B23="",$B23=0),"",$I23*$C23*(1+'Property Summary'!$L$21)^('MF CapEx'!CH$3-1))</f>
        <v/>
      </c>
      <c r="CI23" s="7" t="str">
        <f>IF(OR($B23="",$B23=0),"",$I23*$C23*(1+'Property Summary'!$L$21)^('MF CapEx'!CI$3-1))</f>
        <v/>
      </c>
      <c r="CJ23" s="7" t="str">
        <f>IF(OR($B23="",$B23=0),"",$I23*$C23*(1+'Property Summary'!$L$21)^('MF CapEx'!CJ$3-1))</f>
        <v/>
      </c>
      <c r="CK23" s="7" t="str">
        <f>IF(OR($B23="",$B23=0),"",$I23*$C23*(1+'Property Summary'!$L$21)^('MF CapEx'!CK$3-1))</f>
        <v/>
      </c>
      <c r="CL23" s="7" t="str">
        <f>IF(OR($B23="",$B23=0),"",$I23*$C23*(1+'Property Summary'!$L$21)^('MF CapEx'!CL$3-1))</f>
        <v/>
      </c>
      <c r="CM23" s="7" t="str">
        <f>IF(OR($B23="",$B23=0),"",$I23*$C23*(1+'Property Summary'!$L$21)^('MF CapEx'!CM$3-1))</f>
        <v/>
      </c>
      <c r="CN23" s="7" t="str">
        <f>IF(OR($B23="",$B23=0),"",$I23*$C23*(1+'Property Summary'!$L$21)^('MF CapEx'!CN$3-1))</f>
        <v/>
      </c>
      <c r="CO23" s="7" t="str">
        <f>IF(OR($B23="",$B23=0),"",$I23*$C23*(1+'Property Summary'!$L$21)^('MF CapEx'!CO$3-1))</f>
        <v/>
      </c>
      <c r="CP23" s="7" t="str">
        <f>IF(OR($B23="",$B23=0),"",$I23*$C23*(1+'Property Summary'!$L$21)^('MF CapEx'!CP$3-1))</f>
        <v/>
      </c>
      <c r="CQ23" s="7" t="str">
        <f>IF(OR($B23="",$B23=0),"",$I23*$C23*(1+'Property Summary'!$L$21)^('MF CapEx'!CQ$3-1))</f>
        <v/>
      </c>
      <c r="CR23" s="7" t="str">
        <f>IF(OR($B23="",$B23=0),"",$I23*$C23*(1+'Property Summary'!$L$21)^('MF CapEx'!CR$3-1))</f>
        <v/>
      </c>
      <c r="CS23" s="7" t="str">
        <f>IF(OR($B23="",$B23=0),"",$I23*$C23*(1+'Property Summary'!$L$21)^('MF CapEx'!CS$3-1))</f>
        <v/>
      </c>
      <c r="CT23" s="7" t="str">
        <f>IF(OR($B23="",$B23=0),"",$I23*$C23*(1+'Property Summary'!$L$21)^('MF CapEx'!CT$3-1))</f>
        <v/>
      </c>
      <c r="CU23" s="7" t="str">
        <f>IF(OR($B23="",$B23=0),"",$I23*$C23*(1+'Property Summary'!$L$21)^('MF CapEx'!CU$3-1))</f>
        <v/>
      </c>
      <c r="CV23" s="7" t="str">
        <f>IF(OR($B23="",$B23=0),"",$I23*$C23*(1+'Property Summary'!$L$21)^('MF CapEx'!CV$3-1))</f>
        <v/>
      </c>
      <c r="CW23" s="7" t="str">
        <f>IF(OR($B23="",$B23=0),"",$I23*$C23*(1+'Property Summary'!$L$21)^('MF CapEx'!CW$3-1))</f>
        <v/>
      </c>
      <c r="CX23" s="7" t="str">
        <f>IF(OR($B23="",$B23=0),"",$I23*$C23*(1+'Property Summary'!$L$21)^('MF CapEx'!CX$3-1))</f>
        <v/>
      </c>
      <c r="CY23" s="7" t="str">
        <f>IF(OR($B23="",$B23=0),"",$I23*$C23*(1+'Property Summary'!$L$21)^('MF CapEx'!CY$3-1))</f>
        <v/>
      </c>
      <c r="CZ23" s="7" t="str">
        <f>IF(OR($B23="",$B23=0),"",$I23*$C23*(1+'Property Summary'!$L$21)^('MF CapEx'!CZ$3-1))</f>
        <v/>
      </c>
      <c r="DA23" s="7" t="str">
        <f>IF(OR($B23="",$B23=0),"",$I23*$C23*(1+'Property Summary'!$L$21)^('MF CapEx'!DA$3-1))</f>
        <v/>
      </c>
      <c r="DB23" s="7" t="str">
        <f>IF(OR($B23="",$B23=0),"",$I23*$C23*(1+'Property Summary'!$L$21)^('MF CapEx'!DB$3-1))</f>
        <v/>
      </c>
      <c r="DC23" s="7" t="str">
        <f>IF(OR($B23="",$B23=0),"",$I23*$C23*(1+'Property Summary'!$L$21)^('MF CapEx'!DC$3-1))</f>
        <v/>
      </c>
      <c r="DD23" s="7" t="str">
        <f>IF(OR($B23="",$B23=0),"",$I23*$C23*(1+'Property Summary'!$L$21)^('MF CapEx'!DD$3-1))</f>
        <v/>
      </c>
      <c r="DE23" s="7" t="str">
        <f>IF(OR($B23="",$B23=0),"",$I23*$C23*(1+'Property Summary'!$L$21)^('MF CapEx'!DE$3-1))</f>
        <v/>
      </c>
      <c r="DF23" s="7" t="str">
        <f>IF(OR($B23="",$B23=0),"",$I23*$C23*(1+'Property Summary'!$L$21)^('MF CapEx'!DF$3-1))</f>
        <v/>
      </c>
      <c r="DG23" s="7" t="str">
        <f>IF(OR($B23="",$B23=0),"",$I23*$C23*(1+'Property Summary'!$L$21)^('MF CapEx'!DG$3-1))</f>
        <v/>
      </c>
      <c r="DH23" s="7" t="str">
        <f>IF(OR($B23="",$B23=0),"",$I23*$C23*(1+'Property Summary'!$L$21)^('MF CapEx'!DH$3-1))</f>
        <v/>
      </c>
      <c r="DI23" s="7" t="str">
        <f>IF(OR($B23="",$B23=0),"",$I23*$C23*(1+'Property Summary'!$L$21)^('MF CapEx'!DI$3-1))</f>
        <v/>
      </c>
      <c r="DJ23" s="7" t="str">
        <f>IF(OR($B23="",$B23=0),"",$I23*$C23*(1+'Property Summary'!$L$21)^('MF CapEx'!DJ$3-1))</f>
        <v/>
      </c>
      <c r="DK23" s="7" t="str">
        <f>IF(OR($B23="",$B23=0),"",$I23*$C23*(1+'Property Summary'!$L$21)^('MF CapEx'!DK$3-1))</f>
        <v/>
      </c>
      <c r="DL23" s="7" t="str">
        <f>IF(OR($B23="",$B23=0),"",$I23*$C23*(1+'Property Summary'!$L$21)^('MF CapEx'!DL$3-1))</f>
        <v/>
      </c>
      <c r="DM23" s="7" t="str">
        <f>IF(OR($B23="",$B23=0),"",$I23*$C23*(1+'Property Summary'!$L$21)^('MF CapEx'!DM$3-1))</f>
        <v/>
      </c>
      <c r="DN23" s="7" t="str">
        <f>IF(OR($B23="",$B23=0),"",$I23*$C23*(1+'Property Summary'!$L$21)^('MF CapEx'!DN$3-1))</f>
        <v/>
      </c>
      <c r="DO23" s="7" t="str">
        <f>IF(OR($B23="",$B23=0),"",$I23*$C23*(1+'Property Summary'!$L$21)^('MF CapEx'!DO$3-1))</f>
        <v/>
      </c>
      <c r="DP23" s="7" t="str">
        <f>IF(OR($B23="",$B23=0),"",$I23*$C23*(1+'Property Summary'!$L$21)^('MF CapEx'!DP$3-1))</f>
        <v/>
      </c>
      <c r="DQ23" s="7" t="str">
        <f>IF(OR($B23="",$B23=0),"",$I23*$C23*(1+'Property Summary'!$L$21)^('MF CapEx'!DQ$3-1))</f>
        <v/>
      </c>
      <c r="DR23" s="7" t="str">
        <f>IF(OR($B23="",$B23=0),"",$I23*$C23*(1+'Property Summary'!$L$21)^('MF CapEx'!DR$3-1))</f>
        <v/>
      </c>
      <c r="DS23" s="7" t="str">
        <f>IF(OR($B23="",$B23=0),"",$I23*$C23*(1+'Property Summary'!$L$21)^('MF CapEx'!DS$3-1))</f>
        <v/>
      </c>
      <c r="DT23" s="7" t="str">
        <f>IF(OR($B23="",$B23=0),"",$I23*$C23*(1+'Property Summary'!$L$21)^('MF CapEx'!DT$3-1))</f>
        <v/>
      </c>
      <c r="DU23" s="7" t="str">
        <f>IF(OR($B23="",$B23=0),"",$I23*$C23*(1+'Property Summary'!$L$21)^('MF CapEx'!DU$3-1))</f>
        <v/>
      </c>
      <c r="DV23" s="7" t="str">
        <f>IF(OR($B23="",$B23=0),"",$I23*$C23*(1+'Property Summary'!$L$21)^('MF CapEx'!DV$3-1))</f>
        <v/>
      </c>
      <c r="DW23" s="7" t="str">
        <f>IF(OR($B23="",$B23=0),"",$I23*$C23*(1+'Property Summary'!$L$21)^('MF CapEx'!DW$3-1))</f>
        <v/>
      </c>
      <c r="DX23" s="7" t="str">
        <f>IF(OR($B23="",$B23=0),"",$I23*$C23*(1+'Property Summary'!$L$21)^('MF CapEx'!DX$3-1))</f>
        <v/>
      </c>
      <c r="DY23" s="7" t="str">
        <f>IF(OR($B23="",$B23=0),"",$I23*$C23*(1+'Property Summary'!$L$21)^('MF CapEx'!DY$3-1))</f>
        <v/>
      </c>
      <c r="DZ23" s="7" t="str">
        <f>IF(OR($B23="",$B23=0),"",$I23*$C23*(1+'Property Summary'!$L$21)^('MF CapEx'!DZ$3-1))</f>
        <v/>
      </c>
      <c r="EA23" s="7" t="str">
        <f>IF(OR($B23="",$B23=0),"",$I23*$C23*(1+'Property Summary'!$L$21)^('MF CapEx'!EA$3-1))</f>
        <v/>
      </c>
      <c r="EB23" s="7" t="str">
        <f>IF(OR($B23="",$B23=0),"",$I23*$C23*(1+'Property Summary'!$L$21)^('MF CapEx'!EB$3-1))</f>
        <v/>
      </c>
      <c r="EC23" s="7" t="str">
        <f>IF(OR($B23="",$B23=0),"",$I23*$C23*(1+'Property Summary'!$L$21)^('MF CapEx'!EC$3-1))</f>
        <v/>
      </c>
      <c r="ED23" s="7" t="str">
        <f>IF(OR($B23="",$B23=0),"",$I23*$C23*(1+'Property Summary'!$L$21)^('MF CapEx'!ED$3-1))</f>
        <v/>
      </c>
      <c r="EE23" s="7" t="str">
        <f>IF(OR($B23="",$B23=0),"",$I23*$C23*(1+'Property Summary'!$L$21)^('MF CapEx'!EE$3-1))</f>
        <v/>
      </c>
      <c r="EF23" s="7" t="str">
        <f>IF(OR($B23="",$B23=0),"",$I23*$C23*(1+'Property Summary'!$L$21)^('MF CapEx'!EF$3-1))</f>
        <v/>
      </c>
      <c r="EG23" s="7" t="str">
        <f>IF(OR($B23="",$B23=0),"",$I23*$C23*(1+'Property Summary'!$L$21)^('MF CapEx'!EG$3-1))</f>
        <v/>
      </c>
      <c r="EH23" s="7" t="str">
        <f>IF(OR($B23="",$B23=0),"",$I23*$C23*(1+'Property Summary'!$L$21)^('MF CapEx'!EH$3-1))</f>
        <v/>
      </c>
      <c r="EI23" s="7" t="str">
        <f>IF(OR($B23="",$B23=0),"",$I23*$C23*(1+'Property Summary'!$L$21)^('MF CapEx'!EI$3-1))</f>
        <v/>
      </c>
      <c r="EJ23" s="7" t="str">
        <f>IF(OR($B23="",$B23=0),"",$I23*$C23*(1+'Property Summary'!$L$21)^('MF CapEx'!EJ$3-1))</f>
        <v/>
      </c>
      <c r="EK23" s="7" t="str">
        <f>IF(OR($B23="",$B23=0),"",$I23*$C23*(1+'Property Summary'!$L$21)^('MF CapEx'!EK$3-1))</f>
        <v/>
      </c>
      <c r="EL23" s="7" t="str">
        <f>IF(OR($B23="",$B23=0),"",$I23*$C23*(1+'Property Summary'!$L$21)^('MF CapEx'!EL$3-1))</f>
        <v/>
      </c>
      <c r="EM23" s="7" t="str">
        <f>IF(OR($B23="",$B23=0),"",$I23*$C23*(1+'Property Summary'!$L$21)^('MF CapEx'!EM$3-1))</f>
        <v/>
      </c>
      <c r="EN23" s="7" t="str">
        <f>IF(OR($B23="",$B23=0),"",$I23*$C23*(1+'Property Summary'!$L$21)^('MF CapEx'!EN$3-1))</f>
        <v/>
      </c>
      <c r="EO23" s="7" t="str">
        <f>IF(OR($B23="",$B23=0),"",$I23*$C23*(1+'Property Summary'!$L$21)^('MF CapEx'!EO$3-1))</f>
        <v/>
      </c>
      <c r="EP23" s="7" t="str">
        <f>IF(OR($B23="",$B23=0),"",$I23*$C23*(1+'Property Summary'!$L$21)^('MF CapEx'!EP$3-1))</f>
        <v/>
      </c>
      <c r="EQ23" s="7" t="str">
        <f>IF(OR($B23="",$B23=0),"",$I23*$C23*(1+'Property Summary'!$L$21)^('MF CapEx'!EQ$3-1))</f>
        <v/>
      </c>
      <c r="ER23" s="7" t="str">
        <f>IF(OR($B23="",$B23=0),"",$I23*$C23*(1+'Property Summary'!$L$21)^('MF CapEx'!ER$3-1))</f>
        <v/>
      </c>
      <c r="ES23" s="7" t="str">
        <f>IF(OR($B23="",$B23=0),"",$I23*$C23*(1+'Property Summary'!$L$21)^('MF CapEx'!ES$3-1))</f>
        <v/>
      </c>
      <c r="ET23" s="7" t="str">
        <f>IF(OR($B23="",$B23=0),"",$I23*$C23*(1+'Property Summary'!$L$21)^('MF CapEx'!ET$3-1))</f>
        <v/>
      </c>
      <c r="EU23" s="7" t="str">
        <f>IF(OR($B23="",$B23=0),"",$I23*$C23*(1+'Property Summary'!$L$21)^('MF CapEx'!EU$3-1))</f>
        <v/>
      </c>
      <c r="EV23" s="7" t="str">
        <f>IF(OR($B23="",$B23=0),"",$I23*$C23*(1+'Property Summary'!$L$21)^('MF CapEx'!EV$3-1))</f>
        <v/>
      </c>
      <c r="EW23" s="7" t="str">
        <f>IF(OR($B23="",$B23=0),"",$I23*$C23*(1+'Property Summary'!$L$21)^('MF CapEx'!EW$3-1))</f>
        <v/>
      </c>
      <c r="EX23" s="7" t="str">
        <f>IF(OR($B23="",$B23=0),"",$I23*$C23*(1+'Property Summary'!$L$21)^('MF CapEx'!EX$3-1))</f>
        <v/>
      </c>
      <c r="EY23" s="7" t="str">
        <f>IF(OR($B23="",$B23=0),"",$I23*$C23*(1+'Property Summary'!$L$21)^('MF CapEx'!EY$3-1))</f>
        <v/>
      </c>
      <c r="EZ23" s="7" t="str">
        <f>IF(OR($B23="",$B23=0),"",$I23*$C23*(1+'Property Summary'!$L$21)^('MF CapEx'!EZ$3-1))</f>
        <v/>
      </c>
      <c r="FA23" s="7" t="str">
        <f>IF(OR($B23="",$B23=0),"",$I23*$C23*(1+'Property Summary'!$L$21)^('MF CapEx'!FA$3-1))</f>
        <v/>
      </c>
      <c r="FB23" s="7" t="str">
        <f>IF(OR($B23="",$B23=0),"",$I23*$C23*(1+'Property Summary'!$L$21)^('MF CapEx'!FB$3-1))</f>
        <v/>
      </c>
      <c r="FC23" s="7" t="str">
        <f>IF(OR($B23="",$B23=0),"",$I23*$C23*(1+'Property Summary'!$L$21)^('MF CapEx'!FC$3-1))</f>
        <v/>
      </c>
      <c r="FD23" s="7" t="str">
        <f>IF(OR($B23="",$B23=0),"",$I23*$C23*(1+'Property Summary'!$L$21)^('MF CapEx'!FD$3-1))</f>
        <v/>
      </c>
      <c r="FE23" s="7" t="str">
        <f>IF(OR($B23="",$B23=0),"",$I23*$C23*(1+'Property Summary'!$L$21)^('MF CapEx'!FE$3-1))</f>
        <v/>
      </c>
      <c r="FF23" s="7" t="str">
        <f>IF(OR($B23="",$B23=0),"",$I23*$C23*(1+'Property Summary'!$L$21)^('MF CapEx'!FF$3-1))</f>
        <v/>
      </c>
      <c r="FG23" s="7" t="str">
        <f>IF(OR($B23="",$B23=0),"",$I23*$C23*(1+'Property Summary'!$L$21)^('MF CapEx'!FG$3-1))</f>
        <v/>
      </c>
      <c r="FH23" s="7" t="str">
        <f>IF(OR($B23="",$B23=0),"",$I23*$C23*(1+'Property Summary'!$L$21)^('MF CapEx'!FH$3-1))</f>
        <v/>
      </c>
      <c r="FI23" s="7" t="str">
        <f>IF(OR($B23="",$B23=0),"",$I23*$C23*(1+'Property Summary'!$L$21)^('MF CapEx'!FI$3-1))</f>
        <v/>
      </c>
      <c r="FJ23" s="7" t="str">
        <f>IF(OR($B23="",$B23=0),"",$I23*$C23*(1+'Property Summary'!$L$21)^('MF CapEx'!FJ$3-1))</f>
        <v/>
      </c>
      <c r="FK23" s="7" t="str">
        <f>IF(OR($B23="",$B23=0),"",$I23*$C23*(1+'Property Summary'!$L$21)^('MF CapEx'!FK$3-1))</f>
        <v/>
      </c>
      <c r="FL23" s="7" t="str">
        <f>IF(OR($B23="",$B23=0),"",$I23*$C23*(1+'Property Summary'!$L$21)^('MF CapEx'!FL$3-1))</f>
        <v/>
      </c>
      <c r="FM23" s="7" t="str">
        <f>IF(OR($B23="",$B23=0),"",$I23*$C23*(1+'Property Summary'!$L$21)^('MF CapEx'!FM$3-1))</f>
        <v/>
      </c>
      <c r="FN23" s="7" t="str">
        <f>IF(OR($B23="",$B23=0),"",$I23*$C23*(1+'Property Summary'!$L$21)^('MF CapEx'!FN$3-1))</f>
        <v/>
      </c>
      <c r="FO23" s="7" t="str">
        <f>IF(OR($B23="",$B23=0),"",$I23*$C23*(1+'Property Summary'!$L$21)^('MF CapEx'!FO$3-1))</f>
        <v/>
      </c>
      <c r="FP23" s="7" t="str">
        <f>IF(OR($B23="",$B23=0),"",$I23*$C23*(1+'Property Summary'!$L$21)^('MF CapEx'!FP$3-1))</f>
        <v/>
      </c>
      <c r="FQ23" s="7" t="str">
        <f>IF(OR($B23="",$B23=0),"",$I23*$C23*(1+'Property Summary'!$L$21)^('MF CapEx'!FQ$3-1))</f>
        <v/>
      </c>
      <c r="FR23" s="7" t="str">
        <f>IF(OR($B23="",$B23=0),"",$I23*$C23*(1+'Property Summary'!$L$21)^('MF CapEx'!FR$3-1))</f>
        <v/>
      </c>
      <c r="FS23" s="7" t="str">
        <f>IF(OR($B23="",$B23=0),"",$I23*$C23*(1+'Property Summary'!$L$21)^('MF CapEx'!FS$3-1))</f>
        <v/>
      </c>
      <c r="FT23" s="7" t="str">
        <f>IF(OR($B23="",$B23=0),"",$I23*$C23*(1+'Property Summary'!$L$21)^('MF CapEx'!FT$3-1))</f>
        <v/>
      </c>
      <c r="FU23" s="7" t="str">
        <f>IF(OR($B23="",$B23=0),"",$I23*$C23*(1+'Property Summary'!$L$21)^('MF CapEx'!FU$3-1))</f>
        <v/>
      </c>
      <c r="FV23" s="7" t="str">
        <f>IF(OR($B23="",$B23=0),"",$I23*$C23*(1+'Property Summary'!$L$21)^('MF CapEx'!FV$3-1))</f>
        <v/>
      </c>
      <c r="FW23" s="7" t="str">
        <f>IF(OR($B23="",$B23=0),"",$I23*$C23*(1+'Property Summary'!$L$21)^('MF CapEx'!FW$3-1))</f>
        <v/>
      </c>
      <c r="FX23" s="7" t="str">
        <f>IF(OR($B23="",$B23=0),"",$I23*$C23*(1+'Property Summary'!$L$21)^('MF CapEx'!FX$3-1))</f>
        <v/>
      </c>
      <c r="FY23" s="7" t="str">
        <f>IF(OR($B23="",$B23=0),"",$I23*$C23*(1+'Property Summary'!$L$21)^('MF CapEx'!FY$3-1))</f>
        <v/>
      </c>
      <c r="FZ23" s="7" t="str">
        <f>IF(OR($B23="",$B23=0),"",$I23*$C23*(1+'Property Summary'!$L$21)^('MF CapEx'!FZ$3-1))</f>
        <v/>
      </c>
      <c r="GA23" s="7" t="str">
        <f>IF(OR($B23="",$B23=0),"",$I23*$C23*(1+'Property Summary'!$L$21)^('MF CapEx'!GA$3-1))</f>
        <v/>
      </c>
      <c r="GB23" s="7" t="str">
        <f>IF(OR($B23="",$B23=0),"",$I23*$C23*(1+'Property Summary'!$L$21)^('MF CapEx'!GB$3-1))</f>
        <v/>
      </c>
      <c r="GC23" s="7" t="str">
        <f>IF(OR($B23="",$B23=0),"",$I23*$C23*(1+'Property Summary'!$L$21)^('MF CapEx'!GC$3-1))</f>
        <v/>
      </c>
      <c r="GD23" s="7" t="str">
        <f>IF(OR($B23="",$B23=0),"",$I23*$C23*(1+'Property Summary'!$L$21)^('MF CapEx'!GD$3-1))</f>
        <v/>
      </c>
      <c r="GE23" s="7" t="str">
        <f>IF(OR($B23="",$B23=0),"",$I23*$C23*(1+'Property Summary'!$L$21)^('MF CapEx'!GE$3-1))</f>
        <v/>
      </c>
      <c r="GF23" s="7" t="str">
        <f>IF(OR($B23="",$B23=0),"",$I23*$C23*(1+'Property Summary'!$L$21)^('MF CapEx'!GF$3-1))</f>
        <v/>
      </c>
      <c r="GG23" s="7" t="str">
        <f>IF(OR($B23="",$B23=0),"",$I23*$C23*(1+'Property Summary'!$L$21)^('MF CapEx'!GG$3-1))</f>
        <v/>
      </c>
      <c r="GH23" s="7" t="str">
        <f>IF(OR($B23="",$B23=0),"",$I23*$C23*(1+'Property Summary'!$L$21)^('MF CapEx'!GH$3-1))</f>
        <v/>
      </c>
      <c r="GI23" s="7" t="str">
        <f>IF(OR($B23="",$B23=0),"",$I23*$C23*(1+'Property Summary'!$L$21)^('MF CapEx'!GI$3-1))</f>
        <v/>
      </c>
      <c r="GJ23" s="7" t="str">
        <f>IF(OR($B23="",$B23=0),"",$I23*$C23*(1+'Property Summary'!$L$21)^('MF CapEx'!GJ$3-1))</f>
        <v/>
      </c>
      <c r="GK23" s="7" t="str">
        <f>IF(OR($B23="",$B23=0),"",$I23*$C23*(1+'Property Summary'!$L$21)^('MF CapEx'!GK$3-1))</f>
        <v/>
      </c>
      <c r="GL23" s="7" t="str">
        <f>IF(OR($B23="",$B23=0),"",$I23*$C23*(1+'Property Summary'!$L$21)^('MF CapEx'!GL$3-1))</f>
        <v/>
      </c>
      <c r="GM23" s="7" t="str">
        <f>IF(OR($B23="",$B23=0),"",$I23*$C23*(1+'Property Summary'!$L$21)^('MF CapEx'!GM$3-1))</f>
        <v/>
      </c>
      <c r="GN23" s="7" t="str">
        <f>IF(OR($B23="",$B23=0),"",$I23*$C23*(1+'Property Summary'!$L$21)^('MF CapEx'!GN$3-1))</f>
        <v/>
      </c>
      <c r="GO23" s="7" t="str">
        <f>IF(OR($B23="",$B23=0),"",$I23*$C23*(1+'Property Summary'!$L$21)^('MF CapEx'!GO$3-1))</f>
        <v/>
      </c>
      <c r="GP23" s="7" t="str">
        <f>IF(OR($B23="",$B23=0),"",$I23*$C23*(1+'Property Summary'!$L$21)^('MF CapEx'!GP$3-1))</f>
        <v/>
      </c>
    </row>
    <row r="24" spans="2:198" x14ac:dyDescent="0.3">
      <c r="B24" s="198">
        <f>'MF Rent Roll'!B23</f>
        <v>0</v>
      </c>
      <c r="C24" s="199">
        <f>'MF Rent Roll'!C23</f>
        <v>0</v>
      </c>
      <c r="D24" s="200">
        <f>'MF Rent Roll'!D23</f>
        <v>0</v>
      </c>
      <c r="E24" s="200">
        <f>'MF Rent Roll'!E23</f>
        <v>0</v>
      </c>
      <c r="F24" s="201">
        <f>'MF Rent Roll'!F23</f>
        <v>0</v>
      </c>
      <c r="G24" s="202">
        <f>'MF Rent Roll'!G23</f>
        <v>0</v>
      </c>
      <c r="H24" s="203">
        <f>'MF Rent Roll'!H23</f>
        <v>0</v>
      </c>
      <c r="I24" s="202">
        <f>'MF Rent Roll'!I23</f>
        <v>0</v>
      </c>
      <c r="J24" s="204">
        <f>'MF Rent Roll'!J23</f>
        <v>0</v>
      </c>
      <c r="K24" s="205">
        <f>'MF Rent Roll'!K23</f>
        <v>0</v>
      </c>
      <c r="L24" s="202">
        <f>'MF Rent Roll'!L23</f>
        <v>0</v>
      </c>
      <c r="M24" s="206">
        <f>'MF Rent Roll'!M23</f>
        <v>0</v>
      </c>
      <c r="N24" s="207" t="str">
        <f>'MF Rent Roll'!N23</f>
        <v/>
      </c>
      <c r="O24" s="208" t="str">
        <f>'MF Rent Roll'!O23</f>
        <v/>
      </c>
      <c r="P24" s="209" t="str">
        <f>'MF Rent Roll'!P23</f>
        <v/>
      </c>
      <c r="S24" s="7" t="str">
        <f>IF(OR($B24="",$B24=0),"",$I24*$C24*(1+'Property Summary'!$L$21)^('MF CapEx'!S$3-1))</f>
        <v/>
      </c>
      <c r="T24" s="7" t="str">
        <f>IF(OR($B24="",$B24=0),"",$I24*$C24*(1+'Property Summary'!$L$21)^('MF CapEx'!T$3-1))</f>
        <v/>
      </c>
      <c r="U24" s="7" t="str">
        <f>IF(OR($B24="",$B24=0),"",$I24*$C24*(1+'Property Summary'!$L$21)^('MF CapEx'!U$3-1))</f>
        <v/>
      </c>
      <c r="V24" s="7" t="str">
        <f>IF(OR($B24="",$B24=0),"",$I24*$C24*(1+'Property Summary'!$L$21)^('MF CapEx'!V$3-1))</f>
        <v/>
      </c>
      <c r="W24" s="7" t="str">
        <f>IF(OR($B24="",$B24=0),"",$I24*$C24*(1+'Property Summary'!$L$21)^('MF CapEx'!W$3-1))</f>
        <v/>
      </c>
      <c r="X24" s="7" t="str">
        <f>IF(OR($B24="",$B24=0),"",$I24*$C24*(1+'Property Summary'!$L$21)^('MF CapEx'!X$3-1))</f>
        <v/>
      </c>
      <c r="Y24" s="7" t="str">
        <f>IF(OR($B24="",$B24=0),"",$I24*$C24*(1+'Property Summary'!$L$21)^('MF CapEx'!Y$3-1))</f>
        <v/>
      </c>
      <c r="Z24" s="7" t="str">
        <f>IF(OR($B24="",$B24=0),"",$I24*$C24*(1+'Property Summary'!$L$21)^('MF CapEx'!Z$3-1))</f>
        <v/>
      </c>
      <c r="AA24" s="7" t="str">
        <f>IF(OR($B24="",$B24=0),"",$I24*$C24*(1+'Property Summary'!$L$21)^('MF CapEx'!AA$3-1))</f>
        <v/>
      </c>
      <c r="AB24" s="7" t="str">
        <f>IF(OR($B24="",$B24=0),"",$I24*$C24*(1+'Property Summary'!$L$21)^('MF CapEx'!AB$3-1))</f>
        <v/>
      </c>
      <c r="AC24" s="7" t="str">
        <f>IF(OR($B24="",$B24=0),"",$I24*$C24*(1+'Property Summary'!$L$21)^('MF CapEx'!AC$3-1))</f>
        <v/>
      </c>
      <c r="AD24" s="7" t="str">
        <f>IF(OR($B24="",$B24=0),"",$I24*$C24*(1+'Property Summary'!$L$21)^('MF CapEx'!AD$3-1))</f>
        <v/>
      </c>
      <c r="AE24" s="7" t="str">
        <f>IF(OR($B24="",$B24=0),"",$I24*$C24*(1+'Property Summary'!$L$21)^('MF CapEx'!AE$3-1))</f>
        <v/>
      </c>
      <c r="AF24" s="7" t="str">
        <f>IF(OR($B24="",$B24=0),"",$I24*$C24*(1+'Property Summary'!$L$21)^('MF CapEx'!AF$3-1))</f>
        <v/>
      </c>
      <c r="AG24" s="7" t="str">
        <f>IF(OR($B24="",$B24=0),"",$I24*$C24*(1+'Property Summary'!$L$21)^('MF CapEx'!AG$3-1))</f>
        <v/>
      </c>
      <c r="AH24" s="7" t="str">
        <f>IF(OR($B24="",$B24=0),"",$I24*$C24*(1+'Property Summary'!$L$21)^('MF CapEx'!AH$3-1))</f>
        <v/>
      </c>
      <c r="AI24" s="7" t="str">
        <f>IF(OR($B24="",$B24=0),"",$I24*$C24*(1+'Property Summary'!$L$21)^('MF CapEx'!AI$3-1))</f>
        <v/>
      </c>
      <c r="AJ24" s="7" t="str">
        <f>IF(OR($B24="",$B24=0),"",$I24*$C24*(1+'Property Summary'!$L$21)^('MF CapEx'!AJ$3-1))</f>
        <v/>
      </c>
      <c r="AK24" s="7" t="str">
        <f>IF(OR($B24="",$B24=0),"",$I24*$C24*(1+'Property Summary'!$L$21)^('MF CapEx'!AK$3-1))</f>
        <v/>
      </c>
      <c r="AL24" s="7" t="str">
        <f>IF(OR($B24="",$B24=0),"",$I24*$C24*(1+'Property Summary'!$L$21)^('MF CapEx'!AL$3-1))</f>
        <v/>
      </c>
      <c r="AM24" s="7" t="str">
        <f>IF(OR($B24="",$B24=0),"",$I24*$C24*(1+'Property Summary'!$L$21)^('MF CapEx'!AM$3-1))</f>
        <v/>
      </c>
      <c r="AN24" s="7" t="str">
        <f>IF(OR($B24="",$B24=0),"",$I24*$C24*(1+'Property Summary'!$L$21)^('MF CapEx'!AN$3-1))</f>
        <v/>
      </c>
      <c r="AO24" s="7" t="str">
        <f>IF(OR($B24="",$B24=0),"",$I24*$C24*(1+'Property Summary'!$L$21)^('MF CapEx'!AO$3-1))</f>
        <v/>
      </c>
      <c r="AP24" s="7" t="str">
        <f>IF(OR($B24="",$B24=0),"",$I24*$C24*(1+'Property Summary'!$L$21)^('MF CapEx'!AP$3-1))</f>
        <v/>
      </c>
      <c r="AQ24" s="7" t="str">
        <f>IF(OR($B24="",$B24=0),"",$I24*$C24*(1+'Property Summary'!$L$21)^('MF CapEx'!AQ$3-1))</f>
        <v/>
      </c>
      <c r="AR24" s="7" t="str">
        <f>IF(OR($B24="",$B24=0),"",$I24*$C24*(1+'Property Summary'!$L$21)^('MF CapEx'!AR$3-1))</f>
        <v/>
      </c>
      <c r="AS24" s="7" t="str">
        <f>IF(OR($B24="",$B24=0),"",$I24*$C24*(1+'Property Summary'!$L$21)^('MF CapEx'!AS$3-1))</f>
        <v/>
      </c>
      <c r="AT24" s="7" t="str">
        <f>IF(OR($B24="",$B24=0),"",$I24*$C24*(1+'Property Summary'!$L$21)^('MF CapEx'!AT$3-1))</f>
        <v/>
      </c>
      <c r="AU24" s="7" t="str">
        <f>IF(OR($B24="",$B24=0),"",$I24*$C24*(1+'Property Summary'!$L$21)^('MF CapEx'!AU$3-1))</f>
        <v/>
      </c>
      <c r="AV24" s="7" t="str">
        <f>IF(OR($B24="",$B24=0),"",$I24*$C24*(1+'Property Summary'!$L$21)^('MF CapEx'!AV$3-1))</f>
        <v/>
      </c>
      <c r="AW24" s="7" t="str">
        <f>IF(OR($B24="",$B24=0),"",$I24*$C24*(1+'Property Summary'!$L$21)^('MF CapEx'!AW$3-1))</f>
        <v/>
      </c>
      <c r="AX24" s="7" t="str">
        <f>IF(OR($B24="",$B24=0),"",$I24*$C24*(1+'Property Summary'!$L$21)^('MF CapEx'!AX$3-1))</f>
        <v/>
      </c>
      <c r="AY24" s="7" t="str">
        <f>IF(OR($B24="",$B24=0),"",$I24*$C24*(1+'Property Summary'!$L$21)^('MF CapEx'!AY$3-1))</f>
        <v/>
      </c>
      <c r="AZ24" s="7" t="str">
        <f>IF(OR($B24="",$B24=0),"",$I24*$C24*(1+'Property Summary'!$L$21)^('MF CapEx'!AZ$3-1))</f>
        <v/>
      </c>
      <c r="BA24" s="7" t="str">
        <f>IF(OR($B24="",$B24=0),"",$I24*$C24*(1+'Property Summary'!$L$21)^('MF CapEx'!BA$3-1))</f>
        <v/>
      </c>
      <c r="BB24" s="7" t="str">
        <f>IF(OR($B24="",$B24=0),"",$I24*$C24*(1+'Property Summary'!$L$21)^('MF CapEx'!BB$3-1))</f>
        <v/>
      </c>
      <c r="BC24" s="7" t="str">
        <f>IF(OR($B24="",$B24=0),"",$I24*$C24*(1+'Property Summary'!$L$21)^('MF CapEx'!BC$3-1))</f>
        <v/>
      </c>
      <c r="BD24" s="7" t="str">
        <f>IF(OR($B24="",$B24=0),"",$I24*$C24*(1+'Property Summary'!$L$21)^('MF CapEx'!BD$3-1))</f>
        <v/>
      </c>
      <c r="BE24" s="7" t="str">
        <f>IF(OR($B24="",$B24=0),"",$I24*$C24*(1+'Property Summary'!$L$21)^('MF CapEx'!BE$3-1))</f>
        <v/>
      </c>
      <c r="BF24" s="7" t="str">
        <f>IF(OR($B24="",$B24=0),"",$I24*$C24*(1+'Property Summary'!$L$21)^('MF CapEx'!BF$3-1))</f>
        <v/>
      </c>
      <c r="BG24" s="7" t="str">
        <f>IF(OR($B24="",$B24=0),"",$I24*$C24*(1+'Property Summary'!$L$21)^('MF CapEx'!BG$3-1))</f>
        <v/>
      </c>
      <c r="BH24" s="7" t="str">
        <f>IF(OR($B24="",$B24=0),"",$I24*$C24*(1+'Property Summary'!$L$21)^('MF CapEx'!BH$3-1))</f>
        <v/>
      </c>
      <c r="BI24" s="7" t="str">
        <f>IF(OR($B24="",$B24=0),"",$I24*$C24*(1+'Property Summary'!$L$21)^('MF CapEx'!BI$3-1))</f>
        <v/>
      </c>
      <c r="BJ24" s="7" t="str">
        <f>IF(OR($B24="",$B24=0),"",$I24*$C24*(1+'Property Summary'!$L$21)^('MF CapEx'!BJ$3-1))</f>
        <v/>
      </c>
      <c r="BK24" s="7" t="str">
        <f>IF(OR($B24="",$B24=0),"",$I24*$C24*(1+'Property Summary'!$L$21)^('MF CapEx'!BK$3-1))</f>
        <v/>
      </c>
      <c r="BL24" s="7" t="str">
        <f>IF(OR($B24="",$B24=0),"",$I24*$C24*(1+'Property Summary'!$L$21)^('MF CapEx'!BL$3-1))</f>
        <v/>
      </c>
      <c r="BM24" s="7" t="str">
        <f>IF(OR($B24="",$B24=0),"",$I24*$C24*(1+'Property Summary'!$L$21)^('MF CapEx'!BM$3-1))</f>
        <v/>
      </c>
      <c r="BN24" s="7" t="str">
        <f>IF(OR($B24="",$B24=0),"",$I24*$C24*(1+'Property Summary'!$L$21)^('MF CapEx'!BN$3-1))</f>
        <v/>
      </c>
      <c r="BO24" s="7" t="str">
        <f>IF(OR($B24="",$B24=0),"",$I24*$C24*(1+'Property Summary'!$L$21)^('MF CapEx'!BO$3-1))</f>
        <v/>
      </c>
      <c r="BP24" s="7" t="str">
        <f>IF(OR($B24="",$B24=0),"",$I24*$C24*(1+'Property Summary'!$L$21)^('MF CapEx'!BP$3-1))</f>
        <v/>
      </c>
      <c r="BQ24" s="7" t="str">
        <f>IF(OR($B24="",$B24=0),"",$I24*$C24*(1+'Property Summary'!$L$21)^('MF CapEx'!BQ$3-1))</f>
        <v/>
      </c>
      <c r="BR24" s="7" t="str">
        <f>IF(OR($B24="",$B24=0),"",$I24*$C24*(1+'Property Summary'!$L$21)^('MF CapEx'!BR$3-1))</f>
        <v/>
      </c>
      <c r="BS24" s="7" t="str">
        <f>IF(OR($B24="",$B24=0),"",$I24*$C24*(1+'Property Summary'!$L$21)^('MF CapEx'!BS$3-1))</f>
        <v/>
      </c>
      <c r="BT24" s="7" t="str">
        <f>IF(OR($B24="",$B24=0),"",$I24*$C24*(1+'Property Summary'!$L$21)^('MF CapEx'!BT$3-1))</f>
        <v/>
      </c>
      <c r="BU24" s="7" t="str">
        <f>IF(OR($B24="",$B24=0),"",$I24*$C24*(1+'Property Summary'!$L$21)^('MF CapEx'!BU$3-1))</f>
        <v/>
      </c>
      <c r="BV24" s="7" t="str">
        <f>IF(OR($B24="",$B24=0),"",$I24*$C24*(1+'Property Summary'!$L$21)^('MF CapEx'!BV$3-1))</f>
        <v/>
      </c>
      <c r="BW24" s="7" t="str">
        <f>IF(OR($B24="",$B24=0),"",$I24*$C24*(1+'Property Summary'!$L$21)^('MF CapEx'!BW$3-1))</f>
        <v/>
      </c>
      <c r="BX24" s="7" t="str">
        <f>IF(OR($B24="",$B24=0),"",$I24*$C24*(1+'Property Summary'!$L$21)^('MF CapEx'!BX$3-1))</f>
        <v/>
      </c>
      <c r="BY24" s="7" t="str">
        <f>IF(OR($B24="",$B24=0),"",$I24*$C24*(1+'Property Summary'!$L$21)^('MF CapEx'!BY$3-1))</f>
        <v/>
      </c>
      <c r="BZ24" s="7" t="str">
        <f>IF(OR($B24="",$B24=0),"",$I24*$C24*(1+'Property Summary'!$L$21)^('MF CapEx'!BZ$3-1))</f>
        <v/>
      </c>
      <c r="CA24" s="7" t="str">
        <f>IF(OR($B24="",$B24=0),"",$I24*$C24*(1+'Property Summary'!$L$21)^('MF CapEx'!CA$3-1))</f>
        <v/>
      </c>
      <c r="CB24" s="7" t="str">
        <f>IF(OR($B24="",$B24=0),"",$I24*$C24*(1+'Property Summary'!$L$21)^('MF CapEx'!CB$3-1))</f>
        <v/>
      </c>
      <c r="CC24" s="7" t="str">
        <f>IF(OR($B24="",$B24=0),"",$I24*$C24*(1+'Property Summary'!$L$21)^('MF CapEx'!CC$3-1))</f>
        <v/>
      </c>
      <c r="CD24" s="7" t="str">
        <f>IF(OR($B24="",$B24=0),"",$I24*$C24*(1+'Property Summary'!$L$21)^('MF CapEx'!CD$3-1))</f>
        <v/>
      </c>
      <c r="CE24" s="7" t="str">
        <f>IF(OR($B24="",$B24=0),"",$I24*$C24*(1+'Property Summary'!$L$21)^('MF CapEx'!CE$3-1))</f>
        <v/>
      </c>
      <c r="CF24" s="7" t="str">
        <f>IF(OR($B24="",$B24=0),"",$I24*$C24*(1+'Property Summary'!$L$21)^('MF CapEx'!CF$3-1))</f>
        <v/>
      </c>
      <c r="CG24" s="7" t="str">
        <f>IF(OR($B24="",$B24=0),"",$I24*$C24*(1+'Property Summary'!$L$21)^('MF CapEx'!CG$3-1))</f>
        <v/>
      </c>
      <c r="CH24" s="7" t="str">
        <f>IF(OR($B24="",$B24=0),"",$I24*$C24*(1+'Property Summary'!$L$21)^('MF CapEx'!CH$3-1))</f>
        <v/>
      </c>
      <c r="CI24" s="7" t="str">
        <f>IF(OR($B24="",$B24=0),"",$I24*$C24*(1+'Property Summary'!$L$21)^('MF CapEx'!CI$3-1))</f>
        <v/>
      </c>
      <c r="CJ24" s="7" t="str">
        <f>IF(OR($B24="",$B24=0),"",$I24*$C24*(1+'Property Summary'!$L$21)^('MF CapEx'!CJ$3-1))</f>
        <v/>
      </c>
      <c r="CK24" s="7" t="str">
        <f>IF(OR($B24="",$B24=0),"",$I24*$C24*(1+'Property Summary'!$L$21)^('MF CapEx'!CK$3-1))</f>
        <v/>
      </c>
      <c r="CL24" s="7" t="str">
        <f>IF(OR($B24="",$B24=0),"",$I24*$C24*(1+'Property Summary'!$L$21)^('MF CapEx'!CL$3-1))</f>
        <v/>
      </c>
      <c r="CM24" s="7" t="str">
        <f>IF(OR($B24="",$B24=0),"",$I24*$C24*(1+'Property Summary'!$L$21)^('MF CapEx'!CM$3-1))</f>
        <v/>
      </c>
      <c r="CN24" s="7" t="str">
        <f>IF(OR($B24="",$B24=0),"",$I24*$C24*(1+'Property Summary'!$L$21)^('MF CapEx'!CN$3-1))</f>
        <v/>
      </c>
      <c r="CO24" s="7" t="str">
        <f>IF(OR($B24="",$B24=0),"",$I24*$C24*(1+'Property Summary'!$L$21)^('MF CapEx'!CO$3-1))</f>
        <v/>
      </c>
      <c r="CP24" s="7" t="str">
        <f>IF(OR($B24="",$B24=0),"",$I24*$C24*(1+'Property Summary'!$L$21)^('MF CapEx'!CP$3-1))</f>
        <v/>
      </c>
      <c r="CQ24" s="7" t="str">
        <f>IF(OR($B24="",$B24=0),"",$I24*$C24*(1+'Property Summary'!$L$21)^('MF CapEx'!CQ$3-1))</f>
        <v/>
      </c>
      <c r="CR24" s="7" t="str">
        <f>IF(OR($B24="",$B24=0),"",$I24*$C24*(1+'Property Summary'!$L$21)^('MF CapEx'!CR$3-1))</f>
        <v/>
      </c>
      <c r="CS24" s="7" t="str">
        <f>IF(OR($B24="",$B24=0),"",$I24*$C24*(1+'Property Summary'!$L$21)^('MF CapEx'!CS$3-1))</f>
        <v/>
      </c>
      <c r="CT24" s="7" t="str">
        <f>IF(OR($B24="",$B24=0),"",$I24*$C24*(1+'Property Summary'!$L$21)^('MF CapEx'!CT$3-1))</f>
        <v/>
      </c>
      <c r="CU24" s="7" t="str">
        <f>IF(OR($B24="",$B24=0),"",$I24*$C24*(1+'Property Summary'!$L$21)^('MF CapEx'!CU$3-1))</f>
        <v/>
      </c>
      <c r="CV24" s="7" t="str">
        <f>IF(OR($B24="",$B24=0),"",$I24*$C24*(1+'Property Summary'!$L$21)^('MF CapEx'!CV$3-1))</f>
        <v/>
      </c>
      <c r="CW24" s="7" t="str">
        <f>IF(OR($B24="",$B24=0),"",$I24*$C24*(1+'Property Summary'!$L$21)^('MF CapEx'!CW$3-1))</f>
        <v/>
      </c>
      <c r="CX24" s="7" t="str">
        <f>IF(OR($B24="",$B24=0),"",$I24*$C24*(1+'Property Summary'!$L$21)^('MF CapEx'!CX$3-1))</f>
        <v/>
      </c>
      <c r="CY24" s="7" t="str">
        <f>IF(OR($B24="",$B24=0),"",$I24*$C24*(1+'Property Summary'!$L$21)^('MF CapEx'!CY$3-1))</f>
        <v/>
      </c>
      <c r="CZ24" s="7" t="str">
        <f>IF(OR($B24="",$B24=0),"",$I24*$C24*(1+'Property Summary'!$L$21)^('MF CapEx'!CZ$3-1))</f>
        <v/>
      </c>
      <c r="DA24" s="7" t="str">
        <f>IF(OR($B24="",$B24=0),"",$I24*$C24*(1+'Property Summary'!$L$21)^('MF CapEx'!DA$3-1))</f>
        <v/>
      </c>
      <c r="DB24" s="7" t="str">
        <f>IF(OR($B24="",$B24=0),"",$I24*$C24*(1+'Property Summary'!$L$21)^('MF CapEx'!DB$3-1))</f>
        <v/>
      </c>
      <c r="DC24" s="7" t="str">
        <f>IF(OR($B24="",$B24=0),"",$I24*$C24*(1+'Property Summary'!$L$21)^('MF CapEx'!DC$3-1))</f>
        <v/>
      </c>
      <c r="DD24" s="7" t="str">
        <f>IF(OR($B24="",$B24=0),"",$I24*$C24*(1+'Property Summary'!$L$21)^('MF CapEx'!DD$3-1))</f>
        <v/>
      </c>
      <c r="DE24" s="7" t="str">
        <f>IF(OR($B24="",$B24=0),"",$I24*$C24*(1+'Property Summary'!$L$21)^('MF CapEx'!DE$3-1))</f>
        <v/>
      </c>
      <c r="DF24" s="7" t="str">
        <f>IF(OR($B24="",$B24=0),"",$I24*$C24*(1+'Property Summary'!$L$21)^('MF CapEx'!DF$3-1))</f>
        <v/>
      </c>
      <c r="DG24" s="7" t="str">
        <f>IF(OR($B24="",$B24=0),"",$I24*$C24*(1+'Property Summary'!$L$21)^('MF CapEx'!DG$3-1))</f>
        <v/>
      </c>
      <c r="DH24" s="7" t="str">
        <f>IF(OR($B24="",$B24=0),"",$I24*$C24*(1+'Property Summary'!$L$21)^('MF CapEx'!DH$3-1))</f>
        <v/>
      </c>
      <c r="DI24" s="7" t="str">
        <f>IF(OR($B24="",$B24=0),"",$I24*$C24*(1+'Property Summary'!$L$21)^('MF CapEx'!DI$3-1))</f>
        <v/>
      </c>
      <c r="DJ24" s="7" t="str">
        <f>IF(OR($B24="",$B24=0),"",$I24*$C24*(1+'Property Summary'!$L$21)^('MF CapEx'!DJ$3-1))</f>
        <v/>
      </c>
      <c r="DK24" s="7" t="str">
        <f>IF(OR($B24="",$B24=0),"",$I24*$C24*(1+'Property Summary'!$L$21)^('MF CapEx'!DK$3-1))</f>
        <v/>
      </c>
      <c r="DL24" s="7" t="str">
        <f>IF(OR($B24="",$B24=0),"",$I24*$C24*(1+'Property Summary'!$L$21)^('MF CapEx'!DL$3-1))</f>
        <v/>
      </c>
      <c r="DM24" s="7" t="str">
        <f>IF(OR($B24="",$B24=0),"",$I24*$C24*(1+'Property Summary'!$L$21)^('MF CapEx'!DM$3-1))</f>
        <v/>
      </c>
      <c r="DN24" s="7" t="str">
        <f>IF(OR($B24="",$B24=0),"",$I24*$C24*(1+'Property Summary'!$L$21)^('MF CapEx'!DN$3-1))</f>
        <v/>
      </c>
      <c r="DO24" s="7" t="str">
        <f>IF(OR($B24="",$B24=0),"",$I24*$C24*(1+'Property Summary'!$L$21)^('MF CapEx'!DO$3-1))</f>
        <v/>
      </c>
      <c r="DP24" s="7" t="str">
        <f>IF(OR($B24="",$B24=0),"",$I24*$C24*(1+'Property Summary'!$L$21)^('MF CapEx'!DP$3-1))</f>
        <v/>
      </c>
      <c r="DQ24" s="7" t="str">
        <f>IF(OR($B24="",$B24=0),"",$I24*$C24*(1+'Property Summary'!$L$21)^('MF CapEx'!DQ$3-1))</f>
        <v/>
      </c>
      <c r="DR24" s="7" t="str">
        <f>IF(OR($B24="",$B24=0),"",$I24*$C24*(1+'Property Summary'!$L$21)^('MF CapEx'!DR$3-1))</f>
        <v/>
      </c>
      <c r="DS24" s="7" t="str">
        <f>IF(OR($B24="",$B24=0),"",$I24*$C24*(1+'Property Summary'!$L$21)^('MF CapEx'!DS$3-1))</f>
        <v/>
      </c>
      <c r="DT24" s="7" t="str">
        <f>IF(OR($B24="",$B24=0),"",$I24*$C24*(1+'Property Summary'!$L$21)^('MF CapEx'!DT$3-1))</f>
        <v/>
      </c>
      <c r="DU24" s="7" t="str">
        <f>IF(OR($B24="",$B24=0),"",$I24*$C24*(1+'Property Summary'!$L$21)^('MF CapEx'!DU$3-1))</f>
        <v/>
      </c>
      <c r="DV24" s="7" t="str">
        <f>IF(OR($B24="",$B24=0),"",$I24*$C24*(1+'Property Summary'!$L$21)^('MF CapEx'!DV$3-1))</f>
        <v/>
      </c>
      <c r="DW24" s="7" t="str">
        <f>IF(OR($B24="",$B24=0),"",$I24*$C24*(1+'Property Summary'!$L$21)^('MF CapEx'!DW$3-1))</f>
        <v/>
      </c>
      <c r="DX24" s="7" t="str">
        <f>IF(OR($B24="",$B24=0),"",$I24*$C24*(1+'Property Summary'!$L$21)^('MF CapEx'!DX$3-1))</f>
        <v/>
      </c>
      <c r="DY24" s="7" t="str">
        <f>IF(OR($B24="",$B24=0),"",$I24*$C24*(1+'Property Summary'!$L$21)^('MF CapEx'!DY$3-1))</f>
        <v/>
      </c>
      <c r="DZ24" s="7" t="str">
        <f>IF(OR($B24="",$B24=0),"",$I24*$C24*(1+'Property Summary'!$L$21)^('MF CapEx'!DZ$3-1))</f>
        <v/>
      </c>
      <c r="EA24" s="7" t="str">
        <f>IF(OR($B24="",$B24=0),"",$I24*$C24*(1+'Property Summary'!$L$21)^('MF CapEx'!EA$3-1))</f>
        <v/>
      </c>
      <c r="EB24" s="7" t="str">
        <f>IF(OR($B24="",$B24=0),"",$I24*$C24*(1+'Property Summary'!$L$21)^('MF CapEx'!EB$3-1))</f>
        <v/>
      </c>
      <c r="EC24" s="7" t="str">
        <f>IF(OR($B24="",$B24=0),"",$I24*$C24*(1+'Property Summary'!$L$21)^('MF CapEx'!EC$3-1))</f>
        <v/>
      </c>
      <c r="ED24" s="7" t="str">
        <f>IF(OR($B24="",$B24=0),"",$I24*$C24*(1+'Property Summary'!$L$21)^('MF CapEx'!ED$3-1))</f>
        <v/>
      </c>
      <c r="EE24" s="7" t="str">
        <f>IF(OR($B24="",$B24=0),"",$I24*$C24*(1+'Property Summary'!$L$21)^('MF CapEx'!EE$3-1))</f>
        <v/>
      </c>
      <c r="EF24" s="7" t="str">
        <f>IF(OR($B24="",$B24=0),"",$I24*$C24*(1+'Property Summary'!$L$21)^('MF CapEx'!EF$3-1))</f>
        <v/>
      </c>
      <c r="EG24" s="7" t="str">
        <f>IF(OR($B24="",$B24=0),"",$I24*$C24*(1+'Property Summary'!$L$21)^('MF CapEx'!EG$3-1))</f>
        <v/>
      </c>
      <c r="EH24" s="7" t="str">
        <f>IF(OR($B24="",$B24=0),"",$I24*$C24*(1+'Property Summary'!$L$21)^('MF CapEx'!EH$3-1))</f>
        <v/>
      </c>
      <c r="EI24" s="7" t="str">
        <f>IF(OR($B24="",$B24=0),"",$I24*$C24*(1+'Property Summary'!$L$21)^('MF CapEx'!EI$3-1))</f>
        <v/>
      </c>
      <c r="EJ24" s="7" t="str">
        <f>IF(OR($B24="",$B24=0),"",$I24*$C24*(1+'Property Summary'!$L$21)^('MF CapEx'!EJ$3-1))</f>
        <v/>
      </c>
      <c r="EK24" s="7" t="str">
        <f>IF(OR($B24="",$B24=0),"",$I24*$C24*(1+'Property Summary'!$L$21)^('MF CapEx'!EK$3-1))</f>
        <v/>
      </c>
      <c r="EL24" s="7" t="str">
        <f>IF(OR($B24="",$B24=0),"",$I24*$C24*(1+'Property Summary'!$L$21)^('MF CapEx'!EL$3-1))</f>
        <v/>
      </c>
      <c r="EM24" s="7" t="str">
        <f>IF(OR($B24="",$B24=0),"",$I24*$C24*(1+'Property Summary'!$L$21)^('MF CapEx'!EM$3-1))</f>
        <v/>
      </c>
      <c r="EN24" s="7" t="str">
        <f>IF(OR($B24="",$B24=0),"",$I24*$C24*(1+'Property Summary'!$L$21)^('MF CapEx'!EN$3-1))</f>
        <v/>
      </c>
      <c r="EO24" s="7" t="str">
        <f>IF(OR($B24="",$B24=0),"",$I24*$C24*(1+'Property Summary'!$L$21)^('MF CapEx'!EO$3-1))</f>
        <v/>
      </c>
      <c r="EP24" s="7" t="str">
        <f>IF(OR($B24="",$B24=0),"",$I24*$C24*(1+'Property Summary'!$L$21)^('MF CapEx'!EP$3-1))</f>
        <v/>
      </c>
      <c r="EQ24" s="7" t="str">
        <f>IF(OR($B24="",$B24=0),"",$I24*$C24*(1+'Property Summary'!$L$21)^('MF CapEx'!EQ$3-1))</f>
        <v/>
      </c>
      <c r="ER24" s="7" t="str">
        <f>IF(OR($B24="",$B24=0),"",$I24*$C24*(1+'Property Summary'!$L$21)^('MF CapEx'!ER$3-1))</f>
        <v/>
      </c>
      <c r="ES24" s="7" t="str">
        <f>IF(OR($B24="",$B24=0),"",$I24*$C24*(1+'Property Summary'!$L$21)^('MF CapEx'!ES$3-1))</f>
        <v/>
      </c>
      <c r="ET24" s="7" t="str">
        <f>IF(OR($B24="",$B24=0),"",$I24*$C24*(1+'Property Summary'!$L$21)^('MF CapEx'!ET$3-1))</f>
        <v/>
      </c>
      <c r="EU24" s="7" t="str">
        <f>IF(OR($B24="",$B24=0),"",$I24*$C24*(1+'Property Summary'!$L$21)^('MF CapEx'!EU$3-1))</f>
        <v/>
      </c>
      <c r="EV24" s="7" t="str">
        <f>IF(OR($B24="",$B24=0),"",$I24*$C24*(1+'Property Summary'!$L$21)^('MF CapEx'!EV$3-1))</f>
        <v/>
      </c>
      <c r="EW24" s="7" t="str">
        <f>IF(OR($B24="",$B24=0),"",$I24*$C24*(1+'Property Summary'!$L$21)^('MF CapEx'!EW$3-1))</f>
        <v/>
      </c>
      <c r="EX24" s="7" t="str">
        <f>IF(OR($B24="",$B24=0),"",$I24*$C24*(1+'Property Summary'!$L$21)^('MF CapEx'!EX$3-1))</f>
        <v/>
      </c>
      <c r="EY24" s="7" t="str">
        <f>IF(OR($B24="",$B24=0),"",$I24*$C24*(1+'Property Summary'!$L$21)^('MF CapEx'!EY$3-1))</f>
        <v/>
      </c>
      <c r="EZ24" s="7" t="str">
        <f>IF(OR($B24="",$B24=0),"",$I24*$C24*(1+'Property Summary'!$L$21)^('MF CapEx'!EZ$3-1))</f>
        <v/>
      </c>
      <c r="FA24" s="7" t="str">
        <f>IF(OR($B24="",$B24=0),"",$I24*$C24*(1+'Property Summary'!$L$21)^('MF CapEx'!FA$3-1))</f>
        <v/>
      </c>
      <c r="FB24" s="7" t="str">
        <f>IF(OR($B24="",$B24=0),"",$I24*$C24*(1+'Property Summary'!$L$21)^('MF CapEx'!FB$3-1))</f>
        <v/>
      </c>
      <c r="FC24" s="7" t="str">
        <f>IF(OR($B24="",$B24=0),"",$I24*$C24*(1+'Property Summary'!$L$21)^('MF CapEx'!FC$3-1))</f>
        <v/>
      </c>
      <c r="FD24" s="7" t="str">
        <f>IF(OR($B24="",$B24=0),"",$I24*$C24*(1+'Property Summary'!$L$21)^('MF CapEx'!FD$3-1))</f>
        <v/>
      </c>
      <c r="FE24" s="7" t="str">
        <f>IF(OR($B24="",$B24=0),"",$I24*$C24*(1+'Property Summary'!$L$21)^('MF CapEx'!FE$3-1))</f>
        <v/>
      </c>
      <c r="FF24" s="7" t="str">
        <f>IF(OR($B24="",$B24=0),"",$I24*$C24*(1+'Property Summary'!$L$21)^('MF CapEx'!FF$3-1))</f>
        <v/>
      </c>
      <c r="FG24" s="7" t="str">
        <f>IF(OR($B24="",$B24=0),"",$I24*$C24*(1+'Property Summary'!$L$21)^('MF CapEx'!FG$3-1))</f>
        <v/>
      </c>
      <c r="FH24" s="7" t="str">
        <f>IF(OR($B24="",$B24=0),"",$I24*$C24*(1+'Property Summary'!$L$21)^('MF CapEx'!FH$3-1))</f>
        <v/>
      </c>
      <c r="FI24" s="7" t="str">
        <f>IF(OR($B24="",$B24=0),"",$I24*$C24*(1+'Property Summary'!$L$21)^('MF CapEx'!FI$3-1))</f>
        <v/>
      </c>
      <c r="FJ24" s="7" t="str">
        <f>IF(OR($B24="",$B24=0),"",$I24*$C24*(1+'Property Summary'!$L$21)^('MF CapEx'!FJ$3-1))</f>
        <v/>
      </c>
      <c r="FK24" s="7" t="str">
        <f>IF(OR($B24="",$B24=0),"",$I24*$C24*(1+'Property Summary'!$L$21)^('MF CapEx'!FK$3-1))</f>
        <v/>
      </c>
      <c r="FL24" s="7" t="str">
        <f>IF(OR($B24="",$B24=0),"",$I24*$C24*(1+'Property Summary'!$L$21)^('MF CapEx'!FL$3-1))</f>
        <v/>
      </c>
      <c r="FM24" s="7" t="str">
        <f>IF(OR($B24="",$B24=0),"",$I24*$C24*(1+'Property Summary'!$L$21)^('MF CapEx'!FM$3-1))</f>
        <v/>
      </c>
      <c r="FN24" s="7" t="str">
        <f>IF(OR($B24="",$B24=0),"",$I24*$C24*(1+'Property Summary'!$L$21)^('MF CapEx'!FN$3-1))</f>
        <v/>
      </c>
      <c r="FO24" s="7" t="str">
        <f>IF(OR($B24="",$B24=0),"",$I24*$C24*(1+'Property Summary'!$L$21)^('MF CapEx'!FO$3-1))</f>
        <v/>
      </c>
      <c r="FP24" s="7" t="str">
        <f>IF(OR($B24="",$B24=0),"",$I24*$C24*(1+'Property Summary'!$L$21)^('MF CapEx'!FP$3-1))</f>
        <v/>
      </c>
      <c r="FQ24" s="7" t="str">
        <f>IF(OR($B24="",$B24=0),"",$I24*$C24*(1+'Property Summary'!$L$21)^('MF CapEx'!FQ$3-1))</f>
        <v/>
      </c>
      <c r="FR24" s="7" t="str">
        <f>IF(OR($B24="",$B24=0),"",$I24*$C24*(1+'Property Summary'!$L$21)^('MF CapEx'!FR$3-1))</f>
        <v/>
      </c>
      <c r="FS24" s="7" t="str">
        <f>IF(OR($B24="",$B24=0),"",$I24*$C24*(1+'Property Summary'!$L$21)^('MF CapEx'!FS$3-1))</f>
        <v/>
      </c>
      <c r="FT24" s="7" t="str">
        <f>IF(OR($B24="",$B24=0),"",$I24*$C24*(1+'Property Summary'!$L$21)^('MF CapEx'!FT$3-1))</f>
        <v/>
      </c>
      <c r="FU24" s="7" t="str">
        <f>IF(OR($B24="",$B24=0),"",$I24*$C24*(1+'Property Summary'!$L$21)^('MF CapEx'!FU$3-1))</f>
        <v/>
      </c>
      <c r="FV24" s="7" t="str">
        <f>IF(OR($B24="",$B24=0),"",$I24*$C24*(1+'Property Summary'!$L$21)^('MF CapEx'!FV$3-1))</f>
        <v/>
      </c>
      <c r="FW24" s="7" t="str">
        <f>IF(OR($B24="",$B24=0),"",$I24*$C24*(1+'Property Summary'!$L$21)^('MF CapEx'!FW$3-1))</f>
        <v/>
      </c>
      <c r="FX24" s="7" t="str">
        <f>IF(OR($B24="",$B24=0),"",$I24*$C24*(1+'Property Summary'!$L$21)^('MF CapEx'!FX$3-1))</f>
        <v/>
      </c>
      <c r="FY24" s="7" t="str">
        <f>IF(OR($B24="",$B24=0),"",$I24*$C24*(1+'Property Summary'!$L$21)^('MF CapEx'!FY$3-1))</f>
        <v/>
      </c>
      <c r="FZ24" s="7" t="str">
        <f>IF(OR($B24="",$B24=0),"",$I24*$C24*(1+'Property Summary'!$L$21)^('MF CapEx'!FZ$3-1))</f>
        <v/>
      </c>
      <c r="GA24" s="7" t="str">
        <f>IF(OR($B24="",$B24=0),"",$I24*$C24*(1+'Property Summary'!$L$21)^('MF CapEx'!GA$3-1))</f>
        <v/>
      </c>
      <c r="GB24" s="7" t="str">
        <f>IF(OR($B24="",$B24=0),"",$I24*$C24*(1+'Property Summary'!$L$21)^('MF CapEx'!GB$3-1))</f>
        <v/>
      </c>
      <c r="GC24" s="7" t="str">
        <f>IF(OR($B24="",$B24=0),"",$I24*$C24*(1+'Property Summary'!$L$21)^('MF CapEx'!GC$3-1))</f>
        <v/>
      </c>
      <c r="GD24" s="7" t="str">
        <f>IF(OR($B24="",$B24=0),"",$I24*$C24*(1+'Property Summary'!$L$21)^('MF CapEx'!GD$3-1))</f>
        <v/>
      </c>
      <c r="GE24" s="7" t="str">
        <f>IF(OR($B24="",$B24=0),"",$I24*$C24*(1+'Property Summary'!$L$21)^('MF CapEx'!GE$3-1))</f>
        <v/>
      </c>
      <c r="GF24" s="7" t="str">
        <f>IF(OR($B24="",$B24=0),"",$I24*$C24*(1+'Property Summary'!$L$21)^('MF CapEx'!GF$3-1))</f>
        <v/>
      </c>
      <c r="GG24" s="7" t="str">
        <f>IF(OR($B24="",$B24=0),"",$I24*$C24*(1+'Property Summary'!$L$21)^('MF CapEx'!GG$3-1))</f>
        <v/>
      </c>
      <c r="GH24" s="7" t="str">
        <f>IF(OR($B24="",$B24=0),"",$I24*$C24*(1+'Property Summary'!$L$21)^('MF CapEx'!GH$3-1))</f>
        <v/>
      </c>
      <c r="GI24" s="7" t="str">
        <f>IF(OR($B24="",$B24=0),"",$I24*$C24*(1+'Property Summary'!$L$21)^('MF CapEx'!GI$3-1))</f>
        <v/>
      </c>
      <c r="GJ24" s="7" t="str">
        <f>IF(OR($B24="",$B24=0),"",$I24*$C24*(1+'Property Summary'!$L$21)^('MF CapEx'!GJ$3-1))</f>
        <v/>
      </c>
      <c r="GK24" s="7" t="str">
        <f>IF(OR($B24="",$B24=0),"",$I24*$C24*(1+'Property Summary'!$L$21)^('MF CapEx'!GK$3-1))</f>
        <v/>
      </c>
      <c r="GL24" s="7" t="str">
        <f>IF(OR($B24="",$B24=0),"",$I24*$C24*(1+'Property Summary'!$L$21)^('MF CapEx'!GL$3-1))</f>
        <v/>
      </c>
      <c r="GM24" s="7" t="str">
        <f>IF(OR($B24="",$B24=0),"",$I24*$C24*(1+'Property Summary'!$L$21)^('MF CapEx'!GM$3-1))</f>
        <v/>
      </c>
      <c r="GN24" s="7" t="str">
        <f>IF(OR($B24="",$B24=0),"",$I24*$C24*(1+'Property Summary'!$L$21)^('MF CapEx'!GN$3-1))</f>
        <v/>
      </c>
      <c r="GO24" s="7" t="str">
        <f>IF(OR($B24="",$B24=0),"",$I24*$C24*(1+'Property Summary'!$L$21)^('MF CapEx'!GO$3-1))</f>
        <v/>
      </c>
      <c r="GP24" s="7" t="str">
        <f>IF(OR($B24="",$B24=0),"",$I24*$C24*(1+'Property Summary'!$L$21)^('MF CapEx'!GP$3-1))</f>
        <v/>
      </c>
    </row>
    <row r="25" spans="2:198" x14ac:dyDescent="0.3">
      <c r="B25" s="198">
        <f>'MF Rent Roll'!B24</f>
        <v>0</v>
      </c>
      <c r="C25" s="199">
        <f>'MF Rent Roll'!C24</f>
        <v>0</v>
      </c>
      <c r="D25" s="200">
        <f>'MF Rent Roll'!D24</f>
        <v>0</v>
      </c>
      <c r="E25" s="200">
        <f>'MF Rent Roll'!E24</f>
        <v>0</v>
      </c>
      <c r="F25" s="201">
        <f>'MF Rent Roll'!F24</f>
        <v>0</v>
      </c>
      <c r="G25" s="202">
        <f>'MF Rent Roll'!G24</f>
        <v>0</v>
      </c>
      <c r="H25" s="203">
        <f>'MF Rent Roll'!H24</f>
        <v>0</v>
      </c>
      <c r="I25" s="202">
        <f>'MF Rent Roll'!I24</f>
        <v>0</v>
      </c>
      <c r="J25" s="204">
        <f>'MF Rent Roll'!J24</f>
        <v>0</v>
      </c>
      <c r="K25" s="205">
        <f>'MF Rent Roll'!K24</f>
        <v>0</v>
      </c>
      <c r="L25" s="202">
        <f>'MF Rent Roll'!L24</f>
        <v>0</v>
      </c>
      <c r="M25" s="206">
        <f>'MF Rent Roll'!M24</f>
        <v>0</v>
      </c>
      <c r="N25" s="207" t="str">
        <f>'MF Rent Roll'!N24</f>
        <v/>
      </c>
      <c r="O25" s="208" t="str">
        <f>'MF Rent Roll'!O24</f>
        <v/>
      </c>
      <c r="P25" s="209" t="str">
        <f>'MF Rent Roll'!P24</f>
        <v/>
      </c>
      <c r="S25" s="7" t="str">
        <f>IF(OR($B25="",$B25=0),"",$I25*$C25*(1+'Property Summary'!$L$21)^('MF CapEx'!S$3-1))</f>
        <v/>
      </c>
      <c r="T25" s="7" t="str">
        <f>IF(OR($B25="",$B25=0),"",$I25*$C25*(1+'Property Summary'!$L$21)^('MF CapEx'!T$3-1))</f>
        <v/>
      </c>
      <c r="U25" s="7" t="str">
        <f>IF(OR($B25="",$B25=0),"",$I25*$C25*(1+'Property Summary'!$L$21)^('MF CapEx'!U$3-1))</f>
        <v/>
      </c>
      <c r="V25" s="7" t="str">
        <f>IF(OR($B25="",$B25=0),"",$I25*$C25*(1+'Property Summary'!$L$21)^('MF CapEx'!V$3-1))</f>
        <v/>
      </c>
      <c r="W25" s="7" t="str">
        <f>IF(OR($B25="",$B25=0),"",$I25*$C25*(1+'Property Summary'!$L$21)^('MF CapEx'!W$3-1))</f>
        <v/>
      </c>
      <c r="X25" s="7" t="str">
        <f>IF(OR($B25="",$B25=0),"",$I25*$C25*(1+'Property Summary'!$L$21)^('MF CapEx'!X$3-1))</f>
        <v/>
      </c>
      <c r="Y25" s="7" t="str">
        <f>IF(OR($B25="",$B25=0),"",$I25*$C25*(1+'Property Summary'!$L$21)^('MF CapEx'!Y$3-1))</f>
        <v/>
      </c>
      <c r="Z25" s="7" t="str">
        <f>IF(OR($B25="",$B25=0),"",$I25*$C25*(1+'Property Summary'!$L$21)^('MF CapEx'!Z$3-1))</f>
        <v/>
      </c>
      <c r="AA25" s="7" t="str">
        <f>IF(OR($B25="",$B25=0),"",$I25*$C25*(1+'Property Summary'!$L$21)^('MF CapEx'!AA$3-1))</f>
        <v/>
      </c>
      <c r="AB25" s="7" t="str">
        <f>IF(OR($B25="",$B25=0),"",$I25*$C25*(1+'Property Summary'!$L$21)^('MF CapEx'!AB$3-1))</f>
        <v/>
      </c>
      <c r="AC25" s="7" t="str">
        <f>IF(OR($B25="",$B25=0),"",$I25*$C25*(1+'Property Summary'!$L$21)^('MF CapEx'!AC$3-1))</f>
        <v/>
      </c>
      <c r="AD25" s="7" t="str">
        <f>IF(OR($B25="",$B25=0),"",$I25*$C25*(1+'Property Summary'!$L$21)^('MF CapEx'!AD$3-1))</f>
        <v/>
      </c>
      <c r="AE25" s="7" t="str">
        <f>IF(OR($B25="",$B25=0),"",$I25*$C25*(1+'Property Summary'!$L$21)^('MF CapEx'!AE$3-1))</f>
        <v/>
      </c>
      <c r="AF25" s="7" t="str">
        <f>IF(OR($B25="",$B25=0),"",$I25*$C25*(1+'Property Summary'!$L$21)^('MF CapEx'!AF$3-1))</f>
        <v/>
      </c>
      <c r="AG25" s="7" t="str">
        <f>IF(OR($B25="",$B25=0),"",$I25*$C25*(1+'Property Summary'!$L$21)^('MF CapEx'!AG$3-1))</f>
        <v/>
      </c>
      <c r="AH25" s="7" t="str">
        <f>IF(OR($B25="",$B25=0),"",$I25*$C25*(1+'Property Summary'!$L$21)^('MF CapEx'!AH$3-1))</f>
        <v/>
      </c>
      <c r="AI25" s="7" t="str">
        <f>IF(OR($B25="",$B25=0),"",$I25*$C25*(1+'Property Summary'!$L$21)^('MF CapEx'!AI$3-1))</f>
        <v/>
      </c>
      <c r="AJ25" s="7" t="str">
        <f>IF(OR($B25="",$B25=0),"",$I25*$C25*(1+'Property Summary'!$L$21)^('MF CapEx'!AJ$3-1))</f>
        <v/>
      </c>
      <c r="AK25" s="7" t="str">
        <f>IF(OR($B25="",$B25=0),"",$I25*$C25*(1+'Property Summary'!$L$21)^('MF CapEx'!AK$3-1))</f>
        <v/>
      </c>
      <c r="AL25" s="7" t="str">
        <f>IF(OR($B25="",$B25=0),"",$I25*$C25*(1+'Property Summary'!$L$21)^('MF CapEx'!AL$3-1))</f>
        <v/>
      </c>
      <c r="AM25" s="7" t="str">
        <f>IF(OR($B25="",$B25=0),"",$I25*$C25*(1+'Property Summary'!$L$21)^('MF CapEx'!AM$3-1))</f>
        <v/>
      </c>
      <c r="AN25" s="7" t="str">
        <f>IF(OR($B25="",$B25=0),"",$I25*$C25*(1+'Property Summary'!$L$21)^('MF CapEx'!AN$3-1))</f>
        <v/>
      </c>
      <c r="AO25" s="7" t="str">
        <f>IF(OR($B25="",$B25=0),"",$I25*$C25*(1+'Property Summary'!$L$21)^('MF CapEx'!AO$3-1))</f>
        <v/>
      </c>
      <c r="AP25" s="7" t="str">
        <f>IF(OR($B25="",$B25=0),"",$I25*$C25*(1+'Property Summary'!$L$21)^('MF CapEx'!AP$3-1))</f>
        <v/>
      </c>
      <c r="AQ25" s="7" t="str">
        <f>IF(OR($B25="",$B25=0),"",$I25*$C25*(1+'Property Summary'!$L$21)^('MF CapEx'!AQ$3-1))</f>
        <v/>
      </c>
      <c r="AR25" s="7" t="str">
        <f>IF(OR($B25="",$B25=0),"",$I25*$C25*(1+'Property Summary'!$L$21)^('MF CapEx'!AR$3-1))</f>
        <v/>
      </c>
      <c r="AS25" s="7" t="str">
        <f>IF(OR($B25="",$B25=0),"",$I25*$C25*(1+'Property Summary'!$L$21)^('MF CapEx'!AS$3-1))</f>
        <v/>
      </c>
      <c r="AT25" s="7" t="str">
        <f>IF(OR($B25="",$B25=0),"",$I25*$C25*(1+'Property Summary'!$L$21)^('MF CapEx'!AT$3-1))</f>
        <v/>
      </c>
      <c r="AU25" s="7" t="str">
        <f>IF(OR($B25="",$B25=0),"",$I25*$C25*(1+'Property Summary'!$L$21)^('MF CapEx'!AU$3-1))</f>
        <v/>
      </c>
      <c r="AV25" s="7" t="str">
        <f>IF(OR($B25="",$B25=0),"",$I25*$C25*(1+'Property Summary'!$L$21)^('MF CapEx'!AV$3-1))</f>
        <v/>
      </c>
      <c r="AW25" s="7" t="str">
        <f>IF(OR($B25="",$B25=0),"",$I25*$C25*(1+'Property Summary'!$L$21)^('MF CapEx'!AW$3-1))</f>
        <v/>
      </c>
      <c r="AX25" s="7" t="str">
        <f>IF(OR($B25="",$B25=0),"",$I25*$C25*(1+'Property Summary'!$L$21)^('MF CapEx'!AX$3-1))</f>
        <v/>
      </c>
      <c r="AY25" s="7" t="str">
        <f>IF(OR($B25="",$B25=0),"",$I25*$C25*(1+'Property Summary'!$L$21)^('MF CapEx'!AY$3-1))</f>
        <v/>
      </c>
      <c r="AZ25" s="7" t="str">
        <f>IF(OR($B25="",$B25=0),"",$I25*$C25*(1+'Property Summary'!$L$21)^('MF CapEx'!AZ$3-1))</f>
        <v/>
      </c>
      <c r="BA25" s="7" t="str">
        <f>IF(OR($B25="",$B25=0),"",$I25*$C25*(1+'Property Summary'!$L$21)^('MF CapEx'!BA$3-1))</f>
        <v/>
      </c>
      <c r="BB25" s="7" t="str">
        <f>IF(OR($B25="",$B25=0),"",$I25*$C25*(1+'Property Summary'!$L$21)^('MF CapEx'!BB$3-1))</f>
        <v/>
      </c>
      <c r="BC25" s="7" t="str">
        <f>IF(OR($B25="",$B25=0),"",$I25*$C25*(1+'Property Summary'!$L$21)^('MF CapEx'!BC$3-1))</f>
        <v/>
      </c>
      <c r="BD25" s="7" t="str">
        <f>IF(OR($B25="",$B25=0),"",$I25*$C25*(1+'Property Summary'!$L$21)^('MF CapEx'!BD$3-1))</f>
        <v/>
      </c>
      <c r="BE25" s="7" t="str">
        <f>IF(OR($B25="",$B25=0),"",$I25*$C25*(1+'Property Summary'!$L$21)^('MF CapEx'!BE$3-1))</f>
        <v/>
      </c>
      <c r="BF25" s="7" t="str">
        <f>IF(OR($B25="",$B25=0),"",$I25*$C25*(1+'Property Summary'!$L$21)^('MF CapEx'!BF$3-1))</f>
        <v/>
      </c>
      <c r="BG25" s="7" t="str">
        <f>IF(OR($B25="",$B25=0),"",$I25*$C25*(1+'Property Summary'!$L$21)^('MF CapEx'!BG$3-1))</f>
        <v/>
      </c>
      <c r="BH25" s="7" t="str">
        <f>IF(OR($B25="",$B25=0),"",$I25*$C25*(1+'Property Summary'!$L$21)^('MF CapEx'!BH$3-1))</f>
        <v/>
      </c>
      <c r="BI25" s="7" t="str">
        <f>IF(OR($B25="",$B25=0),"",$I25*$C25*(1+'Property Summary'!$L$21)^('MF CapEx'!BI$3-1))</f>
        <v/>
      </c>
      <c r="BJ25" s="7" t="str">
        <f>IF(OR($B25="",$B25=0),"",$I25*$C25*(1+'Property Summary'!$L$21)^('MF CapEx'!BJ$3-1))</f>
        <v/>
      </c>
      <c r="BK25" s="7" t="str">
        <f>IF(OR($B25="",$B25=0),"",$I25*$C25*(1+'Property Summary'!$L$21)^('MF CapEx'!BK$3-1))</f>
        <v/>
      </c>
      <c r="BL25" s="7" t="str">
        <f>IF(OR($B25="",$B25=0),"",$I25*$C25*(1+'Property Summary'!$L$21)^('MF CapEx'!BL$3-1))</f>
        <v/>
      </c>
      <c r="BM25" s="7" t="str">
        <f>IF(OR($B25="",$B25=0),"",$I25*$C25*(1+'Property Summary'!$L$21)^('MF CapEx'!BM$3-1))</f>
        <v/>
      </c>
      <c r="BN25" s="7" t="str">
        <f>IF(OR($B25="",$B25=0),"",$I25*$C25*(1+'Property Summary'!$L$21)^('MF CapEx'!BN$3-1))</f>
        <v/>
      </c>
      <c r="BO25" s="7" t="str">
        <f>IF(OR($B25="",$B25=0),"",$I25*$C25*(1+'Property Summary'!$L$21)^('MF CapEx'!BO$3-1))</f>
        <v/>
      </c>
      <c r="BP25" s="7" t="str">
        <f>IF(OR($B25="",$B25=0),"",$I25*$C25*(1+'Property Summary'!$L$21)^('MF CapEx'!BP$3-1))</f>
        <v/>
      </c>
      <c r="BQ25" s="7" t="str">
        <f>IF(OR($B25="",$B25=0),"",$I25*$C25*(1+'Property Summary'!$L$21)^('MF CapEx'!BQ$3-1))</f>
        <v/>
      </c>
      <c r="BR25" s="7" t="str">
        <f>IF(OR($B25="",$B25=0),"",$I25*$C25*(1+'Property Summary'!$L$21)^('MF CapEx'!BR$3-1))</f>
        <v/>
      </c>
      <c r="BS25" s="7" t="str">
        <f>IF(OR($B25="",$B25=0),"",$I25*$C25*(1+'Property Summary'!$L$21)^('MF CapEx'!BS$3-1))</f>
        <v/>
      </c>
      <c r="BT25" s="7" t="str">
        <f>IF(OR($B25="",$B25=0),"",$I25*$C25*(1+'Property Summary'!$L$21)^('MF CapEx'!BT$3-1))</f>
        <v/>
      </c>
      <c r="BU25" s="7" t="str">
        <f>IF(OR($B25="",$B25=0),"",$I25*$C25*(1+'Property Summary'!$L$21)^('MF CapEx'!BU$3-1))</f>
        <v/>
      </c>
      <c r="BV25" s="7" t="str">
        <f>IF(OR($B25="",$B25=0),"",$I25*$C25*(1+'Property Summary'!$L$21)^('MF CapEx'!BV$3-1))</f>
        <v/>
      </c>
      <c r="BW25" s="7" t="str">
        <f>IF(OR($B25="",$B25=0),"",$I25*$C25*(1+'Property Summary'!$L$21)^('MF CapEx'!BW$3-1))</f>
        <v/>
      </c>
      <c r="BX25" s="7" t="str">
        <f>IF(OR($B25="",$B25=0),"",$I25*$C25*(1+'Property Summary'!$L$21)^('MF CapEx'!BX$3-1))</f>
        <v/>
      </c>
      <c r="BY25" s="7" t="str">
        <f>IF(OR($B25="",$B25=0),"",$I25*$C25*(1+'Property Summary'!$L$21)^('MF CapEx'!BY$3-1))</f>
        <v/>
      </c>
      <c r="BZ25" s="7" t="str">
        <f>IF(OR($B25="",$B25=0),"",$I25*$C25*(1+'Property Summary'!$L$21)^('MF CapEx'!BZ$3-1))</f>
        <v/>
      </c>
      <c r="CA25" s="7" t="str">
        <f>IF(OR($B25="",$B25=0),"",$I25*$C25*(1+'Property Summary'!$L$21)^('MF CapEx'!CA$3-1))</f>
        <v/>
      </c>
      <c r="CB25" s="7" t="str">
        <f>IF(OR($B25="",$B25=0),"",$I25*$C25*(1+'Property Summary'!$L$21)^('MF CapEx'!CB$3-1))</f>
        <v/>
      </c>
      <c r="CC25" s="7" t="str">
        <f>IF(OR($B25="",$B25=0),"",$I25*$C25*(1+'Property Summary'!$L$21)^('MF CapEx'!CC$3-1))</f>
        <v/>
      </c>
      <c r="CD25" s="7" t="str">
        <f>IF(OR($B25="",$B25=0),"",$I25*$C25*(1+'Property Summary'!$L$21)^('MF CapEx'!CD$3-1))</f>
        <v/>
      </c>
      <c r="CE25" s="7" t="str">
        <f>IF(OR($B25="",$B25=0),"",$I25*$C25*(1+'Property Summary'!$L$21)^('MF CapEx'!CE$3-1))</f>
        <v/>
      </c>
      <c r="CF25" s="7" t="str">
        <f>IF(OR($B25="",$B25=0),"",$I25*$C25*(1+'Property Summary'!$L$21)^('MF CapEx'!CF$3-1))</f>
        <v/>
      </c>
      <c r="CG25" s="7" t="str">
        <f>IF(OR($B25="",$B25=0),"",$I25*$C25*(1+'Property Summary'!$L$21)^('MF CapEx'!CG$3-1))</f>
        <v/>
      </c>
      <c r="CH25" s="7" t="str">
        <f>IF(OR($B25="",$B25=0),"",$I25*$C25*(1+'Property Summary'!$L$21)^('MF CapEx'!CH$3-1))</f>
        <v/>
      </c>
      <c r="CI25" s="7" t="str">
        <f>IF(OR($B25="",$B25=0),"",$I25*$C25*(1+'Property Summary'!$L$21)^('MF CapEx'!CI$3-1))</f>
        <v/>
      </c>
      <c r="CJ25" s="7" t="str">
        <f>IF(OR($B25="",$B25=0),"",$I25*$C25*(1+'Property Summary'!$L$21)^('MF CapEx'!CJ$3-1))</f>
        <v/>
      </c>
      <c r="CK25" s="7" t="str">
        <f>IF(OR($B25="",$B25=0),"",$I25*$C25*(1+'Property Summary'!$L$21)^('MF CapEx'!CK$3-1))</f>
        <v/>
      </c>
      <c r="CL25" s="7" t="str">
        <f>IF(OR($B25="",$B25=0),"",$I25*$C25*(1+'Property Summary'!$L$21)^('MF CapEx'!CL$3-1))</f>
        <v/>
      </c>
      <c r="CM25" s="7" t="str">
        <f>IF(OR($B25="",$B25=0),"",$I25*$C25*(1+'Property Summary'!$L$21)^('MF CapEx'!CM$3-1))</f>
        <v/>
      </c>
      <c r="CN25" s="7" t="str">
        <f>IF(OR($B25="",$B25=0),"",$I25*$C25*(1+'Property Summary'!$L$21)^('MF CapEx'!CN$3-1))</f>
        <v/>
      </c>
      <c r="CO25" s="7" t="str">
        <f>IF(OR($B25="",$B25=0),"",$I25*$C25*(1+'Property Summary'!$L$21)^('MF CapEx'!CO$3-1))</f>
        <v/>
      </c>
      <c r="CP25" s="7" t="str">
        <f>IF(OR($B25="",$B25=0),"",$I25*$C25*(1+'Property Summary'!$L$21)^('MF CapEx'!CP$3-1))</f>
        <v/>
      </c>
      <c r="CQ25" s="7" t="str">
        <f>IF(OR($B25="",$B25=0),"",$I25*$C25*(1+'Property Summary'!$L$21)^('MF CapEx'!CQ$3-1))</f>
        <v/>
      </c>
      <c r="CR25" s="7" t="str">
        <f>IF(OR($B25="",$B25=0),"",$I25*$C25*(1+'Property Summary'!$L$21)^('MF CapEx'!CR$3-1))</f>
        <v/>
      </c>
      <c r="CS25" s="7" t="str">
        <f>IF(OR($B25="",$B25=0),"",$I25*$C25*(1+'Property Summary'!$L$21)^('MF CapEx'!CS$3-1))</f>
        <v/>
      </c>
      <c r="CT25" s="7" t="str">
        <f>IF(OR($B25="",$B25=0),"",$I25*$C25*(1+'Property Summary'!$L$21)^('MF CapEx'!CT$3-1))</f>
        <v/>
      </c>
      <c r="CU25" s="7" t="str">
        <f>IF(OR($B25="",$B25=0),"",$I25*$C25*(1+'Property Summary'!$L$21)^('MF CapEx'!CU$3-1))</f>
        <v/>
      </c>
      <c r="CV25" s="7" t="str">
        <f>IF(OR($B25="",$B25=0),"",$I25*$C25*(1+'Property Summary'!$L$21)^('MF CapEx'!CV$3-1))</f>
        <v/>
      </c>
      <c r="CW25" s="7" t="str">
        <f>IF(OR($B25="",$B25=0),"",$I25*$C25*(1+'Property Summary'!$L$21)^('MF CapEx'!CW$3-1))</f>
        <v/>
      </c>
      <c r="CX25" s="7" t="str">
        <f>IF(OR($B25="",$B25=0),"",$I25*$C25*(1+'Property Summary'!$L$21)^('MF CapEx'!CX$3-1))</f>
        <v/>
      </c>
      <c r="CY25" s="7" t="str">
        <f>IF(OR($B25="",$B25=0),"",$I25*$C25*(1+'Property Summary'!$L$21)^('MF CapEx'!CY$3-1))</f>
        <v/>
      </c>
      <c r="CZ25" s="7" t="str">
        <f>IF(OR($B25="",$B25=0),"",$I25*$C25*(1+'Property Summary'!$L$21)^('MF CapEx'!CZ$3-1))</f>
        <v/>
      </c>
      <c r="DA25" s="7" t="str">
        <f>IF(OR($B25="",$B25=0),"",$I25*$C25*(1+'Property Summary'!$L$21)^('MF CapEx'!DA$3-1))</f>
        <v/>
      </c>
      <c r="DB25" s="7" t="str">
        <f>IF(OR($B25="",$B25=0),"",$I25*$C25*(1+'Property Summary'!$L$21)^('MF CapEx'!DB$3-1))</f>
        <v/>
      </c>
      <c r="DC25" s="7" t="str">
        <f>IF(OR($B25="",$B25=0),"",$I25*$C25*(1+'Property Summary'!$L$21)^('MF CapEx'!DC$3-1))</f>
        <v/>
      </c>
      <c r="DD25" s="7" t="str">
        <f>IF(OR($B25="",$B25=0),"",$I25*$C25*(1+'Property Summary'!$L$21)^('MF CapEx'!DD$3-1))</f>
        <v/>
      </c>
      <c r="DE25" s="7" t="str">
        <f>IF(OR($B25="",$B25=0),"",$I25*$C25*(1+'Property Summary'!$L$21)^('MF CapEx'!DE$3-1))</f>
        <v/>
      </c>
      <c r="DF25" s="7" t="str">
        <f>IF(OR($B25="",$B25=0),"",$I25*$C25*(1+'Property Summary'!$L$21)^('MF CapEx'!DF$3-1))</f>
        <v/>
      </c>
      <c r="DG25" s="7" t="str">
        <f>IF(OR($B25="",$B25=0),"",$I25*$C25*(1+'Property Summary'!$L$21)^('MF CapEx'!DG$3-1))</f>
        <v/>
      </c>
      <c r="DH25" s="7" t="str">
        <f>IF(OR($B25="",$B25=0),"",$I25*$C25*(1+'Property Summary'!$L$21)^('MF CapEx'!DH$3-1))</f>
        <v/>
      </c>
      <c r="DI25" s="7" t="str">
        <f>IF(OR($B25="",$B25=0),"",$I25*$C25*(1+'Property Summary'!$L$21)^('MF CapEx'!DI$3-1))</f>
        <v/>
      </c>
      <c r="DJ25" s="7" t="str">
        <f>IF(OR($B25="",$B25=0),"",$I25*$C25*(1+'Property Summary'!$L$21)^('MF CapEx'!DJ$3-1))</f>
        <v/>
      </c>
      <c r="DK25" s="7" t="str">
        <f>IF(OR($B25="",$B25=0),"",$I25*$C25*(1+'Property Summary'!$L$21)^('MF CapEx'!DK$3-1))</f>
        <v/>
      </c>
      <c r="DL25" s="7" t="str">
        <f>IF(OR($B25="",$B25=0),"",$I25*$C25*(1+'Property Summary'!$L$21)^('MF CapEx'!DL$3-1))</f>
        <v/>
      </c>
      <c r="DM25" s="7" t="str">
        <f>IF(OR($B25="",$B25=0),"",$I25*$C25*(1+'Property Summary'!$L$21)^('MF CapEx'!DM$3-1))</f>
        <v/>
      </c>
      <c r="DN25" s="7" t="str">
        <f>IF(OR($B25="",$B25=0),"",$I25*$C25*(1+'Property Summary'!$L$21)^('MF CapEx'!DN$3-1))</f>
        <v/>
      </c>
      <c r="DO25" s="7" t="str">
        <f>IF(OR($B25="",$B25=0),"",$I25*$C25*(1+'Property Summary'!$L$21)^('MF CapEx'!DO$3-1))</f>
        <v/>
      </c>
      <c r="DP25" s="7" t="str">
        <f>IF(OR($B25="",$B25=0),"",$I25*$C25*(1+'Property Summary'!$L$21)^('MF CapEx'!DP$3-1))</f>
        <v/>
      </c>
      <c r="DQ25" s="7" t="str">
        <f>IF(OR($B25="",$B25=0),"",$I25*$C25*(1+'Property Summary'!$L$21)^('MF CapEx'!DQ$3-1))</f>
        <v/>
      </c>
      <c r="DR25" s="7" t="str">
        <f>IF(OR($B25="",$B25=0),"",$I25*$C25*(1+'Property Summary'!$L$21)^('MF CapEx'!DR$3-1))</f>
        <v/>
      </c>
      <c r="DS25" s="7" t="str">
        <f>IF(OR($B25="",$B25=0),"",$I25*$C25*(1+'Property Summary'!$L$21)^('MF CapEx'!DS$3-1))</f>
        <v/>
      </c>
      <c r="DT25" s="7" t="str">
        <f>IF(OR($B25="",$B25=0),"",$I25*$C25*(1+'Property Summary'!$L$21)^('MF CapEx'!DT$3-1))</f>
        <v/>
      </c>
      <c r="DU25" s="7" t="str">
        <f>IF(OR($B25="",$B25=0),"",$I25*$C25*(1+'Property Summary'!$L$21)^('MF CapEx'!DU$3-1))</f>
        <v/>
      </c>
      <c r="DV25" s="7" t="str">
        <f>IF(OR($B25="",$B25=0),"",$I25*$C25*(1+'Property Summary'!$L$21)^('MF CapEx'!DV$3-1))</f>
        <v/>
      </c>
      <c r="DW25" s="7" t="str">
        <f>IF(OR($B25="",$B25=0),"",$I25*$C25*(1+'Property Summary'!$L$21)^('MF CapEx'!DW$3-1))</f>
        <v/>
      </c>
      <c r="DX25" s="7" t="str">
        <f>IF(OR($B25="",$B25=0),"",$I25*$C25*(1+'Property Summary'!$L$21)^('MF CapEx'!DX$3-1))</f>
        <v/>
      </c>
      <c r="DY25" s="7" t="str">
        <f>IF(OR($B25="",$B25=0),"",$I25*$C25*(1+'Property Summary'!$L$21)^('MF CapEx'!DY$3-1))</f>
        <v/>
      </c>
      <c r="DZ25" s="7" t="str">
        <f>IF(OR($B25="",$B25=0),"",$I25*$C25*(1+'Property Summary'!$L$21)^('MF CapEx'!DZ$3-1))</f>
        <v/>
      </c>
      <c r="EA25" s="7" t="str">
        <f>IF(OR($B25="",$B25=0),"",$I25*$C25*(1+'Property Summary'!$L$21)^('MF CapEx'!EA$3-1))</f>
        <v/>
      </c>
      <c r="EB25" s="7" t="str">
        <f>IF(OR($B25="",$B25=0),"",$I25*$C25*(1+'Property Summary'!$L$21)^('MF CapEx'!EB$3-1))</f>
        <v/>
      </c>
      <c r="EC25" s="7" t="str">
        <f>IF(OR($B25="",$B25=0),"",$I25*$C25*(1+'Property Summary'!$L$21)^('MF CapEx'!EC$3-1))</f>
        <v/>
      </c>
      <c r="ED25" s="7" t="str">
        <f>IF(OR($B25="",$B25=0),"",$I25*$C25*(1+'Property Summary'!$L$21)^('MF CapEx'!ED$3-1))</f>
        <v/>
      </c>
      <c r="EE25" s="7" t="str">
        <f>IF(OR($B25="",$B25=0),"",$I25*$C25*(1+'Property Summary'!$L$21)^('MF CapEx'!EE$3-1))</f>
        <v/>
      </c>
      <c r="EF25" s="7" t="str">
        <f>IF(OR($B25="",$B25=0),"",$I25*$C25*(1+'Property Summary'!$L$21)^('MF CapEx'!EF$3-1))</f>
        <v/>
      </c>
      <c r="EG25" s="7" t="str">
        <f>IF(OR($B25="",$B25=0),"",$I25*$C25*(1+'Property Summary'!$L$21)^('MF CapEx'!EG$3-1))</f>
        <v/>
      </c>
      <c r="EH25" s="7" t="str">
        <f>IF(OR($B25="",$B25=0),"",$I25*$C25*(1+'Property Summary'!$L$21)^('MF CapEx'!EH$3-1))</f>
        <v/>
      </c>
      <c r="EI25" s="7" t="str">
        <f>IF(OR($B25="",$B25=0),"",$I25*$C25*(1+'Property Summary'!$L$21)^('MF CapEx'!EI$3-1))</f>
        <v/>
      </c>
      <c r="EJ25" s="7" t="str">
        <f>IF(OR($B25="",$B25=0),"",$I25*$C25*(1+'Property Summary'!$L$21)^('MF CapEx'!EJ$3-1))</f>
        <v/>
      </c>
      <c r="EK25" s="7" t="str">
        <f>IF(OR($B25="",$B25=0),"",$I25*$C25*(1+'Property Summary'!$L$21)^('MF CapEx'!EK$3-1))</f>
        <v/>
      </c>
      <c r="EL25" s="7" t="str">
        <f>IF(OR($B25="",$B25=0),"",$I25*$C25*(1+'Property Summary'!$L$21)^('MF CapEx'!EL$3-1))</f>
        <v/>
      </c>
      <c r="EM25" s="7" t="str">
        <f>IF(OR($B25="",$B25=0),"",$I25*$C25*(1+'Property Summary'!$L$21)^('MF CapEx'!EM$3-1))</f>
        <v/>
      </c>
      <c r="EN25" s="7" t="str">
        <f>IF(OR($B25="",$B25=0),"",$I25*$C25*(1+'Property Summary'!$L$21)^('MF CapEx'!EN$3-1))</f>
        <v/>
      </c>
      <c r="EO25" s="7" t="str">
        <f>IF(OR($B25="",$B25=0),"",$I25*$C25*(1+'Property Summary'!$L$21)^('MF CapEx'!EO$3-1))</f>
        <v/>
      </c>
      <c r="EP25" s="7" t="str">
        <f>IF(OR($B25="",$B25=0),"",$I25*$C25*(1+'Property Summary'!$L$21)^('MF CapEx'!EP$3-1))</f>
        <v/>
      </c>
      <c r="EQ25" s="7" t="str">
        <f>IF(OR($B25="",$B25=0),"",$I25*$C25*(1+'Property Summary'!$L$21)^('MF CapEx'!EQ$3-1))</f>
        <v/>
      </c>
      <c r="ER25" s="7" t="str">
        <f>IF(OR($B25="",$B25=0),"",$I25*$C25*(1+'Property Summary'!$L$21)^('MF CapEx'!ER$3-1))</f>
        <v/>
      </c>
      <c r="ES25" s="7" t="str">
        <f>IF(OR($B25="",$B25=0),"",$I25*$C25*(1+'Property Summary'!$L$21)^('MF CapEx'!ES$3-1))</f>
        <v/>
      </c>
      <c r="ET25" s="7" t="str">
        <f>IF(OR($B25="",$B25=0),"",$I25*$C25*(1+'Property Summary'!$L$21)^('MF CapEx'!ET$3-1))</f>
        <v/>
      </c>
      <c r="EU25" s="7" t="str">
        <f>IF(OR($B25="",$B25=0),"",$I25*$C25*(1+'Property Summary'!$L$21)^('MF CapEx'!EU$3-1))</f>
        <v/>
      </c>
      <c r="EV25" s="7" t="str">
        <f>IF(OR($B25="",$B25=0),"",$I25*$C25*(1+'Property Summary'!$L$21)^('MF CapEx'!EV$3-1))</f>
        <v/>
      </c>
      <c r="EW25" s="7" t="str">
        <f>IF(OR($B25="",$B25=0),"",$I25*$C25*(1+'Property Summary'!$L$21)^('MF CapEx'!EW$3-1))</f>
        <v/>
      </c>
      <c r="EX25" s="7" t="str">
        <f>IF(OR($B25="",$B25=0),"",$I25*$C25*(1+'Property Summary'!$L$21)^('MF CapEx'!EX$3-1))</f>
        <v/>
      </c>
      <c r="EY25" s="7" t="str">
        <f>IF(OR($B25="",$B25=0),"",$I25*$C25*(1+'Property Summary'!$L$21)^('MF CapEx'!EY$3-1))</f>
        <v/>
      </c>
      <c r="EZ25" s="7" t="str">
        <f>IF(OR($B25="",$B25=0),"",$I25*$C25*(1+'Property Summary'!$L$21)^('MF CapEx'!EZ$3-1))</f>
        <v/>
      </c>
      <c r="FA25" s="7" t="str">
        <f>IF(OR($B25="",$B25=0),"",$I25*$C25*(1+'Property Summary'!$L$21)^('MF CapEx'!FA$3-1))</f>
        <v/>
      </c>
      <c r="FB25" s="7" t="str">
        <f>IF(OR($B25="",$B25=0),"",$I25*$C25*(1+'Property Summary'!$L$21)^('MF CapEx'!FB$3-1))</f>
        <v/>
      </c>
      <c r="FC25" s="7" t="str">
        <f>IF(OR($B25="",$B25=0),"",$I25*$C25*(1+'Property Summary'!$L$21)^('MF CapEx'!FC$3-1))</f>
        <v/>
      </c>
      <c r="FD25" s="7" t="str">
        <f>IF(OR($B25="",$B25=0),"",$I25*$C25*(1+'Property Summary'!$L$21)^('MF CapEx'!FD$3-1))</f>
        <v/>
      </c>
      <c r="FE25" s="7" t="str">
        <f>IF(OR($B25="",$B25=0),"",$I25*$C25*(1+'Property Summary'!$L$21)^('MF CapEx'!FE$3-1))</f>
        <v/>
      </c>
      <c r="FF25" s="7" t="str">
        <f>IF(OR($B25="",$B25=0),"",$I25*$C25*(1+'Property Summary'!$L$21)^('MF CapEx'!FF$3-1))</f>
        <v/>
      </c>
      <c r="FG25" s="7" t="str">
        <f>IF(OR($B25="",$B25=0),"",$I25*$C25*(1+'Property Summary'!$L$21)^('MF CapEx'!FG$3-1))</f>
        <v/>
      </c>
      <c r="FH25" s="7" t="str">
        <f>IF(OR($B25="",$B25=0),"",$I25*$C25*(1+'Property Summary'!$L$21)^('MF CapEx'!FH$3-1))</f>
        <v/>
      </c>
      <c r="FI25" s="7" t="str">
        <f>IF(OR($B25="",$B25=0),"",$I25*$C25*(1+'Property Summary'!$L$21)^('MF CapEx'!FI$3-1))</f>
        <v/>
      </c>
      <c r="FJ25" s="7" t="str">
        <f>IF(OR($B25="",$B25=0),"",$I25*$C25*(1+'Property Summary'!$L$21)^('MF CapEx'!FJ$3-1))</f>
        <v/>
      </c>
      <c r="FK25" s="7" t="str">
        <f>IF(OR($B25="",$B25=0),"",$I25*$C25*(1+'Property Summary'!$L$21)^('MF CapEx'!FK$3-1))</f>
        <v/>
      </c>
      <c r="FL25" s="7" t="str">
        <f>IF(OR($B25="",$B25=0),"",$I25*$C25*(1+'Property Summary'!$L$21)^('MF CapEx'!FL$3-1))</f>
        <v/>
      </c>
      <c r="FM25" s="7" t="str">
        <f>IF(OR($B25="",$B25=0),"",$I25*$C25*(1+'Property Summary'!$L$21)^('MF CapEx'!FM$3-1))</f>
        <v/>
      </c>
      <c r="FN25" s="7" t="str">
        <f>IF(OR($B25="",$B25=0),"",$I25*$C25*(1+'Property Summary'!$L$21)^('MF CapEx'!FN$3-1))</f>
        <v/>
      </c>
      <c r="FO25" s="7" t="str">
        <f>IF(OR($B25="",$B25=0),"",$I25*$C25*(1+'Property Summary'!$L$21)^('MF CapEx'!FO$3-1))</f>
        <v/>
      </c>
      <c r="FP25" s="7" t="str">
        <f>IF(OR($B25="",$B25=0),"",$I25*$C25*(1+'Property Summary'!$L$21)^('MF CapEx'!FP$3-1))</f>
        <v/>
      </c>
      <c r="FQ25" s="7" t="str">
        <f>IF(OR($B25="",$B25=0),"",$I25*$C25*(1+'Property Summary'!$L$21)^('MF CapEx'!FQ$3-1))</f>
        <v/>
      </c>
      <c r="FR25" s="7" t="str">
        <f>IF(OR($B25="",$B25=0),"",$I25*$C25*(1+'Property Summary'!$L$21)^('MF CapEx'!FR$3-1))</f>
        <v/>
      </c>
      <c r="FS25" s="7" t="str">
        <f>IF(OR($B25="",$B25=0),"",$I25*$C25*(1+'Property Summary'!$L$21)^('MF CapEx'!FS$3-1))</f>
        <v/>
      </c>
      <c r="FT25" s="7" t="str">
        <f>IF(OR($B25="",$B25=0),"",$I25*$C25*(1+'Property Summary'!$L$21)^('MF CapEx'!FT$3-1))</f>
        <v/>
      </c>
      <c r="FU25" s="7" t="str">
        <f>IF(OR($B25="",$B25=0),"",$I25*$C25*(1+'Property Summary'!$L$21)^('MF CapEx'!FU$3-1))</f>
        <v/>
      </c>
      <c r="FV25" s="7" t="str">
        <f>IF(OR($B25="",$B25=0),"",$I25*$C25*(1+'Property Summary'!$L$21)^('MF CapEx'!FV$3-1))</f>
        <v/>
      </c>
      <c r="FW25" s="7" t="str">
        <f>IF(OR($B25="",$B25=0),"",$I25*$C25*(1+'Property Summary'!$L$21)^('MF CapEx'!FW$3-1))</f>
        <v/>
      </c>
      <c r="FX25" s="7" t="str">
        <f>IF(OR($B25="",$B25=0),"",$I25*$C25*(1+'Property Summary'!$L$21)^('MF CapEx'!FX$3-1))</f>
        <v/>
      </c>
      <c r="FY25" s="7" t="str">
        <f>IF(OR($B25="",$B25=0),"",$I25*$C25*(1+'Property Summary'!$L$21)^('MF CapEx'!FY$3-1))</f>
        <v/>
      </c>
      <c r="FZ25" s="7" t="str">
        <f>IF(OR($B25="",$B25=0),"",$I25*$C25*(1+'Property Summary'!$L$21)^('MF CapEx'!FZ$3-1))</f>
        <v/>
      </c>
      <c r="GA25" s="7" t="str">
        <f>IF(OR($B25="",$B25=0),"",$I25*$C25*(1+'Property Summary'!$L$21)^('MF CapEx'!GA$3-1))</f>
        <v/>
      </c>
      <c r="GB25" s="7" t="str">
        <f>IF(OR($B25="",$B25=0),"",$I25*$C25*(1+'Property Summary'!$L$21)^('MF CapEx'!GB$3-1))</f>
        <v/>
      </c>
      <c r="GC25" s="7" t="str">
        <f>IF(OR($B25="",$B25=0),"",$I25*$C25*(1+'Property Summary'!$L$21)^('MF CapEx'!GC$3-1))</f>
        <v/>
      </c>
      <c r="GD25" s="7" t="str">
        <f>IF(OR($B25="",$B25=0),"",$I25*$C25*(1+'Property Summary'!$L$21)^('MF CapEx'!GD$3-1))</f>
        <v/>
      </c>
      <c r="GE25" s="7" t="str">
        <f>IF(OR($B25="",$B25=0),"",$I25*$C25*(1+'Property Summary'!$L$21)^('MF CapEx'!GE$3-1))</f>
        <v/>
      </c>
      <c r="GF25" s="7" t="str">
        <f>IF(OR($B25="",$B25=0),"",$I25*$C25*(1+'Property Summary'!$L$21)^('MF CapEx'!GF$3-1))</f>
        <v/>
      </c>
      <c r="GG25" s="7" t="str">
        <f>IF(OR($B25="",$B25=0),"",$I25*$C25*(1+'Property Summary'!$L$21)^('MF CapEx'!GG$3-1))</f>
        <v/>
      </c>
      <c r="GH25" s="7" t="str">
        <f>IF(OR($B25="",$B25=0),"",$I25*$C25*(1+'Property Summary'!$L$21)^('MF CapEx'!GH$3-1))</f>
        <v/>
      </c>
      <c r="GI25" s="7" t="str">
        <f>IF(OR($B25="",$B25=0),"",$I25*$C25*(1+'Property Summary'!$L$21)^('MF CapEx'!GI$3-1))</f>
        <v/>
      </c>
      <c r="GJ25" s="7" t="str">
        <f>IF(OR($B25="",$B25=0),"",$I25*$C25*(1+'Property Summary'!$L$21)^('MF CapEx'!GJ$3-1))</f>
        <v/>
      </c>
      <c r="GK25" s="7" t="str">
        <f>IF(OR($B25="",$B25=0),"",$I25*$C25*(1+'Property Summary'!$L$21)^('MF CapEx'!GK$3-1))</f>
        <v/>
      </c>
      <c r="GL25" s="7" t="str">
        <f>IF(OR($B25="",$B25=0),"",$I25*$C25*(1+'Property Summary'!$L$21)^('MF CapEx'!GL$3-1))</f>
        <v/>
      </c>
      <c r="GM25" s="7" t="str">
        <f>IF(OR($B25="",$B25=0),"",$I25*$C25*(1+'Property Summary'!$L$21)^('MF CapEx'!GM$3-1))</f>
        <v/>
      </c>
      <c r="GN25" s="7" t="str">
        <f>IF(OR($B25="",$B25=0),"",$I25*$C25*(1+'Property Summary'!$L$21)^('MF CapEx'!GN$3-1))</f>
        <v/>
      </c>
      <c r="GO25" s="7" t="str">
        <f>IF(OR($B25="",$B25=0),"",$I25*$C25*(1+'Property Summary'!$L$21)^('MF CapEx'!GO$3-1))</f>
        <v/>
      </c>
      <c r="GP25" s="7" t="str">
        <f>IF(OR($B25="",$B25=0),"",$I25*$C25*(1+'Property Summary'!$L$21)^('MF CapEx'!GP$3-1))</f>
        <v/>
      </c>
    </row>
    <row r="26" spans="2:198" x14ac:dyDescent="0.3">
      <c r="B26" s="198">
        <f>'MF Rent Roll'!B25</f>
        <v>0</v>
      </c>
      <c r="C26" s="199">
        <f>'MF Rent Roll'!C25</f>
        <v>0</v>
      </c>
      <c r="D26" s="200">
        <f>'MF Rent Roll'!D25</f>
        <v>0</v>
      </c>
      <c r="E26" s="200">
        <f>'MF Rent Roll'!E25</f>
        <v>0</v>
      </c>
      <c r="F26" s="201">
        <f>'MF Rent Roll'!F25</f>
        <v>0</v>
      </c>
      <c r="G26" s="202">
        <f>'MF Rent Roll'!G25</f>
        <v>0</v>
      </c>
      <c r="H26" s="203">
        <f>'MF Rent Roll'!H25</f>
        <v>0</v>
      </c>
      <c r="I26" s="202">
        <f>'MF Rent Roll'!I25</f>
        <v>0</v>
      </c>
      <c r="J26" s="204">
        <f>'MF Rent Roll'!J25</f>
        <v>0</v>
      </c>
      <c r="K26" s="205">
        <f>'MF Rent Roll'!K25</f>
        <v>0</v>
      </c>
      <c r="L26" s="202">
        <f>'MF Rent Roll'!L25</f>
        <v>0</v>
      </c>
      <c r="M26" s="206">
        <f>'MF Rent Roll'!M25</f>
        <v>0</v>
      </c>
      <c r="N26" s="207" t="str">
        <f>'MF Rent Roll'!N25</f>
        <v/>
      </c>
      <c r="O26" s="208" t="str">
        <f>'MF Rent Roll'!O25</f>
        <v/>
      </c>
      <c r="P26" s="209" t="str">
        <f>'MF Rent Roll'!P25</f>
        <v/>
      </c>
      <c r="S26" s="7" t="str">
        <f>IF(OR($B26="",$B26=0),"",$I26*$C26*(1+'Property Summary'!$L$21)^('MF CapEx'!S$3-1))</f>
        <v/>
      </c>
      <c r="T26" s="7" t="str">
        <f>IF(OR($B26="",$B26=0),"",$I26*$C26*(1+'Property Summary'!$L$21)^('MF CapEx'!T$3-1))</f>
        <v/>
      </c>
      <c r="U26" s="7" t="str">
        <f>IF(OR($B26="",$B26=0),"",$I26*$C26*(1+'Property Summary'!$L$21)^('MF CapEx'!U$3-1))</f>
        <v/>
      </c>
      <c r="V26" s="7" t="str">
        <f>IF(OR($B26="",$B26=0),"",$I26*$C26*(1+'Property Summary'!$L$21)^('MF CapEx'!V$3-1))</f>
        <v/>
      </c>
      <c r="W26" s="7" t="str">
        <f>IF(OR($B26="",$B26=0),"",$I26*$C26*(1+'Property Summary'!$L$21)^('MF CapEx'!W$3-1))</f>
        <v/>
      </c>
      <c r="X26" s="7" t="str">
        <f>IF(OR($B26="",$B26=0),"",$I26*$C26*(1+'Property Summary'!$L$21)^('MF CapEx'!X$3-1))</f>
        <v/>
      </c>
      <c r="Y26" s="7" t="str">
        <f>IF(OR($B26="",$B26=0),"",$I26*$C26*(1+'Property Summary'!$L$21)^('MF CapEx'!Y$3-1))</f>
        <v/>
      </c>
      <c r="Z26" s="7" t="str">
        <f>IF(OR($B26="",$B26=0),"",$I26*$C26*(1+'Property Summary'!$L$21)^('MF CapEx'!Z$3-1))</f>
        <v/>
      </c>
      <c r="AA26" s="7" t="str">
        <f>IF(OR($B26="",$B26=0),"",$I26*$C26*(1+'Property Summary'!$L$21)^('MF CapEx'!AA$3-1))</f>
        <v/>
      </c>
      <c r="AB26" s="7" t="str">
        <f>IF(OR($B26="",$B26=0),"",$I26*$C26*(1+'Property Summary'!$L$21)^('MF CapEx'!AB$3-1))</f>
        <v/>
      </c>
      <c r="AC26" s="7" t="str">
        <f>IF(OR($B26="",$B26=0),"",$I26*$C26*(1+'Property Summary'!$L$21)^('MF CapEx'!AC$3-1))</f>
        <v/>
      </c>
      <c r="AD26" s="7" t="str">
        <f>IF(OR($B26="",$B26=0),"",$I26*$C26*(1+'Property Summary'!$L$21)^('MF CapEx'!AD$3-1))</f>
        <v/>
      </c>
      <c r="AE26" s="7" t="str">
        <f>IF(OR($B26="",$B26=0),"",$I26*$C26*(1+'Property Summary'!$L$21)^('MF CapEx'!AE$3-1))</f>
        <v/>
      </c>
      <c r="AF26" s="7" t="str">
        <f>IF(OR($B26="",$B26=0),"",$I26*$C26*(1+'Property Summary'!$L$21)^('MF CapEx'!AF$3-1))</f>
        <v/>
      </c>
      <c r="AG26" s="7" t="str">
        <f>IF(OR($B26="",$B26=0),"",$I26*$C26*(1+'Property Summary'!$L$21)^('MF CapEx'!AG$3-1))</f>
        <v/>
      </c>
      <c r="AH26" s="7" t="str">
        <f>IF(OR($B26="",$B26=0),"",$I26*$C26*(1+'Property Summary'!$L$21)^('MF CapEx'!AH$3-1))</f>
        <v/>
      </c>
      <c r="AI26" s="7" t="str">
        <f>IF(OR($B26="",$B26=0),"",$I26*$C26*(1+'Property Summary'!$L$21)^('MF CapEx'!AI$3-1))</f>
        <v/>
      </c>
      <c r="AJ26" s="7" t="str">
        <f>IF(OR($B26="",$B26=0),"",$I26*$C26*(1+'Property Summary'!$L$21)^('MF CapEx'!AJ$3-1))</f>
        <v/>
      </c>
      <c r="AK26" s="7" t="str">
        <f>IF(OR($B26="",$B26=0),"",$I26*$C26*(1+'Property Summary'!$L$21)^('MF CapEx'!AK$3-1))</f>
        <v/>
      </c>
      <c r="AL26" s="7" t="str">
        <f>IF(OR($B26="",$B26=0),"",$I26*$C26*(1+'Property Summary'!$L$21)^('MF CapEx'!AL$3-1))</f>
        <v/>
      </c>
      <c r="AM26" s="7" t="str">
        <f>IF(OR($B26="",$B26=0),"",$I26*$C26*(1+'Property Summary'!$L$21)^('MF CapEx'!AM$3-1))</f>
        <v/>
      </c>
      <c r="AN26" s="7" t="str">
        <f>IF(OR($B26="",$B26=0),"",$I26*$C26*(1+'Property Summary'!$L$21)^('MF CapEx'!AN$3-1))</f>
        <v/>
      </c>
      <c r="AO26" s="7" t="str">
        <f>IF(OR($B26="",$B26=0),"",$I26*$C26*(1+'Property Summary'!$L$21)^('MF CapEx'!AO$3-1))</f>
        <v/>
      </c>
      <c r="AP26" s="7" t="str">
        <f>IF(OR($B26="",$B26=0),"",$I26*$C26*(1+'Property Summary'!$L$21)^('MF CapEx'!AP$3-1))</f>
        <v/>
      </c>
      <c r="AQ26" s="7" t="str">
        <f>IF(OR($B26="",$B26=0),"",$I26*$C26*(1+'Property Summary'!$L$21)^('MF CapEx'!AQ$3-1))</f>
        <v/>
      </c>
      <c r="AR26" s="7" t="str">
        <f>IF(OR($B26="",$B26=0),"",$I26*$C26*(1+'Property Summary'!$L$21)^('MF CapEx'!AR$3-1))</f>
        <v/>
      </c>
      <c r="AS26" s="7" t="str">
        <f>IF(OR($B26="",$B26=0),"",$I26*$C26*(1+'Property Summary'!$L$21)^('MF CapEx'!AS$3-1))</f>
        <v/>
      </c>
      <c r="AT26" s="7" t="str">
        <f>IF(OR($B26="",$B26=0),"",$I26*$C26*(1+'Property Summary'!$L$21)^('MF CapEx'!AT$3-1))</f>
        <v/>
      </c>
      <c r="AU26" s="7" t="str">
        <f>IF(OR($B26="",$B26=0),"",$I26*$C26*(1+'Property Summary'!$L$21)^('MF CapEx'!AU$3-1))</f>
        <v/>
      </c>
      <c r="AV26" s="7" t="str">
        <f>IF(OR($B26="",$B26=0),"",$I26*$C26*(1+'Property Summary'!$L$21)^('MF CapEx'!AV$3-1))</f>
        <v/>
      </c>
      <c r="AW26" s="7" t="str">
        <f>IF(OR($B26="",$B26=0),"",$I26*$C26*(1+'Property Summary'!$L$21)^('MF CapEx'!AW$3-1))</f>
        <v/>
      </c>
      <c r="AX26" s="7" t="str">
        <f>IF(OR($B26="",$B26=0),"",$I26*$C26*(1+'Property Summary'!$L$21)^('MF CapEx'!AX$3-1))</f>
        <v/>
      </c>
      <c r="AY26" s="7" t="str">
        <f>IF(OR($B26="",$B26=0),"",$I26*$C26*(1+'Property Summary'!$L$21)^('MF CapEx'!AY$3-1))</f>
        <v/>
      </c>
      <c r="AZ26" s="7" t="str">
        <f>IF(OR($B26="",$B26=0),"",$I26*$C26*(1+'Property Summary'!$L$21)^('MF CapEx'!AZ$3-1))</f>
        <v/>
      </c>
      <c r="BA26" s="7" t="str">
        <f>IF(OR($B26="",$B26=0),"",$I26*$C26*(1+'Property Summary'!$L$21)^('MF CapEx'!BA$3-1))</f>
        <v/>
      </c>
      <c r="BB26" s="7" t="str">
        <f>IF(OR($B26="",$B26=0),"",$I26*$C26*(1+'Property Summary'!$L$21)^('MF CapEx'!BB$3-1))</f>
        <v/>
      </c>
      <c r="BC26" s="7" t="str">
        <f>IF(OR($B26="",$B26=0),"",$I26*$C26*(1+'Property Summary'!$L$21)^('MF CapEx'!BC$3-1))</f>
        <v/>
      </c>
      <c r="BD26" s="7" t="str">
        <f>IF(OR($B26="",$B26=0),"",$I26*$C26*(1+'Property Summary'!$L$21)^('MF CapEx'!BD$3-1))</f>
        <v/>
      </c>
      <c r="BE26" s="7" t="str">
        <f>IF(OR($B26="",$B26=0),"",$I26*$C26*(1+'Property Summary'!$L$21)^('MF CapEx'!BE$3-1))</f>
        <v/>
      </c>
      <c r="BF26" s="7" t="str">
        <f>IF(OR($B26="",$B26=0),"",$I26*$C26*(1+'Property Summary'!$L$21)^('MF CapEx'!BF$3-1))</f>
        <v/>
      </c>
      <c r="BG26" s="7" t="str">
        <f>IF(OR($B26="",$B26=0),"",$I26*$C26*(1+'Property Summary'!$L$21)^('MF CapEx'!BG$3-1))</f>
        <v/>
      </c>
      <c r="BH26" s="7" t="str">
        <f>IF(OR($B26="",$B26=0),"",$I26*$C26*(1+'Property Summary'!$L$21)^('MF CapEx'!BH$3-1))</f>
        <v/>
      </c>
      <c r="BI26" s="7" t="str">
        <f>IF(OR($B26="",$B26=0),"",$I26*$C26*(1+'Property Summary'!$L$21)^('MF CapEx'!BI$3-1))</f>
        <v/>
      </c>
      <c r="BJ26" s="7" t="str">
        <f>IF(OR($B26="",$B26=0),"",$I26*$C26*(1+'Property Summary'!$L$21)^('MF CapEx'!BJ$3-1))</f>
        <v/>
      </c>
      <c r="BK26" s="7" t="str">
        <f>IF(OR($B26="",$B26=0),"",$I26*$C26*(1+'Property Summary'!$L$21)^('MF CapEx'!BK$3-1))</f>
        <v/>
      </c>
      <c r="BL26" s="7" t="str">
        <f>IF(OR($B26="",$B26=0),"",$I26*$C26*(1+'Property Summary'!$L$21)^('MF CapEx'!BL$3-1))</f>
        <v/>
      </c>
      <c r="BM26" s="7" t="str">
        <f>IF(OR($B26="",$B26=0),"",$I26*$C26*(1+'Property Summary'!$L$21)^('MF CapEx'!BM$3-1))</f>
        <v/>
      </c>
      <c r="BN26" s="7" t="str">
        <f>IF(OR($B26="",$B26=0),"",$I26*$C26*(1+'Property Summary'!$L$21)^('MF CapEx'!BN$3-1))</f>
        <v/>
      </c>
      <c r="BO26" s="7" t="str">
        <f>IF(OR($B26="",$B26=0),"",$I26*$C26*(1+'Property Summary'!$L$21)^('MF CapEx'!BO$3-1))</f>
        <v/>
      </c>
      <c r="BP26" s="7" t="str">
        <f>IF(OR($B26="",$B26=0),"",$I26*$C26*(1+'Property Summary'!$L$21)^('MF CapEx'!BP$3-1))</f>
        <v/>
      </c>
      <c r="BQ26" s="7" t="str">
        <f>IF(OR($B26="",$B26=0),"",$I26*$C26*(1+'Property Summary'!$L$21)^('MF CapEx'!BQ$3-1))</f>
        <v/>
      </c>
      <c r="BR26" s="7" t="str">
        <f>IF(OR($B26="",$B26=0),"",$I26*$C26*(1+'Property Summary'!$L$21)^('MF CapEx'!BR$3-1))</f>
        <v/>
      </c>
      <c r="BS26" s="7" t="str">
        <f>IF(OR($B26="",$B26=0),"",$I26*$C26*(1+'Property Summary'!$L$21)^('MF CapEx'!BS$3-1))</f>
        <v/>
      </c>
      <c r="BT26" s="7" t="str">
        <f>IF(OR($B26="",$B26=0),"",$I26*$C26*(1+'Property Summary'!$L$21)^('MF CapEx'!BT$3-1))</f>
        <v/>
      </c>
      <c r="BU26" s="7" t="str">
        <f>IF(OR($B26="",$B26=0),"",$I26*$C26*(1+'Property Summary'!$L$21)^('MF CapEx'!BU$3-1))</f>
        <v/>
      </c>
      <c r="BV26" s="7" t="str">
        <f>IF(OR($B26="",$B26=0),"",$I26*$C26*(1+'Property Summary'!$L$21)^('MF CapEx'!BV$3-1))</f>
        <v/>
      </c>
      <c r="BW26" s="7" t="str">
        <f>IF(OR($B26="",$B26=0),"",$I26*$C26*(1+'Property Summary'!$L$21)^('MF CapEx'!BW$3-1))</f>
        <v/>
      </c>
      <c r="BX26" s="7" t="str">
        <f>IF(OR($B26="",$B26=0),"",$I26*$C26*(1+'Property Summary'!$L$21)^('MF CapEx'!BX$3-1))</f>
        <v/>
      </c>
      <c r="BY26" s="7" t="str">
        <f>IF(OR($B26="",$B26=0),"",$I26*$C26*(1+'Property Summary'!$L$21)^('MF CapEx'!BY$3-1))</f>
        <v/>
      </c>
      <c r="BZ26" s="7" t="str">
        <f>IF(OR($B26="",$B26=0),"",$I26*$C26*(1+'Property Summary'!$L$21)^('MF CapEx'!BZ$3-1))</f>
        <v/>
      </c>
      <c r="CA26" s="7" t="str">
        <f>IF(OR($B26="",$B26=0),"",$I26*$C26*(1+'Property Summary'!$L$21)^('MF CapEx'!CA$3-1))</f>
        <v/>
      </c>
      <c r="CB26" s="7" t="str">
        <f>IF(OR($B26="",$B26=0),"",$I26*$C26*(1+'Property Summary'!$L$21)^('MF CapEx'!CB$3-1))</f>
        <v/>
      </c>
      <c r="CC26" s="7" t="str">
        <f>IF(OR($B26="",$B26=0),"",$I26*$C26*(1+'Property Summary'!$L$21)^('MF CapEx'!CC$3-1))</f>
        <v/>
      </c>
      <c r="CD26" s="7" t="str">
        <f>IF(OR($B26="",$B26=0),"",$I26*$C26*(1+'Property Summary'!$L$21)^('MF CapEx'!CD$3-1))</f>
        <v/>
      </c>
      <c r="CE26" s="7" t="str">
        <f>IF(OR($B26="",$B26=0),"",$I26*$C26*(1+'Property Summary'!$L$21)^('MF CapEx'!CE$3-1))</f>
        <v/>
      </c>
      <c r="CF26" s="7" t="str">
        <f>IF(OR($B26="",$B26=0),"",$I26*$C26*(1+'Property Summary'!$L$21)^('MF CapEx'!CF$3-1))</f>
        <v/>
      </c>
      <c r="CG26" s="7" t="str">
        <f>IF(OR($B26="",$B26=0),"",$I26*$C26*(1+'Property Summary'!$L$21)^('MF CapEx'!CG$3-1))</f>
        <v/>
      </c>
      <c r="CH26" s="7" t="str">
        <f>IF(OR($B26="",$B26=0),"",$I26*$C26*(1+'Property Summary'!$L$21)^('MF CapEx'!CH$3-1))</f>
        <v/>
      </c>
      <c r="CI26" s="7" t="str">
        <f>IF(OR($B26="",$B26=0),"",$I26*$C26*(1+'Property Summary'!$L$21)^('MF CapEx'!CI$3-1))</f>
        <v/>
      </c>
      <c r="CJ26" s="7" t="str">
        <f>IF(OR($B26="",$B26=0),"",$I26*$C26*(1+'Property Summary'!$L$21)^('MF CapEx'!CJ$3-1))</f>
        <v/>
      </c>
      <c r="CK26" s="7" t="str">
        <f>IF(OR($B26="",$B26=0),"",$I26*$C26*(1+'Property Summary'!$L$21)^('MF CapEx'!CK$3-1))</f>
        <v/>
      </c>
      <c r="CL26" s="7" t="str">
        <f>IF(OR($B26="",$B26=0),"",$I26*$C26*(1+'Property Summary'!$L$21)^('MF CapEx'!CL$3-1))</f>
        <v/>
      </c>
      <c r="CM26" s="7" t="str">
        <f>IF(OR($B26="",$B26=0),"",$I26*$C26*(1+'Property Summary'!$L$21)^('MF CapEx'!CM$3-1))</f>
        <v/>
      </c>
      <c r="CN26" s="7" t="str">
        <f>IF(OR($B26="",$B26=0),"",$I26*$C26*(1+'Property Summary'!$L$21)^('MF CapEx'!CN$3-1))</f>
        <v/>
      </c>
      <c r="CO26" s="7" t="str">
        <f>IF(OR($B26="",$B26=0),"",$I26*$C26*(1+'Property Summary'!$L$21)^('MF CapEx'!CO$3-1))</f>
        <v/>
      </c>
      <c r="CP26" s="7" t="str">
        <f>IF(OR($B26="",$B26=0),"",$I26*$C26*(1+'Property Summary'!$L$21)^('MF CapEx'!CP$3-1))</f>
        <v/>
      </c>
      <c r="CQ26" s="7" t="str">
        <f>IF(OR($B26="",$B26=0),"",$I26*$C26*(1+'Property Summary'!$L$21)^('MF CapEx'!CQ$3-1))</f>
        <v/>
      </c>
      <c r="CR26" s="7" t="str">
        <f>IF(OR($B26="",$B26=0),"",$I26*$C26*(1+'Property Summary'!$L$21)^('MF CapEx'!CR$3-1))</f>
        <v/>
      </c>
      <c r="CS26" s="7" t="str">
        <f>IF(OR($B26="",$B26=0),"",$I26*$C26*(1+'Property Summary'!$L$21)^('MF CapEx'!CS$3-1))</f>
        <v/>
      </c>
      <c r="CT26" s="7" t="str">
        <f>IF(OR($B26="",$B26=0),"",$I26*$C26*(1+'Property Summary'!$L$21)^('MF CapEx'!CT$3-1))</f>
        <v/>
      </c>
      <c r="CU26" s="7" t="str">
        <f>IF(OR($B26="",$B26=0),"",$I26*$C26*(1+'Property Summary'!$L$21)^('MF CapEx'!CU$3-1))</f>
        <v/>
      </c>
      <c r="CV26" s="7" t="str">
        <f>IF(OR($B26="",$B26=0),"",$I26*$C26*(1+'Property Summary'!$L$21)^('MF CapEx'!CV$3-1))</f>
        <v/>
      </c>
      <c r="CW26" s="7" t="str">
        <f>IF(OR($B26="",$B26=0),"",$I26*$C26*(1+'Property Summary'!$L$21)^('MF CapEx'!CW$3-1))</f>
        <v/>
      </c>
      <c r="CX26" s="7" t="str">
        <f>IF(OR($B26="",$B26=0),"",$I26*$C26*(1+'Property Summary'!$L$21)^('MF CapEx'!CX$3-1))</f>
        <v/>
      </c>
      <c r="CY26" s="7" t="str">
        <f>IF(OR($B26="",$B26=0),"",$I26*$C26*(1+'Property Summary'!$L$21)^('MF CapEx'!CY$3-1))</f>
        <v/>
      </c>
      <c r="CZ26" s="7" t="str">
        <f>IF(OR($B26="",$B26=0),"",$I26*$C26*(1+'Property Summary'!$L$21)^('MF CapEx'!CZ$3-1))</f>
        <v/>
      </c>
      <c r="DA26" s="7" t="str">
        <f>IF(OR($B26="",$B26=0),"",$I26*$C26*(1+'Property Summary'!$L$21)^('MF CapEx'!DA$3-1))</f>
        <v/>
      </c>
      <c r="DB26" s="7" t="str">
        <f>IF(OR($B26="",$B26=0),"",$I26*$C26*(1+'Property Summary'!$L$21)^('MF CapEx'!DB$3-1))</f>
        <v/>
      </c>
      <c r="DC26" s="7" t="str">
        <f>IF(OR($B26="",$B26=0),"",$I26*$C26*(1+'Property Summary'!$L$21)^('MF CapEx'!DC$3-1))</f>
        <v/>
      </c>
      <c r="DD26" s="7" t="str">
        <f>IF(OR($B26="",$B26=0),"",$I26*$C26*(1+'Property Summary'!$L$21)^('MF CapEx'!DD$3-1))</f>
        <v/>
      </c>
      <c r="DE26" s="7" t="str">
        <f>IF(OR($B26="",$B26=0),"",$I26*$C26*(1+'Property Summary'!$L$21)^('MF CapEx'!DE$3-1))</f>
        <v/>
      </c>
      <c r="DF26" s="7" t="str">
        <f>IF(OR($B26="",$B26=0),"",$I26*$C26*(1+'Property Summary'!$L$21)^('MF CapEx'!DF$3-1))</f>
        <v/>
      </c>
      <c r="DG26" s="7" t="str">
        <f>IF(OR($B26="",$B26=0),"",$I26*$C26*(1+'Property Summary'!$L$21)^('MF CapEx'!DG$3-1))</f>
        <v/>
      </c>
      <c r="DH26" s="7" t="str">
        <f>IF(OR($B26="",$B26=0),"",$I26*$C26*(1+'Property Summary'!$L$21)^('MF CapEx'!DH$3-1))</f>
        <v/>
      </c>
      <c r="DI26" s="7" t="str">
        <f>IF(OR($B26="",$B26=0),"",$I26*$C26*(1+'Property Summary'!$L$21)^('MF CapEx'!DI$3-1))</f>
        <v/>
      </c>
      <c r="DJ26" s="7" t="str">
        <f>IF(OR($B26="",$B26=0),"",$I26*$C26*(1+'Property Summary'!$L$21)^('MF CapEx'!DJ$3-1))</f>
        <v/>
      </c>
      <c r="DK26" s="7" t="str">
        <f>IF(OR($B26="",$B26=0),"",$I26*$C26*(1+'Property Summary'!$L$21)^('MF CapEx'!DK$3-1))</f>
        <v/>
      </c>
      <c r="DL26" s="7" t="str">
        <f>IF(OR($B26="",$B26=0),"",$I26*$C26*(1+'Property Summary'!$L$21)^('MF CapEx'!DL$3-1))</f>
        <v/>
      </c>
      <c r="DM26" s="7" t="str">
        <f>IF(OR($B26="",$B26=0),"",$I26*$C26*(1+'Property Summary'!$L$21)^('MF CapEx'!DM$3-1))</f>
        <v/>
      </c>
      <c r="DN26" s="7" t="str">
        <f>IF(OR($B26="",$B26=0),"",$I26*$C26*(1+'Property Summary'!$L$21)^('MF CapEx'!DN$3-1))</f>
        <v/>
      </c>
      <c r="DO26" s="7" t="str">
        <f>IF(OR($B26="",$B26=0),"",$I26*$C26*(1+'Property Summary'!$L$21)^('MF CapEx'!DO$3-1))</f>
        <v/>
      </c>
      <c r="DP26" s="7" t="str">
        <f>IF(OR($B26="",$B26=0),"",$I26*$C26*(1+'Property Summary'!$L$21)^('MF CapEx'!DP$3-1))</f>
        <v/>
      </c>
      <c r="DQ26" s="7" t="str">
        <f>IF(OR($B26="",$B26=0),"",$I26*$C26*(1+'Property Summary'!$L$21)^('MF CapEx'!DQ$3-1))</f>
        <v/>
      </c>
      <c r="DR26" s="7" t="str">
        <f>IF(OR($B26="",$B26=0),"",$I26*$C26*(1+'Property Summary'!$L$21)^('MF CapEx'!DR$3-1))</f>
        <v/>
      </c>
      <c r="DS26" s="7" t="str">
        <f>IF(OR($B26="",$B26=0),"",$I26*$C26*(1+'Property Summary'!$L$21)^('MF CapEx'!DS$3-1))</f>
        <v/>
      </c>
      <c r="DT26" s="7" t="str">
        <f>IF(OR($B26="",$B26=0),"",$I26*$C26*(1+'Property Summary'!$L$21)^('MF CapEx'!DT$3-1))</f>
        <v/>
      </c>
      <c r="DU26" s="7" t="str">
        <f>IF(OR($B26="",$B26=0),"",$I26*$C26*(1+'Property Summary'!$L$21)^('MF CapEx'!DU$3-1))</f>
        <v/>
      </c>
      <c r="DV26" s="7" t="str">
        <f>IF(OR($B26="",$B26=0),"",$I26*$C26*(1+'Property Summary'!$L$21)^('MF CapEx'!DV$3-1))</f>
        <v/>
      </c>
      <c r="DW26" s="7" t="str">
        <f>IF(OR($B26="",$B26=0),"",$I26*$C26*(1+'Property Summary'!$L$21)^('MF CapEx'!DW$3-1))</f>
        <v/>
      </c>
      <c r="DX26" s="7" t="str">
        <f>IF(OR($B26="",$B26=0),"",$I26*$C26*(1+'Property Summary'!$L$21)^('MF CapEx'!DX$3-1))</f>
        <v/>
      </c>
      <c r="DY26" s="7" t="str">
        <f>IF(OR($B26="",$B26=0),"",$I26*$C26*(1+'Property Summary'!$L$21)^('MF CapEx'!DY$3-1))</f>
        <v/>
      </c>
      <c r="DZ26" s="7" t="str">
        <f>IF(OR($B26="",$B26=0),"",$I26*$C26*(1+'Property Summary'!$L$21)^('MF CapEx'!DZ$3-1))</f>
        <v/>
      </c>
      <c r="EA26" s="7" t="str">
        <f>IF(OR($B26="",$B26=0),"",$I26*$C26*(1+'Property Summary'!$L$21)^('MF CapEx'!EA$3-1))</f>
        <v/>
      </c>
      <c r="EB26" s="7" t="str">
        <f>IF(OR($B26="",$B26=0),"",$I26*$C26*(1+'Property Summary'!$L$21)^('MF CapEx'!EB$3-1))</f>
        <v/>
      </c>
      <c r="EC26" s="7" t="str">
        <f>IF(OR($B26="",$B26=0),"",$I26*$C26*(1+'Property Summary'!$L$21)^('MF CapEx'!EC$3-1))</f>
        <v/>
      </c>
      <c r="ED26" s="7" t="str">
        <f>IF(OR($B26="",$B26=0),"",$I26*$C26*(1+'Property Summary'!$L$21)^('MF CapEx'!ED$3-1))</f>
        <v/>
      </c>
      <c r="EE26" s="7" t="str">
        <f>IF(OR($B26="",$B26=0),"",$I26*$C26*(1+'Property Summary'!$L$21)^('MF CapEx'!EE$3-1))</f>
        <v/>
      </c>
      <c r="EF26" s="7" t="str">
        <f>IF(OR($B26="",$B26=0),"",$I26*$C26*(1+'Property Summary'!$L$21)^('MF CapEx'!EF$3-1))</f>
        <v/>
      </c>
      <c r="EG26" s="7" t="str">
        <f>IF(OR($B26="",$B26=0),"",$I26*$C26*(1+'Property Summary'!$L$21)^('MF CapEx'!EG$3-1))</f>
        <v/>
      </c>
      <c r="EH26" s="7" t="str">
        <f>IF(OR($B26="",$B26=0),"",$I26*$C26*(1+'Property Summary'!$L$21)^('MF CapEx'!EH$3-1))</f>
        <v/>
      </c>
      <c r="EI26" s="7" t="str">
        <f>IF(OR($B26="",$B26=0),"",$I26*$C26*(1+'Property Summary'!$L$21)^('MF CapEx'!EI$3-1))</f>
        <v/>
      </c>
      <c r="EJ26" s="7" t="str">
        <f>IF(OR($B26="",$B26=0),"",$I26*$C26*(1+'Property Summary'!$L$21)^('MF CapEx'!EJ$3-1))</f>
        <v/>
      </c>
      <c r="EK26" s="7" t="str">
        <f>IF(OR($B26="",$B26=0),"",$I26*$C26*(1+'Property Summary'!$L$21)^('MF CapEx'!EK$3-1))</f>
        <v/>
      </c>
      <c r="EL26" s="7" t="str">
        <f>IF(OR($B26="",$B26=0),"",$I26*$C26*(1+'Property Summary'!$L$21)^('MF CapEx'!EL$3-1))</f>
        <v/>
      </c>
      <c r="EM26" s="7" t="str">
        <f>IF(OR($B26="",$B26=0),"",$I26*$C26*(1+'Property Summary'!$L$21)^('MF CapEx'!EM$3-1))</f>
        <v/>
      </c>
      <c r="EN26" s="7" t="str">
        <f>IF(OR($B26="",$B26=0),"",$I26*$C26*(1+'Property Summary'!$L$21)^('MF CapEx'!EN$3-1))</f>
        <v/>
      </c>
      <c r="EO26" s="7" t="str">
        <f>IF(OR($B26="",$B26=0),"",$I26*$C26*(1+'Property Summary'!$L$21)^('MF CapEx'!EO$3-1))</f>
        <v/>
      </c>
      <c r="EP26" s="7" t="str">
        <f>IF(OR($B26="",$B26=0),"",$I26*$C26*(1+'Property Summary'!$L$21)^('MF CapEx'!EP$3-1))</f>
        <v/>
      </c>
      <c r="EQ26" s="7" t="str">
        <f>IF(OR($B26="",$B26=0),"",$I26*$C26*(1+'Property Summary'!$L$21)^('MF CapEx'!EQ$3-1))</f>
        <v/>
      </c>
      <c r="ER26" s="7" t="str">
        <f>IF(OR($B26="",$B26=0),"",$I26*$C26*(1+'Property Summary'!$L$21)^('MF CapEx'!ER$3-1))</f>
        <v/>
      </c>
      <c r="ES26" s="7" t="str">
        <f>IF(OR($B26="",$B26=0),"",$I26*$C26*(1+'Property Summary'!$L$21)^('MF CapEx'!ES$3-1))</f>
        <v/>
      </c>
      <c r="ET26" s="7" t="str">
        <f>IF(OR($B26="",$B26=0),"",$I26*$C26*(1+'Property Summary'!$L$21)^('MF CapEx'!ET$3-1))</f>
        <v/>
      </c>
      <c r="EU26" s="7" t="str">
        <f>IF(OR($B26="",$B26=0),"",$I26*$C26*(1+'Property Summary'!$L$21)^('MF CapEx'!EU$3-1))</f>
        <v/>
      </c>
      <c r="EV26" s="7" t="str">
        <f>IF(OR($B26="",$B26=0),"",$I26*$C26*(1+'Property Summary'!$L$21)^('MF CapEx'!EV$3-1))</f>
        <v/>
      </c>
      <c r="EW26" s="7" t="str">
        <f>IF(OR($B26="",$B26=0),"",$I26*$C26*(1+'Property Summary'!$L$21)^('MF CapEx'!EW$3-1))</f>
        <v/>
      </c>
      <c r="EX26" s="7" t="str">
        <f>IF(OR($B26="",$B26=0),"",$I26*$C26*(1+'Property Summary'!$L$21)^('MF CapEx'!EX$3-1))</f>
        <v/>
      </c>
      <c r="EY26" s="7" t="str">
        <f>IF(OR($B26="",$B26=0),"",$I26*$C26*(1+'Property Summary'!$L$21)^('MF CapEx'!EY$3-1))</f>
        <v/>
      </c>
      <c r="EZ26" s="7" t="str">
        <f>IF(OR($B26="",$B26=0),"",$I26*$C26*(1+'Property Summary'!$L$21)^('MF CapEx'!EZ$3-1))</f>
        <v/>
      </c>
      <c r="FA26" s="7" t="str">
        <f>IF(OR($B26="",$B26=0),"",$I26*$C26*(1+'Property Summary'!$L$21)^('MF CapEx'!FA$3-1))</f>
        <v/>
      </c>
      <c r="FB26" s="7" t="str">
        <f>IF(OR($B26="",$B26=0),"",$I26*$C26*(1+'Property Summary'!$L$21)^('MF CapEx'!FB$3-1))</f>
        <v/>
      </c>
      <c r="FC26" s="7" t="str">
        <f>IF(OR($B26="",$B26=0),"",$I26*$C26*(1+'Property Summary'!$L$21)^('MF CapEx'!FC$3-1))</f>
        <v/>
      </c>
      <c r="FD26" s="7" t="str">
        <f>IF(OR($B26="",$B26=0),"",$I26*$C26*(1+'Property Summary'!$L$21)^('MF CapEx'!FD$3-1))</f>
        <v/>
      </c>
      <c r="FE26" s="7" t="str">
        <f>IF(OR($B26="",$B26=0),"",$I26*$C26*(1+'Property Summary'!$L$21)^('MF CapEx'!FE$3-1))</f>
        <v/>
      </c>
      <c r="FF26" s="7" t="str">
        <f>IF(OR($B26="",$B26=0),"",$I26*$C26*(1+'Property Summary'!$L$21)^('MF CapEx'!FF$3-1))</f>
        <v/>
      </c>
      <c r="FG26" s="7" t="str">
        <f>IF(OR($B26="",$B26=0),"",$I26*$C26*(1+'Property Summary'!$L$21)^('MF CapEx'!FG$3-1))</f>
        <v/>
      </c>
      <c r="FH26" s="7" t="str">
        <f>IF(OR($B26="",$B26=0),"",$I26*$C26*(1+'Property Summary'!$L$21)^('MF CapEx'!FH$3-1))</f>
        <v/>
      </c>
      <c r="FI26" s="7" t="str">
        <f>IF(OR($B26="",$B26=0),"",$I26*$C26*(1+'Property Summary'!$L$21)^('MF CapEx'!FI$3-1))</f>
        <v/>
      </c>
      <c r="FJ26" s="7" t="str">
        <f>IF(OR($B26="",$B26=0),"",$I26*$C26*(1+'Property Summary'!$L$21)^('MF CapEx'!FJ$3-1))</f>
        <v/>
      </c>
      <c r="FK26" s="7" t="str">
        <f>IF(OR($B26="",$B26=0),"",$I26*$C26*(1+'Property Summary'!$L$21)^('MF CapEx'!FK$3-1))</f>
        <v/>
      </c>
      <c r="FL26" s="7" t="str">
        <f>IF(OR($B26="",$B26=0),"",$I26*$C26*(1+'Property Summary'!$L$21)^('MF CapEx'!FL$3-1))</f>
        <v/>
      </c>
      <c r="FM26" s="7" t="str">
        <f>IF(OR($B26="",$B26=0),"",$I26*$C26*(1+'Property Summary'!$L$21)^('MF CapEx'!FM$3-1))</f>
        <v/>
      </c>
      <c r="FN26" s="7" t="str">
        <f>IF(OR($B26="",$B26=0),"",$I26*$C26*(1+'Property Summary'!$L$21)^('MF CapEx'!FN$3-1))</f>
        <v/>
      </c>
      <c r="FO26" s="7" t="str">
        <f>IF(OR($B26="",$B26=0),"",$I26*$C26*(1+'Property Summary'!$L$21)^('MF CapEx'!FO$3-1))</f>
        <v/>
      </c>
      <c r="FP26" s="7" t="str">
        <f>IF(OR($B26="",$B26=0),"",$I26*$C26*(1+'Property Summary'!$L$21)^('MF CapEx'!FP$3-1))</f>
        <v/>
      </c>
      <c r="FQ26" s="7" t="str">
        <f>IF(OR($B26="",$B26=0),"",$I26*$C26*(1+'Property Summary'!$L$21)^('MF CapEx'!FQ$3-1))</f>
        <v/>
      </c>
      <c r="FR26" s="7" t="str">
        <f>IF(OR($B26="",$B26=0),"",$I26*$C26*(1+'Property Summary'!$L$21)^('MF CapEx'!FR$3-1))</f>
        <v/>
      </c>
      <c r="FS26" s="7" t="str">
        <f>IF(OR($B26="",$B26=0),"",$I26*$C26*(1+'Property Summary'!$L$21)^('MF CapEx'!FS$3-1))</f>
        <v/>
      </c>
      <c r="FT26" s="7" t="str">
        <f>IF(OR($B26="",$B26=0),"",$I26*$C26*(1+'Property Summary'!$L$21)^('MF CapEx'!FT$3-1))</f>
        <v/>
      </c>
      <c r="FU26" s="7" t="str">
        <f>IF(OR($B26="",$B26=0),"",$I26*$C26*(1+'Property Summary'!$L$21)^('MF CapEx'!FU$3-1))</f>
        <v/>
      </c>
      <c r="FV26" s="7" t="str">
        <f>IF(OR($B26="",$B26=0),"",$I26*$C26*(1+'Property Summary'!$L$21)^('MF CapEx'!FV$3-1))</f>
        <v/>
      </c>
      <c r="FW26" s="7" t="str">
        <f>IF(OR($B26="",$B26=0),"",$I26*$C26*(1+'Property Summary'!$L$21)^('MF CapEx'!FW$3-1))</f>
        <v/>
      </c>
      <c r="FX26" s="7" t="str">
        <f>IF(OR($B26="",$B26=0),"",$I26*$C26*(1+'Property Summary'!$L$21)^('MF CapEx'!FX$3-1))</f>
        <v/>
      </c>
      <c r="FY26" s="7" t="str">
        <f>IF(OR($B26="",$B26=0),"",$I26*$C26*(1+'Property Summary'!$L$21)^('MF CapEx'!FY$3-1))</f>
        <v/>
      </c>
      <c r="FZ26" s="7" t="str">
        <f>IF(OR($B26="",$B26=0),"",$I26*$C26*(1+'Property Summary'!$L$21)^('MF CapEx'!FZ$3-1))</f>
        <v/>
      </c>
      <c r="GA26" s="7" t="str">
        <f>IF(OR($B26="",$B26=0),"",$I26*$C26*(1+'Property Summary'!$L$21)^('MF CapEx'!GA$3-1))</f>
        <v/>
      </c>
      <c r="GB26" s="7" t="str">
        <f>IF(OR($B26="",$B26=0),"",$I26*$C26*(1+'Property Summary'!$L$21)^('MF CapEx'!GB$3-1))</f>
        <v/>
      </c>
      <c r="GC26" s="7" t="str">
        <f>IF(OR($B26="",$B26=0),"",$I26*$C26*(1+'Property Summary'!$L$21)^('MF CapEx'!GC$3-1))</f>
        <v/>
      </c>
      <c r="GD26" s="7" t="str">
        <f>IF(OR($B26="",$B26=0),"",$I26*$C26*(1+'Property Summary'!$L$21)^('MF CapEx'!GD$3-1))</f>
        <v/>
      </c>
      <c r="GE26" s="7" t="str">
        <f>IF(OR($B26="",$B26=0),"",$I26*$C26*(1+'Property Summary'!$L$21)^('MF CapEx'!GE$3-1))</f>
        <v/>
      </c>
      <c r="GF26" s="7" t="str">
        <f>IF(OR($B26="",$B26=0),"",$I26*$C26*(1+'Property Summary'!$L$21)^('MF CapEx'!GF$3-1))</f>
        <v/>
      </c>
      <c r="GG26" s="7" t="str">
        <f>IF(OR($B26="",$B26=0),"",$I26*$C26*(1+'Property Summary'!$L$21)^('MF CapEx'!GG$3-1))</f>
        <v/>
      </c>
      <c r="GH26" s="7" t="str">
        <f>IF(OR($B26="",$B26=0),"",$I26*$C26*(1+'Property Summary'!$L$21)^('MF CapEx'!GH$3-1))</f>
        <v/>
      </c>
      <c r="GI26" s="7" t="str">
        <f>IF(OR($B26="",$B26=0),"",$I26*$C26*(1+'Property Summary'!$L$21)^('MF CapEx'!GI$3-1))</f>
        <v/>
      </c>
      <c r="GJ26" s="7" t="str">
        <f>IF(OR($B26="",$B26=0),"",$I26*$C26*(1+'Property Summary'!$L$21)^('MF CapEx'!GJ$3-1))</f>
        <v/>
      </c>
      <c r="GK26" s="7" t="str">
        <f>IF(OR($B26="",$B26=0),"",$I26*$C26*(1+'Property Summary'!$L$21)^('MF CapEx'!GK$3-1))</f>
        <v/>
      </c>
      <c r="GL26" s="7" t="str">
        <f>IF(OR($B26="",$B26=0),"",$I26*$C26*(1+'Property Summary'!$L$21)^('MF CapEx'!GL$3-1))</f>
        <v/>
      </c>
      <c r="GM26" s="7" t="str">
        <f>IF(OR($B26="",$B26=0),"",$I26*$C26*(1+'Property Summary'!$L$21)^('MF CapEx'!GM$3-1))</f>
        <v/>
      </c>
      <c r="GN26" s="7" t="str">
        <f>IF(OR($B26="",$B26=0),"",$I26*$C26*(1+'Property Summary'!$L$21)^('MF CapEx'!GN$3-1))</f>
        <v/>
      </c>
      <c r="GO26" s="7" t="str">
        <f>IF(OR($B26="",$B26=0),"",$I26*$C26*(1+'Property Summary'!$L$21)^('MF CapEx'!GO$3-1))</f>
        <v/>
      </c>
      <c r="GP26" s="7" t="str">
        <f>IF(OR($B26="",$B26=0),"",$I26*$C26*(1+'Property Summary'!$L$21)^('MF CapEx'!GP$3-1))</f>
        <v/>
      </c>
    </row>
    <row r="27" spans="2:198" x14ac:dyDescent="0.3">
      <c r="B27" s="198">
        <f>'MF Rent Roll'!B26</f>
        <v>0</v>
      </c>
      <c r="C27" s="199">
        <f>'MF Rent Roll'!C26</f>
        <v>0</v>
      </c>
      <c r="D27" s="200">
        <f>'MF Rent Roll'!D26</f>
        <v>0</v>
      </c>
      <c r="E27" s="200">
        <f>'MF Rent Roll'!E26</f>
        <v>0</v>
      </c>
      <c r="F27" s="201">
        <f>'MF Rent Roll'!F26</f>
        <v>0</v>
      </c>
      <c r="G27" s="202">
        <f>'MF Rent Roll'!G26</f>
        <v>0</v>
      </c>
      <c r="H27" s="203">
        <f>'MF Rent Roll'!H26</f>
        <v>0</v>
      </c>
      <c r="I27" s="202">
        <f>'MF Rent Roll'!I26</f>
        <v>0</v>
      </c>
      <c r="J27" s="204">
        <f>'MF Rent Roll'!J26</f>
        <v>0</v>
      </c>
      <c r="K27" s="205">
        <f>'MF Rent Roll'!K26</f>
        <v>0</v>
      </c>
      <c r="L27" s="202">
        <f>'MF Rent Roll'!L26</f>
        <v>0</v>
      </c>
      <c r="M27" s="206">
        <f>'MF Rent Roll'!M26</f>
        <v>0</v>
      </c>
      <c r="N27" s="207" t="str">
        <f>'MF Rent Roll'!N26</f>
        <v/>
      </c>
      <c r="O27" s="208" t="str">
        <f>'MF Rent Roll'!O26</f>
        <v/>
      </c>
      <c r="P27" s="209" t="str">
        <f>'MF Rent Roll'!P26</f>
        <v/>
      </c>
      <c r="S27" s="7" t="str">
        <f>IF(OR($B27="",$B27=0),"",$I27*$C27*(1+'Property Summary'!$L$21)^('MF CapEx'!S$3-1))</f>
        <v/>
      </c>
      <c r="T27" s="7" t="str">
        <f>IF(OR($B27="",$B27=0),"",$I27*$C27*(1+'Property Summary'!$L$21)^('MF CapEx'!T$3-1))</f>
        <v/>
      </c>
      <c r="U27" s="7" t="str">
        <f>IF(OR($B27="",$B27=0),"",$I27*$C27*(1+'Property Summary'!$L$21)^('MF CapEx'!U$3-1))</f>
        <v/>
      </c>
      <c r="V27" s="7" t="str">
        <f>IF(OR($B27="",$B27=0),"",$I27*$C27*(1+'Property Summary'!$L$21)^('MF CapEx'!V$3-1))</f>
        <v/>
      </c>
      <c r="W27" s="7" t="str">
        <f>IF(OR($B27="",$B27=0),"",$I27*$C27*(1+'Property Summary'!$L$21)^('MF CapEx'!W$3-1))</f>
        <v/>
      </c>
      <c r="X27" s="7" t="str">
        <f>IF(OR($B27="",$B27=0),"",$I27*$C27*(1+'Property Summary'!$L$21)^('MF CapEx'!X$3-1))</f>
        <v/>
      </c>
      <c r="Y27" s="7" t="str">
        <f>IF(OR($B27="",$B27=0),"",$I27*$C27*(1+'Property Summary'!$L$21)^('MF CapEx'!Y$3-1))</f>
        <v/>
      </c>
      <c r="Z27" s="7" t="str">
        <f>IF(OR($B27="",$B27=0),"",$I27*$C27*(1+'Property Summary'!$L$21)^('MF CapEx'!Z$3-1))</f>
        <v/>
      </c>
      <c r="AA27" s="7" t="str">
        <f>IF(OR($B27="",$B27=0),"",$I27*$C27*(1+'Property Summary'!$L$21)^('MF CapEx'!AA$3-1))</f>
        <v/>
      </c>
      <c r="AB27" s="7" t="str">
        <f>IF(OR($B27="",$B27=0),"",$I27*$C27*(1+'Property Summary'!$L$21)^('MF CapEx'!AB$3-1))</f>
        <v/>
      </c>
      <c r="AC27" s="7" t="str">
        <f>IF(OR($B27="",$B27=0),"",$I27*$C27*(1+'Property Summary'!$L$21)^('MF CapEx'!AC$3-1))</f>
        <v/>
      </c>
      <c r="AD27" s="7" t="str">
        <f>IF(OR($B27="",$B27=0),"",$I27*$C27*(1+'Property Summary'!$L$21)^('MF CapEx'!AD$3-1))</f>
        <v/>
      </c>
      <c r="AE27" s="7" t="str">
        <f>IF(OR($B27="",$B27=0),"",$I27*$C27*(1+'Property Summary'!$L$21)^('MF CapEx'!AE$3-1))</f>
        <v/>
      </c>
      <c r="AF27" s="7" t="str">
        <f>IF(OR($B27="",$B27=0),"",$I27*$C27*(1+'Property Summary'!$L$21)^('MF CapEx'!AF$3-1))</f>
        <v/>
      </c>
      <c r="AG27" s="7" t="str">
        <f>IF(OR($B27="",$B27=0),"",$I27*$C27*(1+'Property Summary'!$L$21)^('MF CapEx'!AG$3-1))</f>
        <v/>
      </c>
      <c r="AH27" s="7" t="str">
        <f>IF(OR($B27="",$B27=0),"",$I27*$C27*(1+'Property Summary'!$L$21)^('MF CapEx'!AH$3-1))</f>
        <v/>
      </c>
      <c r="AI27" s="7" t="str">
        <f>IF(OR($B27="",$B27=0),"",$I27*$C27*(1+'Property Summary'!$L$21)^('MF CapEx'!AI$3-1))</f>
        <v/>
      </c>
      <c r="AJ27" s="7" t="str">
        <f>IF(OR($B27="",$B27=0),"",$I27*$C27*(1+'Property Summary'!$L$21)^('MF CapEx'!AJ$3-1))</f>
        <v/>
      </c>
      <c r="AK27" s="7" t="str">
        <f>IF(OR($B27="",$B27=0),"",$I27*$C27*(1+'Property Summary'!$L$21)^('MF CapEx'!AK$3-1))</f>
        <v/>
      </c>
      <c r="AL27" s="7" t="str">
        <f>IF(OR($B27="",$B27=0),"",$I27*$C27*(1+'Property Summary'!$L$21)^('MF CapEx'!AL$3-1))</f>
        <v/>
      </c>
      <c r="AM27" s="7" t="str">
        <f>IF(OR($B27="",$B27=0),"",$I27*$C27*(1+'Property Summary'!$L$21)^('MF CapEx'!AM$3-1))</f>
        <v/>
      </c>
      <c r="AN27" s="7" t="str">
        <f>IF(OR($B27="",$B27=0),"",$I27*$C27*(1+'Property Summary'!$L$21)^('MF CapEx'!AN$3-1))</f>
        <v/>
      </c>
      <c r="AO27" s="7" t="str">
        <f>IF(OR($B27="",$B27=0),"",$I27*$C27*(1+'Property Summary'!$L$21)^('MF CapEx'!AO$3-1))</f>
        <v/>
      </c>
      <c r="AP27" s="7" t="str">
        <f>IF(OR($B27="",$B27=0),"",$I27*$C27*(1+'Property Summary'!$L$21)^('MF CapEx'!AP$3-1))</f>
        <v/>
      </c>
      <c r="AQ27" s="7" t="str">
        <f>IF(OR($B27="",$B27=0),"",$I27*$C27*(1+'Property Summary'!$L$21)^('MF CapEx'!AQ$3-1))</f>
        <v/>
      </c>
      <c r="AR27" s="7" t="str">
        <f>IF(OR($B27="",$B27=0),"",$I27*$C27*(1+'Property Summary'!$L$21)^('MF CapEx'!AR$3-1))</f>
        <v/>
      </c>
      <c r="AS27" s="7" t="str">
        <f>IF(OR($B27="",$B27=0),"",$I27*$C27*(1+'Property Summary'!$L$21)^('MF CapEx'!AS$3-1))</f>
        <v/>
      </c>
      <c r="AT27" s="7" t="str">
        <f>IF(OR($B27="",$B27=0),"",$I27*$C27*(1+'Property Summary'!$L$21)^('MF CapEx'!AT$3-1))</f>
        <v/>
      </c>
      <c r="AU27" s="7" t="str">
        <f>IF(OR($B27="",$B27=0),"",$I27*$C27*(1+'Property Summary'!$L$21)^('MF CapEx'!AU$3-1))</f>
        <v/>
      </c>
      <c r="AV27" s="7" t="str">
        <f>IF(OR($B27="",$B27=0),"",$I27*$C27*(1+'Property Summary'!$L$21)^('MF CapEx'!AV$3-1))</f>
        <v/>
      </c>
      <c r="AW27" s="7" t="str">
        <f>IF(OR($B27="",$B27=0),"",$I27*$C27*(1+'Property Summary'!$L$21)^('MF CapEx'!AW$3-1))</f>
        <v/>
      </c>
      <c r="AX27" s="7" t="str">
        <f>IF(OR($B27="",$B27=0),"",$I27*$C27*(1+'Property Summary'!$L$21)^('MF CapEx'!AX$3-1))</f>
        <v/>
      </c>
      <c r="AY27" s="7" t="str">
        <f>IF(OR($B27="",$B27=0),"",$I27*$C27*(1+'Property Summary'!$L$21)^('MF CapEx'!AY$3-1))</f>
        <v/>
      </c>
      <c r="AZ27" s="7" t="str">
        <f>IF(OR($B27="",$B27=0),"",$I27*$C27*(1+'Property Summary'!$L$21)^('MF CapEx'!AZ$3-1))</f>
        <v/>
      </c>
      <c r="BA27" s="7" t="str">
        <f>IF(OR($B27="",$B27=0),"",$I27*$C27*(1+'Property Summary'!$L$21)^('MF CapEx'!BA$3-1))</f>
        <v/>
      </c>
      <c r="BB27" s="7" t="str">
        <f>IF(OR($B27="",$B27=0),"",$I27*$C27*(1+'Property Summary'!$L$21)^('MF CapEx'!BB$3-1))</f>
        <v/>
      </c>
      <c r="BC27" s="7" t="str">
        <f>IF(OR($B27="",$B27=0),"",$I27*$C27*(1+'Property Summary'!$L$21)^('MF CapEx'!BC$3-1))</f>
        <v/>
      </c>
      <c r="BD27" s="7" t="str">
        <f>IF(OR($B27="",$B27=0),"",$I27*$C27*(1+'Property Summary'!$L$21)^('MF CapEx'!BD$3-1))</f>
        <v/>
      </c>
      <c r="BE27" s="7" t="str">
        <f>IF(OR($B27="",$B27=0),"",$I27*$C27*(1+'Property Summary'!$L$21)^('MF CapEx'!BE$3-1))</f>
        <v/>
      </c>
      <c r="BF27" s="7" t="str">
        <f>IF(OR($B27="",$B27=0),"",$I27*$C27*(1+'Property Summary'!$L$21)^('MF CapEx'!BF$3-1))</f>
        <v/>
      </c>
      <c r="BG27" s="7" t="str">
        <f>IF(OR($B27="",$B27=0),"",$I27*$C27*(1+'Property Summary'!$L$21)^('MF CapEx'!BG$3-1))</f>
        <v/>
      </c>
      <c r="BH27" s="7" t="str">
        <f>IF(OR($B27="",$B27=0),"",$I27*$C27*(1+'Property Summary'!$L$21)^('MF CapEx'!BH$3-1))</f>
        <v/>
      </c>
      <c r="BI27" s="7" t="str">
        <f>IF(OR($B27="",$B27=0),"",$I27*$C27*(1+'Property Summary'!$L$21)^('MF CapEx'!BI$3-1))</f>
        <v/>
      </c>
      <c r="BJ27" s="7" t="str">
        <f>IF(OR($B27="",$B27=0),"",$I27*$C27*(1+'Property Summary'!$L$21)^('MF CapEx'!BJ$3-1))</f>
        <v/>
      </c>
      <c r="BK27" s="7" t="str">
        <f>IF(OR($B27="",$B27=0),"",$I27*$C27*(1+'Property Summary'!$L$21)^('MF CapEx'!BK$3-1))</f>
        <v/>
      </c>
      <c r="BL27" s="7" t="str">
        <f>IF(OR($B27="",$B27=0),"",$I27*$C27*(1+'Property Summary'!$L$21)^('MF CapEx'!BL$3-1))</f>
        <v/>
      </c>
      <c r="BM27" s="7" t="str">
        <f>IF(OR($B27="",$B27=0),"",$I27*$C27*(1+'Property Summary'!$L$21)^('MF CapEx'!BM$3-1))</f>
        <v/>
      </c>
      <c r="BN27" s="7" t="str">
        <f>IF(OR($B27="",$B27=0),"",$I27*$C27*(1+'Property Summary'!$L$21)^('MF CapEx'!BN$3-1))</f>
        <v/>
      </c>
      <c r="BO27" s="7" t="str">
        <f>IF(OR($B27="",$B27=0),"",$I27*$C27*(1+'Property Summary'!$L$21)^('MF CapEx'!BO$3-1))</f>
        <v/>
      </c>
      <c r="BP27" s="7" t="str">
        <f>IF(OR($B27="",$B27=0),"",$I27*$C27*(1+'Property Summary'!$L$21)^('MF CapEx'!BP$3-1))</f>
        <v/>
      </c>
      <c r="BQ27" s="7" t="str">
        <f>IF(OR($B27="",$B27=0),"",$I27*$C27*(1+'Property Summary'!$L$21)^('MF CapEx'!BQ$3-1))</f>
        <v/>
      </c>
      <c r="BR27" s="7" t="str">
        <f>IF(OR($B27="",$B27=0),"",$I27*$C27*(1+'Property Summary'!$L$21)^('MF CapEx'!BR$3-1))</f>
        <v/>
      </c>
      <c r="BS27" s="7" t="str">
        <f>IF(OR($B27="",$B27=0),"",$I27*$C27*(1+'Property Summary'!$L$21)^('MF CapEx'!BS$3-1))</f>
        <v/>
      </c>
      <c r="BT27" s="7" t="str">
        <f>IF(OR($B27="",$B27=0),"",$I27*$C27*(1+'Property Summary'!$L$21)^('MF CapEx'!BT$3-1))</f>
        <v/>
      </c>
      <c r="BU27" s="7" t="str">
        <f>IF(OR($B27="",$B27=0),"",$I27*$C27*(1+'Property Summary'!$L$21)^('MF CapEx'!BU$3-1))</f>
        <v/>
      </c>
      <c r="BV27" s="7" t="str">
        <f>IF(OR($B27="",$B27=0),"",$I27*$C27*(1+'Property Summary'!$L$21)^('MF CapEx'!BV$3-1))</f>
        <v/>
      </c>
      <c r="BW27" s="7" t="str">
        <f>IF(OR($B27="",$B27=0),"",$I27*$C27*(1+'Property Summary'!$L$21)^('MF CapEx'!BW$3-1))</f>
        <v/>
      </c>
      <c r="BX27" s="7" t="str">
        <f>IF(OR($B27="",$B27=0),"",$I27*$C27*(1+'Property Summary'!$L$21)^('MF CapEx'!BX$3-1))</f>
        <v/>
      </c>
      <c r="BY27" s="7" t="str">
        <f>IF(OR($B27="",$B27=0),"",$I27*$C27*(1+'Property Summary'!$L$21)^('MF CapEx'!BY$3-1))</f>
        <v/>
      </c>
      <c r="BZ27" s="7" t="str">
        <f>IF(OR($B27="",$B27=0),"",$I27*$C27*(1+'Property Summary'!$L$21)^('MF CapEx'!BZ$3-1))</f>
        <v/>
      </c>
      <c r="CA27" s="7" t="str">
        <f>IF(OR($B27="",$B27=0),"",$I27*$C27*(1+'Property Summary'!$L$21)^('MF CapEx'!CA$3-1))</f>
        <v/>
      </c>
      <c r="CB27" s="7" t="str">
        <f>IF(OR($B27="",$B27=0),"",$I27*$C27*(1+'Property Summary'!$L$21)^('MF CapEx'!CB$3-1))</f>
        <v/>
      </c>
      <c r="CC27" s="7" t="str">
        <f>IF(OR($B27="",$B27=0),"",$I27*$C27*(1+'Property Summary'!$L$21)^('MF CapEx'!CC$3-1))</f>
        <v/>
      </c>
      <c r="CD27" s="7" t="str">
        <f>IF(OR($B27="",$B27=0),"",$I27*$C27*(1+'Property Summary'!$L$21)^('MF CapEx'!CD$3-1))</f>
        <v/>
      </c>
      <c r="CE27" s="7" t="str">
        <f>IF(OR($B27="",$B27=0),"",$I27*$C27*(1+'Property Summary'!$L$21)^('MF CapEx'!CE$3-1))</f>
        <v/>
      </c>
      <c r="CF27" s="7" t="str">
        <f>IF(OR($B27="",$B27=0),"",$I27*$C27*(1+'Property Summary'!$L$21)^('MF CapEx'!CF$3-1))</f>
        <v/>
      </c>
      <c r="CG27" s="7" t="str">
        <f>IF(OR($B27="",$B27=0),"",$I27*$C27*(1+'Property Summary'!$L$21)^('MF CapEx'!CG$3-1))</f>
        <v/>
      </c>
      <c r="CH27" s="7" t="str">
        <f>IF(OR($B27="",$B27=0),"",$I27*$C27*(1+'Property Summary'!$L$21)^('MF CapEx'!CH$3-1))</f>
        <v/>
      </c>
      <c r="CI27" s="7" t="str">
        <f>IF(OR($B27="",$B27=0),"",$I27*$C27*(1+'Property Summary'!$L$21)^('MF CapEx'!CI$3-1))</f>
        <v/>
      </c>
      <c r="CJ27" s="7" t="str">
        <f>IF(OR($B27="",$B27=0),"",$I27*$C27*(1+'Property Summary'!$L$21)^('MF CapEx'!CJ$3-1))</f>
        <v/>
      </c>
      <c r="CK27" s="7" t="str">
        <f>IF(OR($B27="",$B27=0),"",$I27*$C27*(1+'Property Summary'!$L$21)^('MF CapEx'!CK$3-1))</f>
        <v/>
      </c>
      <c r="CL27" s="7" t="str">
        <f>IF(OR($B27="",$B27=0),"",$I27*$C27*(1+'Property Summary'!$L$21)^('MF CapEx'!CL$3-1))</f>
        <v/>
      </c>
      <c r="CM27" s="7" t="str">
        <f>IF(OR($B27="",$B27=0),"",$I27*$C27*(1+'Property Summary'!$L$21)^('MF CapEx'!CM$3-1))</f>
        <v/>
      </c>
      <c r="CN27" s="7" t="str">
        <f>IF(OR($B27="",$B27=0),"",$I27*$C27*(1+'Property Summary'!$L$21)^('MF CapEx'!CN$3-1))</f>
        <v/>
      </c>
      <c r="CO27" s="7" t="str">
        <f>IF(OR($B27="",$B27=0),"",$I27*$C27*(1+'Property Summary'!$L$21)^('MF CapEx'!CO$3-1))</f>
        <v/>
      </c>
      <c r="CP27" s="7" t="str">
        <f>IF(OR($B27="",$B27=0),"",$I27*$C27*(1+'Property Summary'!$L$21)^('MF CapEx'!CP$3-1))</f>
        <v/>
      </c>
      <c r="CQ27" s="7" t="str">
        <f>IF(OR($B27="",$B27=0),"",$I27*$C27*(1+'Property Summary'!$L$21)^('MF CapEx'!CQ$3-1))</f>
        <v/>
      </c>
      <c r="CR27" s="7" t="str">
        <f>IF(OR($B27="",$B27=0),"",$I27*$C27*(1+'Property Summary'!$L$21)^('MF CapEx'!CR$3-1))</f>
        <v/>
      </c>
      <c r="CS27" s="7" t="str">
        <f>IF(OR($B27="",$B27=0),"",$I27*$C27*(1+'Property Summary'!$L$21)^('MF CapEx'!CS$3-1))</f>
        <v/>
      </c>
      <c r="CT27" s="7" t="str">
        <f>IF(OR($B27="",$B27=0),"",$I27*$C27*(1+'Property Summary'!$L$21)^('MF CapEx'!CT$3-1))</f>
        <v/>
      </c>
      <c r="CU27" s="7" t="str">
        <f>IF(OR($B27="",$B27=0),"",$I27*$C27*(1+'Property Summary'!$L$21)^('MF CapEx'!CU$3-1))</f>
        <v/>
      </c>
      <c r="CV27" s="7" t="str">
        <f>IF(OR($B27="",$B27=0),"",$I27*$C27*(1+'Property Summary'!$L$21)^('MF CapEx'!CV$3-1))</f>
        <v/>
      </c>
      <c r="CW27" s="7" t="str">
        <f>IF(OR($B27="",$B27=0),"",$I27*$C27*(1+'Property Summary'!$L$21)^('MF CapEx'!CW$3-1))</f>
        <v/>
      </c>
      <c r="CX27" s="7" t="str">
        <f>IF(OR($B27="",$B27=0),"",$I27*$C27*(1+'Property Summary'!$L$21)^('MF CapEx'!CX$3-1))</f>
        <v/>
      </c>
      <c r="CY27" s="7" t="str">
        <f>IF(OR($B27="",$B27=0),"",$I27*$C27*(1+'Property Summary'!$L$21)^('MF CapEx'!CY$3-1))</f>
        <v/>
      </c>
      <c r="CZ27" s="7" t="str">
        <f>IF(OR($B27="",$B27=0),"",$I27*$C27*(1+'Property Summary'!$L$21)^('MF CapEx'!CZ$3-1))</f>
        <v/>
      </c>
      <c r="DA27" s="7" t="str">
        <f>IF(OR($B27="",$B27=0),"",$I27*$C27*(1+'Property Summary'!$L$21)^('MF CapEx'!DA$3-1))</f>
        <v/>
      </c>
      <c r="DB27" s="7" t="str">
        <f>IF(OR($B27="",$B27=0),"",$I27*$C27*(1+'Property Summary'!$L$21)^('MF CapEx'!DB$3-1))</f>
        <v/>
      </c>
      <c r="DC27" s="7" t="str">
        <f>IF(OR($B27="",$B27=0),"",$I27*$C27*(1+'Property Summary'!$L$21)^('MF CapEx'!DC$3-1))</f>
        <v/>
      </c>
      <c r="DD27" s="7" t="str">
        <f>IF(OR($B27="",$B27=0),"",$I27*$C27*(1+'Property Summary'!$L$21)^('MF CapEx'!DD$3-1))</f>
        <v/>
      </c>
      <c r="DE27" s="7" t="str">
        <f>IF(OR($B27="",$B27=0),"",$I27*$C27*(1+'Property Summary'!$L$21)^('MF CapEx'!DE$3-1))</f>
        <v/>
      </c>
      <c r="DF27" s="7" t="str">
        <f>IF(OR($B27="",$B27=0),"",$I27*$C27*(1+'Property Summary'!$L$21)^('MF CapEx'!DF$3-1))</f>
        <v/>
      </c>
      <c r="DG27" s="7" t="str">
        <f>IF(OR($B27="",$B27=0),"",$I27*$C27*(1+'Property Summary'!$L$21)^('MF CapEx'!DG$3-1))</f>
        <v/>
      </c>
      <c r="DH27" s="7" t="str">
        <f>IF(OR($B27="",$B27=0),"",$I27*$C27*(1+'Property Summary'!$L$21)^('MF CapEx'!DH$3-1))</f>
        <v/>
      </c>
      <c r="DI27" s="7" t="str">
        <f>IF(OR($B27="",$B27=0),"",$I27*$C27*(1+'Property Summary'!$L$21)^('MF CapEx'!DI$3-1))</f>
        <v/>
      </c>
      <c r="DJ27" s="7" t="str">
        <f>IF(OR($B27="",$B27=0),"",$I27*$C27*(1+'Property Summary'!$L$21)^('MF CapEx'!DJ$3-1))</f>
        <v/>
      </c>
      <c r="DK27" s="7" t="str">
        <f>IF(OR($B27="",$B27=0),"",$I27*$C27*(1+'Property Summary'!$L$21)^('MF CapEx'!DK$3-1))</f>
        <v/>
      </c>
      <c r="DL27" s="7" t="str">
        <f>IF(OR($B27="",$B27=0),"",$I27*$C27*(1+'Property Summary'!$L$21)^('MF CapEx'!DL$3-1))</f>
        <v/>
      </c>
      <c r="DM27" s="7" t="str">
        <f>IF(OR($B27="",$B27=0),"",$I27*$C27*(1+'Property Summary'!$L$21)^('MF CapEx'!DM$3-1))</f>
        <v/>
      </c>
      <c r="DN27" s="7" t="str">
        <f>IF(OR($B27="",$B27=0),"",$I27*$C27*(1+'Property Summary'!$L$21)^('MF CapEx'!DN$3-1))</f>
        <v/>
      </c>
      <c r="DO27" s="7" t="str">
        <f>IF(OR($B27="",$B27=0),"",$I27*$C27*(1+'Property Summary'!$L$21)^('MF CapEx'!DO$3-1))</f>
        <v/>
      </c>
      <c r="DP27" s="7" t="str">
        <f>IF(OR($B27="",$B27=0),"",$I27*$C27*(1+'Property Summary'!$L$21)^('MF CapEx'!DP$3-1))</f>
        <v/>
      </c>
      <c r="DQ27" s="7" t="str">
        <f>IF(OR($B27="",$B27=0),"",$I27*$C27*(1+'Property Summary'!$L$21)^('MF CapEx'!DQ$3-1))</f>
        <v/>
      </c>
      <c r="DR27" s="7" t="str">
        <f>IF(OR($B27="",$B27=0),"",$I27*$C27*(1+'Property Summary'!$L$21)^('MF CapEx'!DR$3-1))</f>
        <v/>
      </c>
      <c r="DS27" s="7" t="str">
        <f>IF(OR($B27="",$B27=0),"",$I27*$C27*(1+'Property Summary'!$L$21)^('MF CapEx'!DS$3-1))</f>
        <v/>
      </c>
      <c r="DT27" s="7" t="str">
        <f>IF(OR($B27="",$B27=0),"",$I27*$C27*(1+'Property Summary'!$L$21)^('MF CapEx'!DT$3-1))</f>
        <v/>
      </c>
      <c r="DU27" s="7" t="str">
        <f>IF(OR($B27="",$B27=0),"",$I27*$C27*(1+'Property Summary'!$L$21)^('MF CapEx'!DU$3-1))</f>
        <v/>
      </c>
      <c r="DV27" s="7" t="str">
        <f>IF(OR($B27="",$B27=0),"",$I27*$C27*(1+'Property Summary'!$L$21)^('MF CapEx'!DV$3-1))</f>
        <v/>
      </c>
      <c r="DW27" s="7" t="str">
        <f>IF(OR($B27="",$B27=0),"",$I27*$C27*(1+'Property Summary'!$L$21)^('MF CapEx'!DW$3-1))</f>
        <v/>
      </c>
      <c r="DX27" s="7" t="str">
        <f>IF(OR($B27="",$B27=0),"",$I27*$C27*(1+'Property Summary'!$L$21)^('MF CapEx'!DX$3-1))</f>
        <v/>
      </c>
      <c r="DY27" s="7" t="str">
        <f>IF(OR($B27="",$B27=0),"",$I27*$C27*(1+'Property Summary'!$L$21)^('MF CapEx'!DY$3-1))</f>
        <v/>
      </c>
      <c r="DZ27" s="7" t="str">
        <f>IF(OR($B27="",$B27=0),"",$I27*$C27*(1+'Property Summary'!$L$21)^('MF CapEx'!DZ$3-1))</f>
        <v/>
      </c>
      <c r="EA27" s="7" t="str">
        <f>IF(OR($B27="",$B27=0),"",$I27*$C27*(1+'Property Summary'!$L$21)^('MF CapEx'!EA$3-1))</f>
        <v/>
      </c>
      <c r="EB27" s="7" t="str">
        <f>IF(OR($B27="",$B27=0),"",$I27*$C27*(1+'Property Summary'!$L$21)^('MF CapEx'!EB$3-1))</f>
        <v/>
      </c>
      <c r="EC27" s="7" t="str">
        <f>IF(OR($B27="",$B27=0),"",$I27*$C27*(1+'Property Summary'!$L$21)^('MF CapEx'!EC$3-1))</f>
        <v/>
      </c>
      <c r="ED27" s="7" t="str">
        <f>IF(OR($B27="",$B27=0),"",$I27*$C27*(1+'Property Summary'!$L$21)^('MF CapEx'!ED$3-1))</f>
        <v/>
      </c>
      <c r="EE27" s="7" t="str">
        <f>IF(OR($B27="",$B27=0),"",$I27*$C27*(1+'Property Summary'!$L$21)^('MF CapEx'!EE$3-1))</f>
        <v/>
      </c>
      <c r="EF27" s="7" t="str">
        <f>IF(OR($B27="",$B27=0),"",$I27*$C27*(1+'Property Summary'!$L$21)^('MF CapEx'!EF$3-1))</f>
        <v/>
      </c>
      <c r="EG27" s="7" t="str">
        <f>IF(OR($B27="",$B27=0),"",$I27*$C27*(1+'Property Summary'!$L$21)^('MF CapEx'!EG$3-1))</f>
        <v/>
      </c>
      <c r="EH27" s="7" t="str">
        <f>IF(OR($B27="",$B27=0),"",$I27*$C27*(1+'Property Summary'!$L$21)^('MF CapEx'!EH$3-1))</f>
        <v/>
      </c>
      <c r="EI27" s="7" t="str">
        <f>IF(OR($B27="",$B27=0),"",$I27*$C27*(1+'Property Summary'!$L$21)^('MF CapEx'!EI$3-1))</f>
        <v/>
      </c>
      <c r="EJ27" s="7" t="str">
        <f>IF(OR($B27="",$B27=0),"",$I27*$C27*(1+'Property Summary'!$L$21)^('MF CapEx'!EJ$3-1))</f>
        <v/>
      </c>
      <c r="EK27" s="7" t="str">
        <f>IF(OR($B27="",$B27=0),"",$I27*$C27*(1+'Property Summary'!$L$21)^('MF CapEx'!EK$3-1))</f>
        <v/>
      </c>
      <c r="EL27" s="7" t="str">
        <f>IF(OR($B27="",$B27=0),"",$I27*$C27*(1+'Property Summary'!$L$21)^('MF CapEx'!EL$3-1))</f>
        <v/>
      </c>
      <c r="EM27" s="7" t="str">
        <f>IF(OR($B27="",$B27=0),"",$I27*$C27*(1+'Property Summary'!$L$21)^('MF CapEx'!EM$3-1))</f>
        <v/>
      </c>
      <c r="EN27" s="7" t="str">
        <f>IF(OR($B27="",$B27=0),"",$I27*$C27*(1+'Property Summary'!$L$21)^('MF CapEx'!EN$3-1))</f>
        <v/>
      </c>
      <c r="EO27" s="7" t="str">
        <f>IF(OR($B27="",$B27=0),"",$I27*$C27*(1+'Property Summary'!$L$21)^('MF CapEx'!EO$3-1))</f>
        <v/>
      </c>
      <c r="EP27" s="7" t="str">
        <f>IF(OR($B27="",$B27=0),"",$I27*$C27*(1+'Property Summary'!$L$21)^('MF CapEx'!EP$3-1))</f>
        <v/>
      </c>
      <c r="EQ27" s="7" t="str">
        <f>IF(OR($B27="",$B27=0),"",$I27*$C27*(1+'Property Summary'!$L$21)^('MF CapEx'!EQ$3-1))</f>
        <v/>
      </c>
      <c r="ER27" s="7" t="str">
        <f>IF(OR($B27="",$B27=0),"",$I27*$C27*(1+'Property Summary'!$L$21)^('MF CapEx'!ER$3-1))</f>
        <v/>
      </c>
      <c r="ES27" s="7" t="str">
        <f>IF(OR($B27="",$B27=0),"",$I27*$C27*(1+'Property Summary'!$L$21)^('MF CapEx'!ES$3-1))</f>
        <v/>
      </c>
      <c r="ET27" s="7" t="str">
        <f>IF(OR($B27="",$B27=0),"",$I27*$C27*(1+'Property Summary'!$L$21)^('MF CapEx'!ET$3-1))</f>
        <v/>
      </c>
      <c r="EU27" s="7" t="str">
        <f>IF(OR($B27="",$B27=0),"",$I27*$C27*(1+'Property Summary'!$L$21)^('MF CapEx'!EU$3-1))</f>
        <v/>
      </c>
      <c r="EV27" s="7" t="str">
        <f>IF(OR($B27="",$B27=0),"",$I27*$C27*(1+'Property Summary'!$L$21)^('MF CapEx'!EV$3-1))</f>
        <v/>
      </c>
      <c r="EW27" s="7" t="str">
        <f>IF(OR($B27="",$B27=0),"",$I27*$C27*(1+'Property Summary'!$L$21)^('MF CapEx'!EW$3-1))</f>
        <v/>
      </c>
      <c r="EX27" s="7" t="str">
        <f>IF(OR($B27="",$B27=0),"",$I27*$C27*(1+'Property Summary'!$L$21)^('MF CapEx'!EX$3-1))</f>
        <v/>
      </c>
      <c r="EY27" s="7" t="str">
        <f>IF(OR($B27="",$B27=0),"",$I27*$C27*(1+'Property Summary'!$L$21)^('MF CapEx'!EY$3-1))</f>
        <v/>
      </c>
      <c r="EZ27" s="7" t="str">
        <f>IF(OR($B27="",$B27=0),"",$I27*$C27*(1+'Property Summary'!$L$21)^('MF CapEx'!EZ$3-1))</f>
        <v/>
      </c>
      <c r="FA27" s="7" t="str">
        <f>IF(OR($B27="",$B27=0),"",$I27*$C27*(1+'Property Summary'!$L$21)^('MF CapEx'!FA$3-1))</f>
        <v/>
      </c>
      <c r="FB27" s="7" t="str">
        <f>IF(OR($B27="",$B27=0),"",$I27*$C27*(1+'Property Summary'!$L$21)^('MF CapEx'!FB$3-1))</f>
        <v/>
      </c>
      <c r="FC27" s="7" t="str">
        <f>IF(OR($B27="",$B27=0),"",$I27*$C27*(1+'Property Summary'!$L$21)^('MF CapEx'!FC$3-1))</f>
        <v/>
      </c>
      <c r="FD27" s="7" t="str">
        <f>IF(OR($B27="",$B27=0),"",$I27*$C27*(1+'Property Summary'!$L$21)^('MF CapEx'!FD$3-1))</f>
        <v/>
      </c>
      <c r="FE27" s="7" t="str">
        <f>IF(OR($B27="",$B27=0),"",$I27*$C27*(1+'Property Summary'!$L$21)^('MF CapEx'!FE$3-1))</f>
        <v/>
      </c>
      <c r="FF27" s="7" t="str">
        <f>IF(OR($B27="",$B27=0),"",$I27*$C27*(1+'Property Summary'!$L$21)^('MF CapEx'!FF$3-1))</f>
        <v/>
      </c>
      <c r="FG27" s="7" t="str">
        <f>IF(OR($B27="",$B27=0),"",$I27*$C27*(1+'Property Summary'!$L$21)^('MF CapEx'!FG$3-1))</f>
        <v/>
      </c>
      <c r="FH27" s="7" t="str">
        <f>IF(OR($B27="",$B27=0),"",$I27*$C27*(1+'Property Summary'!$L$21)^('MF CapEx'!FH$3-1))</f>
        <v/>
      </c>
      <c r="FI27" s="7" t="str">
        <f>IF(OR($B27="",$B27=0),"",$I27*$C27*(1+'Property Summary'!$L$21)^('MF CapEx'!FI$3-1))</f>
        <v/>
      </c>
      <c r="FJ27" s="7" t="str">
        <f>IF(OR($B27="",$B27=0),"",$I27*$C27*(1+'Property Summary'!$L$21)^('MF CapEx'!FJ$3-1))</f>
        <v/>
      </c>
      <c r="FK27" s="7" t="str">
        <f>IF(OR($B27="",$B27=0),"",$I27*$C27*(1+'Property Summary'!$L$21)^('MF CapEx'!FK$3-1))</f>
        <v/>
      </c>
      <c r="FL27" s="7" t="str">
        <f>IF(OR($B27="",$B27=0),"",$I27*$C27*(1+'Property Summary'!$L$21)^('MF CapEx'!FL$3-1))</f>
        <v/>
      </c>
      <c r="FM27" s="7" t="str">
        <f>IF(OR($B27="",$B27=0),"",$I27*$C27*(1+'Property Summary'!$L$21)^('MF CapEx'!FM$3-1))</f>
        <v/>
      </c>
      <c r="FN27" s="7" t="str">
        <f>IF(OR($B27="",$B27=0),"",$I27*$C27*(1+'Property Summary'!$L$21)^('MF CapEx'!FN$3-1))</f>
        <v/>
      </c>
      <c r="FO27" s="7" t="str">
        <f>IF(OR($B27="",$B27=0),"",$I27*$C27*(1+'Property Summary'!$L$21)^('MF CapEx'!FO$3-1))</f>
        <v/>
      </c>
      <c r="FP27" s="7" t="str">
        <f>IF(OR($B27="",$B27=0),"",$I27*$C27*(1+'Property Summary'!$L$21)^('MF CapEx'!FP$3-1))</f>
        <v/>
      </c>
      <c r="FQ27" s="7" t="str">
        <f>IF(OR($B27="",$B27=0),"",$I27*$C27*(1+'Property Summary'!$L$21)^('MF CapEx'!FQ$3-1))</f>
        <v/>
      </c>
      <c r="FR27" s="7" t="str">
        <f>IF(OR($B27="",$B27=0),"",$I27*$C27*(1+'Property Summary'!$L$21)^('MF CapEx'!FR$3-1))</f>
        <v/>
      </c>
      <c r="FS27" s="7" t="str">
        <f>IF(OR($B27="",$B27=0),"",$I27*$C27*(1+'Property Summary'!$L$21)^('MF CapEx'!FS$3-1))</f>
        <v/>
      </c>
      <c r="FT27" s="7" t="str">
        <f>IF(OR($B27="",$B27=0),"",$I27*$C27*(1+'Property Summary'!$L$21)^('MF CapEx'!FT$3-1))</f>
        <v/>
      </c>
      <c r="FU27" s="7" t="str">
        <f>IF(OR($B27="",$B27=0),"",$I27*$C27*(1+'Property Summary'!$L$21)^('MF CapEx'!FU$3-1))</f>
        <v/>
      </c>
      <c r="FV27" s="7" t="str">
        <f>IF(OR($B27="",$B27=0),"",$I27*$C27*(1+'Property Summary'!$L$21)^('MF CapEx'!FV$3-1))</f>
        <v/>
      </c>
      <c r="FW27" s="7" t="str">
        <f>IF(OR($B27="",$B27=0),"",$I27*$C27*(1+'Property Summary'!$L$21)^('MF CapEx'!FW$3-1))</f>
        <v/>
      </c>
      <c r="FX27" s="7" t="str">
        <f>IF(OR($B27="",$B27=0),"",$I27*$C27*(1+'Property Summary'!$L$21)^('MF CapEx'!FX$3-1))</f>
        <v/>
      </c>
      <c r="FY27" s="7" t="str">
        <f>IF(OR($B27="",$B27=0),"",$I27*$C27*(1+'Property Summary'!$L$21)^('MF CapEx'!FY$3-1))</f>
        <v/>
      </c>
      <c r="FZ27" s="7" t="str">
        <f>IF(OR($B27="",$B27=0),"",$I27*$C27*(1+'Property Summary'!$L$21)^('MF CapEx'!FZ$3-1))</f>
        <v/>
      </c>
      <c r="GA27" s="7" t="str">
        <f>IF(OR($B27="",$B27=0),"",$I27*$C27*(1+'Property Summary'!$L$21)^('MF CapEx'!GA$3-1))</f>
        <v/>
      </c>
      <c r="GB27" s="7" t="str">
        <f>IF(OR($B27="",$B27=0),"",$I27*$C27*(1+'Property Summary'!$L$21)^('MF CapEx'!GB$3-1))</f>
        <v/>
      </c>
      <c r="GC27" s="7" t="str">
        <f>IF(OR($B27="",$B27=0),"",$I27*$C27*(1+'Property Summary'!$L$21)^('MF CapEx'!GC$3-1))</f>
        <v/>
      </c>
      <c r="GD27" s="7" t="str">
        <f>IF(OR($B27="",$B27=0),"",$I27*$C27*(1+'Property Summary'!$L$21)^('MF CapEx'!GD$3-1))</f>
        <v/>
      </c>
      <c r="GE27" s="7" t="str">
        <f>IF(OR($B27="",$B27=0),"",$I27*$C27*(1+'Property Summary'!$L$21)^('MF CapEx'!GE$3-1))</f>
        <v/>
      </c>
      <c r="GF27" s="7" t="str">
        <f>IF(OR($B27="",$B27=0),"",$I27*$C27*(1+'Property Summary'!$L$21)^('MF CapEx'!GF$3-1))</f>
        <v/>
      </c>
      <c r="GG27" s="7" t="str">
        <f>IF(OR($B27="",$B27=0),"",$I27*$C27*(1+'Property Summary'!$L$21)^('MF CapEx'!GG$3-1))</f>
        <v/>
      </c>
      <c r="GH27" s="7" t="str">
        <f>IF(OR($B27="",$B27=0),"",$I27*$C27*(1+'Property Summary'!$L$21)^('MF CapEx'!GH$3-1))</f>
        <v/>
      </c>
      <c r="GI27" s="7" t="str">
        <f>IF(OR($B27="",$B27=0),"",$I27*$C27*(1+'Property Summary'!$L$21)^('MF CapEx'!GI$3-1))</f>
        <v/>
      </c>
      <c r="GJ27" s="7" t="str">
        <f>IF(OR($B27="",$B27=0),"",$I27*$C27*(1+'Property Summary'!$L$21)^('MF CapEx'!GJ$3-1))</f>
        <v/>
      </c>
      <c r="GK27" s="7" t="str">
        <f>IF(OR($B27="",$B27=0),"",$I27*$C27*(1+'Property Summary'!$L$21)^('MF CapEx'!GK$3-1))</f>
        <v/>
      </c>
      <c r="GL27" s="7" t="str">
        <f>IF(OR($B27="",$B27=0),"",$I27*$C27*(1+'Property Summary'!$L$21)^('MF CapEx'!GL$3-1))</f>
        <v/>
      </c>
      <c r="GM27" s="7" t="str">
        <f>IF(OR($B27="",$B27=0),"",$I27*$C27*(1+'Property Summary'!$L$21)^('MF CapEx'!GM$3-1))</f>
        <v/>
      </c>
      <c r="GN27" s="7" t="str">
        <f>IF(OR($B27="",$B27=0),"",$I27*$C27*(1+'Property Summary'!$L$21)^('MF CapEx'!GN$3-1))</f>
        <v/>
      </c>
      <c r="GO27" s="7" t="str">
        <f>IF(OR($B27="",$B27=0),"",$I27*$C27*(1+'Property Summary'!$L$21)^('MF CapEx'!GO$3-1))</f>
        <v/>
      </c>
      <c r="GP27" s="7" t="str">
        <f>IF(OR($B27="",$B27=0),"",$I27*$C27*(1+'Property Summary'!$L$21)^('MF CapEx'!GP$3-1))</f>
        <v/>
      </c>
    </row>
    <row r="28" spans="2:198" x14ac:dyDescent="0.3">
      <c r="B28" s="198">
        <f>'MF Rent Roll'!B27</f>
        <v>0</v>
      </c>
      <c r="C28" s="199">
        <f>'MF Rent Roll'!C27</f>
        <v>0</v>
      </c>
      <c r="D28" s="200">
        <f>'MF Rent Roll'!D27</f>
        <v>0</v>
      </c>
      <c r="E28" s="200">
        <f>'MF Rent Roll'!E27</f>
        <v>0</v>
      </c>
      <c r="F28" s="201">
        <f>'MF Rent Roll'!F27</f>
        <v>0</v>
      </c>
      <c r="G28" s="202">
        <f>'MF Rent Roll'!G27</f>
        <v>0</v>
      </c>
      <c r="H28" s="203">
        <f>'MF Rent Roll'!H27</f>
        <v>0</v>
      </c>
      <c r="I28" s="202">
        <f>'MF Rent Roll'!I27</f>
        <v>0</v>
      </c>
      <c r="J28" s="204">
        <f>'MF Rent Roll'!J27</f>
        <v>0</v>
      </c>
      <c r="K28" s="205">
        <f>'MF Rent Roll'!K27</f>
        <v>0</v>
      </c>
      <c r="L28" s="202">
        <f>'MF Rent Roll'!L27</f>
        <v>0</v>
      </c>
      <c r="M28" s="206">
        <f>'MF Rent Roll'!M27</f>
        <v>0</v>
      </c>
      <c r="N28" s="207" t="str">
        <f>'MF Rent Roll'!N27</f>
        <v/>
      </c>
      <c r="O28" s="208" t="str">
        <f>'MF Rent Roll'!O27</f>
        <v/>
      </c>
      <c r="P28" s="209" t="str">
        <f>'MF Rent Roll'!P27</f>
        <v/>
      </c>
      <c r="S28" s="7" t="str">
        <f>IF(OR($B28="",$B28=0),"",$I28*$C28*(1+'Property Summary'!$L$21)^('MF CapEx'!S$3-1))</f>
        <v/>
      </c>
      <c r="T28" s="7" t="str">
        <f>IF(OR($B28="",$B28=0),"",$I28*$C28*(1+'Property Summary'!$L$21)^('MF CapEx'!T$3-1))</f>
        <v/>
      </c>
      <c r="U28" s="7" t="str">
        <f>IF(OR($B28="",$B28=0),"",$I28*$C28*(1+'Property Summary'!$L$21)^('MF CapEx'!U$3-1))</f>
        <v/>
      </c>
      <c r="V28" s="7" t="str">
        <f>IF(OR($B28="",$B28=0),"",$I28*$C28*(1+'Property Summary'!$L$21)^('MF CapEx'!V$3-1))</f>
        <v/>
      </c>
      <c r="W28" s="7" t="str">
        <f>IF(OR($B28="",$B28=0),"",$I28*$C28*(1+'Property Summary'!$L$21)^('MF CapEx'!W$3-1))</f>
        <v/>
      </c>
      <c r="X28" s="7" t="str">
        <f>IF(OR($B28="",$B28=0),"",$I28*$C28*(1+'Property Summary'!$L$21)^('MF CapEx'!X$3-1))</f>
        <v/>
      </c>
      <c r="Y28" s="7" t="str">
        <f>IF(OR($B28="",$B28=0),"",$I28*$C28*(1+'Property Summary'!$L$21)^('MF CapEx'!Y$3-1))</f>
        <v/>
      </c>
      <c r="Z28" s="7" t="str">
        <f>IF(OR($B28="",$B28=0),"",$I28*$C28*(1+'Property Summary'!$L$21)^('MF CapEx'!Z$3-1))</f>
        <v/>
      </c>
      <c r="AA28" s="7" t="str">
        <f>IF(OR($B28="",$B28=0),"",$I28*$C28*(1+'Property Summary'!$L$21)^('MF CapEx'!AA$3-1))</f>
        <v/>
      </c>
      <c r="AB28" s="7" t="str">
        <f>IF(OR($B28="",$B28=0),"",$I28*$C28*(1+'Property Summary'!$L$21)^('MF CapEx'!AB$3-1))</f>
        <v/>
      </c>
      <c r="AC28" s="7" t="str">
        <f>IF(OR($B28="",$B28=0),"",$I28*$C28*(1+'Property Summary'!$L$21)^('MF CapEx'!AC$3-1))</f>
        <v/>
      </c>
      <c r="AD28" s="7" t="str">
        <f>IF(OR($B28="",$B28=0),"",$I28*$C28*(1+'Property Summary'!$L$21)^('MF CapEx'!AD$3-1))</f>
        <v/>
      </c>
      <c r="AE28" s="7" t="str">
        <f>IF(OR($B28="",$B28=0),"",$I28*$C28*(1+'Property Summary'!$L$21)^('MF CapEx'!AE$3-1))</f>
        <v/>
      </c>
      <c r="AF28" s="7" t="str">
        <f>IF(OR($B28="",$B28=0),"",$I28*$C28*(1+'Property Summary'!$L$21)^('MF CapEx'!AF$3-1))</f>
        <v/>
      </c>
      <c r="AG28" s="7" t="str">
        <f>IF(OR($B28="",$B28=0),"",$I28*$C28*(1+'Property Summary'!$L$21)^('MF CapEx'!AG$3-1))</f>
        <v/>
      </c>
      <c r="AH28" s="7" t="str">
        <f>IF(OR($B28="",$B28=0),"",$I28*$C28*(1+'Property Summary'!$L$21)^('MF CapEx'!AH$3-1))</f>
        <v/>
      </c>
      <c r="AI28" s="7" t="str">
        <f>IF(OR($B28="",$B28=0),"",$I28*$C28*(1+'Property Summary'!$L$21)^('MF CapEx'!AI$3-1))</f>
        <v/>
      </c>
      <c r="AJ28" s="7" t="str">
        <f>IF(OR($B28="",$B28=0),"",$I28*$C28*(1+'Property Summary'!$L$21)^('MF CapEx'!AJ$3-1))</f>
        <v/>
      </c>
      <c r="AK28" s="7" t="str">
        <f>IF(OR($B28="",$B28=0),"",$I28*$C28*(1+'Property Summary'!$L$21)^('MF CapEx'!AK$3-1))</f>
        <v/>
      </c>
      <c r="AL28" s="7" t="str">
        <f>IF(OR($B28="",$B28=0),"",$I28*$C28*(1+'Property Summary'!$L$21)^('MF CapEx'!AL$3-1))</f>
        <v/>
      </c>
      <c r="AM28" s="7" t="str">
        <f>IF(OR($B28="",$B28=0),"",$I28*$C28*(1+'Property Summary'!$L$21)^('MF CapEx'!AM$3-1))</f>
        <v/>
      </c>
      <c r="AN28" s="7" t="str">
        <f>IF(OR($B28="",$B28=0),"",$I28*$C28*(1+'Property Summary'!$L$21)^('MF CapEx'!AN$3-1))</f>
        <v/>
      </c>
      <c r="AO28" s="7" t="str">
        <f>IF(OR($B28="",$B28=0),"",$I28*$C28*(1+'Property Summary'!$L$21)^('MF CapEx'!AO$3-1))</f>
        <v/>
      </c>
      <c r="AP28" s="7" t="str">
        <f>IF(OR($B28="",$B28=0),"",$I28*$C28*(1+'Property Summary'!$L$21)^('MF CapEx'!AP$3-1))</f>
        <v/>
      </c>
      <c r="AQ28" s="7" t="str">
        <f>IF(OR($B28="",$B28=0),"",$I28*$C28*(1+'Property Summary'!$L$21)^('MF CapEx'!AQ$3-1))</f>
        <v/>
      </c>
      <c r="AR28" s="7" t="str">
        <f>IF(OR($B28="",$B28=0),"",$I28*$C28*(1+'Property Summary'!$L$21)^('MF CapEx'!AR$3-1))</f>
        <v/>
      </c>
      <c r="AS28" s="7" t="str">
        <f>IF(OR($B28="",$B28=0),"",$I28*$C28*(1+'Property Summary'!$L$21)^('MF CapEx'!AS$3-1))</f>
        <v/>
      </c>
      <c r="AT28" s="7" t="str">
        <f>IF(OR($B28="",$B28=0),"",$I28*$C28*(1+'Property Summary'!$L$21)^('MF CapEx'!AT$3-1))</f>
        <v/>
      </c>
      <c r="AU28" s="7" t="str">
        <f>IF(OR($B28="",$B28=0),"",$I28*$C28*(1+'Property Summary'!$L$21)^('MF CapEx'!AU$3-1))</f>
        <v/>
      </c>
      <c r="AV28" s="7" t="str">
        <f>IF(OR($B28="",$B28=0),"",$I28*$C28*(1+'Property Summary'!$L$21)^('MF CapEx'!AV$3-1))</f>
        <v/>
      </c>
      <c r="AW28" s="7" t="str">
        <f>IF(OR($B28="",$B28=0),"",$I28*$C28*(1+'Property Summary'!$L$21)^('MF CapEx'!AW$3-1))</f>
        <v/>
      </c>
      <c r="AX28" s="7" t="str">
        <f>IF(OR($B28="",$B28=0),"",$I28*$C28*(1+'Property Summary'!$L$21)^('MF CapEx'!AX$3-1))</f>
        <v/>
      </c>
      <c r="AY28" s="7" t="str">
        <f>IF(OR($B28="",$B28=0),"",$I28*$C28*(1+'Property Summary'!$L$21)^('MF CapEx'!AY$3-1))</f>
        <v/>
      </c>
      <c r="AZ28" s="7" t="str">
        <f>IF(OR($B28="",$B28=0),"",$I28*$C28*(1+'Property Summary'!$L$21)^('MF CapEx'!AZ$3-1))</f>
        <v/>
      </c>
      <c r="BA28" s="7" t="str">
        <f>IF(OR($B28="",$B28=0),"",$I28*$C28*(1+'Property Summary'!$L$21)^('MF CapEx'!BA$3-1))</f>
        <v/>
      </c>
      <c r="BB28" s="7" t="str">
        <f>IF(OR($B28="",$B28=0),"",$I28*$C28*(1+'Property Summary'!$L$21)^('MF CapEx'!BB$3-1))</f>
        <v/>
      </c>
      <c r="BC28" s="7" t="str">
        <f>IF(OR($B28="",$B28=0),"",$I28*$C28*(1+'Property Summary'!$L$21)^('MF CapEx'!BC$3-1))</f>
        <v/>
      </c>
      <c r="BD28" s="7" t="str">
        <f>IF(OR($B28="",$B28=0),"",$I28*$C28*(1+'Property Summary'!$L$21)^('MF CapEx'!BD$3-1))</f>
        <v/>
      </c>
      <c r="BE28" s="7" t="str">
        <f>IF(OR($B28="",$B28=0),"",$I28*$C28*(1+'Property Summary'!$L$21)^('MF CapEx'!BE$3-1))</f>
        <v/>
      </c>
      <c r="BF28" s="7" t="str">
        <f>IF(OR($B28="",$B28=0),"",$I28*$C28*(1+'Property Summary'!$L$21)^('MF CapEx'!BF$3-1))</f>
        <v/>
      </c>
      <c r="BG28" s="7" t="str">
        <f>IF(OR($B28="",$B28=0),"",$I28*$C28*(1+'Property Summary'!$L$21)^('MF CapEx'!BG$3-1))</f>
        <v/>
      </c>
      <c r="BH28" s="7" t="str">
        <f>IF(OR($B28="",$B28=0),"",$I28*$C28*(1+'Property Summary'!$L$21)^('MF CapEx'!BH$3-1))</f>
        <v/>
      </c>
      <c r="BI28" s="7" t="str">
        <f>IF(OR($B28="",$B28=0),"",$I28*$C28*(1+'Property Summary'!$L$21)^('MF CapEx'!BI$3-1))</f>
        <v/>
      </c>
      <c r="BJ28" s="7" t="str">
        <f>IF(OR($B28="",$B28=0),"",$I28*$C28*(1+'Property Summary'!$L$21)^('MF CapEx'!BJ$3-1))</f>
        <v/>
      </c>
      <c r="BK28" s="7" t="str">
        <f>IF(OR($B28="",$B28=0),"",$I28*$C28*(1+'Property Summary'!$L$21)^('MF CapEx'!BK$3-1))</f>
        <v/>
      </c>
      <c r="BL28" s="7" t="str">
        <f>IF(OR($B28="",$B28=0),"",$I28*$C28*(1+'Property Summary'!$L$21)^('MF CapEx'!BL$3-1))</f>
        <v/>
      </c>
      <c r="BM28" s="7" t="str">
        <f>IF(OR($B28="",$B28=0),"",$I28*$C28*(1+'Property Summary'!$L$21)^('MF CapEx'!BM$3-1))</f>
        <v/>
      </c>
      <c r="BN28" s="7" t="str">
        <f>IF(OR($B28="",$B28=0),"",$I28*$C28*(1+'Property Summary'!$L$21)^('MF CapEx'!BN$3-1))</f>
        <v/>
      </c>
      <c r="BO28" s="7" t="str">
        <f>IF(OR($B28="",$B28=0),"",$I28*$C28*(1+'Property Summary'!$L$21)^('MF CapEx'!BO$3-1))</f>
        <v/>
      </c>
      <c r="BP28" s="7" t="str">
        <f>IF(OR($B28="",$B28=0),"",$I28*$C28*(1+'Property Summary'!$L$21)^('MF CapEx'!BP$3-1))</f>
        <v/>
      </c>
      <c r="BQ28" s="7" t="str">
        <f>IF(OR($B28="",$B28=0),"",$I28*$C28*(1+'Property Summary'!$L$21)^('MF CapEx'!BQ$3-1))</f>
        <v/>
      </c>
      <c r="BR28" s="7" t="str">
        <f>IF(OR($B28="",$B28=0),"",$I28*$C28*(1+'Property Summary'!$L$21)^('MF CapEx'!BR$3-1))</f>
        <v/>
      </c>
      <c r="BS28" s="7" t="str">
        <f>IF(OR($B28="",$B28=0),"",$I28*$C28*(1+'Property Summary'!$L$21)^('MF CapEx'!BS$3-1))</f>
        <v/>
      </c>
      <c r="BT28" s="7" t="str">
        <f>IF(OR($B28="",$B28=0),"",$I28*$C28*(1+'Property Summary'!$L$21)^('MF CapEx'!BT$3-1))</f>
        <v/>
      </c>
      <c r="BU28" s="7" t="str">
        <f>IF(OR($B28="",$B28=0),"",$I28*$C28*(1+'Property Summary'!$L$21)^('MF CapEx'!BU$3-1))</f>
        <v/>
      </c>
      <c r="BV28" s="7" t="str">
        <f>IF(OR($B28="",$B28=0),"",$I28*$C28*(1+'Property Summary'!$L$21)^('MF CapEx'!BV$3-1))</f>
        <v/>
      </c>
      <c r="BW28" s="7" t="str">
        <f>IF(OR($B28="",$B28=0),"",$I28*$C28*(1+'Property Summary'!$L$21)^('MF CapEx'!BW$3-1))</f>
        <v/>
      </c>
      <c r="BX28" s="7" t="str">
        <f>IF(OR($B28="",$B28=0),"",$I28*$C28*(1+'Property Summary'!$L$21)^('MF CapEx'!BX$3-1))</f>
        <v/>
      </c>
      <c r="BY28" s="7" t="str">
        <f>IF(OR($B28="",$B28=0),"",$I28*$C28*(1+'Property Summary'!$L$21)^('MF CapEx'!BY$3-1))</f>
        <v/>
      </c>
      <c r="BZ28" s="7" t="str">
        <f>IF(OR($B28="",$B28=0),"",$I28*$C28*(1+'Property Summary'!$L$21)^('MF CapEx'!BZ$3-1))</f>
        <v/>
      </c>
      <c r="CA28" s="7" t="str">
        <f>IF(OR($B28="",$B28=0),"",$I28*$C28*(1+'Property Summary'!$L$21)^('MF CapEx'!CA$3-1))</f>
        <v/>
      </c>
      <c r="CB28" s="7" t="str">
        <f>IF(OR($B28="",$B28=0),"",$I28*$C28*(1+'Property Summary'!$L$21)^('MF CapEx'!CB$3-1))</f>
        <v/>
      </c>
      <c r="CC28" s="7" t="str">
        <f>IF(OR($B28="",$B28=0),"",$I28*$C28*(1+'Property Summary'!$L$21)^('MF CapEx'!CC$3-1))</f>
        <v/>
      </c>
      <c r="CD28" s="7" t="str">
        <f>IF(OR($B28="",$B28=0),"",$I28*$C28*(1+'Property Summary'!$L$21)^('MF CapEx'!CD$3-1))</f>
        <v/>
      </c>
      <c r="CE28" s="7" t="str">
        <f>IF(OR($B28="",$B28=0),"",$I28*$C28*(1+'Property Summary'!$L$21)^('MF CapEx'!CE$3-1))</f>
        <v/>
      </c>
      <c r="CF28" s="7" t="str">
        <f>IF(OR($B28="",$B28=0),"",$I28*$C28*(1+'Property Summary'!$L$21)^('MF CapEx'!CF$3-1))</f>
        <v/>
      </c>
      <c r="CG28" s="7" t="str">
        <f>IF(OR($B28="",$B28=0),"",$I28*$C28*(1+'Property Summary'!$L$21)^('MF CapEx'!CG$3-1))</f>
        <v/>
      </c>
      <c r="CH28" s="7" t="str">
        <f>IF(OR($B28="",$B28=0),"",$I28*$C28*(1+'Property Summary'!$L$21)^('MF CapEx'!CH$3-1))</f>
        <v/>
      </c>
      <c r="CI28" s="7" t="str">
        <f>IF(OR($B28="",$B28=0),"",$I28*$C28*(1+'Property Summary'!$L$21)^('MF CapEx'!CI$3-1))</f>
        <v/>
      </c>
      <c r="CJ28" s="7" t="str">
        <f>IF(OR($B28="",$B28=0),"",$I28*$C28*(1+'Property Summary'!$L$21)^('MF CapEx'!CJ$3-1))</f>
        <v/>
      </c>
      <c r="CK28" s="7" t="str">
        <f>IF(OR($B28="",$B28=0),"",$I28*$C28*(1+'Property Summary'!$L$21)^('MF CapEx'!CK$3-1))</f>
        <v/>
      </c>
      <c r="CL28" s="7" t="str">
        <f>IF(OR($B28="",$B28=0),"",$I28*$C28*(1+'Property Summary'!$L$21)^('MF CapEx'!CL$3-1))</f>
        <v/>
      </c>
      <c r="CM28" s="7" t="str">
        <f>IF(OR($B28="",$B28=0),"",$I28*$C28*(1+'Property Summary'!$L$21)^('MF CapEx'!CM$3-1))</f>
        <v/>
      </c>
      <c r="CN28" s="7" t="str">
        <f>IF(OR($B28="",$B28=0),"",$I28*$C28*(1+'Property Summary'!$L$21)^('MF CapEx'!CN$3-1))</f>
        <v/>
      </c>
      <c r="CO28" s="7" t="str">
        <f>IF(OR($B28="",$B28=0),"",$I28*$C28*(1+'Property Summary'!$L$21)^('MF CapEx'!CO$3-1))</f>
        <v/>
      </c>
      <c r="CP28" s="7" t="str">
        <f>IF(OR($B28="",$B28=0),"",$I28*$C28*(1+'Property Summary'!$L$21)^('MF CapEx'!CP$3-1))</f>
        <v/>
      </c>
      <c r="CQ28" s="7" t="str">
        <f>IF(OR($B28="",$B28=0),"",$I28*$C28*(1+'Property Summary'!$L$21)^('MF CapEx'!CQ$3-1))</f>
        <v/>
      </c>
      <c r="CR28" s="7" t="str">
        <f>IF(OR($B28="",$B28=0),"",$I28*$C28*(1+'Property Summary'!$L$21)^('MF CapEx'!CR$3-1))</f>
        <v/>
      </c>
      <c r="CS28" s="7" t="str">
        <f>IF(OR($B28="",$B28=0),"",$I28*$C28*(1+'Property Summary'!$L$21)^('MF CapEx'!CS$3-1))</f>
        <v/>
      </c>
      <c r="CT28" s="7" t="str">
        <f>IF(OR($B28="",$B28=0),"",$I28*$C28*(1+'Property Summary'!$L$21)^('MF CapEx'!CT$3-1))</f>
        <v/>
      </c>
      <c r="CU28" s="7" t="str">
        <f>IF(OR($B28="",$B28=0),"",$I28*$C28*(1+'Property Summary'!$L$21)^('MF CapEx'!CU$3-1))</f>
        <v/>
      </c>
      <c r="CV28" s="7" t="str">
        <f>IF(OR($B28="",$B28=0),"",$I28*$C28*(1+'Property Summary'!$L$21)^('MF CapEx'!CV$3-1))</f>
        <v/>
      </c>
      <c r="CW28" s="7" t="str">
        <f>IF(OR($B28="",$B28=0),"",$I28*$C28*(1+'Property Summary'!$L$21)^('MF CapEx'!CW$3-1))</f>
        <v/>
      </c>
      <c r="CX28" s="7" t="str">
        <f>IF(OR($B28="",$B28=0),"",$I28*$C28*(1+'Property Summary'!$L$21)^('MF CapEx'!CX$3-1))</f>
        <v/>
      </c>
      <c r="CY28" s="7" t="str">
        <f>IF(OR($B28="",$B28=0),"",$I28*$C28*(1+'Property Summary'!$L$21)^('MF CapEx'!CY$3-1))</f>
        <v/>
      </c>
      <c r="CZ28" s="7" t="str">
        <f>IF(OR($B28="",$B28=0),"",$I28*$C28*(1+'Property Summary'!$L$21)^('MF CapEx'!CZ$3-1))</f>
        <v/>
      </c>
      <c r="DA28" s="7" t="str">
        <f>IF(OR($B28="",$B28=0),"",$I28*$C28*(1+'Property Summary'!$L$21)^('MF CapEx'!DA$3-1))</f>
        <v/>
      </c>
      <c r="DB28" s="7" t="str">
        <f>IF(OR($B28="",$B28=0),"",$I28*$C28*(1+'Property Summary'!$L$21)^('MF CapEx'!DB$3-1))</f>
        <v/>
      </c>
      <c r="DC28" s="7" t="str">
        <f>IF(OR($B28="",$B28=0),"",$I28*$C28*(1+'Property Summary'!$L$21)^('MF CapEx'!DC$3-1))</f>
        <v/>
      </c>
      <c r="DD28" s="7" t="str">
        <f>IF(OR($B28="",$B28=0),"",$I28*$C28*(1+'Property Summary'!$L$21)^('MF CapEx'!DD$3-1))</f>
        <v/>
      </c>
      <c r="DE28" s="7" t="str">
        <f>IF(OR($B28="",$B28=0),"",$I28*$C28*(1+'Property Summary'!$L$21)^('MF CapEx'!DE$3-1))</f>
        <v/>
      </c>
      <c r="DF28" s="7" t="str">
        <f>IF(OR($B28="",$B28=0),"",$I28*$C28*(1+'Property Summary'!$L$21)^('MF CapEx'!DF$3-1))</f>
        <v/>
      </c>
      <c r="DG28" s="7" t="str">
        <f>IF(OR($B28="",$B28=0),"",$I28*$C28*(1+'Property Summary'!$L$21)^('MF CapEx'!DG$3-1))</f>
        <v/>
      </c>
      <c r="DH28" s="7" t="str">
        <f>IF(OR($B28="",$B28=0),"",$I28*$C28*(1+'Property Summary'!$L$21)^('MF CapEx'!DH$3-1))</f>
        <v/>
      </c>
      <c r="DI28" s="7" t="str">
        <f>IF(OR($B28="",$B28=0),"",$I28*$C28*(1+'Property Summary'!$L$21)^('MF CapEx'!DI$3-1))</f>
        <v/>
      </c>
      <c r="DJ28" s="7" t="str">
        <f>IF(OR($B28="",$B28=0),"",$I28*$C28*(1+'Property Summary'!$L$21)^('MF CapEx'!DJ$3-1))</f>
        <v/>
      </c>
      <c r="DK28" s="7" t="str">
        <f>IF(OR($B28="",$B28=0),"",$I28*$C28*(1+'Property Summary'!$L$21)^('MF CapEx'!DK$3-1))</f>
        <v/>
      </c>
      <c r="DL28" s="7" t="str">
        <f>IF(OR($B28="",$B28=0),"",$I28*$C28*(1+'Property Summary'!$L$21)^('MF CapEx'!DL$3-1))</f>
        <v/>
      </c>
      <c r="DM28" s="7" t="str">
        <f>IF(OR($B28="",$B28=0),"",$I28*$C28*(1+'Property Summary'!$L$21)^('MF CapEx'!DM$3-1))</f>
        <v/>
      </c>
      <c r="DN28" s="7" t="str">
        <f>IF(OR($B28="",$B28=0),"",$I28*$C28*(1+'Property Summary'!$L$21)^('MF CapEx'!DN$3-1))</f>
        <v/>
      </c>
      <c r="DO28" s="7" t="str">
        <f>IF(OR($B28="",$B28=0),"",$I28*$C28*(1+'Property Summary'!$L$21)^('MF CapEx'!DO$3-1))</f>
        <v/>
      </c>
      <c r="DP28" s="7" t="str">
        <f>IF(OR($B28="",$B28=0),"",$I28*$C28*(1+'Property Summary'!$L$21)^('MF CapEx'!DP$3-1))</f>
        <v/>
      </c>
      <c r="DQ28" s="7" t="str">
        <f>IF(OR($B28="",$B28=0),"",$I28*$C28*(1+'Property Summary'!$L$21)^('MF CapEx'!DQ$3-1))</f>
        <v/>
      </c>
      <c r="DR28" s="7" t="str">
        <f>IF(OR($B28="",$B28=0),"",$I28*$C28*(1+'Property Summary'!$L$21)^('MF CapEx'!DR$3-1))</f>
        <v/>
      </c>
      <c r="DS28" s="7" t="str">
        <f>IF(OR($B28="",$B28=0),"",$I28*$C28*(1+'Property Summary'!$L$21)^('MF CapEx'!DS$3-1))</f>
        <v/>
      </c>
      <c r="DT28" s="7" t="str">
        <f>IF(OR($B28="",$B28=0),"",$I28*$C28*(1+'Property Summary'!$L$21)^('MF CapEx'!DT$3-1))</f>
        <v/>
      </c>
      <c r="DU28" s="7" t="str">
        <f>IF(OR($B28="",$B28=0),"",$I28*$C28*(1+'Property Summary'!$L$21)^('MF CapEx'!DU$3-1))</f>
        <v/>
      </c>
      <c r="DV28" s="7" t="str">
        <f>IF(OR($B28="",$B28=0),"",$I28*$C28*(1+'Property Summary'!$L$21)^('MF CapEx'!DV$3-1))</f>
        <v/>
      </c>
      <c r="DW28" s="7" t="str">
        <f>IF(OR($B28="",$B28=0),"",$I28*$C28*(1+'Property Summary'!$L$21)^('MF CapEx'!DW$3-1))</f>
        <v/>
      </c>
      <c r="DX28" s="7" t="str">
        <f>IF(OR($B28="",$B28=0),"",$I28*$C28*(1+'Property Summary'!$L$21)^('MF CapEx'!DX$3-1))</f>
        <v/>
      </c>
      <c r="DY28" s="7" t="str">
        <f>IF(OR($B28="",$B28=0),"",$I28*$C28*(1+'Property Summary'!$L$21)^('MF CapEx'!DY$3-1))</f>
        <v/>
      </c>
      <c r="DZ28" s="7" t="str">
        <f>IF(OR($B28="",$B28=0),"",$I28*$C28*(1+'Property Summary'!$L$21)^('MF CapEx'!DZ$3-1))</f>
        <v/>
      </c>
      <c r="EA28" s="7" t="str">
        <f>IF(OR($B28="",$B28=0),"",$I28*$C28*(1+'Property Summary'!$L$21)^('MF CapEx'!EA$3-1))</f>
        <v/>
      </c>
      <c r="EB28" s="7" t="str">
        <f>IF(OR($B28="",$B28=0),"",$I28*$C28*(1+'Property Summary'!$L$21)^('MF CapEx'!EB$3-1))</f>
        <v/>
      </c>
      <c r="EC28" s="7" t="str">
        <f>IF(OR($B28="",$B28=0),"",$I28*$C28*(1+'Property Summary'!$L$21)^('MF CapEx'!EC$3-1))</f>
        <v/>
      </c>
      <c r="ED28" s="7" t="str">
        <f>IF(OR($B28="",$B28=0),"",$I28*$C28*(1+'Property Summary'!$L$21)^('MF CapEx'!ED$3-1))</f>
        <v/>
      </c>
      <c r="EE28" s="7" t="str">
        <f>IF(OR($B28="",$B28=0),"",$I28*$C28*(1+'Property Summary'!$L$21)^('MF CapEx'!EE$3-1))</f>
        <v/>
      </c>
      <c r="EF28" s="7" t="str">
        <f>IF(OR($B28="",$B28=0),"",$I28*$C28*(1+'Property Summary'!$L$21)^('MF CapEx'!EF$3-1))</f>
        <v/>
      </c>
      <c r="EG28" s="7" t="str">
        <f>IF(OR($B28="",$B28=0),"",$I28*$C28*(1+'Property Summary'!$L$21)^('MF CapEx'!EG$3-1))</f>
        <v/>
      </c>
      <c r="EH28" s="7" t="str">
        <f>IF(OR($B28="",$B28=0),"",$I28*$C28*(1+'Property Summary'!$L$21)^('MF CapEx'!EH$3-1))</f>
        <v/>
      </c>
      <c r="EI28" s="7" t="str">
        <f>IF(OR($B28="",$B28=0),"",$I28*$C28*(1+'Property Summary'!$L$21)^('MF CapEx'!EI$3-1))</f>
        <v/>
      </c>
      <c r="EJ28" s="7" t="str">
        <f>IF(OR($B28="",$B28=0),"",$I28*$C28*(1+'Property Summary'!$L$21)^('MF CapEx'!EJ$3-1))</f>
        <v/>
      </c>
      <c r="EK28" s="7" t="str">
        <f>IF(OR($B28="",$B28=0),"",$I28*$C28*(1+'Property Summary'!$L$21)^('MF CapEx'!EK$3-1))</f>
        <v/>
      </c>
      <c r="EL28" s="7" t="str">
        <f>IF(OR($B28="",$B28=0),"",$I28*$C28*(1+'Property Summary'!$L$21)^('MF CapEx'!EL$3-1))</f>
        <v/>
      </c>
      <c r="EM28" s="7" t="str">
        <f>IF(OR($B28="",$B28=0),"",$I28*$C28*(1+'Property Summary'!$L$21)^('MF CapEx'!EM$3-1))</f>
        <v/>
      </c>
      <c r="EN28" s="7" t="str">
        <f>IF(OR($B28="",$B28=0),"",$I28*$C28*(1+'Property Summary'!$L$21)^('MF CapEx'!EN$3-1))</f>
        <v/>
      </c>
      <c r="EO28" s="7" t="str">
        <f>IF(OR($B28="",$B28=0),"",$I28*$C28*(1+'Property Summary'!$L$21)^('MF CapEx'!EO$3-1))</f>
        <v/>
      </c>
      <c r="EP28" s="7" t="str">
        <f>IF(OR($B28="",$B28=0),"",$I28*$C28*(1+'Property Summary'!$L$21)^('MF CapEx'!EP$3-1))</f>
        <v/>
      </c>
      <c r="EQ28" s="7" t="str">
        <f>IF(OR($B28="",$B28=0),"",$I28*$C28*(1+'Property Summary'!$L$21)^('MF CapEx'!EQ$3-1))</f>
        <v/>
      </c>
      <c r="ER28" s="7" t="str">
        <f>IF(OR($B28="",$B28=0),"",$I28*$C28*(1+'Property Summary'!$L$21)^('MF CapEx'!ER$3-1))</f>
        <v/>
      </c>
      <c r="ES28" s="7" t="str">
        <f>IF(OR($B28="",$B28=0),"",$I28*$C28*(1+'Property Summary'!$L$21)^('MF CapEx'!ES$3-1))</f>
        <v/>
      </c>
      <c r="ET28" s="7" t="str">
        <f>IF(OR($B28="",$B28=0),"",$I28*$C28*(1+'Property Summary'!$L$21)^('MF CapEx'!ET$3-1))</f>
        <v/>
      </c>
      <c r="EU28" s="7" t="str">
        <f>IF(OR($B28="",$B28=0),"",$I28*$C28*(1+'Property Summary'!$L$21)^('MF CapEx'!EU$3-1))</f>
        <v/>
      </c>
      <c r="EV28" s="7" t="str">
        <f>IF(OR($B28="",$B28=0),"",$I28*$C28*(1+'Property Summary'!$L$21)^('MF CapEx'!EV$3-1))</f>
        <v/>
      </c>
      <c r="EW28" s="7" t="str">
        <f>IF(OR($B28="",$B28=0),"",$I28*$C28*(1+'Property Summary'!$L$21)^('MF CapEx'!EW$3-1))</f>
        <v/>
      </c>
      <c r="EX28" s="7" t="str">
        <f>IF(OR($B28="",$B28=0),"",$I28*$C28*(1+'Property Summary'!$L$21)^('MF CapEx'!EX$3-1))</f>
        <v/>
      </c>
      <c r="EY28" s="7" t="str">
        <f>IF(OR($B28="",$B28=0),"",$I28*$C28*(1+'Property Summary'!$L$21)^('MF CapEx'!EY$3-1))</f>
        <v/>
      </c>
      <c r="EZ28" s="7" t="str">
        <f>IF(OR($B28="",$B28=0),"",$I28*$C28*(1+'Property Summary'!$L$21)^('MF CapEx'!EZ$3-1))</f>
        <v/>
      </c>
      <c r="FA28" s="7" t="str">
        <f>IF(OR($B28="",$B28=0),"",$I28*$C28*(1+'Property Summary'!$L$21)^('MF CapEx'!FA$3-1))</f>
        <v/>
      </c>
      <c r="FB28" s="7" t="str">
        <f>IF(OR($B28="",$B28=0),"",$I28*$C28*(1+'Property Summary'!$L$21)^('MF CapEx'!FB$3-1))</f>
        <v/>
      </c>
      <c r="FC28" s="7" t="str">
        <f>IF(OR($B28="",$B28=0),"",$I28*$C28*(1+'Property Summary'!$L$21)^('MF CapEx'!FC$3-1))</f>
        <v/>
      </c>
      <c r="FD28" s="7" t="str">
        <f>IF(OR($B28="",$B28=0),"",$I28*$C28*(1+'Property Summary'!$L$21)^('MF CapEx'!FD$3-1))</f>
        <v/>
      </c>
      <c r="FE28" s="7" t="str">
        <f>IF(OR($B28="",$B28=0),"",$I28*$C28*(1+'Property Summary'!$L$21)^('MF CapEx'!FE$3-1))</f>
        <v/>
      </c>
      <c r="FF28" s="7" t="str">
        <f>IF(OR($B28="",$B28=0),"",$I28*$C28*(1+'Property Summary'!$L$21)^('MF CapEx'!FF$3-1))</f>
        <v/>
      </c>
      <c r="FG28" s="7" t="str">
        <f>IF(OR($B28="",$B28=0),"",$I28*$C28*(1+'Property Summary'!$L$21)^('MF CapEx'!FG$3-1))</f>
        <v/>
      </c>
      <c r="FH28" s="7" t="str">
        <f>IF(OR($B28="",$B28=0),"",$I28*$C28*(1+'Property Summary'!$L$21)^('MF CapEx'!FH$3-1))</f>
        <v/>
      </c>
      <c r="FI28" s="7" t="str">
        <f>IF(OR($B28="",$B28=0),"",$I28*$C28*(1+'Property Summary'!$L$21)^('MF CapEx'!FI$3-1))</f>
        <v/>
      </c>
      <c r="FJ28" s="7" t="str">
        <f>IF(OR($B28="",$B28=0),"",$I28*$C28*(1+'Property Summary'!$L$21)^('MF CapEx'!FJ$3-1))</f>
        <v/>
      </c>
      <c r="FK28" s="7" t="str">
        <f>IF(OR($B28="",$B28=0),"",$I28*$C28*(1+'Property Summary'!$L$21)^('MF CapEx'!FK$3-1))</f>
        <v/>
      </c>
      <c r="FL28" s="7" t="str">
        <f>IF(OR($B28="",$B28=0),"",$I28*$C28*(1+'Property Summary'!$L$21)^('MF CapEx'!FL$3-1))</f>
        <v/>
      </c>
      <c r="FM28" s="7" t="str">
        <f>IF(OR($B28="",$B28=0),"",$I28*$C28*(1+'Property Summary'!$L$21)^('MF CapEx'!FM$3-1))</f>
        <v/>
      </c>
      <c r="FN28" s="7" t="str">
        <f>IF(OR($B28="",$B28=0),"",$I28*$C28*(1+'Property Summary'!$L$21)^('MF CapEx'!FN$3-1))</f>
        <v/>
      </c>
      <c r="FO28" s="7" t="str">
        <f>IF(OR($B28="",$B28=0),"",$I28*$C28*(1+'Property Summary'!$L$21)^('MF CapEx'!FO$3-1))</f>
        <v/>
      </c>
      <c r="FP28" s="7" t="str">
        <f>IF(OR($B28="",$B28=0),"",$I28*$C28*(1+'Property Summary'!$L$21)^('MF CapEx'!FP$3-1))</f>
        <v/>
      </c>
      <c r="FQ28" s="7" t="str">
        <f>IF(OR($B28="",$B28=0),"",$I28*$C28*(1+'Property Summary'!$L$21)^('MF CapEx'!FQ$3-1))</f>
        <v/>
      </c>
      <c r="FR28" s="7" t="str">
        <f>IF(OR($B28="",$B28=0),"",$I28*$C28*(1+'Property Summary'!$L$21)^('MF CapEx'!FR$3-1))</f>
        <v/>
      </c>
      <c r="FS28" s="7" t="str">
        <f>IF(OR($B28="",$B28=0),"",$I28*$C28*(1+'Property Summary'!$L$21)^('MF CapEx'!FS$3-1))</f>
        <v/>
      </c>
      <c r="FT28" s="7" t="str">
        <f>IF(OR($B28="",$B28=0),"",$I28*$C28*(1+'Property Summary'!$L$21)^('MF CapEx'!FT$3-1))</f>
        <v/>
      </c>
      <c r="FU28" s="7" t="str">
        <f>IF(OR($B28="",$B28=0),"",$I28*$C28*(1+'Property Summary'!$L$21)^('MF CapEx'!FU$3-1))</f>
        <v/>
      </c>
      <c r="FV28" s="7" t="str">
        <f>IF(OR($B28="",$B28=0),"",$I28*$C28*(1+'Property Summary'!$L$21)^('MF CapEx'!FV$3-1))</f>
        <v/>
      </c>
      <c r="FW28" s="7" t="str">
        <f>IF(OR($B28="",$B28=0),"",$I28*$C28*(1+'Property Summary'!$L$21)^('MF CapEx'!FW$3-1))</f>
        <v/>
      </c>
      <c r="FX28" s="7" t="str">
        <f>IF(OR($B28="",$B28=0),"",$I28*$C28*(1+'Property Summary'!$L$21)^('MF CapEx'!FX$3-1))</f>
        <v/>
      </c>
      <c r="FY28" s="7" t="str">
        <f>IF(OR($B28="",$B28=0),"",$I28*$C28*(1+'Property Summary'!$L$21)^('MF CapEx'!FY$3-1))</f>
        <v/>
      </c>
      <c r="FZ28" s="7" t="str">
        <f>IF(OR($B28="",$B28=0),"",$I28*$C28*(1+'Property Summary'!$L$21)^('MF CapEx'!FZ$3-1))</f>
        <v/>
      </c>
      <c r="GA28" s="7" t="str">
        <f>IF(OR($B28="",$B28=0),"",$I28*$C28*(1+'Property Summary'!$L$21)^('MF CapEx'!GA$3-1))</f>
        <v/>
      </c>
      <c r="GB28" s="7" t="str">
        <f>IF(OR($B28="",$B28=0),"",$I28*$C28*(1+'Property Summary'!$L$21)^('MF CapEx'!GB$3-1))</f>
        <v/>
      </c>
      <c r="GC28" s="7" t="str">
        <f>IF(OR($B28="",$B28=0),"",$I28*$C28*(1+'Property Summary'!$L$21)^('MF CapEx'!GC$3-1))</f>
        <v/>
      </c>
      <c r="GD28" s="7" t="str">
        <f>IF(OR($B28="",$B28=0),"",$I28*$C28*(1+'Property Summary'!$L$21)^('MF CapEx'!GD$3-1))</f>
        <v/>
      </c>
      <c r="GE28" s="7" t="str">
        <f>IF(OR($B28="",$B28=0),"",$I28*$C28*(1+'Property Summary'!$L$21)^('MF CapEx'!GE$3-1))</f>
        <v/>
      </c>
      <c r="GF28" s="7" t="str">
        <f>IF(OR($B28="",$B28=0),"",$I28*$C28*(1+'Property Summary'!$L$21)^('MF CapEx'!GF$3-1))</f>
        <v/>
      </c>
      <c r="GG28" s="7" t="str">
        <f>IF(OR($B28="",$B28=0),"",$I28*$C28*(1+'Property Summary'!$L$21)^('MF CapEx'!GG$3-1))</f>
        <v/>
      </c>
      <c r="GH28" s="7" t="str">
        <f>IF(OR($B28="",$B28=0),"",$I28*$C28*(1+'Property Summary'!$L$21)^('MF CapEx'!GH$3-1))</f>
        <v/>
      </c>
      <c r="GI28" s="7" t="str">
        <f>IF(OR($B28="",$B28=0),"",$I28*$C28*(1+'Property Summary'!$L$21)^('MF CapEx'!GI$3-1))</f>
        <v/>
      </c>
      <c r="GJ28" s="7" t="str">
        <f>IF(OR($B28="",$B28=0),"",$I28*$C28*(1+'Property Summary'!$L$21)^('MF CapEx'!GJ$3-1))</f>
        <v/>
      </c>
      <c r="GK28" s="7" t="str">
        <f>IF(OR($B28="",$B28=0),"",$I28*$C28*(1+'Property Summary'!$L$21)^('MF CapEx'!GK$3-1))</f>
        <v/>
      </c>
      <c r="GL28" s="7" t="str">
        <f>IF(OR($B28="",$B28=0),"",$I28*$C28*(1+'Property Summary'!$L$21)^('MF CapEx'!GL$3-1))</f>
        <v/>
      </c>
      <c r="GM28" s="7" t="str">
        <f>IF(OR($B28="",$B28=0),"",$I28*$C28*(1+'Property Summary'!$L$21)^('MF CapEx'!GM$3-1))</f>
        <v/>
      </c>
      <c r="GN28" s="7" t="str">
        <f>IF(OR($B28="",$B28=0),"",$I28*$C28*(1+'Property Summary'!$L$21)^('MF CapEx'!GN$3-1))</f>
        <v/>
      </c>
      <c r="GO28" s="7" t="str">
        <f>IF(OR($B28="",$B28=0),"",$I28*$C28*(1+'Property Summary'!$L$21)^('MF CapEx'!GO$3-1))</f>
        <v/>
      </c>
      <c r="GP28" s="7" t="str">
        <f>IF(OR($B28="",$B28=0),"",$I28*$C28*(1+'Property Summary'!$L$21)^('MF CapEx'!GP$3-1))</f>
        <v/>
      </c>
    </row>
    <row r="29" spans="2:198" x14ac:dyDescent="0.3">
      <c r="B29" s="198">
        <f>'MF Rent Roll'!B28</f>
        <v>0</v>
      </c>
      <c r="C29" s="199">
        <f>'MF Rent Roll'!C28</f>
        <v>0</v>
      </c>
      <c r="D29" s="200">
        <f>'MF Rent Roll'!D28</f>
        <v>0</v>
      </c>
      <c r="E29" s="200">
        <f>'MF Rent Roll'!E28</f>
        <v>0</v>
      </c>
      <c r="F29" s="201">
        <f>'MF Rent Roll'!F28</f>
        <v>0</v>
      </c>
      <c r="G29" s="202">
        <f>'MF Rent Roll'!G28</f>
        <v>0</v>
      </c>
      <c r="H29" s="203">
        <f>'MF Rent Roll'!H28</f>
        <v>0</v>
      </c>
      <c r="I29" s="202">
        <f>'MF Rent Roll'!I28</f>
        <v>0</v>
      </c>
      <c r="J29" s="204">
        <f>'MF Rent Roll'!J28</f>
        <v>0</v>
      </c>
      <c r="K29" s="205">
        <f>'MF Rent Roll'!K28</f>
        <v>0</v>
      </c>
      <c r="L29" s="202">
        <f>'MF Rent Roll'!L28</f>
        <v>0</v>
      </c>
      <c r="M29" s="206">
        <f>'MF Rent Roll'!M28</f>
        <v>0</v>
      </c>
      <c r="N29" s="207" t="str">
        <f>'MF Rent Roll'!N28</f>
        <v/>
      </c>
      <c r="O29" s="208" t="str">
        <f>'MF Rent Roll'!O28</f>
        <v/>
      </c>
      <c r="P29" s="209" t="str">
        <f>'MF Rent Roll'!P28</f>
        <v/>
      </c>
      <c r="S29" s="7" t="str">
        <f>IF(OR($B29="",$B29=0),"",$I29*$C29*(1+'Property Summary'!$L$21)^('MF CapEx'!S$3-1))</f>
        <v/>
      </c>
      <c r="T29" s="7" t="str">
        <f>IF(OR($B29="",$B29=0),"",$I29*$C29*(1+'Property Summary'!$L$21)^('MF CapEx'!T$3-1))</f>
        <v/>
      </c>
      <c r="U29" s="7" t="str">
        <f>IF(OR($B29="",$B29=0),"",$I29*$C29*(1+'Property Summary'!$L$21)^('MF CapEx'!U$3-1))</f>
        <v/>
      </c>
      <c r="V29" s="7" t="str">
        <f>IF(OR($B29="",$B29=0),"",$I29*$C29*(1+'Property Summary'!$L$21)^('MF CapEx'!V$3-1))</f>
        <v/>
      </c>
      <c r="W29" s="7" t="str">
        <f>IF(OR($B29="",$B29=0),"",$I29*$C29*(1+'Property Summary'!$L$21)^('MF CapEx'!W$3-1))</f>
        <v/>
      </c>
      <c r="X29" s="7" t="str">
        <f>IF(OR($B29="",$B29=0),"",$I29*$C29*(1+'Property Summary'!$L$21)^('MF CapEx'!X$3-1))</f>
        <v/>
      </c>
      <c r="Y29" s="7" t="str">
        <f>IF(OR($B29="",$B29=0),"",$I29*$C29*(1+'Property Summary'!$L$21)^('MF CapEx'!Y$3-1))</f>
        <v/>
      </c>
      <c r="Z29" s="7" t="str">
        <f>IF(OR($B29="",$B29=0),"",$I29*$C29*(1+'Property Summary'!$L$21)^('MF CapEx'!Z$3-1))</f>
        <v/>
      </c>
      <c r="AA29" s="7" t="str">
        <f>IF(OR($B29="",$B29=0),"",$I29*$C29*(1+'Property Summary'!$L$21)^('MF CapEx'!AA$3-1))</f>
        <v/>
      </c>
      <c r="AB29" s="7" t="str">
        <f>IF(OR($B29="",$B29=0),"",$I29*$C29*(1+'Property Summary'!$L$21)^('MF CapEx'!AB$3-1))</f>
        <v/>
      </c>
      <c r="AC29" s="7" t="str">
        <f>IF(OR($B29="",$B29=0),"",$I29*$C29*(1+'Property Summary'!$L$21)^('MF CapEx'!AC$3-1))</f>
        <v/>
      </c>
      <c r="AD29" s="7" t="str">
        <f>IF(OR($B29="",$B29=0),"",$I29*$C29*(1+'Property Summary'!$L$21)^('MF CapEx'!AD$3-1))</f>
        <v/>
      </c>
      <c r="AE29" s="7" t="str">
        <f>IF(OR($B29="",$B29=0),"",$I29*$C29*(1+'Property Summary'!$L$21)^('MF CapEx'!AE$3-1))</f>
        <v/>
      </c>
      <c r="AF29" s="7" t="str">
        <f>IF(OR($B29="",$B29=0),"",$I29*$C29*(1+'Property Summary'!$L$21)^('MF CapEx'!AF$3-1))</f>
        <v/>
      </c>
      <c r="AG29" s="7" t="str">
        <f>IF(OR($B29="",$B29=0),"",$I29*$C29*(1+'Property Summary'!$L$21)^('MF CapEx'!AG$3-1))</f>
        <v/>
      </c>
      <c r="AH29" s="7" t="str">
        <f>IF(OR($B29="",$B29=0),"",$I29*$C29*(1+'Property Summary'!$L$21)^('MF CapEx'!AH$3-1))</f>
        <v/>
      </c>
      <c r="AI29" s="7" t="str">
        <f>IF(OR($B29="",$B29=0),"",$I29*$C29*(1+'Property Summary'!$L$21)^('MF CapEx'!AI$3-1))</f>
        <v/>
      </c>
      <c r="AJ29" s="7" t="str">
        <f>IF(OR($B29="",$B29=0),"",$I29*$C29*(1+'Property Summary'!$L$21)^('MF CapEx'!AJ$3-1))</f>
        <v/>
      </c>
      <c r="AK29" s="7" t="str">
        <f>IF(OR($B29="",$B29=0),"",$I29*$C29*(1+'Property Summary'!$L$21)^('MF CapEx'!AK$3-1))</f>
        <v/>
      </c>
      <c r="AL29" s="7" t="str">
        <f>IF(OR($B29="",$B29=0),"",$I29*$C29*(1+'Property Summary'!$L$21)^('MF CapEx'!AL$3-1))</f>
        <v/>
      </c>
      <c r="AM29" s="7" t="str">
        <f>IF(OR($B29="",$B29=0),"",$I29*$C29*(1+'Property Summary'!$L$21)^('MF CapEx'!AM$3-1))</f>
        <v/>
      </c>
      <c r="AN29" s="7" t="str">
        <f>IF(OR($B29="",$B29=0),"",$I29*$C29*(1+'Property Summary'!$L$21)^('MF CapEx'!AN$3-1))</f>
        <v/>
      </c>
      <c r="AO29" s="7" t="str">
        <f>IF(OR($B29="",$B29=0),"",$I29*$C29*(1+'Property Summary'!$L$21)^('MF CapEx'!AO$3-1))</f>
        <v/>
      </c>
      <c r="AP29" s="7" t="str">
        <f>IF(OR($B29="",$B29=0),"",$I29*$C29*(1+'Property Summary'!$L$21)^('MF CapEx'!AP$3-1))</f>
        <v/>
      </c>
      <c r="AQ29" s="7" t="str">
        <f>IF(OR($B29="",$B29=0),"",$I29*$C29*(1+'Property Summary'!$L$21)^('MF CapEx'!AQ$3-1))</f>
        <v/>
      </c>
      <c r="AR29" s="7" t="str">
        <f>IF(OR($B29="",$B29=0),"",$I29*$C29*(1+'Property Summary'!$L$21)^('MF CapEx'!AR$3-1))</f>
        <v/>
      </c>
      <c r="AS29" s="7" t="str">
        <f>IF(OR($B29="",$B29=0),"",$I29*$C29*(1+'Property Summary'!$L$21)^('MF CapEx'!AS$3-1))</f>
        <v/>
      </c>
      <c r="AT29" s="7" t="str">
        <f>IF(OR($B29="",$B29=0),"",$I29*$C29*(1+'Property Summary'!$L$21)^('MF CapEx'!AT$3-1))</f>
        <v/>
      </c>
      <c r="AU29" s="7" t="str">
        <f>IF(OR($B29="",$B29=0),"",$I29*$C29*(1+'Property Summary'!$L$21)^('MF CapEx'!AU$3-1))</f>
        <v/>
      </c>
      <c r="AV29" s="7" t="str">
        <f>IF(OR($B29="",$B29=0),"",$I29*$C29*(1+'Property Summary'!$L$21)^('MF CapEx'!AV$3-1))</f>
        <v/>
      </c>
      <c r="AW29" s="7" t="str">
        <f>IF(OR($B29="",$B29=0),"",$I29*$C29*(1+'Property Summary'!$L$21)^('MF CapEx'!AW$3-1))</f>
        <v/>
      </c>
      <c r="AX29" s="7" t="str">
        <f>IF(OR($B29="",$B29=0),"",$I29*$C29*(1+'Property Summary'!$L$21)^('MF CapEx'!AX$3-1))</f>
        <v/>
      </c>
      <c r="AY29" s="7" t="str">
        <f>IF(OR($B29="",$B29=0),"",$I29*$C29*(1+'Property Summary'!$L$21)^('MF CapEx'!AY$3-1))</f>
        <v/>
      </c>
      <c r="AZ29" s="7" t="str">
        <f>IF(OR($B29="",$B29=0),"",$I29*$C29*(1+'Property Summary'!$L$21)^('MF CapEx'!AZ$3-1))</f>
        <v/>
      </c>
      <c r="BA29" s="7" t="str">
        <f>IF(OR($B29="",$B29=0),"",$I29*$C29*(1+'Property Summary'!$L$21)^('MF CapEx'!BA$3-1))</f>
        <v/>
      </c>
      <c r="BB29" s="7" t="str">
        <f>IF(OR($B29="",$B29=0),"",$I29*$C29*(1+'Property Summary'!$L$21)^('MF CapEx'!BB$3-1))</f>
        <v/>
      </c>
      <c r="BC29" s="7" t="str">
        <f>IF(OR($B29="",$B29=0),"",$I29*$C29*(1+'Property Summary'!$L$21)^('MF CapEx'!BC$3-1))</f>
        <v/>
      </c>
      <c r="BD29" s="7" t="str">
        <f>IF(OR($B29="",$B29=0),"",$I29*$C29*(1+'Property Summary'!$L$21)^('MF CapEx'!BD$3-1))</f>
        <v/>
      </c>
      <c r="BE29" s="7" t="str">
        <f>IF(OR($B29="",$B29=0),"",$I29*$C29*(1+'Property Summary'!$L$21)^('MF CapEx'!BE$3-1))</f>
        <v/>
      </c>
      <c r="BF29" s="7" t="str">
        <f>IF(OR($B29="",$B29=0),"",$I29*$C29*(1+'Property Summary'!$L$21)^('MF CapEx'!BF$3-1))</f>
        <v/>
      </c>
      <c r="BG29" s="7" t="str">
        <f>IF(OR($B29="",$B29=0),"",$I29*$C29*(1+'Property Summary'!$L$21)^('MF CapEx'!BG$3-1))</f>
        <v/>
      </c>
      <c r="BH29" s="7" t="str">
        <f>IF(OR($B29="",$B29=0),"",$I29*$C29*(1+'Property Summary'!$L$21)^('MF CapEx'!BH$3-1))</f>
        <v/>
      </c>
      <c r="BI29" s="7" t="str">
        <f>IF(OR($B29="",$B29=0),"",$I29*$C29*(1+'Property Summary'!$L$21)^('MF CapEx'!BI$3-1))</f>
        <v/>
      </c>
      <c r="BJ29" s="7" t="str">
        <f>IF(OR($B29="",$B29=0),"",$I29*$C29*(1+'Property Summary'!$L$21)^('MF CapEx'!BJ$3-1))</f>
        <v/>
      </c>
      <c r="BK29" s="7" t="str">
        <f>IF(OR($B29="",$B29=0),"",$I29*$C29*(1+'Property Summary'!$L$21)^('MF CapEx'!BK$3-1))</f>
        <v/>
      </c>
      <c r="BL29" s="7" t="str">
        <f>IF(OR($B29="",$B29=0),"",$I29*$C29*(1+'Property Summary'!$L$21)^('MF CapEx'!BL$3-1))</f>
        <v/>
      </c>
      <c r="BM29" s="7" t="str">
        <f>IF(OR($B29="",$B29=0),"",$I29*$C29*(1+'Property Summary'!$L$21)^('MF CapEx'!BM$3-1))</f>
        <v/>
      </c>
      <c r="BN29" s="7" t="str">
        <f>IF(OR($B29="",$B29=0),"",$I29*$C29*(1+'Property Summary'!$L$21)^('MF CapEx'!BN$3-1))</f>
        <v/>
      </c>
      <c r="BO29" s="7" t="str">
        <f>IF(OR($B29="",$B29=0),"",$I29*$C29*(1+'Property Summary'!$L$21)^('MF CapEx'!BO$3-1))</f>
        <v/>
      </c>
      <c r="BP29" s="7" t="str">
        <f>IF(OR($B29="",$B29=0),"",$I29*$C29*(1+'Property Summary'!$L$21)^('MF CapEx'!BP$3-1))</f>
        <v/>
      </c>
      <c r="BQ29" s="7" t="str">
        <f>IF(OR($B29="",$B29=0),"",$I29*$C29*(1+'Property Summary'!$L$21)^('MF CapEx'!BQ$3-1))</f>
        <v/>
      </c>
      <c r="BR29" s="7" t="str">
        <f>IF(OR($B29="",$B29=0),"",$I29*$C29*(1+'Property Summary'!$L$21)^('MF CapEx'!BR$3-1))</f>
        <v/>
      </c>
      <c r="BS29" s="7" t="str">
        <f>IF(OR($B29="",$B29=0),"",$I29*$C29*(1+'Property Summary'!$L$21)^('MF CapEx'!BS$3-1))</f>
        <v/>
      </c>
      <c r="BT29" s="7" t="str">
        <f>IF(OR($B29="",$B29=0),"",$I29*$C29*(1+'Property Summary'!$L$21)^('MF CapEx'!BT$3-1))</f>
        <v/>
      </c>
      <c r="BU29" s="7" t="str">
        <f>IF(OR($B29="",$B29=0),"",$I29*$C29*(1+'Property Summary'!$L$21)^('MF CapEx'!BU$3-1))</f>
        <v/>
      </c>
      <c r="BV29" s="7" t="str">
        <f>IF(OR($B29="",$B29=0),"",$I29*$C29*(1+'Property Summary'!$L$21)^('MF CapEx'!BV$3-1))</f>
        <v/>
      </c>
      <c r="BW29" s="7" t="str">
        <f>IF(OR($B29="",$B29=0),"",$I29*$C29*(1+'Property Summary'!$L$21)^('MF CapEx'!BW$3-1))</f>
        <v/>
      </c>
      <c r="BX29" s="7" t="str">
        <f>IF(OR($B29="",$B29=0),"",$I29*$C29*(1+'Property Summary'!$L$21)^('MF CapEx'!BX$3-1))</f>
        <v/>
      </c>
      <c r="BY29" s="7" t="str">
        <f>IF(OR($B29="",$B29=0),"",$I29*$C29*(1+'Property Summary'!$L$21)^('MF CapEx'!BY$3-1))</f>
        <v/>
      </c>
      <c r="BZ29" s="7" t="str">
        <f>IF(OR($B29="",$B29=0),"",$I29*$C29*(1+'Property Summary'!$L$21)^('MF CapEx'!BZ$3-1))</f>
        <v/>
      </c>
      <c r="CA29" s="7" t="str">
        <f>IF(OR($B29="",$B29=0),"",$I29*$C29*(1+'Property Summary'!$L$21)^('MF CapEx'!CA$3-1))</f>
        <v/>
      </c>
      <c r="CB29" s="7" t="str">
        <f>IF(OR($B29="",$B29=0),"",$I29*$C29*(1+'Property Summary'!$L$21)^('MF CapEx'!CB$3-1))</f>
        <v/>
      </c>
      <c r="CC29" s="7" t="str">
        <f>IF(OR($B29="",$B29=0),"",$I29*$C29*(1+'Property Summary'!$L$21)^('MF CapEx'!CC$3-1))</f>
        <v/>
      </c>
      <c r="CD29" s="7" t="str">
        <f>IF(OR($B29="",$B29=0),"",$I29*$C29*(1+'Property Summary'!$L$21)^('MF CapEx'!CD$3-1))</f>
        <v/>
      </c>
      <c r="CE29" s="7" t="str">
        <f>IF(OR($B29="",$B29=0),"",$I29*$C29*(1+'Property Summary'!$L$21)^('MF CapEx'!CE$3-1))</f>
        <v/>
      </c>
      <c r="CF29" s="7" t="str">
        <f>IF(OR($B29="",$B29=0),"",$I29*$C29*(1+'Property Summary'!$L$21)^('MF CapEx'!CF$3-1))</f>
        <v/>
      </c>
      <c r="CG29" s="7" t="str">
        <f>IF(OR($B29="",$B29=0),"",$I29*$C29*(1+'Property Summary'!$L$21)^('MF CapEx'!CG$3-1))</f>
        <v/>
      </c>
      <c r="CH29" s="7" t="str">
        <f>IF(OR($B29="",$B29=0),"",$I29*$C29*(1+'Property Summary'!$L$21)^('MF CapEx'!CH$3-1))</f>
        <v/>
      </c>
      <c r="CI29" s="7" t="str">
        <f>IF(OR($B29="",$B29=0),"",$I29*$C29*(1+'Property Summary'!$L$21)^('MF CapEx'!CI$3-1))</f>
        <v/>
      </c>
      <c r="CJ29" s="7" t="str">
        <f>IF(OR($B29="",$B29=0),"",$I29*$C29*(1+'Property Summary'!$L$21)^('MF CapEx'!CJ$3-1))</f>
        <v/>
      </c>
      <c r="CK29" s="7" t="str">
        <f>IF(OR($B29="",$B29=0),"",$I29*$C29*(1+'Property Summary'!$L$21)^('MF CapEx'!CK$3-1))</f>
        <v/>
      </c>
      <c r="CL29" s="7" t="str">
        <f>IF(OR($B29="",$B29=0),"",$I29*$C29*(1+'Property Summary'!$L$21)^('MF CapEx'!CL$3-1))</f>
        <v/>
      </c>
      <c r="CM29" s="7" t="str">
        <f>IF(OR($B29="",$B29=0),"",$I29*$C29*(1+'Property Summary'!$L$21)^('MF CapEx'!CM$3-1))</f>
        <v/>
      </c>
      <c r="CN29" s="7" t="str">
        <f>IF(OR($B29="",$B29=0),"",$I29*$C29*(1+'Property Summary'!$L$21)^('MF CapEx'!CN$3-1))</f>
        <v/>
      </c>
      <c r="CO29" s="7" t="str">
        <f>IF(OR($B29="",$B29=0),"",$I29*$C29*(1+'Property Summary'!$L$21)^('MF CapEx'!CO$3-1))</f>
        <v/>
      </c>
      <c r="CP29" s="7" t="str">
        <f>IF(OR($B29="",$B29=0),"",$I29*$C29*(1+'Property Summary'!$L$21)^('MF CapEx'!CP$3-1))</f>
        <v/>
      </c>
      <c r="CQ29" s="7" t="str">
        <f>IF(OR($B29="",$B29=0),"",$I29*$C29*(1+'Property Summary'!$L$21)^('MF CapEx'!CQ$3-1))</f>
        <v/>
      </c>
      <c r="CR29" s="7" t="str">
        <f>IF(OR($B29="",$B29=0),"",$I29*$C29*(1+'Property Summary'!$L$21)^('MF CapEx'!CR$3-1))</f>
        <v/>
      </c>
      <c r="CS29" s="7" t="str">
        <f>IF(OR($B29="",$B29=0),"",$I29*$C29*(1+'Property Summary'!$L$21)^('MF CapEx'!CS$3-1))</f>
        <v/>
      </c>
      <c r="CT29" s="7" t="str">
        <f>IF(OR($B29="",$B29=0),"",$I29*$C29*(1+'Property Summary'!$L$21)^('MF CapEx'!CT$3-1))</f>
        <v/>
      </c>
      <c r="CU29" s="7" t="str">
        <f>IF(OR($B29="",$B29=0),"",$I29*$C29*(1+'Property Summary'!$L$21)^('MF CapEx'!CU$3-1))</f>
        <v/>
      </c>
      <c r="CV29" s="7" t="str">
        <f>IF(OR($B29="",$B29=0),"",$I29*$C29*(1+'Property Summary'!$L$21)^('MF CapEx'!CV$3-1))</f>
        <v/>
      </c>
      <c r="CW29" s="7" t="str">
        <f>IF(OR($B29="",$B29=0),"",$I29*$C29*(1+'Property Summary'!$L$21)^('MF CapEx'!CW$3-1))</f>
        <v/>
      </c>
      <c r="CX29" s="7" t="str">
        <f>IF(OR($B29="",$B29=0),"",$I29*$C29*(1+'Property Summary'!$L$21)^('MF CapEx'!CX$3-1))</f>
        <v/>
      </c>
      <c r="CY29" s="7" t="str">
        <f>IF(OR($B29="",$B29=0),"",$I29*$C29*(1+'Property Summary'!$L$21)^('MF CapEx'!CY$3-1))</f>
        <v/>
      </c>
      <c r="CZ29" s="7" t="str">
        <f>IF(OR($B29="",$B29=0),"",$I29*$C29*(1+'Property Summary'!$L$21)^('MF CapEx'!CZ$3-1))</f>
        <v/>
      </c>
      <c r="DA29" s="7" t="str">
        <f>IF(OR($B29="",$B29=0),"",$I29*$C29*(1+'Property Summary'!$L$21)^('MF CapEx'!DA$3-1))</f>
        <v/>
      </c>
      <c r="DB29" s="7" t="str">
        <f>IF(OR($B29="",$B29=0),"",$I29*$C29*(1+'Property Summary'!$L$21)^('MF CapEx'!DB$3-1))</f>
        <v/>
      </c>
      <c r="DC29" s="7" t="str">
        <f>IF(OR($B29="",$B29=0),"",$I29*$C29*(1+'Property Summary'!$L$21)^('MF CapEx'!DC$3-1))</f>
        <v/>
      </c>
      <c r="DD29" s="7" t="str">
        <f>IF(OR($B29="",$B29=0),"",$I29*$C29*(1+'Property Summary'!$L$21)^('MF CapEx'!DD$3-1))</f>
        <v/>
      </c>
      <c r="DE29" s="7" t="str">
        <f>IF(OR($B29="",$B29=0),"",$I29*$C29*(1+'Property Summary'!$L$21)^('MF CapEx'!DE$3-1))</f>
        <v/>
      </c>
      <c r="DF29" s="7" t="str">
        <f>IF(OR($B29="",$B29=0),"",$I29*$C29*(1+'Property Summary'!$L$21)^('MF CapEx'!DF$3-1))</f>
        <v/>
      </c>
      <c r="DG29" s="7" t="str">
        <f>IF(OR($B29="",$B29=0),"",$I29*$C29*(1+'Property Summary'!$L$21)^('MF CapEx'!DG$3-1))</f>
        <v/>
      </c>
      <c r="DH29" s="7" t="str">
        <f>IF(OR($B29="",$B29=0),"",$I29*$C29*(1+'Property Summary'!$L$21)^('MF CapEx'!DH$3-1))</f>
        <v/>
      </c>
      <c r="DI29" s="7" t="str">
        <f>IF(OR($B29="",$B29=0),"",$I29*$C29*(1+'Property Summary'!$L$21)^('MF CapEx'!DI$3-1))</f>
        <v/>
      </c>
      <c r="DJ29" s="7" t="str">
        <f>IF(OR($B29="",$B29=0),"",$I29*$C29*(1+'Property Summary'!$L$21)^('MF CapEx'!DJ$3-1))</f>
        <v/>
      </c>
      <c r="DK29" s="7" t="str">
        <f>IF(OR($B29="",$B29=0),"",$I29*$C29*(1+'Property Summary'!$L$21)^('MF CapEx'!DK$3-1))</f>
        <v/>
      </c>
      <c r="DL29" s="7" t="str">
        <f>IF(OR($B29="",$B29=0),"",$I29*$C29*(1+'Property Summary'!$L$21)^('MF CapEx'!DL$3-1))</f>
        <v/>
      </c>
      <c r="DM29" s="7" t="str">
        <f>IF(OR($B29="",$B29=0),"",$I29*$C29*(1+'Property Summary'!$L$21)^('MF CapEx'!DM$3-1))</f>
        <v/>
      </c>
      <c r="DN29" s="7" t="str">
        <f>IF(OR($B29="",$B29=0),"",$I29*$C29*(1+'Property Summary'!$L$21)^('MF CapEx'!DN$3-1))</f>
        <v/>
      </c>
      <c r="DO29" s="7" t="str">
        <f>IF(OR($B29="",$B29=0),"",$I29*$C29*(1+'Property Summary'!$L$21)^('MF CapEx'!DO$3-1))</f>
        <v/>
      </c>
      <c r="DP29" s="7" t="str">
        <f>IF(OR($B29="",$B29=0),"",$I29*$C29*(1+'Property Summary'!$L$21)^('MF CapEx'!DP$3-1))</f>
        <v/>
      </c>
      <c r="DQ29" s="7" t="str">
        <f>IF(OR($B29="",$B29=0),"",$I29*$C29*(1+'Property Summary'!$L$21)^('MF CapEx'!DQ$3-1))</f>
        <v/>
      </c>
      <c r="DR29" s="7" t="str">
        <f>IF(OR($B29="",$B29=0),"",$I29*$C29*(1+'Property Summary'!$L$21)^('MF CapEx'!DR$3-1))</f>
        <v/>
      </c>
      <c r="DS29" s="7" t="str">
        <f>IF(OR($B29="",$B29=0),"",$I29*$C29*(1+'Property Summary'!$L$21)^('MF CapEx'!DS$3-1))</f>
        <v/>
      </c>
      <c r="DT29" s="7" t="str">
        <f>IF(OR($B29="",$B29=0),"",$I29*$C29*(1+'Property Summary'!$L$21)^('MF CapEx'!DT$3-1))</f>
        <v/>
      </c>
      <c r="DU29" s="7" t="str">
        <f>IF(OR($B29="",$B29=0),"",$I29*$C29*(1+'Property Summary'!$L$21)^('MF CapEx'!DU$3-1))</f>
        <v/>
      </c>
      <c r="DV29" s="7" t="str">
        <f>IF(OR($B29="",$B29=0),"",$I29*$C29*(1+'Property Summary'!$L$21)^('MF CapEx'!DV$3-1))</f>
        <v/>
      </c>
      <c r="DW29" s="7" t="str">
        <f>IF(OR($B29="",$B29=0),"",$I29*$C29*(1+'Property Summary'!$L$21)^('MF CapEx'!DW$3-1))</f>
        <v/>
      </c>
      <c r="DX29" s="7" t="str">
        <f>IF(OR($B29="",$B29=0),"",$I29*$C29*(1+'Property Summary'!$L$21)^('MF CapEx'!DX$3-1))</f>
        <v/>
      </c>
      <c r="DY29" s="7" t="str">
        <f>IF(OR($B29="",$B29=0),"",$I29*$C29*(1+'Property Summary'!$L$21)^('MF CapEx'!DY$3-1))</f>
        <v/>
      </c>
      <c r="DZ29" s="7" t="str">
        <f>IF(OR($B29="",$B29=0),"",$I29*$C29*(1+'Property Summary'!$L$21)^('MF CapEx'!DZ$3-1))</f>
        <v/>
      </c>
      <c r="EA29" s="7" t="str">
        <f>IF(OR($B29="",$B29=0),"",$I29*$C29*(1+'Property Summary'!$L$21)^('MF CapEx'!EA$3-1))</f>
        <v/>
      </c>
      <c r="EB29" s="7" t="str">
        <f>IF(OR($B29="",$B29=0),"",$I29*$C29*(1+'Property Summary'!$L$21)^('MF CapEx'!EB$3-1))</f>
        <v/>
      </c>
      <c r="EC29" s="7" t="str">
        <f>IF(OR($B29="",$B29=0),"",$I29*$C29*(1+'Property Summary'!$L$21)^('MF CapEx'!EC$3-1))</f>
        <v/>
      </c>
      <c r="ED29" s="7" t="str">
        <f>IF(OR($B29="",$B29=0),"",$I29*$C29*(1+'Property Summary'!$L$21)^('MF CapEx'!ED$3-1))</f>
        <v/>
      </c>
      <c r="EE29" s="7" t="str">
        <f>IF(OR($B29="",$B29=0),"",$I29*$C29*(1+'Property Summary'!$L$21)^('MF CapEx'!EE$3-1))</f>
        <v/>
      </c>
      <c r="EF29" s="7" t="str">
        <f>IF(OR($B29="",$B29=0),"",$I29*$C29*(1+'Property Summary'!$L$21)^('MF CapEx'!EF$3-1))</f>
        <v/>
      </c>
      <c r="EG29" s="7" t="str">
        <f>IF(OR($B29="",$B29=0),"",$I29*$C29*(1+'Property Summary'!$L$21)^('MF CapEx'!EG$3-1))</f>
        <v/>
      </c>
      <c r="EH29" s="7" t="str">
        <f>IF(OR($B29="",$B29=0),"",$I29*$C29*(1+'Property Summary'!$L$21)^('MF CapEx'!EH$3-1))</f>
        <v/>
      </c>
      <c r="EI29" s="7" t="str">
        <f>IF(OR($B29="",$B29=0),"",$I29*$C29*(1+'Property Summary'!$L$21)^('MF CapEx'!EI$3-1))</f>
        <v/>
      </c>
      <c r="EJ29" s="7" t="str">
        <f>IF(OR($B29="",$B29=0),"",$I29*$C29*(1+'Property Summary'!$L$21)^('MF CapEx'!EJ$3-1))</f>
        <v/>
      </c>
      <c r="EK29" s="7" t="str">
        <f>IF(OR($B29="",$B29=0),"",$I29*$C29*(1+'Property Summary'!$L$21)^('MF CapEx'!EK$3-1))</f>
        <v/>
      </c>
      <c r="EL29" s="7" t="str">
        <f>IF(OR($B29="",$B29=0),"",$I29*$C29*(1+'Property Summary'!$L$21)^('MF CapEx'!EL$3-1))</f>
        <v/>
      </c>
      <c r="EM29" s="7" t="str">
        <f>IF(OR($B29="",$B29=0),"",$I29*$C29*(1+'Property Summary'!$L$21)^('MF CapEx'!EM$3-1))</f>
        <v/>
      </c>
      <c r="EN29" s="7" t="str">
        <f>IF(OR($B29="",$B29=0),"",$I29*$C29*(1+'Property Summary'!$L$21)^('MF CapEx'!EN$3-1))</f>
        <v/>
      </c>
      <c r="EO29" s="7" t="str">
        <f>IF(OR($B29="",$B29=0),"",$I29*$C29*(1+'Property Summary'!$L$21)^('MF CapEx'!EO$3-1))</f>
        <v/>
      </c>
      <c r="EP29" s="7" t="str">
        <f>IF(OR($B29="",$B29=0),"",$I29*$C29*(1+'Property Summary'!$L$21)^('MF CapEx'!EP$3-1))</f>
        <v/>
      </c>
      <c r="EQ29" s="7" t="str">
        <f>IF(OR($B29="",$B29=0),"",$I29*$C29*(1+'Property Summary'!$L$21)^('MF CapEx'!EQ$3-1))</f>
        <v/>
      </c>
      <c r="ER29" s="7" t="str">
        <f>IF(OR($B29="",$B29=0),"",$I29*$C29*(1+'Property Summary'!$L$21)^('MF CapEx'!ER$3-1))</f>
        <v/>
      </c>
      <c r="ES29" s="7" t="str">
        <f>IF(OR($B29="",$B29=0),"",$I29*$C29*(1+'Property Summary'!$L$21)^('MF CapEx'!ES$3-1))</f>
        <v/>
      </c>
      <c r="ET29" s="7" t="str">
        <f>IF(OR($B29="",$B29=0),"",$I29*$C29*(1+'Property Summary'!$L$21)^('MF CapEx'!ET$3-1))</f>
        <v/>
      </c>
      <c r="EU29" s="7" t="str">
        <f>IF(OR($B29="",$B29=0),"",$I29*$C29*(1+'Property Summary'!$L$21)^('MF CapEx'!EU$3-1))</f>
        <v/>
      </c>
      <c r="EV29" s="7" t="str">
        <f>IF(OR($B29="",$B29=0),"",$I29*$C29*(1+'Property Summary'!$L$21)^('MF CapEx'!EV$3-1))</f>
        <v/>
      </c>
      <c r="EW29" s="7" t="str">
        <f>IF(OR($B29="",$B29=0),"",$I29*$C29*(1+'Property Summary'!$L$21)^('MF CapEx'!EW$3-1))</f>
        <v/>
      </c>
      <c r="EX29" s="7" t="str">
        <f>IF(OR($B29="",$B29=0),"",$I29*$C29*(1+'Property Summary'!$L$21)^('MF CapEx'!EX$3-1))</f>
        <v/>
      </c>
      <c r="EY29" s="7" t="str">
        <f>IF(OR($B29="",$B29=0),"",$I29*$C29*(1+'Property Summary'!$L$21)^('MF CapEx'!EY$3-1))</f>
        <v/>
      </c>
      <c r="EZ29" s="7" t="str">
        <f>IF(OR($B29="",$B29=0),"",$I29*$C29*(1+'Property Summary'!$L$21)^('MF CapEx'!EZ$3-1))</f>
        <v/>
      </c>
      <c r="FA29" s="7" t="str">
        <f>IF(OR($B29="",$B29=0),"",$I29*$C29*(1+'Property Summary'!$L$21)^('MF CapEx'!FA$3-1))</f>
        <v/>
      </c>
      <c r="FB29" s="7" t="str">
        <f>IF(OR($B29="",$B29=0),"",$I29*$C29*(1+'Property Summary'!$L$21)^('MF CapEx'!FB$3-1))</f>
        <v/>
      </c>
      <c r="FC29" s="7" t="str">
        <f>IF(OR($B29="",$B29=0),"",$I29*$C29*(1+'Property Summary'!$L$21)^('MF CapEx'!FC$3-1))</f>
        <v/>
      </c>
      <c r="FD29" s="7" t="str">
        <f>IF(OR($B29="",$B29=0),"",$I29*$C29*(1+'Property Summary'!$L$21)^('MF CapEx'!FD$3-1))</f>
        <v/>
      </c>
      <c r="FE29" s="7" t="str">
        <f>IF(OR($B29="",$B29=0),"",$I29*$C29*(1+'Property Summary'!$L$21)^('MF CapEx'!FE$3-1))</f>
        <v/>
      </c>
      <c r="FF29" s="7" t="str">
        <f>IF(OR($B29="",$B29=0),"",$I29*$C29*(1+'Property Summary'!$L$21)^('MF CapEx'!FF$3-1))</f>
        <v/>
      </c>
      <c r="FG29" s="7" t="str">
        <f>IF(OR($B29="",$B29=0),"",$I29*$C29*(1+'Property Summary'!$L$21)^('MF CapEx'!FG$3-1))</f>
        <v/>
      </c>
      <c r="FH29" s="7" t="str">
        <f>IF(OR($B29="",$B29=0),"",$I29*$C29*(1+'Property Summary'!$L$21)^('MF CapEx'!FH$3-1))</f>
        <v/>
      </c>
      <c r="FI29" s="7" t="str">
        <f>IF(OR($B29="",$B29=0),"",$I29*$C29*(1+'Property Summary'!$L$21)^('MF CapEx'!FI$3-1))</f>
        <v/>
      </c>
      <c r="FJ29" s="7" t="str">
        <f>IF(OR($B29="",$B29=0),"",$I29*$C29*(1+'Property Summary'!$L$21)^('MF CapEx'!FJ$3-1))</f>
        <v/>
      </c>
      <c r="FK29" s="7" t="str">
        <f>IF(OR($B29="",$B29=0),"",$I29*$C29*(1+'Property Summary'!$L$21)^('MF CapEx'!FK$3-1))</f>
        <v/>
      </c>
      <c r="FL29" s="7" t="str">
        <f>IF(OR($B29="",$B29=0),"",$I29*$C29*(1+'Property Summary'!$L$21)^('MF CapEx'!FL$3-1))</f>
        <v/>
      </c>
      <c r="FM29" s="7" t="str">
        <f>IF(OR($B29="",$B29=0),"",$I29*$C29*(1+'Property Summary'!$L$21)^('MF CapEx'!FM$3-1))</f>
        <v/>
      </c>
      <c r="FN29" s="7" t="str">
        <f>IF(OR($B29="",$B29=0),"",$I29*$C29*(1+'Property Summary'!$L$21)^('MF CapEx'!FN$3-1))</f>
        <v/>
      </c>
      <c r="FO29" s="7" t="str">
        <f>IF(OR($B29="",$B29=0),"",$I29*$C29*(1+'Property Summary'!$L$21)^('MF CapEx'!FO$3-1))</f>
        <v/>
      </c>
      <c r="FP29" s="7" t="str">
        <f>IF(OR($B29="",$B29=0),"",$I29*$C29*(1+'Property Summary'!$L$21)^('MF CapEx'!FP$3-1))</f>
        <v/>
      </c>
      <c r="FQ29" s="7" t="str">
        <f>IF(OR($B29="",$B29=0),"",$I29*$C29*(1+'Property Summary'!$L$21)^('MF CapEx'!FQ$3-1))</f>
        <v/>
      </c>
      <c r="FR29" s="7" t="str">
        <f>IF(OR($B29="",$B29=0),"",$I29*$C29*(1+'Property Summary'!$L$21)^('MF CapEx'!FR$3-1))</f>
        <v/>
      </c>
      <c r="FS29" s="7" t="str">
        <f>IF(OR($B29="",$B29=0),"",$I29*$C29*(1+'Property Summary'!$L$21)^('MF CapEx'!FS$3-1))</f>
        <v/>
      </c>
      <c r="FT29" s="7" t="str">
        <f>IF(OR($B29="",$B29=0),"",$I29*$C29*(1+'Property Summary'!$L$21)^('MF CapEx'!FT$3-1))</f>
        <v/>
      </c>
      <c r="FU29" s="7" t="str">
        <f>IF(OR($B29="",$B29=0),"",$I29*$C29*(1+'Property Summary'!$L$21)^('MF CapEx'!FU$3-1))</f>
        <v/>
      </c>
      <c r="FV29" s="7" t="str">
        <f>IF(OR($B29="",$B29=0),"",$I29*$C29*(1+'Property Summary'!$L$21)^('MF CapEx'!FV$3-1))</f>
        <v/>
      </c>
      <c r="FW29" s="7" t="str">
        <f>IF(OR($B29="",$B29=0),"",$I29*$C29*(1+'Property Summary'!$L$21)^('MF CapEx'!FW$3-1))</f>
        <v/>
      </c>
      <c r="FX29" s="7" t="str">
        <f>IF(OR($B29="",$B29=0),"",$I29*$C29*(1+'Property Summary'!$L$21)^('MF CapEx'!FX$3-1))</f>
        <v/>
      </c>
      <c r="FY29" s="7" t="str">
        <f>IF(OR($B29="",$B29=0),"",$I29*$C29*(1+'Property Summary'!$L$21)^('MF CapEx'!FY$3-1))</f>
        <v/>
      </c>
      <c r="FZ29" s="7" t="str">
        <f>IF(OR($B29="",$B29=0),"",$I29*$C29*(1+'Property Summary'!$L$21)^('MF CapEx'!FZ$3-1))</f>
        <v/>
      </c>
      <c r="GA29" s="7" t="str">
        <f>IF(OR($B29="",$B29=0),"",$I29*$C29*(1+'Property Summary'!$L$21)^('MF CapEx'!GA$3-1))</f>
        <v/>
      </c>
      <c r="GB29" s="7" t="str">
        <f>IF(OR($B29="",$B29=0),"",$I29*$C29*(1+'Property Summary'!$L$21)^('MF CapEx'!GB$3-1))</f>
        <v/>
      </c>
      <c r="GC29" s="7" t="str">
        <f>IF(OR($B29="",$B29=0),"",$I29*$C29*(1+'Property Summary'!$L$21)^('MF CapEx'!GC$3-1))</f>
        <v/>
      </c>
      <c r="GD29" s="7" t="str">
        <f>IF(OR($B29="",$B29=0),"",$I29*$C29*(1+'Property Summary'!$L$21)^('MF CapEx'!GD$3-1))</f>
        <v/>
      </c>
      <c r="GE29" s="7" t="str">
        <f>IF(OR($B29="",$B29=0),"",$I29*$C29*(1+'Property Summary'!$L$21)^('MF CapEx'!GE$3-1))</f>
        <v/>
      </c>
      <c r="GF29" s="7" t="str">
        <f>IF(OR($B29="",$B29=0),"",$I29*$C29*(1+'Property Summary'!$L$21)^('MF CapEx'!GF$3-1))</f>
        <v/>
      </c>
      <c r="GG29" s="7" t="str">
        <f>IF(OR($B29="",$B29=0),"",$I29*$C29*(1+'Property Summary'!$L$21)^('MF CapEx'!GG$3-1))</f>
        <v/>
      </c>
      <c r="GH29" s="7" t="str">
        <f>IF(OR($B29="",$B29=0),"",$I29*$C29*(1+'Property Summary'!$L$21)^('MF CapEx'!GH$3-1))</f>
        <v/>
      </c>
      <c r="GI29" s="7" t="str">
        <f>IF(OR($B29="",$B29=0),"",$I29*$C29*(1+'Property Summary'!$L$21)^('MF CapEx'!GI$3-1))</f>
        <v/>
      </c>
      <c r="GJ29" s="7" t="str">
        <f>IF(OR($B29="",$B29=0),"",$I29*$C29*(1+'Property Summary'!$L$21)^('MF CapEx'!GJ$3-1))</f>
        <v/>
      </c>
      <c r="GK29" s="7" t="str">
        <f>IF(OR($B29="",$B29=0),"",$I29*$C29*(1+'Property Summary'!$L$21)^('MF CapEx'!GK$3-1))</f>
        <v/>
      </c>
      <c r="GL29" s="7" t="str">
        <f>IF(OR($B29="",$B29=0),"",$I29*$C29*(1+'Property Summary'!$L$21)^('MF CapEx'!GL$3-1))</f>
        <v/>
      </c>
      <c r="GM29" s="7" t="str">
        <f>IF(OR($B29="",$B29=0),"",$I29*$C29*(1+'Property Summary'!$L$21)^('MF CapEx'!GM$3-1))</f>
        <v/>
      </c>
      <c r="GN29" s="7" t="str">
        <f>IF(OR($B29="",$B29=0),"",$I29*$C29*(1+'Property Summary'!$L$21)^('MF CapEx'!GN$3-1))</f>
        <v/>
      </c>
      <c r="GO29" s="7" t="str">
        <f>IF(OR($B29="",$B29=0),"",$I29*$C29*(1+'Property Summary'!$L$21)^('MF CapEx'!GO$3-1))</f>
        <v/>
      </c>
      <c r="GP29" s="7" t="str">
        <f>IF(OR($B29="",$B29=0),"",$I29*$C29*(1+'Property Summary'!$L$21)^('MF CapEx'!GP$3-1))</f>
        <v/>
      </c>
    </row>
    <row r="30" spans="2:198" x14ac:dyDescent="0.3">
      <c r="B30" s="198">
        <f>'MF Rent Roll'!B29</f>
        <v>0</v>
      </c>
      <c r="C30" s="199">
        <f>'MF Rent Roll'!C29</f>
        <v>0</v>
      </c>
      <c r="D30" s="200">
        <f>'MF Rent Roll'!D29</f>
        <v>0</v>
      </c>
      <c r="E30" s="200">
        <f>'MF Rent Roll'!E29</f>
        <v>0</v>
      </c>
      <c r="F30" s="201">
        <f>'MF Rent Roll'!F29</f>
        <v>0</v>
      </c>
      <c r="G30" s="202">
        <f>'MF Rent Roll'!G29</f>
        <v>0</v>
      </c>
      <c r="H30" s="203">
        <f>'MF Rent Roll'!H29</f>
        <v>0</v>
      </c>
      <c r="I30" s="202">
        <f>'MF Rent Roll'!I29</f>
        <v>0</v>
      </c>
      <c r="J30" s="204">
        <f>'MF Rent Roll'!J29</f>
        <v>0</v>
      </c>
      <c r="K30" s="205">
        <f>'MF Rent Roll'!K29</f>
        <v>0</v>
      </c>
      <c r="L30" s="202">
        <f>'MF Rent Roll'!L29</f>
        <v>0</v>
      </c>
      <c r="M30" s="206">
        <f>'MF Rent Roll'!M29</f>
        <v>0</v>
      </c>
      <c r="N30" s="207" t="str">
        <f>'MF Rent Roll'!N29</f>
        <v/>
      </c>
      <c r="O30" s="208" t="str">
        <f>'MF Rent Roll'!O29</f>
        <v/>
      </c>
      <c r="P30" s="209" t="str">
        <f>'MF Rent Roll'!P29</f>
        <v/>
      </c>
      <c r="S30" s="7" t="str">
        <f>IF(OR($B30="",$B30=0),"",$I30*$C30*(1+'Property Summary'!$L$21)^('MF CapEx'!S$3-1))</f>
        <v/>
      </c>
      <c r="T30" s="7" t="str">
        <f>IF(OR($B30="",$B30=0),"",$I30*$C30*(1+'Property Summary'!$L$21)^('MF CapEx'!T$3-1))</f>
        <v/>
      </c>
      <c r="U30" s="7" t="str">
        <f>IF(OR($B30="",$B30=0),"",$I30*$C30*(1+'Property Summary'!$L$21)^('MF CapEx'!U$3-1))</f>
        <v/>
      </c>
      <c r="V30" s="7" t="str">
        <f>IF(OR($B30="",$B30=0),"",$I30*$C30*(1+'Property Summary'!$L$21)^('MF CapEx'!V$3-1))</f>
        <v/>
      </c>
      <c r="W30" s="7" t="str">
        <f>IF(OR($B30="",$B30=0),"",$I30*$C30*(1+'Property Summary'!$L$21)^('MF CapEx'!W$3-1))</f>
        <v/>
      </c>
      <c r="X30" s="7" t="str">
        <f>IF(OR($B30="",$B30=0),"",$I30*$C30*(1+'Property Summary'!$L$21)^('MF CapEx'!X$3-1))</f>
        <v/>
      </c>
      <c r="Y30" s="7" t="str">
        <f>IF(OR($B30="",$B30=0),"",$I30*$C30*(1+'Property Summary'!$L$21)^('MF CapEx'!Y$3-1))</f>
        <v/>
      </c>
      <c r="Z30" s="7" t="str">
        <f>IF(OR($B30="",$B30=0),"",$I30*$C30*(1+'Property Summary'!$L$21)^('MF CapEx'!Z$3-1))</f>
        <v/>
      </c>
      <c r="AA30" s="7" t="str">
        <f>IF(OR($B30="",$B30=0),"",$I30*$C30*(1+'Property Summary'!$L$21)^('MF CapEx'!AA$3-1))</f>
        <v/>
      </c>
      <c r="AB30" s="7" t="str">
        <f>IF(OR($B30="",$B30=0),"",$I30*$C30*(1+'Property Summary'!$L$21)^('MF CapEx'!AB$3-1))</f>
        <v/>
      </c>
      <c r="AC30" s="7" t="str">
        <f>IF(OR($B30="",$B30=0),"",$I30*$C30*(1+'Property Summary'!$L$21)^('MF CapEx'!AC$3-1))</f>
        <v/>
      </c>
      <c r="AD30" s="7" t="str">
        <f>IF(OR($B30="",$B30=0),"",$I30*$C30*(1+'Property Summary'!$L$21)^('MF CapEx'!AD$3-1))</f>
        <v/>
      </c>
      <c r="AE30" s="7" t="str">
        <f>IF(OR($B30="",$B30=0),"",$I30*$C30*(1+'Property Summary'!$L$21)^('MF CapEx'!AE$3-1))</f>
        <v/>
      </c>
      <c r="AF30" s="7" t="str">
        <f>IF(OR($B30="",$B30=0),"",$I30*$C30*(1+'Property Summary'!$L$21)^('MF CapEx'!AF$3-1))</f>
        <v/>
      </c>
      <c r="AG30" s="7" t="str">
        <f>IF(OR($B30="",$B30=0),"",$I30*$C30*(1+'Property Summary'!$L$21)^('MF CapEx'!AG$3-1))</f>
        <v/>
      </c>
      <c r="AH30" s="7" t="str">
        <f>IF(OR($B30="",$B30=0),"",$I30*$C30*(1+'Property Summary'!$L$21)^('MF CapEx'!AH$3-1))</f>
        <v/>
      </c>
      <c r="AI30" s="7" t="str">
        <f>IF(OR($B30="",$B30=0),"",$I30*$C30*(1+'Property Summary'!$L$21)^('MF CapEx'!AI$3-1))</f>
        <v/>
      </c>
      <c r="AJ30" s="7" t="str">
        <f>IF(OR($B30="",$B30=0),"",$I30*$C30*(1+'Property Summary'!$L$21)^('MF CapEx'!AJ$3-1))</f>
        <v/>
      </c>
      <c r="AK30" s="7" t="str">
        <f>IF(OR($B30="",$B30=0),"",$I30*$C30*(1+'Property Summary'!$L$21)^('MF CapEx'!AK$3-1))</f>
        <v/>
      </c>
      <c r="AL30" s="7" t="str">
        <f>IF(OR($B30="",$B30=0),"",$I30*$C30*(1+'Property Summary'!$L$21)^('MF CapEx'!AL$3-1))</f>
        <v/>
      </c>
      <c r="AM30" s="7" t="str">
        <f>IF(OR($B30="",$B30=0),"",$I30*$C30*(1+'Property Summary'!$L$21)^('MF CapEx'!AM$3-1))</f>
        <v/>
      </c>
      <c r="AN30" s="7" t="str">
        <f>IF(OR($B30="",$B30=0),"",$I30*$C30*(1+'Property Summary'!$L$21)^('MF CapEx'!AN$3-1))</f>
        <v/>
      </c>
      <c r="AO30" s="7" t="str">
        <f>IF(OR($B30="",$B30=0),"",$I30*$C30*(1+'Property Summary'!$L$21)^('MF CapEx'!AO$3-1))</f>
        <v/>
      </c>
      <c r="AP30" s="7" t="str">
        <f>IF(OR($B30="",$B30=0),"",$I30*$C30*(1+'Property Summary'!$L$21)^('MF CapEx'!AP$3-1))</f>
        <v/>
      </c>
      <c r="AQ30" s="7" t="str">
        <f>IF(OR($B30="",$B30=0),"",$I30*$C30*(1+'Property Summary'!$L$21)^('MF CapEx'!AQ$3-1))</f>
        <v/>
      </c>
      <c r="AR30" s="7" t="str">
        <f>IF(OR($B30="",$B30=0),"",$I30*$C30*(1+'Property Summary'!$L$21)^('MF CapEx'!AR$3-1))</f>
        <v/>
      </c>
      <c r="AS30" s="7" t="str">
        <f>IF(OR($B30="",$B30=0),"",$I30*$C30*(1+'Property Summary'!$L$21)^('MF CapEx'!AS$3-1))</f>
        <v/>
      </c>
      <c r="AT30" s="7" t="str">
        <f>IF(OR($B30="",$B30=0),"",$I30*$C30*(1+'Property Summary'!$L$21)^('MF CapEx'!AT$3-1))</f>
        <v/>
      </c>
      <c r="AU30" s="7" t="str">
        <f>IF(OR($B30="",$B30=0),"",$I30*$C30*(1+'Property Summary'!$L$21)^('MF CapEx'!AU$3-1))</f>
        <v/>
      </c>
      <c r="AV30" s="7" t="str">
        <f>IF(OR($B30="",$B30=0),"",$I30*$C30*(1+'Property Summary'!$L$21)^('MF CapEx'!AV$3-1))</f>
        <v/>
      </c>
      <c r="AW30" s="7" t="str">
        <f>IF(OR($B30="",$B30=0),"",$I30*$C30*(1+'Property Summary'!$L$21)^('MF CapEx'!AW$3-1))</f>
        <v/>
      </c>
      <c r="AX30" s="7" t="str">
        <f>IF(OR($B30="",$B30=0),"",$I30*$C30*(1+'Property Summary'!$L$21)^('MF CapEx'!AX$3-1))</f>
        <v/>
      </c>
      <c r="AY30" s="7" t="str">
        <f>IF(OR($B30="",$B30=0),"",$I30*$C30*(1+'Property Summary'!$L$21)^('MF CapEx'!AY$3-1))</f>
        <v/>
      </c>
      <c r="AZ30" s="7" t="str">
        <f>IF(OR($B30="",$B30=0),"",$I30*$C30*(1+'Property Summary'!$L$21)^('MF CapEx'!AZ$3-1))</f>
        <v/>
      </c>
      <c r="BA30" s="7" t="str">
        <f>IF(OR($B30="",$B30=0),"",$I30*$C30*(1+'Property Summary'!$L$21)^('MF CapEx'!BA$3-1))</f>
        <v/>
      </c>
      <c r="BB30" s="7" t="str">
        <f>IF(OR($B30="",$B30=0),"",$I30*$C30*(1+'Property Summary'!$L$21)^('MF CapEx'!BB$3-1))</f>
        <v/>
      </c>
      <c r="BC30" s="7" t="str">
        <f>IF(OR($B30="",$B30=0),"",$I30*$C30*(1+'Property Summary'!$L$21)^('MF CapEx'!BC$3-1))</f>
        <v/>
      </c>
      <c r="BD30" s="7" t="str">
        <f>IF(OR($B30="",$B30=0),"",$I30*$C30*(1+'Property Summary'!$L$21)^('MF CapEx'!BD$3-1))</f>
        <v/>
      </c>
      <c r="BE30" s="7" t="str">
        <f>IF(OR($B30="",$B30=0),"",$I30*$C30*(1+'Property Summary'!$L$21)^('MF CapEx'!BE$3-1))</f>
        <v/>
      </c>
      <c r="BF30" s="7" t="str">
        <f>IF(OR($B30="",$B30=0),"",$I30*$C30*(1+'Property Summary'!$L$21)^('MF CapEx'!BF$3-1))</f>
        <v/>
      </c>
      <c r="BG30" s="7" t="str">
        <f>IF(OR($B30="",$B30=0),"",$I30*$C30*(1+'Property Summary'!$L$21)^('MF CapEx'!BG$3-1))</f>
        <v/>
      </c>
      <c r="BH30" s="7" t="str">
        <f>IF(OR($B30="",$B30=0),"",$I30*$C30*(1+'Property Summary'!$L$21)^('MF CapEx'!BH$3-1))</f>
        <v/>
      </c>
      <c r="BI30" s="7" t="str">
        <f>IF(OR($B30="",$B30=0),"",$I30*$C30*(1+'Property Summary'!$L$21)^('MF CapEx'!BI$3-1))</f>
        <v/>
      </c>
      <c r="BJ30" s="7" t="str">
        <f>IF(OR($B30="",$B30=0),"",$I30*$C30*(1+'Property Summary'!$L$21)^('MF CapEx'!BJ$3-1))</f>
        <v/>
      </c>
      <c r="BK30" s="7" t="str">
        <f>IF(OR($B30="",$B30=0),"",$I30*$C30*(1+'Property Summary'!$L$21)^('MF CapEx'!BK$3-1))</f>
        <v/>
      </c>
      <c r="BL30" s="7" t="str">
        <f>IF(OR($B30="",$B30=0),"",$I30*$C30*(1+'Property Summary'!$L$21)^('MF CapEx'!BL$3-1))</f>
        <v/>
      </c>
      <c r="BM30" s="7" t="str">
        <f>IF(OR($B30="",$B30=0),"",$I30*$C30*(1+'Property Summary'!$L$21)^('MF CapEx'!BM$3-1))</f>
        <v/>
      </c>
      <c r="BN30" s="7" t="str">
        <f>IF(OR($B30="",$B30=0),"",$I30*$C30*(1+'Property Summary'!$L$21)^('MF CapEx'!BN$3-1))</f>
        <v/>
      </c>
      <c r="BO30" s="7" t="str">
        <f>IF(OR($B30="",$B30=0),"",$I30*$C30*(1+'Property Summary'!$L$21)^('MF CapEx'!BO$3-1))</f>
        <v/>
      </c>
      <c r="BP30" s="7" t="str">
        <f>IF(OR($B30="",$B30=0),"",$I30*$C30*(1+'Property Summary'!$L$21)^('MF CapEx'!BP$3-1))</f>
        <v/>
      </c>
      <c r="BQ30" s="7" t="str">
        <f>IF(OR($B30="",$B30=0),"",$I30*$C30*(1+'Property Summary'!$L$21)^('MF CapEx'!BQ$3-1))</f>
        <v/>
      </c>
      <c r="BR30" s="7" t="str">
        <f>IF(OR($B30="",$B30=0),"",$I30*$C30*(1+'Property Summary'!$L$21)^('MF CapEx'!BR$3-1))</f>
        <v/>
      </c>
      <c r="BS30" s="7" t="str">
        <f>IF(OR($B30="",$B30=0),"",$I30*$C30*(1+'Property Summary'!$L$21)^('MF CapEx'!BS$3-1))</f>
        <v/>
      </c>
      <c r="BT30" s="7" t="str">
        <f>IF(OR($B30="",$B30=0),"",$I30*$C30*(1+'Property Summary'!$L$21)^('MF CapEx'!BT$3-1))</f>
        <v/>
      </c>
      <c r="BU30" s="7" t="str">
        <f>IF(OR($B30="",$B30=0),"",$I30*$C30*(1+'Property Summary'!$L$21)^('MF CapEx'!BU$3-1))</f>
        <v/>
      </c>
      <c r="BV30" s="7" t="str">
        <f>IF(OR($B30="",$B30=0),"",$I30*$C30*(1+'Property Summary'!$L$21)^('MF CapEx'!BV$3-1))</f>
        <v/>
      </c>
      <c r="BW30" s="7" t="str">
        <f>IF(OR($B30="",$B30=0),"",$I30*$C30*(1+'Property Summary'!$L$21)^('MF CapEx'!BW$3-1))</f>
        <v/>
      </c>
      <c r="BX30" s="7" t="str">
        <f>IF(OR($B30="",$B30=0),"",$I30*$C30*(1+'Property Summary'!$L$21)^('MF CapEx'!BX$3-1))</f>
        <v/>
      </c>
      <c r="BY30" s="7" t="str">
        <f>IF(OR($B30="",$B30=0),"",$I30*$C30*(1+'Property Summary'!$L$21)^('MF CapEx'!BY$3-1))</f>
        <v/>
      </c>
      <c r="BZ30" s="7" t="str">
        <f>IF(OR($B30="",$B30=0),"",$I30*$C30*(1+'Property Summary'!$L$21)^('MF CapEx'!BZ$3-1))</f>
        <v/>
      </c>
      <c r="CA30" s="7" t="str">
        <f>IF(OR($B30="",$B30=0),"",$I30*$C30*(1+'Property Summary'!$L$21)^('MF CapEx'!CA$3-1))</f>
        <v/>
      </c>
      <c r="CB30" s="7" t="str">
        <f>IF(OR($B30="",$B30=0),"",$I30*$C30*(1+'Property Summary'!$L$21)^('MF CapEx'!CB$3-1))</f>
        <v/>
      </c>
      <c r="CC30" s="7" t="str">
        <f>IF(OR($B30="",$B30=0),"",$I30*$C30*(1+'Property Summary'!$L$21)^('MF CapEx'!CC$3-1))</f>
        <v/>
      </c>
      <c r="CD30" s="7" t="str">
        <f>IF(OR($B30="",$B30=0),"",$I30*$C30*(1+'Property Summary'!$L$21)^('MF CapEx'!CD$3-1))</f>
        <v/>
      </c>
      <c r="CE30" s="7" t="str">
        <f>IF(OR($B30="",$B30=0),"",$I30*$C30*(1+'Property Summary'!$L$21)^('MF CapEx'!CE$3-1))</f>
        <v/>
      </c>
      <c r="CF30" s="7" t="str">
        <f>IF(OR($B30="",$B30=0),"",$I30*$C30*(1+'Property Summary'!$L$21)^('MF CapEx'!CF$3-1))</f>
        <v/>
      </c>
      <c r="CG30" s="7" t="str">
        <f>IF(OR($B30="",$B30=0),"",$I30*$C30*(1+'Property Summary'!$L$21)^('MF CapEx'!CG$3-1))</f>
        <v/>
      </c>
      <c r="CH30" s="7" t="str">
        <f>IF(OR($B30="",$B30=0),"",$I30*$C30*(1+'Property Summary'!$L$21)^('MF CapEx'!CH$3-1))</f>
        <v/>
      </c>
      <c r="CI30" s="7" t="str">
        <f>IF(OR($B30="",$B30=0),"",$I30*$C30*(1+'Property Summary'!$L$21)^('MF CapEx'!CI$3-1))</f>
        <v/>
      </c>
      <c r="CJ30" s="7" t="str">
        <f>IF(OR($B30="",$B30=0),"",$I30*$C30*(1+'Property Summary'!$L$21)^('MF CapEx'!CJ$3-1))</f>
        <v/>
      </c>
      <c r="CK30" s="7" t="str">
        <f>IF(OR($B30="",$B30=0),"",$I30*$C30*(1+'Property Summary'!$L$21)^('MF CapEx'!CK$3-1))</f>
        <v/>
      </c>
      <c r="CL30" s="7" t="str">
        <f>IF(OR($B30="",$B30=0),"",$I30*$C30*(1+'Property Summary'!$L$21)^('MF CapEx'!CL$3-1))</f>
        <v/>
      </c>
      <c r="CM30" s="7" t="str">
        <f>IF(OR($B30="",$B30=0),"",$I30*$C30*(1+'Property Summary'!$L$21)^('MF CapEx'!CM$3-1))</f>
        <v/>
      </c>
      <c r="CN30" s="7" t="str">
        <f>IF(OR($B30="",$B30=0),"",$I30*$C30*(1+'Property Summary'!$L$21)^('MF CapEx'!CN$3-1))</f>
        <v/>
      </c>
      <c r="CO30" s="7" t="str">
        <f>IF(OR($B30="",$B30=0),"",$I30*$C30*(1+'Property Summary'!$L$21)^('MF CapEx'!CO$3-1))</f>
        <v/>
      </c>
      <c r="CP30" s="7" t="str">
        <f>IF(OR($B30="",$B30=0),"",$I30*$C30*(1+'Property Summary'!$L$21)^('MF CapEx'!CP$3-1))</f>
        <v/>
      </c>
      <c r="CQ30" s="7" t="str">
        <f>IF(OR($B30="",$B30=0),"",$I30*$C30*(1+'Property Summary'!$L$21)^('MF CapEx'!CQ$3-1))</f>
        <v/>
      </c>
      <c r="CR30" s="7" t="str">
        <f>IF(OR($B30="",$B30=0),"",$I30*$C30*(1+'Property Summary'!$L$21)^('MF CapEx'!CR$3-1))</f>
        <v/>
      </c>
      <c r="CS30" s="7" t="str">
        <f>IF(OR($B30="",$B30=0),"",$I30*$C30*(1+'Property Summary'!$L$21)^('MF CapEx'!CS$3-1))</f>
        <v/>
      </c>
      <c r="CT30" s="7" t="str">
        <f>IF(OR($B30="",$B30=0),"",$I30*$C30*(1+'Property Summary'!$L$21)^('MF CapEx'!CT$3-1))</f>
        <v/>
      </c>
      <c r="CU30" s="7" t="str">
        <f>IF(OR($B30="",$B30=0),"",$I30*$C30*(1+'Property Summary'!$L$21)^('MF CapEx'!CU$3-1))</f>
        <v/>
      </c>
      <c r="CV30" s="7" t="str">
        <f>IF(OR($B30="",$B30=0),"",$I30*$C30*(1+'Property Summary'!$L$21)^('MF CapEx'!CV$3-1))</f>
        <v/>
      </c>
      <c r="CW30" s="7" t="str">
        <f>IF(OR($B30="",$B30=0),"",$I30*$C30*(1+'Property Summary'!$L$21)^('MF CapEx'!CW$3-1))</f>
        <v/>
      </c>
      <c r="CX30" s="7" t="str">
        <f>IF(OR($B30="",$B30=0),"",$I30*$C30*(1+'Property Summary'!$L$21)^('MF CapEx'!CX$3-1))</f>
        <v/>
      </c>
      <c r="CY30" s="7" t="str">
        <f>IF(OR($B30="",$B30=0),"",$I30*$C30*(1+'Property Summary'!$L$21)^('MF CapEx'!CY$3-1))</f>
        <v/>
      </c>
      <c r="CZ30" s="7" t="str">
        <f>IF(OR($B30="",$B30=0),"",$I30*$C30*(1+'Property Summary'!$L$21)^('MF CapEx'!CZ$3-1))</f>
        <v/>
      </c>
      <c r="DA30" s="7" t="str">
        <f>IF(OR($B30="",$B30=0),"",$I30*$C30*(1+'Property Summary'!$L$21)^('MF CapEx'!DA$3-1))</f>
        <v/>
      </c>
      <c r="DB30" s="7" t="str">
        <f>IF(OR($B30="",$B30=0),"",$I30*$C30*(1+'Property Summary'!$L$21)^('MF CapEx'!DB$3-1))</f>
        <v/>
      </c>
      <c r="DC30" s="7" t="str">
        <f>IF(OR($B30="",$B30=0),"",$I30*$C30*(1+'Property Summary'!$L$21)^('MF CapEx'!DC$3-1))</f>
        <v/>
      </c>
      <c r="DD30" s="7" t="str">
        <f>IF(OR($B30="",$B30=0),"",$I30*$C30*(1+'Property Summary'!$L$21)^('MF CapEx'!DD$3-1))</f>
        <v/>
      </c>
      <c r="DE30" s="7" t="str">
        <f>IF(OR($B30="",$B30=0),"",$I30*$C30*(1+'Property Summary'!$L$21)^('MF CapEx'!DE$3-1))</f>
        <v/>
      </c>
      <c r="DF30" s="7" t="str">
        <f>IF(OR($B30="",$B30=0),"",$I30*$C30*(1+'Property Summary'!$L$21)^('MF CapEx'!DF$3-1))</f>
        <v/>
      </c>
      <c r="DG30" s="7" t="str">
        <f>IF(OR($B30="",$B30=0),"",$I30*$C30*(1+'Property Summary'!$L$21)^('MF CapEx'!DG$3-1))</f>
        <v/>
      </c>
      <c r="DH30" s="7" t="str">
        <f>IF(OR($B30="",$B30=0),"",$I30*$C30*(1+'Property Summary'!$L$21)^('MF CapEx'!DH$3-1))</f>
        <v/>
      </c>
      <c r="DI30" s="7" t="str">
        <f>IF(OR($B30="",$B30=0),"",$I30*$C30*(1+'Property Summary'!$L$21)^('MF CapEx'!DI$3-1))</f>
        <v/>
      </c>
      <c r="DJ30" s="7" t="str">
        <f>IF(OR($B30="",$B30=0),"",$I30*$C30*(1+'Property Summary'!$L$21)^('MF CapEx'!DJ$3-1))</f>
        <v/>
      </c>
      <c r="DK30" s="7" t="str">
        <f>IF(OR($B30="",$B30=0),"",$I30*$C30*(1+'Property Summary'!$L$21)^('MF CapEx'!DK$3-1))</f>
        <v/>
      </c>
      <c r="DL30" s="7" t="str">
        <f>IF(OR($B30="",$B30=0),"",$I30*$C30*(1+'Property Summary'!$L$21)^('MF CapEx'!DL$3-1))</f>
        <v/>
      </c>
      <c r="DM30" s="7" t="str">
        <f>IF(OR($B30="",$B30=0),"",$I30*$C30*(1+'Property Summary'!$L$21)^('MF CapEx'!DM$3-1))</f>
        <v/>
      </c>
      <c r="DN30" s="7" t="str">
        <f>IF(OR($B30="",$B30=0),"",$I30*$C30*(1+'Property Summary'!$L$21)^('MF CapEx'!DN$3-1))</f>
        <v/>
      </c>
      <c r="DO30" s="7" t="str">
        <f>IF(OR($B30="",$B30=0),"",$I30*$C30*(1+'Property Summary'!$L$21)^('MF CapEx'!DO$3-1))</f>
        <v/>
      </c>
      <c r="DP30" s="7" t="str">
        <f>IF(OR($B30="",$B30=0),"",$I30*$C30*(1+'Property Summary'!$L$21)^('MF CapEx'!DP$3-1))</f>
        <v/>
      </c>
      <c r="DQ30" s="7" t="str">
        <f>IF(OR($B30="",$B30=0),"",$I30*$C30*(1+'Property Summary'!$L$21)^('MF CapEx'!DQ$3-1))</f>
        <v/>
      </c>
      <c r="DR30" s="7" t="str">
        <f>IF(OR($B30="",$B30=0),"",$I30*$C30*(1+'Property Summary'!$L$21)^('MF CapEx'!DR$3-1))</f>
        <v/>
      </c>
      <c r="DS30" s="7" t="str">
        <f>IF(OR($B30="",$B30=0),"",$I30*$C30*(1+'Property Summary'!$L$21)^('MF CapEx'!DS$3-1))</f>
        <v/>
      </c>
      <c r="DT30" s="7" t="str">
        <f>IF(OR($B30="",$B30=0),"",$I30*$C30*(1+'Property Summary'!$L$21)^('MF CapEx'!DT$3-1))</f>
        <v/>
      </c>
      <c r="DU30" s="7" t="str">
        <f>IF(OR($B30="",$B30=0),"",$I30*$C30*(1+'Property Summary'!$L$21)^('MF CapEx'!DU$3-1))</f>
        <v/>
      </c>
      <c r="DV30" s="7" t="str">
        <f>IF(OR($B30="",$B30=0),"",$I30*$C30*(1+'Property Summary'!$L$21)^('MF CapEx'!DV$3-1))</f>
        <v/>
      </c>
      <c r="DW30" s="7" t="str">
        <f>IF(OR($B30="",$B30=0),"",$I30*$C30*(1+'Property Summary'!$L$21)^('MF CapEx'!DW$3-1))</f>
        <v/>
      </c>
      <c r="DX30" s="7" t="str">
        <f>IF(OR($B30="",$B30=0),"",$I30*$C30*(1+'Property Summary'!$L$21)^('MF CapEx'!DX$3-1))</f>
        <v/>
      </c>
      <c r="DY30" s="7" t="str">
        <f>IF(OR($B30="",$B30=0),"",$I30*$C30*(1+'Property Summary'!$L$21)^('MF CapEx'!DY$3-1))</f>
        <v/>
      </c>
      <c r="DZ30" s="7" t="str">
        <f>IF(OR($B30="",$B30=0),"",$I30*$C30*(1+'Property Summary'!$L$21)^('MF CapEx'!DZ$3-1))</f>
        <v/>
      </c>
      <c r="EA30" s="7" t="str">
        <f>IF(OR($B30="",$B30=0),"",$I30*$C30*(1+'Property Summary'!$L$21)^('MF CapEx'!EA$3-1))</f>
        <v/>
      </c>
      <c r="EB30" s="7" t="str">
        <f>IF(OR($B30="",$B30=0),"",$I30*$C30*(1+'Property Summary'!$L$21)^('MF CapEx'!EB$3-1))</f>
        <v/>
      </c>
      <c r="EC30" s="7" t="str">
        <f>IF(OR($B30="",$B30=0),"",$I30*$C30*(1+'Property Summary'!$L$21)^('MF CapEx'!EC$3-1))</f>
        <v/>
      </c>
      <c r="ED30" s="7" t="str">
        <f>IF(OR($B30="",$B30=0),"",$I30*$C30*(1+'Property Summary'!$L$21)^('MF CapEx'!ED$3-1))</f>
        <v/>
      </c>
      <c r="EE30" s="7" t="str">
        <f>IF(OR($B30="",$B30=0),"",$I30*$C30*(1+'Property Summary'!$L$21)^('MF CapEx'!EE$3-1))</f>
        <v/>
      </c>
      <c r="EF30" s="7" t="str">
        <f>IF(OR($B30="",$B30=0),"",$I30*$C30*(1+'Property Summary'!$L$21)^('MF CapEx'!EF$3-1))</f>
        <v/>
      </c>
      <c r="EG30" s="7" t="str">
        <f>IF(OR($B30="",$B30=0),"",$I30*$C30*(1+'Property Summary'!$L$21)^('MF CapEx'!EG$3-1))</f>
        <v/>
      </c>
      <c r="EH30" s="7" t="str">
        <f>IF(OR($B30="",$B30=0),"",$I30*$C30*(1+'Property Summary'!$L$21)^('MF CapEx'!EH$3-1))</f>
        <v/>
      </c>
      <c r="EI30" s="7" t="str">
        <f>IF(OR($B30="",$B30=0),"",$I30*$C30*(1+'Property Summary'!$L$21)^('MF CapEx'!EI$3-1))</f>
        <v/>
      </c>
      <c r="EJ30" s="7" t="str">
        <f>IF(OR($B30="",$B30=0),"",$I30*$C30*(1+'Property Summary'!$L$21)^('MF CapEx'!EJ$3-1))</f>
        <v/>
      </c>
      <c r="EK30" s="7" t="str">
        <f>IF(OR($B30="",$B30=0),"",$I30*$C30*(1+'Property Summary'!$L$21)^('MF CapEx'!EK$3-1))</f>
        <v/>
      </c>
      <c r="EL30" s="7" t="str">
        <f>IF(OR($B30="",$B30=0),"",$I30*$C30*(1+'Property Summary'!$L$21)^('MF CapEx'!EL$3-1))</f>
        <v/>
      </c>
      <c r="EM30" s="7" t="str">
        <f>IF(OR($B30="",$B30=0),"",$I30*$C30*(1+'Property Summary'!$L$21)^('MF CapEx'!EM$3-1))</f>
        <v/>
      </c>
      <c r="EN30" s="7" t="str">
        <f>IF(OR($B30="",$B30=0),"",$I30*$C30*(1+'Property Summary'!$L$21)^('MF CapEx'!EN$3-1))</f>
        <v/>
      </c>
      <c r="EO30" s="7" t="str">
        <f>IF(OR($B30="",$B30=0),"",$I30*$C30*(1+'Property Summary'!$L$21)^('MF CapEx'!EO$3-1))</f>
        <v/>
      </c>
      <c r="EP30" s="7" t="str">
        <f>IF(OR($B30="",$B30=0),"",$I30*$C30*(1+'Property Summary'!$L$21)^('MF CapEx'!EP$3-1))</f>
        <v/>
      </c>
      <c r="EQ30" s="7" t="str">
        <f>IF(OR($B30="",$B30=0),"",$I30*$C30*(1+'Property Summary'!$L$21)^('MF CapEx'!EQ$3-1))</f>
        <v/>
      </c>
      <c r="ER30" s="7" t="str">
        <f>IF(OR($B30="",$B30=0),"",$I30*$C30*(1+'Property Summary'!$L$21)^('MF CapEx'!ER$3-1))</f>
        <v/>
      </c>
      <c r="ES30" s="7" t="str">
        <f>IF(OR($B30="",$B30=0),"",$I30*$C30*(1+'Property Summary'!$L$21)^('MF CapEx'!ES$3-1))</f>
        <v/>
      </c>
      <c r="ET30" s="7" t="str">
        <f>IF(OR($B30="",$B30=0),"",$I30*$C30*(1+'Property Summary'!$L$21)^('MF CapEx'!ET$3-1))</f>
        <v/>
      </c>
      <c r="EU30" s="7" t="str">
        <f>IF(OR($B30="",$B30=0),"",$I30*$C30*(1+'Property Summary'!$L$21)^('MF CapEx'!EU$3-1))</f>
        <v/>
      </c>
      <c r="EV30" s="7" t="str">
        <f>IF(OR($B30="",$B30=0),"",$I30*$C30*(1+'Property Summary'!$L$21)^('MF CapEx'!EV$3-1))</f>
        <v/>
      </c>
      <c r="EW30" s="7" t="str">
        <f>IF(OR($B30="",$B30=0),"",$I30*$C30*(1+'Property Summary'!$L$21)^('MF CapEx'!EW$3-1))</f>
        <v/>
      </c>
      <c r="EX30" s="7" t="str">
        <f>IF(OR($B30="",$B30=0),"",$I30*$C30*(1+'Property Summary'!$L$21)^('MF CapEx'!EX$3-1))</f>
        <v/>
      </c>
      <c r="EY30" s="7" t="str">
        <f>IF(OR($B30="",$B30=0),"",$I30*$C30*(1+'Property Summary'!$L$21)^('MF CapEx'!EY$3-1))</f>
        <v/>
      </c>
      <c r="EZ30" s="7" t="str">
        <f>IF(OR($B30="",$B30=0),"",$I30*$C30*(1+'Property Summary'!$L$21)^('MF CapEx'!EZ$3-1))</f>
        <v/>
      </c>
      <c r="FA30" s="7" t="str">
        <f>IF(OR($B30="",$B30=0),"",$I30*$C30*(1+'Property Summary'!$L$21)^('MF CapEx'!FA$3-1))</f>
        <v/>
      </c>
      <c r="FB30" s="7" t="str">
        <f>IF(OR($B30="",$B30=0),"",$I30*$C30*(1+'Property Summary'!$L$21)^('MF CapEx'!FB$3-1))</f>
        <v/>
      </c>
      <c r="FC30" s="7" t="str">
        <f>IF(OR($B30="",$B30=0),"",$I30*$C30*(1+'Property Summary'!$L$21)^('MF CapEx'!FC$3-1))</f>
        <v/>
      </c>
      <c r="FD30" s="7" t="str">
        <f>IF(OR($B30="",$B30=0),"",$I30*$C30*(1+'Property Summary'!$L$21)^('MF CapEx'!FD$3-1))</f>
        <v/>
      </c>
      <c r="FE30" s="7" t="str">
        <f>IF(OR($B30="",$B30=0),"",$I30*$C30*(1+'Property Summary'!$L$21)^('MF CapEx'!FE$3-1))</f>
        <v/>
      </c>
      <c r="FF30" s="7" t="str">
        <f>IF(OR($B30="",$B30=0),"",$I30*$C30*(1+'Property Summary'!$L$21)^('MF CapEx'!FF$3-1))</f>
        <v/>
      </c>
      <c r="FG30" s="7" t="str">
        <f>IF(OR($B30="",$B30=0),"",$I30*$C30*(1+'Property Summary'!$L$21)^('MF CapEx'!FG$3-1))</f>
        <v/>
      </c>
      <c r="FH30" s="7" t="str">
        <f>IF(OR($B30="",$B30=0),"",$I30*$C30*(1+'Property Summary'!$L$21)^('MF CapEx'!FH$3-1))</f>
        <v/>
      </c>
      <c r="FI30" s="7" t="str">
        <f>IF(OR($B30="",$B30=0),"",$I30*$C30*(1+'Property Summary'!$L$21)^('MF CapEx'!FI$3-1))</f>
        <v/>
      </c>
      <c r="FJ30" s="7" t="str">
        <f>IF(OR($B30="",$B30=0),"",$I30*$C30*(1+'Property Summary'!$L$21)^('MF CapEx'!FJ$3-1))</f>
        <v/>
      </c>
      <c r="FK30" s="7" t="str">
        <f>IF(OR($B30="",$B30=0),"",$I30*$C30*(1+'Property Summary'!$L$21)^('MF CapEx'!FK$3-1))</f>
        <v/>
      </c>
      <c r="FL30" s="7" t="str">
        <f>IF(OR($B30="",$B30=0),"",$I30*$C30*(1+'Property Summary'!$L$21)^('MF CapEx'!FL$3-1))</f>
        <v/>
      </c>
      <c r="FM30" s="7" t="str">
        <f>IF(OR($B30="",$B30=0),"",$I30*$C30*(1+'Property Summary'!$L$21)^('MF CapEx'!FM$3-1))</f>
        <v/>
      </c>
      <c r="FN30" s="7" t="str">
        <f>IF(OR($B30="",$B30=0),"",$I30*$C30*(1+'Property Summary'!$L$21)^('MF CapEx'!FN$3-1))</f>
        <v/>
      </c>
      <c r="FO30" s="7" t="str">
        <f>IF(OR($B30="",$B30=0),"",$I30*$C30*(1+'Property Summary'!$L$21)^('MF CapEx'!FO$3-1))</f>
        <v/>
      </c>
      <c r="FP30" s="7" t="str">
        <f>IF(OR($B30="",$B30=0),"",$I30*$C30*(1+'Property Summary'!$L$21)^('MF CapEx'!FP$3-1))</f>
        <v/>
      </c>
      <c r="FQ30" s="7" t="str">
        <f>IF(OR($B30="",$B30=0),"",$I30*$C30*(1+'Property Summary'!$L$21)^('MF CapEx'!FQ$3-1))</f>
        <v/>
      </c>
      <c r="FR30" s="7" t="str">
        <f>IF(OR($B30="",$B30=0),"",$I30*$C30*(1+'Property Summary'!$L$21)^('MF CapEx'!FR$3-1))</f>
        <v/>
      </c>
      <c r="FS30" s="7" t="str">
        <f>IF(OR($B30="",$B30=0),"",$I30*$C30*(1+'Property Summary'!$L$21)^('MF CapEx'!FS$3-1))</f>
        <v/>
      </c>
      <c r="FT30" s="7" t="str">
        <f>IF(OR($B30="",$B30=0),"",$I30*$C30*(1+'Property Summary'!$L$21)^('MF CapEx'!FT$3-1))</f>
        <v/>
      </c>
      <c r="FU30" s="7" t="str">
        <f>IF(OR($B30="",$B30=0),"",$I30*$C30*(1+'Property Summary'!$L$21)^('MF CapEx'!FU$3-1))</f>
        <v/>
      </c>
      <c r="FV30" s="7" t="str">
        <f>IF(OR($B30="",$B30=0),"",$I30*$C30*(1+'Property Summary'!$L$21)^('MF CapEx'!FV$3-1))</f>
        <v/>
      </c>
      <c r="FW30" s="7" t="str">
        <f>IF(OR($B30="",$B30=0),"",$I30*$C30*(1+'Property Summary'!$L$21)^('MF CapEx'!FW$3-1))</f>
        <v/>
      </c>
      <c r="FX30" s="7" t="str">
        <f>IF(OR($B30="",$B30=0),"",$I30*$C30*(1+'Property Summary'!$L$21)^('MF CapEx'!FX$3-1))</f>
        <v/>
      </c>
      <c r="FY30" s="7" t="str">
        <f>IF(OR($B30="",$B30=0),"",$I30*$C30*(1+'Property Summary'!$L$21)^('MF CapEx'!FY$3-1))</f>
        <v/>
      </c>
      <c r="FZ30" s="7" t="str">
        <f>IF(OR($B30="",$B30=0),"",$I30*$C30*(1+'Property Summary'!$L$21)^('MF CapEx'!FZ$3-1))</f>
        <v/>
      </c>
      <c r="GA30" s="7" t="str">
        <f>IF(OR($B30="",$B30=0),"",$I30*$C30*(1+'Property Summary'!$L$21)^('MF CapEx'!GA$3-1))</f>
        <v/>
      </c>
      <c r="GB30" s="7" t="str">
        <f>IF(OR($B30="",$B30=0),"",$I30*$C30*(1+'Property Summary'!$L$21)^('MF CapEx'!GB$3-1))</f>
        <v/>
      </c>
      <c r="GC30" s="7" t="str">
        <f>IF(OR($B30="",$B30=0),"",$I30*$C30*(1+'Property Summary'!$L$21)^('MF CapEx'!GC$3-1))</f>
        <v/>
      </c>
      <c r="GD30" s="7" t="str">
        <f>IF(OR($B30="",$B30=0),"",$I30*$C30*(1+'Property Summary'!$L$21)^('MF CapEx'!GD$3-1))</f>
        <v/>
      </c>
      <c r="GE30" s="7" t="str">
        <f>IF(OR($B30="",$B30=0),"",$I30*$C30*(1+'Property Summary'!$L$21)^('MF CapEx'!GE$3-1))</f>
        <v/>
      </c>
      <c r="GF30" s="7" t="str">
        <f>IF(OR($B30="",$B30=0),"",$I30*$C30*(1+'Property Summary'!$L$21)^('MF CapEx'!GF$3-1))</f>
        <v/>
      </c>
      <c r="GG30" s="7" t="str">
        <f>IF(OR($B30="",$B30=0),"",$I30*$C30*(1+'Property Summary'!$L$21)^('MF CapEx'!GG$3-1))</f>
        <v/>
      </c>
      <c r="GH30" s="7" t="str">
        <f>IF(OR($B30="",$B30=0),"",$I30*$C30*(1+'Property Summary'!$L$21)^('MF CapEx'!GH$3-1))</f>
        <v/>
      </c>
      <c r="GI30" s="7" t="str">
        <f>IF(OR($B30="",$B30=0),"",$I30*$C30*(1+'Property Summary'!$L$21)^('MF CapEx'!GI$3-1))</f>
        <v/>
      </c>
      <c r="GJ30" s="7" t="str">
        <f>IF(OR($B30="",$B30=0),"",$I30*$C30*(1+'Property Summary'!$L$21)^('MF CapEx'!GJ$3-1))</f>
        <v/>
      </c>
      <c r="GK30" s="7" t="str">
        <f>IF(OR($B30="",$B30=0),"",$I30*$C30*(1+'Property Summary'!$L$21)^('MF CapEx'!GK$3-1))</f>
        <v/>
      </c>
      <c r="GL30" s="7" t="str">
        <f>IF(OR($B30="",$B30=0),"",$I30*$C30*(1+'Property Summary'!$L$21)^('MF CapEx'!GL$3-1))</f>
        <v/>
      </c>
      <c r="GM30" s="7" t="str">
        <f>IF(OR($B30="",$B30=0),"",$I30*$C30*(1+'Property Summary'!$L$21)^('MF CapEx'!GM$3-1))</f>
        <v/>
      </c>
      <c r="GN30" s="7" t="str">
        <f>IF(OR($B30="",$B30=0),"",$I30*$C30*(1+'Property Summary'!$L$21)^('MF CapEx'!GN$3-1))</f>
        <v/>
      </c>
      <c r="GO30" s="7" t="str">
        <f>IF(OR($B30="",$B30=0),"",$I30*$C30*(1+'Property Summary'!$L$21)^('MF CapEx'!GO$3-1))</f>
        <v/>
      </c>
      <c r="GP30" s="7" t="str">
        <f>IF(OR($B30="",$B30=0),"",$I30*$C30*(1+'Property Summary'!$L$21)^('MF CapEx'!GP$3-1))</f>
        <v/>
      </c>
    </row>
    <row r="31" spans="2:198" x14ac:dyDescent="0.3">
      <c r="B31" s="198">
        <f>'MF Rent Roll'!B30</f>
        <v>0</v>
      </c>
      <c r="C31" s="199">
        <f>'MF Rent Roll'!C30</f>
        <v>0</v>
      </c>
      <c r="D31" s="200">
        <f>'MF Rent Roll'!D30</f>
        <v>0</v>
      </c>
      <c r="E31" s="200">
        <f>'MF Rent Roll'!E30</f>
        <v>0</v>
      </c>
      <c r="F31" s="201">
        <f>'MF Rent Roll'!F30</f>
        <v>0</v>
      </c>
      <c r="G31" s="202">
        <f>'MF Rent Roll'!G30</f>
        <v>0</v>
      </c>
      <c r="H31" s="203">
        <f>'MF Rent Roll'!H30</f>
        <v>0</v>
      </c>
      <c r="I31" s="202">
        <f>'MF Rent Roll'!I30</f>
        <v>0</v>
      </c>
      <c r="J31" s="204">
        <f>'MF Rent Roll'!J30</f>
        <v>0</v>
      </c>
      <c r="K31" s="205">
        <f>'MF Rent Roll'!K30</f>
        <v>0</v>
      </c>
      <c r="L31" s="202">
        <f>'MF Rent Roll'!L30</f>
        <v>0</v>
      </c>
      <c r="M31" s="206">
        <f>'MF Rent Roll'!M30</f>
        <v>0</v>
      </c>
      <c r="N31" s="207" t="str">
        <f>'MF Rent Roll'!N30</f>
        <v/>
      </c>
      <c r="O31" s="208" t="str">
        <f>'MF Rent Roll'!O30</f>
        <v/>
      </c>
      <c r="P31" s="209" t="str">
        <f>'MF Rent Roll'!P30</f>
        <v/>
      </c>
      <c r="S31" s="7" t="str">
        <f>IF(OR($B31="",$B31=0),"",$I31*$C31*(1+'Property Summary'!$L$21)^('MF CapEx'!S$3-1))</f>
        <v/>
      </c>
      <c r="T31" s="7" t="str">
        <f>IF(OR($B31="",$B31=0),"",$I31*$C31*(1+'Property Summary'!$L$21)^('MF CapEx'!T$3-1))</f>
        <v/>
      </c>
      <c r="U31" s="7" t="str">
        <f>IF(OR($B31="",$B31=0),"",$I31*$C31*(1+'Property Summary'!$L$21)^('MF CapEx'!U$3-1))</f>
        <v/>
      </c>
      <c r="V31" s="7" t="str">
        <f>IF(OR($B31="",$B31=0),"",$I31*$C31*(1+'Property Summary'!$L$21)^('MF CapEx'!V$3-1))</f>
        <v/>
      </c>
      <c r="W31" s="7" t="str">
        <f>IF(OR($B31="",$B31=0),"",$I31*$C31*(1+'Property Summary'!$L$21)^('MF CapEx'!W$3-1))</f>
        <v/>
      </c>
      <c r="X31" s="7" t="str">
        <f>IF(OR($B31="",$B31=0),"",$I31*$C31*(1+'Property Summary'!$L$21)^('MF CapEx'!X$3-1))</f>
        <v/>
      </c>
      <c r="Y31" s="7" t="str">
        <f>IF(OR($B31="",$B31=0),"",$I31*$C31*(1+'Property Summary'!$L$21)^('MF CapEx'!Y$3-1))</f>
        <v/>
      </c>
      <c r="Z31" s="7" t="str">
        <f>IF(OR($B31="",$B31=0),"",$I31*$C31*(1+'Property Summary'!$L$21)^('MF CapEx'!Z$3-1))</f>
        <v/>
      </c>
      <c r="AA31" s="7" t="str">
        <f>IF(OR($B31="",$B31=0),"",$I31*$C31*(1+'Property Summary'!$L$21)^('MF CapEx'!AA$3-1))</f>
        <v/>
      </c>
      <c r="AB31" s="7" t="str">
        <f>IF(OR($B31="",$B31=0),"",$I31*$C31*(1+'Property Summary'!$L$21)^('MF CapEx'!AB$3-1))</f>
        <v/>
      </c>
      <c r="AC31" s="7" t="str">
        <f>IF(OR($B31="",$B31=0),"",$I31*$C31*(1+'Property Summary'!$L$21)^('MF CapEx'!AC$3-1))</f>
        <v/>
      </c>
      <c r="AD31" s="7" t="str">
        <f>IF(OR($B31="",$B31=0),"",$I31*$C31*(1+'Property Summary'!$L$21)^('MF CapEx'!AD$3-1))</f>
        <v/>
      </c>
      <c r="AE31" s="7" t="str">
        <f>IF(OR($B31="",$B31=0),"",$I31*$C31*(1+'Property Summary'!$L$21)^('MF CapEx'!AE$3-1))</f>
        <v/>
      </c>
      <c r="AF31" s="7" t="str">
        <f>IF(OR($B31="",$B31=0),"",$I31*$C31*(1+'Property Summary'!$L$21)^('MF CapEx'!AF$3-1))</f>
        <v/>
      </c>
      <c r="AG31" s="7" t="str">
        <f>IF(OR($B31="",$B31=0),"",$I31*$C31*(1+'Property Summary'!$L$21)^('MF CapEx'!AG$3-1))</f>
        <v/>
      </c>
      <c r="AH31" s="7" t="str">
        <f>IF(OR($B31="",$B31=0),"",$I31*$C31*(1+'Property Summary'!$L$21)^('MF CapEx'!AH$3-1))</f>
        <v/>
      </c>
      <c r="AI31" s="7" t="str">
        <f>IF(OR($B31="",$B31=0),"",$I31*$C31*(1+'Property Summary'!$L$21)^('MF CapEx'!AI$3-1))</f>
        <v/>
      </c>
      <c r="AJ31" s="7" t="str">
        <f>IF(OR($B31="",$B31=0),"",$I31*$C31*(1+'Property Summary'!$L$21)^('MF CapEx'!AJ$3-1))</f>
        <v/>
      </c>
      <c r="AK31" s="7" t="str">
        <f>IF(OR($B31="",$B31=0),"",$I31*$C31*(1+'Property Summary'!$L$21)^('MF CapEx'!AK$3-1))</f>
        <v/>
      </c>
      <c r="AL31" s="7" t="str">
        <f>IF(OR($B31="",$B31=0),"",$I31*$C31*(1+'Property Summary'!$L$21)^('MF CapEx'!AL$3-1))</f>
        <v/>
      </c>
      <c r="AM31" s="7" t="str">
        <f>IF(OR($B31="",$B31=0),"",$I31*$C31*(1+'Property Summary'!$L$21)^('MF CapEx'!AM$3-1))</f>
        <v/>
      </c>
      <c r="AN31" s="7" t="str">
        <f>IF(OR($B31="",$B31=0),"",$I31*$C31*(1+'Property Summary'!$L$21)^('MF CapEx'!AN$3-1))</f>
        <v/>
      </c>
      <c r="AO31" s="7" t="str">
        <f>IF(OR($B31="",$B31=0),"",$I31*$C31*(1+'Property Summary'!$L$21)^('MF CapEx'!AO$3-1))</f>
        <v/>
      </c>
      <c r="AP31" s="7" t="str">
        <f>IF(OR($B31="",$B31=0),"",$I31*$C31*(1+'Property Summary'!$L$21)^('MF CapEx'!AP$3-1))</f>
        <v/>
      </c>
      <c r="AQ31" s="7" t="str">
        <f>IF(OR($B31="",$B31=0),"",$I31*$C31*(1+'Property Summary'!$L$21)^('MF CapEx'!AQ$3-1))</f>
        <v/>
      </c>
      <c r="AR31" s="7" t="str">
        <f>IF(OR($B31="",$B31=0),"",$I31*$C31*(1+'Property Summary'!$L$21)^('MF CapEx'!AR$3-1))</f>
        <v/>
      </c>
      <c r="AS31" s="7" t="str">
        <f>IF(OR($B31="",$B31=0),"",$I31*$C31*(1+'Property Summary'!$L$21)^('MF CapEx'!AS$3-1))</f>
        <v/>
      </c>
      <c r="AT31" s="7" t="str">
        <f>IF(OR($B31="",$B31=0),"",$I31*$C31*(1+'Property Summary'!$L$21)^('MF CapEx'!AT$3-1))</f>
        <v/>
      </c>
      <c r="AU31" s="7" t="str">
        <f>IF(OR($B31="",$B31=0),"",$I31*$C31*(1+'Property Summary'!$L$21)^('MF CapEx'!AU$3-1))</f>
        <v/>
      </c>
      <c r="AV31" s="7" t="str">
        <f>IF(OR($B31="",$B31=0),"",$I31*$C31*(1+'Property Summary'!$L$21)^('MF CapEx'!AV$3-1))</f>
        <v/>
      </c>
      <c r="AW31" s="7" t="str">
        <f>IF(OR($B31="",$B31=0),"",$I31*$C31*(1+'Property Summary'!$L$21)^('MF CapEx'!AW$3-1))</f>
        <v/>
      </c>
      <c r="AX31" s="7" t="str">
        <f>IF(OR($B31="",$B31=0),"",$I31*$C31*(1+'Property Summary'!$L$21)^('MF CapEx'!AX$3-1))</f>
        <v/>
      </c>
      <c r="AY31" s="7" t="str">
        <f>IF(OR($B31="",$B31=0),"",$I31*$C31*(1+'Property Summary'!$L$21)^('MF CapEx'!AY$3-1))</f>
        <v/>
      </c>
      <c r="AZ31" s="7" t="str">
        <f>IF(OR($B31="",$B31=0),"",$I31*$C31*(1+'Property Summary'!$L$21)^('MF CapEx'!AZ$3-1))</f>
        <v/>
      </c>
      <c r="BA31" s="7" t="str">
        <f>IF(OR($B31="",$B31=0),"",$I31*$C31*(1+'Property Summary'!$L$21)^('MF CapEx'!BA$3-1))</f>
        <v/>
      </c>
      <c r="BB31" s="7" t="str">
        <f>IF(OR($B31="",$B31=0),"",$I31*$C31*(1+'Property Summary'!$L$21)^('MF CapEx'!BB$3-1))</f>
        <v/>
      </c>
      <c r="BC31" s="7" t="str">
        <f>IF(OR($B31="",$B31=0),"",$I31*$C31*(1+'Property Summary'!$L$21)^('MF CapEx'!BC$3-1))</f>
        <v/>
      </c>
      <c r="BD31" s="7" t="str">
        <f>IF(OR($B31="",$B31=0),"",$I31*$C31*(1+'Property Summary'!$L$21)^('MF CapEx'!BD$3-1))</f>
        <v/>
      </c>
      <c r="BE31" s="7" t="str">
        <f>IF(OR($B31="",$B31=0),"",$I31*$C31*(1+'Property Summary'!$L$21)^('MF CapEx'!BE$3-1))</f>
        <v/>
      </c>
      <c r="BF31" s="7" t="str">
        <f>IF(OR($B31="",$B31=0),"",$I31*$C31*(1+'Property Summary'!$L$21)^('MF CapEx'!BF$3-1))</f>
        <v/>
      </c>
      <c r="BG31" s="7" t="str">
        <f>IF(OR($B31="",$B31=0),"",$I31*$C31*(1+'Property Summary'!$L$21)^('MF CapEx'!BG$3-1))</f>
        <v/>
      </c>
      <c r="BH31" s="7" t="str">
        <f>IF(OR($B31="",$B31=0),"",$I31*$C31*(1+'Property Summary'!$L$21)^('MF CapEx'!BH$3-1))</f>
        <v/>
      </c>
      <c r="BI31" s="7" t="str">
        <f>IF(OR($B31="",$B31=0),"",$I31*$C31*(1+'Property Summary'!$L$21)^('MF CapEx'!BI$3-1))</f>
        <v/>
      </c>
      <c r="BJ31" s="7" t="str">
        <f>IF(OR($B31="",$B31=0),"",$I31*$C31*(1+'Property Summary'!$L$21)^('MF CapEx'!BJ$3-1))</f>
        <v/>
      </c>
      <c r="BK31" s="7" t="str">
        <f>IF(OR($B31="",$B31=0),"",$I31*$C31*(1+'Property Summary'!$L$21)^('MF CapEx'!BK$3-1))</f>
        <v/>
      </c>
      <c r="BL31" s="7" t="str">
        <f>IF(OR($B31="",$B31=0),"",$I31*$C31*(1+'Property Summary'!$L$21)^('MF CapEx'!BL$3-1))</f>
        <v/>
      </c>
      <c r="BM31" s="7" t="str">
        <f>IF(OR($B31="",$B31=0),"",$I31*$C31*(1+'Property Summary'!$L$21)^('MF CapEx'!BM$3-1))</f>
        <v/>
      </c>
      <c r="BN31" s="7" t="str">
        <f>IF(OR($B31="",$B31=0),"",$I31*$C31*(1+'Property Summary'!$L$21)^('MF CapEx'!BN$3-1))</f>
        <v/>
      </c>
      <c r="BO31" s="7" t="str">
        <f>IF(OR($B31="",$B31=0),"",$I31*$C31*(1+'Property Summary'!$L$21)^('MF CapEx'!BO$3-1))</f>
        <v/>
      </c>
      <c r="BP31" s="7" t="str">
        <f>IF(OR($B31="",$B31=0),"",$I31*$C31*(1+'Property Summary'!$L$21)^('MF CapEx'!BP$3-1))</f>
        <v/>
      </c>
      <c r="BQ31" s="7" t="str">
        <f>IF(OR($B31="",$B31=0),"",$I31*$C31*(1+'Property Summary'!$L$21)^('MF CapEx'!BQ$3-1))</f>
        <v/>
      </c>
      <c r="BR31" s="7" t="str">
        <f>IF(OR($B31="",$B31=0),"",$I31*$C31*(1+'Property Summary'!$L$21)^('MF CapEx'!BR$3-1))</f>
        <v/>
      </c>
      <c r="BS31" s="7" t="str">
        <f>IF(OR($B31="",$B31=0),"",$I31*$C31*(1+'Property Summary'!$L$21)^('MF CapEx'!BS$3-1))</f>
        <v/>
      </c>
      <c r="BT31" s="7" t="str">
        <f>IF(OR($B31="",$B31=0),"",$I31*$C31*(1+'Property Summary'!$L$21)^('MF CapEx'!BT$3-1))</f>
        <v/>
      </c>
      <c r="BU31" s="7" t="str">
        <f>IF(OR($B31="",$B31=0),"",$I31*$C31*(1+'Property Summary'!$L$21)^('MF CapEx'!BU$3-1))</f>
        <v/>
      </c>
      <c r="BV31" s="7" t="str">
        <f>IF(OR($B31="",$B31=0),"",$I31*$C31*(1+'Property Summary'!$L$21)^('MF CapEx'!BV$3-1))</f>
        <v/>
      </c>
      <c r="BW31" s="7" t="str">
        <f>IF(OR($B31="",$B31=0),"",$I31*$C31*(1+'Property Summary'!$L$21)^('MF CapEx'!BW$3-1))</f>
        <v/>
      </c>
      <c r="BX31" s="7" t="str">
        <f>IF(OR($B31="",$B31=0),"",$I31*$C31*(1+'Property Summary'!$L$21)^('MF CapEx'!BX$3-1))</f>
        <v/>
      </c>
      <c r="BY31" s="7" t="str">
        <f>IF(OR($B31="",$B31=0),"",$I31*$C31*(1+'Property Summary'!$L$21)^('MF CapEx'!BY$3-1))</f>
        <v/>
      </c>
      <c r="BZ31" s="7" t="str">
        <f>IF(OR($B31="",$B31=0),"",$I31*$C31*(1+'Property Summary'!$L$21)^('MF CapEx'!BZ$3-1))</f>
        <v/>
      </c>
      <c r="CA31" s="7" t="str">
        <f>IF(OR($B31="",$B31=0),"",$I31*$C31*(1+'Property Summary'!$L$21)^('MF CapEx'!CA$3-1))</f>
        <v/>
      </c>
      <c r="CB31" s="7" t="str">
        <f>IF(OR($B31="",$B31=0),"",$I31*$C31*(1+'Property Summary'!$L$21)^('MF CapEx'!CB$3-1))</f>
        <v/>
      </c>
      <c r="CC31" s="7" t="str">
        <f>IF(OR($B31="",$B31=0),"",$I31*$C31*(1+'Property Summary'!$L$21)^('MF CapEx'!CC$3-1))</f>
        <v/>
      </c>
      <c r="CD31" s="7" t="str">
        <f>IF(OR($B31="",$B31=0),"",$I31*$C31*(1+'Property Summary'!$L$21)^('MF CapEx'!CD$3-1))</f>
        <v/>
      </c>
      <c r="CE31" s="7" t="str">
        <f>IF(OR($B31="",$B31=0),"",$I31*$C31*(1+'Property Summary'!$L$21)^('MF CapEx'!CE$3-1))</f>
        <v/>
      </c>
      <c r="CF31" s="7" t="str">
        <f>IF(OR($B31="",$B31=0),"",$I31*$C31*(1+'Property Summary'!$L$21)^('MF CapEx'!CF$3-1))</f>
        <v/>
      </c>
      <c r="CG31" s="7" t="str">
        <f>IF(OR($B31="",$B31=0),"",$I31*$C31*(1+'Property Summary'!$L$21)^('MF CapEx'!CG$3-1))</f>
        <v/>
      </c>
      <c r="CH31" s="7" t="str">
        <f>IF(OR($B31="",$B31=0),"",$I31*$C31*(1+'Property Summary'!$L$21)^('MF CapEx'!CH$3-1))</f>
        <v/>
      </c>
      <c r="CI31" s="7" t="str">
        <f>IF(OR($B31="",$B31=0),"",$I31*$C31*(1+'Property Summary'!$L$21)^('MF CapEx'!CI$3-1))</f>
        <v/>
      </c>
      <c r="CJ31" s="7" t="str">
        <f>IF(OR($B31="",$B31=0),"",$I31*$C31*(1+'Property Summary'!$L$21)^('MF CapEx'!CJ$3-1))</f>
        <v/>
      </c>
      <c r="CK31" s="7" t="str">
        <f>IF(OR($B31="",$B31=0),"",$I31*$C31*(1+'Property Summary'!$L$21)^('MF CapEx'!CK$3-1))</f>
        <v/>
      </c>
      <c r="CL31" s="7" t="str">
        <f>IF(OR($B31="",$B31=0),"",$I31*$C31*(1+'Property Summary'!$L$21)^('MF CapEx'!CL$3-1))</f>
        <v/>
      </c>
      <c r="CM31" s="7" t="str">
        <f>IF(OR($B31="",$B31=0),"",$I31*$C31*(1+'Property Summary'!$L$21)^('MF CapEx'!CM$3-1))</f>
        <v/>
      </c>
      <c r="CN31" s="7" t="str">
        <f>IF(OR($B31="",$B31=0),"",$I31*$C31*(1+'Property Summary'!$L$21)^('MF CapEx'!CN$3-1))</f>
        <v/>
      </c>
      <c r="CO31" s="7" t="str">
        <f>IF(OR($B31="",$B31=0),"",$I31*$C31*(1+'Property Summary'!$L$21)^('MF CapEx'!CO$3-1))</f>
        <v/>
      </c>
      <c r="CP31" s="7" t="str">
        <f>IF(OR($B31="",$B31=0),"",$I31*$C31*(1+'Property Summary'!$L$21)^('MF CapEx'!CP$3-1))</f>
        <v/>
      </c>
      <c r="CQ31" s="7" t="str">
        <f>IF(OR($B31="",$B31=0),"",$I31*$C31*(1+'Property Summary'!$L$21)^('MF CapEx'!CQ$3-1))</f>
        <v/>
      </c>
      <c r="CR31" s="7" t="str">
        <f>IF(OR($B31="",$B31=0),"",$I31*$C31*(1+'Property Summary'!$L$21)^('MF CapEx'!CR$3-1))</f>
        <v/>
      </c>
      <c r="CS31" s="7" t="str">
        <f>IF(OR($B31="",$B31=0),"",$I31*$C31*(1+'Property Summary'!$L$21)^('MF CapEx'!CS$3-1))</f>
        <v/>
      </c>
      <c r="CT31" s="7" t="str">
        <f>IF(OR($B31="",$B31=0),"",$I31*$C31*(1+'Property Summary'!$L$21)^('MF CapEx'!CT$3-1))</f>
        <v/>
      </c>
      <c r="CU31" s="7" t="str">
        <f>IF(OR($B31="",$B31=0),"",$I31*$C31*(1+'Property Summary'!$L$21)^('MF CapEx'!CU$3-1))</f>
        <v/>
      </c>
      <c r="CV31" s="7" t="str">
        <f>IF(OR($B31="",$B31=0),"",$I31*$C31*(1+'Property Summary'!$L$21)^('MF CapEx'!CV$3-1))</f>
        <v/>
      </c>
      <c r="CW31" s="7" t="str">
        <f>IF(OR($B31="",$B31=0),"",$I31*$C31*(1+'Property Summary'!$L$21)^('MF CapEx'!CW$3-1))</f>
        <v/>
      </c>
      <c r="CX31" s="7" t="str">
        <f>IF(OR($B31="",$B31=0),"",$I31*$C31*(1+'Property Summary'!$L$21)^('MF CapEx'!CX$3-1))</f>
        <v/>
      </c>
      <c r="CY31" s="7" t="str">
        <f>IF(OR($B31="",$B31=0),"",$I31*$C31*(1+'Property Summary'!$L$21)^('MF CapEx'!CY$3-1))</f>
        <v/>
      </c>
      <c r="CZ31" s="7" t="str">
        <f>IF(OR($B31="",$B31=0),"",$I31*$C31*(1+'Property Summary'!$L$21)^('MF CapEx'!CZ$3-1))</f>
        <v/>
      </c>
      <c r="DA31" s="7" t="str">
        <f>IF(OR($B31="",$B31=0),"",$I31*$C31*(1+'Property Summary'!$L$21)^('MF CapEx'!DA$3-1))</f>
        <v/>
      </c>
      <c r="DB31" s="7" t="str">
        <f>IF(OR($B31="",$B31=0),"",$I31*$C31*(1+'Property Summary'!$L$21)^('MF CapEx'!DB$3-1))</f>
        <v/>
      </c>
      <c r="DC31" s="7" t="str">
        <f>IF(OR($B31="",$B31=0),"",$I31*$C31*(1+'Property Summary'!$L$21)^('MF CapEx'!DC$3-1))</f>
        <v/>
      </c>
      <c r="DD31" s="7" t="str">
        <f>IF(OR($B31="",$B31=0),"",$I31*$C31*(1+'Property Summary'!$L$21)^('MF CapEx'!DD$3-1))</f>
        <v/>
      </c>
      <c r="DE31" s="7" t="str">
        <f>IF(OR($B31="",$B31=0),"",$I31*$C31*(1+'Property Summary'!$L$21)^('MF CapEx'!DE$3-1))</f>
        <v/>
      </c>
      <c r="DF31" s="7" t="str">
        <f>IF(OR($B31="",$B31=0),"",$I31*$C31*(1+'Property Summary'!$L$21)^('MF CapEx'!DF$3-1))</f>
        <v/>
      </c>
      <c r="DG31" s="7" t="str">
        <f>IF(OR($B31="",$B31=0),"",$I31*$C31*(1+'Property Summary'!$L$21)^('MF CapEx'!DG$3-1))</f>
        <v/>
      </c>
      <c r="DH31" s="7" t="str">
        <f>IF(OR($B31="",$B31=0),"",$I31*$C31*(1+'Property Summary'!$L$21)^('MF CapEx'!DH$3-1))</f>
        <v/>
      </c>
      <c r="DI31" s="7" t="str">
        <f>IF(OR($B31="",$B31=0),"",$I31*$C31*(1+'Property Summary'!$L$21)^('MF CapEx'!DI$3-1))</f>
        <v/>
      </c>
      <c r="DJ31" s="7" t="str">
        <f>IF(OR($B31="",$B31=0),"",$I31*$C31*(1+'Property Summary'!$L$21)^('MF CapEx'!DJ$3-1))</f>
        <v/>
      </c>
      <c r="DK31" s="7" t="str">
        <f>IF(OR($B31="",$B31=0),"",$I31*$C31*(1+'Property Summary'!$L$21)^('MF CapEx'!DK$3-1))</f>
        <v/>
      </c>
      <c r="DL31" s="7" t="str">
        <f>IF(OR($B31="",$B31=0),"",$I31*$C31*(1+'Property Summary'!$L$21)^('MF CapEx'!DL$3-1))</f>
        <v/>
      </c>
      <c r="DM31" s="7" t="str">
        <f>IF(OR($B31="",$B31=0),"",$I31*$C31*(1+'Property Summary'!$L$21)^('MF CapEx'!DM$3-1))</f>
        <v/>
      </c>
      <c r="DN31" s="7" t="str">
        <f>IF(OR($B31="",$B31=0),"",$I31*$C31*(1+'Property Summary'!$L$21)^('MF CapEx'!DN$3-1))</f>
        <v/>
      </c>
      <c r="DO31" s="7" t="str">
        <f>IF(OR($B31="",$B31=0),"",$I31*$C31*(1+'Property Summary'!$L$21)^('MF CapEx'!DO$3-1))</f>
        <v/>
      </c>
      <c r="DP31" s="7" t="str">
        <f>IF(OR($B31="",$B31=0),"",$I31*$C31*(1+'Property Summary'!$L$21)^('MF CapEx'!DP$3-1))</f>
        <v/>
      </c>
      <c r="DQ31" s="7" t="str">
        <f>IF(OR($B31="",$B31=0),"",$I31*$C31*(1+'Property Summary'!$L$21)^('MF CapEx'!DQ$3-1))</f>
        <v/>
      </c>
      <c r="DR31" s="7" t="str">
        <f>IF(OR($B31="",$B31=0),"",$I31*$C31*(1+'Property Summary'!$L$21)^('MF CapEx'!DR$3-1))</f>
        <v/>
      </c>
      <c r="DS31" s="7" t="str">
        <f>IF(OR($B31="",$B31=0),"",$I31*$C31*(1+'Property Summary'!$L$21)^('MF CapEx'!DS$3-1))</f>
        <v/>
      </c>
      <c r="DT31" s="7" t="str">
        <f>IF(OR($B31="",$B31=0),"",$I31*$C31*(1+'Property Summary'!$L$21)^('MF CapEx'!DT$3-1))</f>
        <v/>
      </c>
      <c r="DU31" s="7" t="str">
        <f>IF(OR($B31="",$B31=0),"",$I31*$C31*(1+'Property Summary'!$L$21)^('MF CapEx'!DU$3-1))</f>
        <v/>
      </c>
      <c r="DV31" s="7" t="str">
        <f>IF(OR($B31="",$B31=0),"",$I31*$C31*(1+'Property Summary'!$L$21)^('MF CapEx'!DV$3-1))</f>
        <v/>
      </c>
      <c r="DW31" s="7" t="str">
        <f>IF(OR($B31="",$B31=0),"",$I31*$C31*(1+'Property Summary'!$L$21)^('MF CapEx'!DW$3-1))</f>
        <v/>
      </c>
      <c r="DX31" s="7" t="str">
        <f>IF(OR($B31="",$B31=0),"",$I31*$C31*(1+'Property Summary'!$L$21)^('MF CapEx'!DX$3-1))</f>
        <v/>
      </c>
      <c r="DY31" s="7" t="str">
        <f>IF(OR($B31="",$B31=0),"",$I31*$C31*(1+'Property Summary'!$L$21)^('MF CapEx'!DY$3-1))</f>
        <v/>
      </c>
      <c r="DZ31" s="7" t="str">
        <f>IF(OR($B31="",$B31=0),"",$I31*$C31*(1+'Property Summary'!$L$21)^('MF CapEx'!DZ$3-1))</f>
        <v/>
      </c>
      <c r="EA31" s="7" t="str">
        <f>IF(OR($B31="",$B31=0),"",$I31*$C31*(1+'Property Summary'!$L$21)^('MF CapEx'!EA$3-1))</f>
        <v/>
      </c>
      <c r="EB31" s="7" t="str">
        <f>IF(OR($B31="",$B31=0),"",$I31*$C31*(1+'Property Summary'!$L$21)^('MF CapEx'!EB$3-1))</f>
        <v/>
      </c>
      <c r="EC31" s="7" t="str">
        <f>IF(OR($B31="",$B31=0),"",$I31*$C31*(1+'Property Summary'!$L$21)^('MF CapEx'!EC$3-1))</f>
        <v/>
      </c>
      <c r="ED31" s="7" t="str">
        <f>IF(OR($B31="",$B31=0),"",$I31*$C31*(1+'Property Summary'!$L$21)^('MF CapEx'!ED$3-1))</f>
        <v/>
      </c>
      <c r="EE31" s="7" t="str">
        <f>IF(OR($B31="",$B31=0),"",$I31*$C31*(1+'Property Summary'!$L$21)^('MF CapEx'!EE$3-1))</f>
        <v/>
      </c>
      <c r="EF31" s="7" t="str">
        <f>IF(OR($B31="",$B31=0),"",$I31*$C31*(1+'Property Summary'!$L$21)^('MF CapEx'!EF$3-1))</f>
        <v/>
      </c>
      <c r="EG31" s="7" t="str">
        <f>IF(OR($B31="",$B31=0),"",$I31*$C31*(1+'Property Summary'!$L$21)^('MF CapEx'!EG$3-1))</f>
        <v/>
      </c>
      <c r="EH31" s="7" t="str">
        <f>IF(OR($B31="",$B31=0),"",$I31*$C31*(1+'Property Summary'!$L$21)^('MF CapEx'!EH$3-1))</f>
        <v/>
      </c>
      <c r="EI31" s="7" t="str">
        <f>IF(OR($B31="",$B31=0),"",$I31*$C31*(1+'Property Summary'!$L$21)^('MF CapEx'!EI$3-1))</f>
        <v/>
      </c>
      <c r="EJ31" s="7" t="str">
        <f>IF(OR($B31="",$B31=0),"",$I31*$C31*(1+'Property Summary'!$L$21)^('MF CapEx'!EJ$3-1))</f>
        <v/>
      </c>
      <c r="EK31" s="7" t="str">
        <f>IF(OR($B31="",$B31=0),"",$I31*$C31*(1+'Property Summary'!$L$21)^('MF CapEx'!EK$3-1))</f>
        <v/>
      </c>
      <c r="EL31" s="7" t="str">
        <f>IF(OR($B31="",$B31=0),"",$I31*$C31*(1+'Property Summary'!$L$21)^('MF CapEx'!EL$3-1))</f>
        <v/>
      </c>
      <c r="EM31" s="7" t="str">
        <f>IF(OR($B31="",$B31=0),"",$I31*$C31*(1+'Property Summary'!$L$21)^('MF CapEx'!EM$3-1))</f>
        <v/>
      </c>
      <c r="EN31" s="7" t="str">
        <f>IF(OR($B31="",$B31=0),"",$I31*$C31*(1+'Property Summary'!$L$21)^('MF CapEx'!EN$3-1))</f>
        <v/>
      </c>
      <c r="EO31" s="7" t="str">
        <f>IF(OR($B31="",$B31=0),"",$I31*$C31*(1+'Property Summary'!$L$21)^('MF CapEx'!EO$3-1))</f>
        <v/>
      </c>
      <c r="EP31" s="7" t="str">
        <f>IF(OR($B31="",$B31=0),"",$I31*$C31*(1+'Property Summary'!$L$21)^('MF CapEx'!EP$3-1))</f>
        <v/>
      </c>
      <c r="EQ31" s="7" t="str">
        <f>IF(OR($B31="",$B31=0),"",$I31*$C31*(1+'Property Summary'!$L$21)^('MF CapEx'!EQ$3-1))</f>
        <v/>
      </c>
      <c r="ER31" s="7" t="str">
        <f>IF(OR($B31="",$B31=0),"",$I31*$C31*(1+'Property Summary'!$L$21)^('MF CapEx'!ER$3-1))</f>
        <v/>
      </c>
      <c r="ES31" s="7" t="str">
        <f>IF(OR($B31="",$B31=0),"",$I31*$C31*(1+'Property Summary'!$L$21)^('MF CapEx'!ES$3-1))</f>
        <v/>
      </c>
      <c r="ET31" s="7" t="str">
        <f>IF(OR($B31="",$B31=0),"",$I31*$C31*(1+'Property Summary'!$L$21)^('MF CapEx'!ET$3-1))</f>
        <v/>
      </c>
      <c r="EU31" s="7" t="str">
        <f>IF(OR($B31="",$B31=0),"",$I31*$C31*(1+'Property Summary'!$L$21)^('MF CapEx'!EU$3-1))</f>
        <v/>
      </c>
      <c r="EV31" s="7" t="str">
        <f>IF(OR($B31="",$B31=0),"",$I31*$C31*(1+'Property Summary'!$L$21)^('MF CapEx'!EV$3-1))</f>
        <v/>
      </c>
      <c r="EW31" s="7" t="str">
        <f>IF(OR($B31="",$B31=0),"",$I31*$C31*(1+'Property Summary'!$L$21)^('MF CapEx'!EW$3-1))</f>
        <v/>
      </c>
      <c r="EX31" s="7" t="str">
        <f>IF(OR($B31="",$B31=0),"",$I31*$C31*(1+'Property Summary'!$L$21)^('MF CapEx'!EX$3-1))</f>
        <v/>
      </c>
      <c r="EY31" s="7" t="str">
        <f>IF(OR($B31="",$B31=0),"",$I31*$C31*(1+'Property Summary'!$L$21)^('MF CapEx'!EY$3-1))</f>
        <v/>
      </c>
      <c r="EZ31" s="7" t="str">
        <f>IF(OR($B31="",$B31=0),"",$I31*$C31*(1+'Property Summary'!$L$21)^('MF CapEx'!EZ$3-1))</f>
        <v/>
      </c>
      <c r="FA31" s="7" t="str">
        <f>IF(OR($B31="",$B31=0),"",$I31*$C31*(1+'Property Summary'!$L$21)^('MF CapEx'!FA$3-1))</f>
        <v/>
      </c>
      <c r="FB31" s="7" t="str">
        <f>IF(OR($B31="",$B31=0),"",$I31*$C31*(1+'Property Summary'!$L$21)^('MF CapEx'!FB$3-1))</f>
        <v/>
      </c>
      <c r="FC31" s="7" t="str">
        <f>IF(OR($B31="",$B31=0),"",$I31*$C31*(1+'Property Summary'!$L$21)^('MF CapEx'!FC$3-1))</f>
        <v/>
      </c>
      <c r="FD31" s="7" t="str">
        <f>IF(OR($B31="",$B31=0),"",$I31*$C31*(1+'Property Summary'!$L$21)^('MF CapEx'!FD$3-1))</f>
        <v/>
      </c>
      <c r="FE31" s="7" t="str">
        <f>IF(OR($B31="",$B31=0),"",$I31*$C31*(1+'Property Summary'!$L$21)^('MF CapEx'!FE$3-1))</f>
        <v/>
      </c>
      <c r="FF31" s="7" t="str">
        <f>IF(OR($B31="",$B31=0),"",$I31*$C31*(1+'Property Summary'!$L$21)^('MF CapEx'!FF$3-1))</f>
        <v/>
      </c>
      <c r="FG31" s="7" t="str">
        <f>IF(OR($B31="",$B31=0),"",$I31*$C31*(1+'Property Summary'!$L$21)^('MF CapEx'!FG$3-1))</f>
        <v/>
      </c>
      <c r="FH31" s="7" t="str">
        <f>IF(OR($B31="",$B31=0),"",$I31*$C31*(1+'Property Summary'!$L$21)^('MF CapEx'!FH$3-1))</f>
        <v/>
      </c>
      <c r="FI31" s="7" t="str">
        <f>IF(OR($B31="",$B31=0),"",$I31*$C31*(1+'Property Summary'!$L$21)^('MF CapEx'!FI$3-1))</f>
        <v/>
      </c>
      <c r="FJ31" s="7" t="str">
        <f>IF(OR($B31="",$B31=0),"",$I31*$C31*(1+'Property Summary'!$L$21)^('MF CapEx'!FJ$3-1))</f>
        <v/>
      </c>
      <c r="FK31" s="7" t="str">
        <f>IF(OR($B31="",$B31=0),"",$I31*$C31*(1+'Property Summary'!$L$21)^('MF CapEx'!FK$3-1))</f>
        <v/>
      </c>
      <c r="FL31" s="7" t="str">
        <f>IF(OR($B31="",$B31=0),"",$I31*$C31*(1+'Property Summary'!$L$21)^('MF CapEx'!FL$3-1))</f>
        <v/>
      </c>
      <c r="FM31" s="7" t="str">
        <f>IF(OR($B31="",$B31=0),"",$I31*$C31*(1+'Property Summary'!$L$21)^('MF CapEx'!FM$3-1))</f>
        <v/>
      </c>
      <c r="FN31" s="7" t="str">
        <f>IF(OR($B31="",$B31=0),"",$I31*$C31*(1+'Property Summary'!$L$21)^('MF CapEx'!FN$3-1))</f>
        <v/>
      </c>
      <c r="FO31" s="7" t="str">
        <f>IF(OR($B31="",$B31=0),"",$I31*$C31*(1+'Property Summary'!$L$21)^('MF CapEx'!FO$3-1))</f>
        <v/>
      </c>
      <c r="FP31" s="7" t="str">
        <f>IF(OR($B31="",$B31=0),"",$I31*$C31*(1+'Property Summary'!$L$21)^('MF CapEx'!FP$3-1))</f>
        <v/>
      </c>
      <c r="FQ31" s="7" t="str">
        <f>IF(OR($B31="",$B31=0),"",$I31*$C31*(1+'Property Summary'!$L$21)^('MF CapEx'!FQ$3-1))</f>
        <v/>
      </c>
      <c r="FR31" s="7" t="str">
        <f>IF(OR($B31="",$B31=0),"",$I31*$C31*(1+'Property Summary'!$L$21)^('MF CapEx'!FR$3-1))</f>
        <v/>
      </c>
      <c r="FS31" s="7" t="str">
        <f>IF(OR($B31="",$B31=0),"",$I31*$C31*(1+'Property Summary'!$L$21)^('MF CapEx'!FS$3-1))</f>
        <v/>
      </c>
      <c r="FT31" s="7" t="str">
        <f>IF(OR($B31="",$B31=0),"",$I31*$C31*(1+'Property Summary'!$L$21)^('MF CapEx'!FT$3-1))</f>
        <v/>
      </c>
      <c r="FU31" s="7" t="str">
        <f>IF(OR($B31="",$B31=0),"",$I31*$C31*(1+'Property Summary'!$L$21)^('MF CapEx'!FU$3-1))</f>
        <v/>
      </c>
      <c r="FV31" s="7" t="str">
        <f>IF(OR($B31="",$B31=0),"",$I31*$C31*(1+'Property Summary'!$L$21)^('MF CapEx'!FV$3-1))</f>
        <v/>
      </c>
      <c r="FW31" s="7" t="str">
        <f>IF(OR($B31="",$B31=0),"",$I31*$C31*(1+'Property Summary'!$L$21)^('MF CapEx'!FW$3-1))</f>
        <v/>
      </c>
      <c r="FX31" s="7" t="str">
        <f>IF(OR($B31="",$B31=0),"",$I31*$C31*(1+'Property Summary'!$L$21)^('MF CapEx'!FX$3-1))</f>
        <v/>
      </c>
      <c r="FY31" s="7" t="str">
        <f>IF(OR($B31="",$B31=0),"",$I31*$C31*(1+'Property Summary'!$L$21)^('MF CapEx'!FY$3-1))</f>
        <v/>
      </c>
      <c r="FZ31" s="7" t="str">
        <f>IF(OR($B31="",$B31=0),"",$I31*$C31*(1+'Property Summary'!$L$21)^('MF CapEx'!FZ$3-1))</f>
        <v/>
      </c>
      <c r="GA31" s="7" t="str">
        <f>IF(OR($B31="",$B31=0),"",$I31*$C31*(1+'Property Summary'!$L$21)^('MF CapEx'!GA$3-1))</f>
        <v/>
      </c>
      <c r="GB31" s="7" t="str">
        <f>IF(OR($B31="",$B31=0),"",$I31*$C31*(1+'Property Summary'!$L$21)^('MF CapEx'!GB$3-1))</f>
        <v/>
      </c>
      <c r="GC31" s="7" t="str">
        <f>IF(OR($B31="",$B31=0),"",$I31*$C31*(1+'Property Summary'!$L$21)^('MF CapEx'!GC$3-1))</f>
        <v/>
      </c>
      <c r="GD31" s="7" t="str">
        <f>IF(OR($B31="",$B31=0),"",$I31*$C31*(1+'Property Summary'!$L$21)^('MF CapEx'!GD$3-1))</f>
        <v/>
      </c>
      <c r="GE31" s="7" t="str">
        <f>IF(OR($B31="",$B31=0),"",$I31*$C31*(1+'Property Summary'!$L$21)^('MF CapEx'!GE$3-1))</f>
        <v/>
      </c>
      <c r="GF31" s="7" t="str">
        <f>IF(OR($B31="",$B31=0),"",$I31*$C31*(1+'Property Summary'!$L$21)^('MF CapEx'!GF$3-1))</f>
        <v/>
      </c>
      <c r="GG31" s="7" t="str">
        <f>IF(OR($B31="",$B31=0),"",$I31*$C31*(1+'Property Summary'!$L$21)^('MF CapEx'!GG$3-1))</f>
        <v/>
      </c>
      <c r="GH31" s="7" t="str">
        <f>IF(OR($B31="",$B31=0),"",$I31*$C31*(1+'Property Summary'!$L$21)^('MF CapEx'!GH$3-1))</f>
        <v/>
      </c>
      <c r="GI31" s="7" t="str">
        <f>IF(OR($B31="",$B31=0),"",$I31*$C31*(1+'Property Summary'!$L$21)^('MF CapEx'!GI$3-1))</f>
        <v/>
      </c>
      <c r="GJ31" s="7" t="str">
        <f>IF(OR($B31="",$B31=0),"",$I31*$C31*(1+'Property Summary'!$L$21)^('MF CapEx'!GJ$3-1))</f>
        <v/>
      </c>
      <c r="GK31" s="7" t="str">
        <f>IF(OR($B31="",$B31=0),"",$I31*$C31*(1+'Property Summary'!$L$21)^('MF CapEx'!GK$3-1))</f>
        <v/>
      </c>
      <c r="GL31" s="7" t="str">
        <f>IF(OR($B31="",$B31=0),"",$I31*$C31*(1+'Property Summary'!$L$21)^('MF CapEx'!GL$3-1))</f>
        <v/>
      </c>
      <c r="GM31" s="7" t="str">
        <f>IF(OR($B31="",$B31=0),"",$I31*$C31*(1+'Property Summary'!$L$21)^('MF CapEx'!GM$3-1))</f>
        <v/>
      </c>
      <c r="GN31" s="7" t="str">
        <f>IF(OR($B31="",$B31=0),"",$I31*$C31*(1+'Property Summary'!$L$21)^('MF CapEx'!GN$3-1))</f>
        <v/>
      </c>
      <c r="GO31" s="7" t="str">
        <f>IF(OR($B31="",$B31=0),"",$I31*$C31*(1+'Property Summary'!$L$21)^('MF CapEx'!GO$3-1))</f>
        <v/>
      </c>
      <c r="GP31" s="7" t="str">
        <f>IF(OR($B31="",$B31=0),"",$I31*$C31*(1+'Property Summary'!$L$21)^('MF CapEx'!GP$3-1))</f>
        <v/>
      </c>
    </row>
    <row r="32" spans="2:198" x14ac:dyDescent="0.3">
      <c r="B32" s="198">
        <f>'MF Rent Roll'!B31</f>
        <v>0</v>
      </c>
      <c r="C32" s="199">
        <f>'MF Rent Roll'!C31</f>
        <v>0</v>
      </c>
      <c r="D32" s="200">
        <f>'MF Rent Roll'!D31</f>
        <v>0</v>
      </c>
      <c r="E32" s="200">
        <f>'MF Rent Roll'!E31</f>
        <v>0</v>
      </c>
      <c r="F32" s="201">
        <f>'MF Rent Roll'!F31</f>
        <v>0</v>
      </c>
      <c r="G32" s="202">
        <f>'MF Rent Roll'!G31</f>
        <v>0</v>
      </c>
      <c r="H32" s="203">
        <f>'MF Rent Roll'!H31</f>
        <v>0</v>
      </c>
      <c r="I32" s="202">
        <f>'MF Rent Roll'!I31</f>
        <v>0</v>
      </c>
      <c r="J32" s="204">
        <f>'MF Rent Roll'!J31</f>
        <v>0</v>
      </c>
      <c r="K32" s="205">
        <f>'MF Rent Roll'!K31</f>
        <v>0</v>
      </c>
      <c r="L32" s="202">
        <f>'MF Rent Roll'!L31</f>
        <v>0</v>
      </c>
      <c r="M32" s="206">
        <f>'MF Rent Roll'!M31</f>
        <v>0</v>
      </c>
      <c r="N32" s="207" t="str">
        <f>'MF Rent Roll'!N31</f>
        <v/>
      </c>
      <c r="O32" s="208" t="str">
        <f>'MF Rent Roll'!O31</f>
        <v/>
      </c>
      <c r="P32" s="209" t="str">
        <f>'MF Rent Roll'!P31</f>
        <v/>
      </c>
      <c r="S32" s="7" t="str">
        <f>IF(OR($B32="",$B32=0),"",$I32*$C32*(1+'Property Summary'!$L$21)^('MF CapEx'!S$3-1))</f>
        <v/>
      </c>
      <c r="T32" s="7" t="str">
        <f>IF(OR($B32="",$B32=0),"",$I32*$C32*(1+'Property Summary'!$L$21)^('MF CapEx'!T$3-1))</f>
        <v/>
      </c>
      <c r="U32" s="7" t="str">
        <f>IF(OR($B32="",$B32=0),"",$I32*$C32*(1+'Property Summary'!$L$21)^('MF CapEx'!U$3-1))</f>
        <v/>
      </c>
      <c r="V32" s="7" t="str">
        <f>IF(OR($B32="",$B32=0),"",$I32*$C32*(1+'Property Summary'!$L$21)^('MF CapEx'!V$3-1))</f>
        <v/>
      </c>
      <c r="W32" s="7" t="str">
        <f>IF(OR($B32="",$B32=0),"",$I32*$C32*(1+'Property Summary'!$L$21)^('MF CapEx'!W$3-1))</f>
        <v/>
      </c>
      <c r="X32" s="7" t="str">
        <f>IF(OR($B32="",$B32=0),"",$I32*$C32*(1+'Property Summary'!$L$21)^('MF CapEx'!X$3-1))</f>
        <v/>
      </c>
      <c r="Y32" s="7" t="str">
        <f>IF(OR($B32="",$B32=0),"",$I32*$C32*(1+'Property Summary'!$L$21)^('MF CapEx'!Y$3-1))</f>
        <v/>
      </c>
      <c r="Z32" s="7" t="str">
        <f>IF(OR($B32="",$B32=0),"",$I32*$C32*(1+'Property Summary'!$L$21)^('MF CapEx'!Z$3-1))</f>
        <v/>
      </c>
      <c r="AA32" s="7" t="str">
        <f>IF(OR($B32="",$B32=0),"",$I32*$C32*(1+'Property Summary'!$L$21)^('MF CapEx'!AA$3-1))</f>
        <v/>
      </c>
      <c r="AB32" s="7" t="str">
        <f>IF(OR($B32="",$B32=0),"",$I32*$C32*(1+'Property Summary'!$L$21)^('MF CapEx'!AB$3-1))</f>
        <v/>
      </c>
      <c r="AC32" s="7" t="str">
        <f>IF(OR($B32="",$B32=0),"",$I32*$C32*(1+'Property Summary'!$L$21)^('MF CapEx'!AC$3-1))</f>
        <v/>
      </c>
      <c r="AD32" s="7" t="str">
        <f>IF(OR($B32="",$B32=0),"",$I32*$C32*(1+'Property Summary'!$L$21)^('MF CapEx'!AD$3-1))</f>
        <v/>
      </c>
      <c r="AE32" s="7" t="str">
        <f>IF(OR($B32="",$B32=0),"",$I32*$C32*(1+'Property Summary'!$L$21)^('MF CapEx'!AE$3-1))</f>
        <v/>
      </c>
      <c r="AF32" s="7" t="str">
        <f>IF(OR($B32="",$B32=0),"",$I32*$C32*(1+'Property Summary'!$L$21)^('MF CapEx'!AF$3-1))</f>
        <v/>
      </c>
      <c r="AG32" s="7" t="str">
        <f>IF(OR($B32="",$B32=0),"",$I32*$C32*(1+'Property Summary'!$L$21)^('MF CapEx'!AG$3-1))</f>
        <v/>
      </c>
      <c r="AH32" s="7" t="str">
        <f>IF(OR($B32="",$B32=0),"",$I32*$C32*(1+'Property Summary'!$L$21)^('MF CapEx'!AH$3-1))</f>
        <v/>
      </c>
      <c r="AI32" s="7" t="str">
        <f>IF(OR($B32="",$B32=0),"",$I32*$C32*(1+'Property Summary'!$L$21)^('MF CapEx'!AI$3-1))</f>
        <v/>
      </c>
      <c r="AJ32" s="7" t="str">
        <f>IF(OR($B32="",$B32=0),"",$I32*$C32*(1+'Property Summary'!$L$21)^('MF CapEx'!AJ$3-1))</f>
        <v/>
      </c>
      <c r="AK32" s="7" t="str">
        <f>IF(OR($B32="",$B32=0),"",$I32*$C32*(1+'Property Summary'!$L$21)^('MF CapEx'!AK$3-1))</f>
        <v/>
      </c>
      <c r="AL32" s="7" t="str">
        <f>IF(OR($B32="",$B32=0),"",$I32*$C32*(1+'Property Summary'!$L$21)^('MF CapEx'!AL$3-1))</f>
        <v/>
      </c>
      <c r="AM32" s="7" t="str">
        <f>IF(OR($B32="",$B32=0),"",$I32*$C32*(1+'Property Summary'!$L$21)^('MF CapEx'!AM$3-1))</f>
        <v/>
      </c>
      <c r="AN32" s="7" t="str">
        <f>IF(OR($B32="",$B32=0),"",$I32*$C32*(1+'Property Summary'!$L$21)^('MF CapEx'!AN$3-1))</f>
        <v/>
      </c>
      <c r="AO32" s="7" t="str">
        <f>IF(OR($B32="",$B32=0),"",$I32*$C32*(1+'Property Summary'!$L$21)^('MF CapEx'!AO$3-1))</f>
        <v/>
      </c>
      <c r="AP32" s="7" t="str">
        <f>IF(OR($B32="",$B32=0),"",$I32*$C32*(1+'Property Summary'!$L$21)^('MF CapEx'!AP$3-1))</f>
        <v/>
      </c>
      <c r="AQ32" s="7" t="str">
        <f>IF(OR($B32="",$B32=0),"",$I32*$C32*(1+'Property Summary'!$L$21)^('MF CapEx'!AQ$3-1))</f>
        <v/>
      </c>
      <c r="AR32" s="7" t="str">
        <f>IF(OR($B32="",$B32=0),"",$I32*$C32*(1+'Property Summary'!$L$21)^('MF CapEx'!AR$3-1))</f>
        <v/>
      </c>
      <c r="AS32" s="7" t="str">
        <f>IF(OR($B32="",$B32=0),"",$I32*$C32*(1+'Property Summary'!$L$21)^('MF CapEx'!AS$3-1))</f>
        <v/>
      </c>
      <c r="AT32" s="7" t="str">
        <f>IF(OR($B32="",$B32=0),"",$I32*$C32*(1+'Property Summary'!$L$21)^('MF CapEx'!AT$3-1))</f>
        <v/>
      </c>
      <c r="AU32" s="7" t="str">
        <f>IF(OR($B32="",$B32=0),"",$I32*$C32*(1+'Property Summary'!$L$21)^('MF CapEx'!AU$3-1))</f>
        <v/>
      </c>
      <c r="AV32" s="7" t="str">
        <f>IF(OR($B32="",$B32=0),"",$I32*$C32*(1+'Property Summary'!$L$21)^('MF CapEx'!AV$3-1))</f>
        <v/>
      </c>
      <c r="AW32" s="7" t="str">
        <f>IF(OR($B32="",$B32=0),"",$I32*$C32*(1+'Property Summary'!$L$21)^('MF CapEx'!AW$3-1))</f>
        <v/>
      </c>
      <c r="AX32" s="7" t="str">
        <f>IF(OR($B32="",$B32=0),"",$I32*$C32*(1+'Property Summary'!$L$21)^('MF CapEx'!AX$3-1))</f>
        <v/>
      </c>
      <c r="AY32" s="7" t="str">
        <f>IF(OR($B32="",$B32=0),"",$I32*$C32*(1+'Property Summary'!$L$21)^('MF CapEx'!AY$3-1))</f>
        <v/>
      </c>
      <c r="AZ32" s="7" t="str">
        <f>IF(OR($B32="",$B32=0),"",$I32*$C32*(1+'Property Summary'!$L$21)^('MF CapEx'!AZ$3-1))</f>
        <v/>
      </c>
      <c r="BA32" s="7" t="str">
        <f>IF(OR($B32="",$B32=0),"",$I32*$C32*(1+'Property Summary'!$L$21)^('MF CapEx'!BA$3-1))</f>
        <v/>
      </c>
      <c r="BB32" s="7" t="str">
        <f>IF(OR($B32="",$B32=0),"",$I32*$C32*(1+'Property Summary'!$L$21)^('MF CapEx'!BB$3-1))</f>
        <v/>
      </c>
      <c r="BC32" s="7" t="str">
        <f>IF(OR($B32="",$B32=0),"",$I32*$C32*(1+'Property Summary'!$L$21)^('MF CapEx'!BC$3-1))</f>
        <v/>
      </c>
      <c r="BD32" s="7" t="str">
        <f>IF(OR($B32="",$B32=0),"",$I32*$C32*(1+'Property Summary'!$L$21)^('MF CapEx'!BD$3-1))</f>
        <v/>
      </c>
      <c r="BE32" s="7" t="str">
        <f>IF(OR($B32="",$B32=0),"",$I32*$C32*(1+'Property Summary'!$L$21)^('MF CapEx'!BE$3-1))</f>
        <v/>
      </c>
      <c r="BF32" s="7" t="str">
        <f>IF(OR($B32="",$B32=0),"",$I32*$C32*(1+'Property Summary'!$L$21)^('MF CapEx'!BF$3-1))</f>
        <v/>
      </c>
      <c r="BG32" s="7" t="str">
        <f>IF(OR($B32="",$B32=0),"",$I32*$C32*(1+'Property Summary'!$L$21)^('MF CapEx'!BG$3-1))</f>
        <v/>
      </c>
      <c r="BH32" s="7" t="str">
        <f>IF(OR($B32="",$B32=0),"",$I32*$C32*(1+'Property Summary'!$L$21)^('MF CapEx'!BH$3-1))</f>
        <v/>
      </c>
      <c r="BI32" s="7" t="str">
        <f>IF(OR($B32="",$B32=0),"",$I32*$C32*(1+'Property Summary'!$L$21)^('MF CapEx'!BI$3-1))</f>
        <v/>
      </c>
      <c r="BJ32" s="7" t="str">
        <f>IF(OR($B32="",$B32=0),"",$I32*$C32*(1+'Property Summary'!$L$21)^('MF CapEx'!BJ$3-1))</f>
        <v/>
      </c>
      <c r="BK32" s="7" t="str">
        <f>IF(OR($B32="",$B32=0),"",$I32*$C32*(1+'Property Summary'!$L$21)^('MF CapEx'!BK$3-1))</f>
        <v/>
      </c>
      <c r="BL32" s="7" t="str">
        <f>IF(OR($B32="",$B32=0),"",$I32*$C32*(1+'Property Summary'!$L$21)^('MF CapEx'!BL$3-1))</f>
        <v/>
      </c>
      <c r="BM32" s="7" t="str">
        <f>IF(OR($B32="",$B32=0),"",$I32*$C32*(1+'Property Summary'!$L$21)^('MF CapEx'!BM$3-1))</f>
        <v/>
      </c>
      <c r="BN32" s="7" t="str">
        <f>IF(OR($B32="",$B32=0),"",$I32*$C32*(1+'Property Summary'!$L$21)^('MF CapEx'!BN$3-1))</f>
        <v/>
      </c>
      <c r="BO32" s="7" t="str">
        <f>IF(OR($B32="",$B32=0),"",$I32*$C32*(1+'Property Summary'!$L$21)^('MF CapEx'!BO$3-1))</f>
        <v/>
      </c>
      <c r="BP32" s="7" t="str">
        <f>IF(OR($B32="",$B32=0),"",$I32*$C32*(1+'Property Summary'!$L$21)^('MF CapEx'!BP$3-1))</f>
        <v/>
      </c>
      <c r="BQ32" s="7" t="str">
        <f>IF(OR($B32="",$B32=0),"",$I32*$C32*(1+'Property Summary'!$L$21)^('MF CapEx'!BQ$3-1))</f>
        <v/>
      </c>
      <c r="BR32" s="7" t="str">
        <f>IF(OR($B32="",$B32=0),"",$I32*$C32*(1+'Property Summary'!$L$21)^('MF CapEx'!BR$3-1))</f>
        <v/>
      </c>
      <c r="BS32" s="7" t="str">
        <f>IF(OR($B32="",$B32=0),"",$I32*$C32*(1+'Property Summary'!$L$21)^('MF CapEx'!BS$3-1))</f>
        <v/>
      </c>
      <c r="BT32" s="7" t="str">
        <f>IF(OR($B32="",$B32=0),"",$I32*$C32*(1+'Property Summary'!$L$21)^('MF CapEx'!BT$3-1))</f>
        <v/>
      </c>
      <c r="BU32" s="7" t="str">
        <f>IF(OR($B32="",$B32=0),"",$I32*$C32*(1+'Property Summary'!$L$21)^('MF CapEx'!BU$3-1))</f>
        <v/>
      </c>
      <c r="BV32" s="7" t="str">
        <f>IF(OR($B32="",$B32=0),"",$I32*$C32*(1+'Property Summary'!$L$21)^('MF CapEx'!BV$3-1))</f>
        <v/>
      </c>
      <c r="BW32" s="7" t="str">
        <f>IF(OR($B32="",$B32=0),"",$I32*$C32*(1+'Property Summary'!$L$21)^('MF CapEx'!BW$3-1))</f>
        <v/>
      </c>
      <c r="BX32" s="7" t="str">
        <f>IF(OR($B32="",$B32=0),"",$I32*$C32*(1+'Property Summary'!$L$21)^('MF CapEx'!BX$3-1))</f>
        <v/>
      </c>
      <c r="BY32" s="7" t="str">
        <f>IF(OR($B32="",$B32=0),"",$I32*$C32*(1+'Property Summary'!$L$21)^('MF CapEx'!BY$3-1))</f>
        <v/>
      </c>
      <c r="BZ32" s="7" t="str">
        <f>IF(OR($B32="",$B32=0),"",$I32*$C32*(1+'Property Summary'!$L$21)^('MF CapEx'!BZ$3-1))</f>
        <v/>
      </c>
      <c r="CA32" s="7" t="str">
        <f>IF(OR($B32="",$B32=0),"",$I32*$C32*(1+'Property Summary'!$L$21)^('MF CapEx'!CA$3-1))</f>
        <v/>
      </c>
      <c r="CB32" s="7" t="str">
        <f>IF(OR($B32="",$B32=0),"",$I32*$C32*(1+'Property Summary'!$L$21)^('MF CapEx'!CB$3-1))</f>
        <v/>
      </c>
      <c r="CC32" s="7" t="str">
        <f>IF(OR($B32="",$B32=0),"",$I32*$C32*(1+'Property Summary'!$L$21)^('MF CapEx'!CC$3-1))</f>
        <v/>
      </c>
      <c r="CD32" s="7" t="str">
        <f>IF(OR($B32="",$B32=0),"",$I32*$C32*(1+'Property Summary'!$L$21)^('MF CapEx'!CD$3-1))</f>
        <v/>
      </c>
      <c r="CE32" s="7" t="str">
        <f>IF(OR($B32="",$B32=0),"",$I32*$C32*(1+'Property Summary'!$L$21)^('MF CapEx'!CE$3-1))</f>
        <v/>
      </c>
      <c r="CF32" s="7" t="str">
        <f>IF(OR($B32="",$B32=0),"",$I32*$C32*(1+'Property Summary'!$L$21)^('MF CapEx'!CF$3-1))</f>
        <v/>
      </c>
      <c r="CG32" s="7" t="str">
        <f>IF(OR($B32="",$B32=0),"",$I32*$C32*(1+'Property Summary'!$L$21)^('MF CapEx'!CG$3-1))</f>
        <v/>
      </c>
      <c r="CH32" s="7" t="str">
        <f>IF(OR($B32="",$B32=0),"",$I32*$C32*(1+'Property Summary'!$L$21)^('MF CapEx'!CH$3-1))</f>
        <v/>
      </c>
      <c r="CI32" s="7" t="str">
        <f>IF(OR($B32="",$B32=0),"",$I32*$C32*(1+'Property Summary'!$L$21)^('MF CapEx'!CI$3-1))</f>
        <v/>
      </c>
      <c r="CJ32" s="7" t="str">
        <f>IF(OR($B32="",$B32=0),"",$I32*$C32*(1+'Property Summary'!$L$21)^('MF CapEx'!CJ$3-1))</f>
        <v/>
      </c>
      <c r="CK32" s="7" t="str">
        <f>IF(OR($B32="",$B32=0),"",$I32*$C32*(1+'Property Summary'!$L$21)^('MF CapEx'!CK$3-1))</f>
        <v/>
      </c>
      <c r="CL32" s="7" t="str">
        <f>IF(OR($B32="",$B32=0),"",$I32*$C32*(1+'Property Summary'!$L$21)^('MF CapEx'!CL$3-1))</f>
        <v/>
      </c>
      <c r="CM32" s="7" t="str">
        <f>IF(OR($B32="",$B32=0),"",$I32*$C32*(1+'Property Summary'!$L$21)^('MF CapEx'!CM$3-1))</f>
        <v/>
      </c>
      <c r="CN32" s="7" t="str">
        <f>IF(OR($B32="",$B32=0),"",$I32*$C32*(1+'Property Summary'!$L$21)^('MF CapEx'!CN$3-1))</f>
        <v/>
      </c>
      <c r="CO32" s="7" t="str">
        <f>IF(OR($B32="",$B32=0),"",$I32*$C32*(1+'Property Summary'!$L$21)^('MF CapEx'!CO$3-1))</f>
        <v/>
      </c>
      <c r="CP32" s="7" t="str">
        <f>IF(OR($B32="",$B32=0),"",$I32*$C32*(1+'Property Summary'!$L$21)^('MF CapEx'!CP$3-1))</f>
        <v/>
      </c>
      <c r="CQ32" s="7" t="str">
        <f>IF(OR($B32="",$B32=0),"",$I32*$C32*(1+'Property Summary'!$L$21)^('MF CapEx'!CQ$3-1))</f>
        <v/>
      </c>
      <c r="CR32" s="7" t="str">
        <f>IF(OR($B32="",$B32=0),"",$I32*$C32*(1+'Property Summary'!$L$21)^('MF CapEx'!CR$3-1))</f>
        <v/>
      </c>
      <c r="CS32" s="7" t="str">
        <f>IF(OR($B32="",$B32=0),"",$I32*$C32*(1+'Property Summary'!$L$21)^('MF CapEx'!CS$3-1))</f>
        <v/>
      </c>
      <c r="CT32" s="7" t="str">
        <f>IF(OR($B32="",$B32=0),"",$I32*$C32*(1+'Property Summary'!$L$21)^('MF CapEx'!CT$3-1))</f>
        <v/>
      </c>
      <c r="CU32" s="7" t="str">
        <f>IF(OR($B32="",$B32=0),"",$I32*$C32*(1+'Property Summary'!$L$21)^('MF CapEx'!CU$3-1))</f>
        <v/>
      </c>
      <c r="CV32" s="7" t="str">
        <f>IF(OR($B32="",$B32=0),"",$I32*$C32*(1+'Property Summary'!$L$21)^('MF CapEx'!CV$3-1))</f>
        <v/>
      </c>
      <c r="CW32" s="7" t="str">
        <f>IF(OR($B32="",$B32=0),"",$I32*$C32*(1+'Property Summary'!$L$21)^('MF CapEx'!CW$3-1))</f>
        <v/>
      </c>
      <c r="CX32" s="7" t="str">
        <f>IF(OR($B32="",$B32=0),"",$I32*$C32*(1+'Property Summary'!$L$21)^('MF CapEx'!CX$3-1))</f>
        <v/>
      </c>
      <c r="CY32" s="7" t="str">
        <f>IF(OR($B32="",$B32=0),"",$I32*$C32*(1+'Property Summary'!$L$21)^('MF CapEx'!CY$3-1))</f>
        <v/>
      </c>
      <c r="CZ32" s="7" t="str">
        <f>IF(OR($B32="",$B32=0),"",$I32*$C32*(1+'Property Summary'!$L$21)^('MF CapEx'!CZ$3-1))</f>
        <v/>
      </c>
      <c r="DA32" s="7" t="str">
        <f>IF(OR($B32="",$B32=0),"",$I32*$C32*(1+'Property Summary'!$L$21)^('MF CapEx'!DA$3-1))</f>
        <v/>
      </c>
      <c r="DB32" s="7" t="str">
        <f>IF(OR($B32="",$B32=0),"",$I32*$C32*(1+'Property Summary'!$L$21)^('MF CapEx'!DB$3-1))</f>
        <v/>
      </c>
      <c r="DC32" s="7" t="str">
        <f>IF(OR($B32="",$B32=0),"",$I32*$C32*(1+'Property Summary'!$L$21)^('MF CapEx'!DC$3-1))</f>
        <v/>
      </c>
      <c r="DD32" s="7" t="str">
        <f>IF(OR($B32="",$B32=0),"",$I32*$C32*(1+'Property Summary'!$L$21)^('MF CapEx'!DD$3-1))</f>
        <v/>
      </c>
      <c r="DE32" s="7" t="str">
        <f>IF(OR($B32="",$B32=0),"",$I32*$C32*(1+'Property Summary'!$L$21)^('MF CapEx'!DE$3-1))</f>
        <v/>
      </c>
      <c r="DF32" s="7" t="str">
        <f>IF(OR($B32="",$B32=0),"",$I32*$C32*(1+'Property Summary'!$L$21)^('MF CapEx'!DF$3-1))</f>
        <v/>
      </c>
      <c r="DG32" s="7" t="str">
        <f>IF(OR($B32="",$B32=0),"",$I32*$C32*(1+'Property Summary'!$L$21)^('MF CapEx'!DG$3-1))</f>
        <v/>
      </c>
      <c r="DH32" s="7" t="str">
        <f>IF(OR($B32="",$B32=0),"",$I32*$C32*(1+'Property Summary'!$L$21)^('MF CapEx'!DH$3-1))</f>
        <v/>
      </c>
      <c r="DI32" s="7" t="str">
        <f>IF(OR($B32="",$B32=0),"",$I32*$C32*(1+'Property Summary'!$L$21)^('MF CapEx'!DI$3-1))</f>
        <v/>
      </c>
      <c r="DJ32" s="7" t="str">
        <f>IF(OR($B32="",$B32=0),"",$I32*$C32*(1+'Property Summary'!$L$21)^('MF CapEx'!DJ$3-1))</f>
        <v/>
      </c>
      <c r="DK32" s="7" t="str">
        <f>IF(OR($B32="",$B32=0),"",$I32*$C32*(1+'Property Summary'!$L$21)^('MF CapEx'!DK$3-1))</f>
        <v/>
      </c>
      <c r="DL32" s="7" t="str">
        <f>IF(OR($B32="",$B32=0),"",$I32*$C32*(1+'Property Summary'!$L$21)^('MF CapEx'!DL$3-1))</f>
        <v/>
      </c>
      <c r="DM32" s="7" t="str">
        <f>IF(OR($B32="",$B32=0),"",$I32*$C32*(1+'Property Summary'!$L$21)^('MF CapEx'!DM$3-1))</f>
        <v/>
      </c>
      <c r="DN32" s="7" t="str">
        <f>IF(OR($B32="",$B32=0),"",$I32*$C32*(1+'Property Summary'!$L$21)^('MF CapEx'!DN$3-1))</f>
        <v/>
      </c>
      <c r="DO32" s="7" t="str">
        <f>IF(OR($B32="",$B32=0),"",$I32*$C32*(1+'Property Summary'!$L$21)^('MF CapEx'!DO$3-1))</f>
        <v/>
      </c>
      <c r="DP32" s="7" t="str">
        <f>IF(OR($B32="",$B32=0),"",$I32*$C32*(1+'Property Summary'!$L$21)^('MF CapEx'!DP$3-1))</f>
        <v/>
      </c>
      <c r="DQ32" s="7" t="str">
        <f>IF(OR($B32="",$B32=0),"",$I32*$C32*(1+'Property Summary'!$L$21)^('MF CapEx'!DQ$3-1))</f>
        <v/>
      </c>
      <c r="DR32" s="7" t="str">
        <f>IF(OR($B32="",$B32=0),"",$I32*$C32*(1+'Property Summary'!$L$21)^('MF CapEx'!DR$3-1))</f>
        <v/>
      </c>
      <c r="DS32" s="7" t="str">
        <f>IF(OR($B32="",$B32=0),"",$I32*$C32*(1+'Property Summary'!$L$21)^('MF CapEx'!DS$3-1))</f>
        <v/>
      </c>
      <c r="DT32" s="7" t="str">
        <f>IF(OR($B32="",$B32=0),"",$I32*$C32*(1+'Property Summary'!$L$21)^('MF CapEx'!DT$3-1))</f>
        <v/>
      </c>
      <c r="DU32" s="7" t="str">
        <f>IF(OR($B32="",$B32=0),"",$I32*$C32*(1+'Property Summary'!$L$21)^('MF CapEx'!DU$3-1))</f>
        <v/>
      </c>
      <c r="DV32" s="7" t="str">
        <f>IF(OR($B32="",$B32=0),"",$I32*$C32*(1+'Property Summary'!$L$21)^('MF CapEx'!DV$3-1))</f>
        <v/>
      </c>
      <c r="DW32" s="7" t="str">
        <f>IF(OR($B32="",$B32=0),"",$I32*$C32*(1+'Property Summary'!$L$21)^('MF CapEx'!DW$3-1))</f>
        <v/>
      </c>
      <c r="DX32" s="7" t="str">
        <f>IF(OR($B32="",$B32=0),"",$I32*$C32*(1+'Property Summary'!$L$21)^('MF CapEx'!DX$3-1))</f>
        <v/>
      </c>
      <c r="DY32" s="7" t="str">
        <f>IF(OR($B32="",$B32=0),"",$I32*$C32*(1+'Property Summary'!$L$21)^('MF CapEx'!DY$3-1))</f>
        <v/>
      </c>
      <c r="DZ32" s="7" t="str">
        <f>IF(OR($B32="",$B32=0),"",$I32*$C32*(1+'Property Summary'!$L$21)^('MF CapEx'!DZ$3-1))</f>
        <v/>
      </c>
      <c r="EA32" s="7" t="str">
        <f>IF(OR($B32="",$B32=0),"",$I32*$C32*(1+'Property Summary'!$L$21)^('MF CapEx'!EA$3-1))</f>
        <v/>
      </c>
      <c r="EB32" s="7" t="str">
        <f>IF(OR($B32="",$B32=0),"",$I32*$C32*(1+'Property Summary'!$L$21)^('MF CapEx'!EB$3-1))</f>
        <v/>
      </c>
      <c r="EC32" s="7" t="str">
        <f>IF(OR($B32="",$B32=0),"",$I32*$C32*(1+'Property Summary'!$L$21)^('MF CapEx'!EC$3-1))</f>
        <v/>
      </c>
      <c r="ED32" s="7" t="str">
        <f>IF(OR($B32="",$B32=0),"",$I32*$C32*(1+'Property Summary'!$L$21)^('MF CapEx'!ED$3-1))</f>
        <v/>
      </c>
      <c r="EE32" s="7" t="str">
        <f>IF(OR($B32="",$B32=0),"",$I32*$C32*(1+'Property Summary'!$L$21)^('MF CapEx'!EE$3-1))</f>
        <v/>
      </c>
      <c r="EF32" s="7" t="str">
        <f>IF(OR($B32="",$B32=0),"",$I32*$C32*(1+'Property Summary'!$L$21)^('MF CapEx'!EF$3-1))</f>
        <v/>
      </c>
      <c r="EG32" s="7" t="str">
        <f>IF(OR($B32="",$B32=0),"",$I32*$C32*(1+'Property Summary'!$L$21)^('MF CapEx'!EG$3-1))</f>
        <v/>
      </c>
      <c r="EH32" s="7" t="str">
        <f>IF(OR($B32="",$B32=0),"",$I32*$C32*(1+'Property Summary'!$L$21)^('MF CapEx'!EH$3-1))</f>
        <v/>
      </c>
      <c r="EI32" s="7" t="str">
        <f>IF(OR($B32="",$B32=0),"",$I32*$C32*(1+'Property Summary'!$L$21)^('MF CapEx'!EI$3-1))</f>
        <v/>
      </c>
      <c r="EJ32" s="7" t="str">
        <f>IF(OR($B32="",$B32=0),"",$I32*$C32*(1+'Property Summary'!$L$21)^('MF CapEx'!EJ$3-1))</f>
        <v/>
      </c>
      <c r="EK32" s="7" t="str">
        <f>IF(OR($B32="",$B32=0),"",$I32*$C32*(1+'Property Summary'!$L$21)^('MF CapEx'!EK$3-1))</f>
        <v/>
      </c>
      <c r="EL32" s="7" t="str">
        <f>IF(OR($B32="",$B32=0),"",$I32*$C32*(1+'Property Summary'!$L$21)^('MF CapEx'!EL$3-1))</f>
        <v/>
      </c>
      <c r="EM32" s="7" t="str">
        <f>IF(OR($B32="",$B32=0),"",$I32*$C32*(1+'Property Summary'!$L$21)^('MF CapEx'!EM$3-1))</f>
        <v/>
      </c>
      <c r="EN32" s="7" t="str">
        <f>IF(OR($B32="",$B32=0),"",$I32*$C32*(1+'Property Summary'!$L$21)^('MF CapEx'!EN$3-1))</f>
        <v/>
      </c>
      <c r="EO32" s="7" t="str">
        <f>IF(OR($B32="",$B32=0),"",$I32*$C32*(1+'Property Summary'!$L$21)^('MF CapEx'!EO$3-1))</f>
        <v/>
      </c>
      <c r="EP32" s="7" t="str">
        <f>IF(OR($B32="",$B32=0),"",$I32*$C32*(1+'Property Summary'!$L$21)^('MF CapEx'!EP$3-1))</f>
        <v/>
      </c>
      <c r="EQ32" s="7" t="str">
        <f>IF(OR($B32="",$B32=0),"",$I32*$C32*(1+'Property Summary'!$L$21)^('MF CapEx'!EQ$3-1))</f>
        <v/>
      </c>
      <c r="ER32" s="7" t="str">
        <f>IF(OR($B32="",$B32=0),"",$I32*$C32*(1+'Property Summary'!$L$21)^('MF CapEx'!ER$3-1))</f>
        <v/>
      </c>
      <c r="ES32" s="7" t="str">
        <f>IF(OR($B32="",$B32=0),"",$I32*$C32*(1+'Property Summary'!$L$21)^('MF CapEx'!ES$3-1))</f>
        <v/>
      </c>
      <c r="ET32" s="7" t="str">
        <f>IF(OR($B32="",$B32=0),"",$I32*$C32*(1+'Property Summary'!$L$21)^('MF CapEx'!ET$3-1))</f>
        <v/>
      </c>
      <c r="EU32" s="7" t="str">
        <f>IF(OR($B32="",$B32=0),"",$I32*$C32*(1+'Property Summary'!$L$21)^('MF CapEx'!EU$3-1))</f>
        <v/>
      </c>
      <c r="EV32" s="7" t="str">
        <f>IF(OR($B32="",$B32=0),"",$I32*$C32*(1+'Property Summary'!$L$21)^('MF CapEx'!EV$3-1))</f>
        <v/>
      </c>
      <c r="EW32" s="7" t="str">
        <f>IF(OR($B32="",$B32=0),"",$I32*$C32*(1+'Property Summary'!$L$21)^('MF CapEx'!EW$3-1))</f>
        <v/>
      </c>
      <c r="EX32" s="7" t="str">
        <f>IF(OR($B32="",$B32=0),"",$I32*$C32*(1+'Property Summary'!$L$21)^('MF CapEx'!EX$3-1))</f>
        <v/>
      </c>
      <c r="EY32" s="7" t="str">
        <f>IF(OR($B32="",$B32=0),"",$I32*$C32*(1+'Property Summary'!$L$21)^('MF CapEx'!EY$3-1))</f>
        <v/>
      </c>
      <c r="EZ32" s="7" t="str">
        <f>IF(OR($B32="",$B32=0),"",$I32*$C32*(1+'Property Summary'!$L$21)^('MF CapEx'!EZ$3-1))</f>
        <v/>
      </c>
      <c r="FA32" s="7" t="str">
        <f>IF(OR($B32="",$B32=0),"",$I32*$C32*(1+'Property Summary'!$L$21)^('MF CapEx'!FA$3-1))</f>
        <v/>
      </c>
      <c r="FB32" s="7" t="str">
        <f>IF(OR($B32="",$B32=0),"",$I32*$C32*(1+'Property Summary'!$L$21)^('MF CapEx'!FB$3-1))</f>
        <v/>
      </c>
      <c r="FC32" s="7" t="str">
        <f>IF(OR($B32="",$B32=0),"",$I32*$C32*(1+'Property Summary'!$L$21)^('MF CapEx'!FC$3-1))</f>
        <v/>
      </c>
      <c r="FD32" s="7" t="str">
        <f>IF(OR($B32="",$B32=0),"",$I32*$C32*(1+'Property Summary'!$L$21)^('MF CapEx'!FD$3-1))</f>
        <v/>
      </c>
      <c r="FE32" s="7" t="str">
        <f>IF(OR($B32="",$B32=0),"",$I32*$C32*(1+'Property Summary'!$L$21)^('MF CapEx'!FE$3-1))</f>
        <v/>
      </c>
      <c r="FF32" s="7" t="str">
        <f>IF(OR($B32="",$B32=0),"",$I32*$C32*(1+'Property Summary'!$L$21)^('MF CapEx'!FF$3-1))</f>
        <v/>
      </c>
      <c r="FG32" s="7" t="str">
        <f>IF(OR($B32="",$B32=0),"",$I32*$C32*(1+'Property Summary'!$L$21)^('MF CapEx'!FG$3-1))</f>
        <v/>
      </c>
      <c r="FH32" s="7" t="str">
        <f>IF(OR($B32="",$B32=0),"",$I32*$C32*(1+'Property Summary'!$L$21)^('MF CapEx'!FH$3-1))</f>
        <v/>
      </c>
      <c r="FI32" s="7" t="str">
        <f>IF(OR($B32="",$B32=0),"",$I32*$C32*(1+'Property Summary'!$L$21)^('MF CapEx'!FI$3-1))</f>
        <v/>
      </c>
      <c r="FJ32" s="7" t="str">
        <f>IF(OR($B32="",$B32=0),"",$I32*$C32*(1+'Property Summary'!$L$21)^('MF CapEx'!FJ$3-1))</f>
        <v/>
      </c>
      <c r="FK32" s="7" t="str">
        <f>IF(OR($B32="",$B32=0),"",$I32*$C32*(1+'Property Summary'!$L$21)^('MF CapEx'!FK$3-1))</f>
        <v/>
      </c>
      <c r="FL32" s="7" t="str">
        <f>IF(OR($B32="",$B32=0),"",$I32*$C32*(1+'Property Summary'!$L$21)^('MF CapEx'!FL$3-1))</f>
        <v/>
      </c>
      <c r="FM32" s="7" t="str">
        <f>IF(OR($B32="",$B32=0),"",$I32*$C32*(1+'Property Summary'!$L$21)^('MF CapEx'!FM$3-1))</f>
        <v/>
      </c>
      <c r="FN32" s="7" t="str">
        <f>IF(OR($B32="",$B32=0),"",$I32*$C32*(1+'Property Summary'!$L$21)^('MF CapEx'!FN$3-1))</f>
        <v/>
      </c>
      <c r="FO32" s="7" t="str">
        <f>IF(OR($B32="",$B32=0),"",$I32*$C32*(1+'Property Summary'!$L$21)^('MF CapEx'!FO$3-1))</f>
        <v/>
      </c>
      <c r="FP32" s="7" t="str">
        <f>IF(OR($B32="",$B32=0),"",$I32*$C32*(1+'Property Summary'!$L$21)^('MF CapEx'!FP$3-1))</f>
        <v/>
      </c>
      <c r="FQ32" s="7" t="str">
        <f>IF(OR($B32="",$B32=0),"",$I32*$C32*(1+'Property Summary'!$L$21)^('MF CapEx'!FQ$3-1))</f>
        <v/>
      </c>
      <c r="FR32" s="7" t="str">
        <f>IF(OR($B32="",$B32=0),"",$I32*$C32*(1+'Property Summary'!$L$21)^('MF CapEx'!FR$3-1))</f>
        <v/>
      </c>
      <c r="FS32" s="7" t="str">
        <f>IF(OR($B32="",$B32=0),"",$I32*$C32*(1+'Property Summary'!$L$21)^('MF CapEx'!FS$3-1))</f>
        <v/>
      </c>
      <c r="FT32" s="7" t="str">
        <f>IF(OR($B32="",$B32=0),"",$I32*$C32*(1+'Property Summary'!$L$21)^('MF CapEx'!FT$3-1))</f>
        <v/>
      </c>
      <c r="FU32" s="7" t="str">
        <f>IF(OR($B32="",$B32=0),"",$I32*$C32*(1+'Property Summary'!$L$21)^('MF CapEx'!FU$3-1))</f>
        <v/>
      </c>
      <c r="FV32" s="7" t="str">
        <f>IF(OR($B32="",$B32=0),"",$I32*$C32*(1+'Property Summary'!$L$21)^('MF CapEx'!FV$3-1))</f>
        <v/>
      </c>
      <c r="FW32" s="7" t="str">
        <f>IF(OR($B32="",$B32=0),"",$I32*$C32*(1+'Property Summary'!$L$21)^('MF CapEx'!FW$3-1))</f>
        <v/>
      </c>
      <c r="FX32" s="7" t="str">
        <f>IF(OR($B32="",$B32=0),"",$I32*$C32*(1+'Property Summary'!$L$21)^('MF CapEx'!FX$3-1))</f>
        <v/>
      </c>
      <c r="FY32" s="7" t="str">
        <f>IF(OR($B32="",$B32=0),"",$I32*$C32*(1+'Property Summary'!$L$21)^('MF CapEx'!FY$3-1))</f>
        <v/>
      </c>
      <c r="FZ32" s="7" t="str">
        <f>IF(OR($B32="",$B32=0),"",$I32*$C32*(1+'Property Summary'!$L$21)^('MF CapEx'!FZ$3-1))</f>
        <v/>
      </c>
      <c r="GA32" s="7" t="str">
        <f>IF(OR($B32="",$B32=0),"",$I32*$C32*(1+'Property Summary'!$L$21)^('MF CapEx'!GA$3-1))</f>
        <v/>
      </c>
      <c r="GB32" s="7" t="str">
        <f>IF(OR($B32="",$B32=0),"",$I32*$C32*(1+'Property Summary'!$L$21)^('MF CapEx'!GB$3-1))</f>
        <v/>
      </c>
      <c r="GC32" s="7" t="str">
        <f>IF(OR($B32="",$B32=0),"",$I32*$C32*(1+'Property Summary'!$L$21)^('MF CapEx'!GC$3-1))</f>
        <v/>
      </c>
      <c r="GD32" s="7" t="str">
        <f>IF(OR($B32="",$B32=0),"",$I32*$C32*(1+'Property Summary'!$L$21)^('MF CapEx'!GD$3-1))</f>
        <v/>
      </c>
      <c r="GE32" s="7" t="str">
        <f>IF(OR($B32="",$B32=0),"",$I32*$C32*(1+'Property Summary'!$L$21)^('MF CapEx'!GE$3-1))</f>
        <v/>
      </c>
      <c r="GF32" s="7" t="str">
        <f>IF(OR($B32="",$B32=0),"",$I32*$C32*(1+'Property Summary'!$L$21)^('MF CapEx'!GF$3-1))</f>
        <v/>
      </c>
      <c r="GG32" s="7" t="str">
        <f>IF(OR($B32="",$B32=0),"",$I32*$C32*(1+'Property Summary'!$L$21)^('MF CapEx'!GG$3-1))</f>
        <v/>
      </c>
      <c r="GH32" s="7" t="str">
        <f>IF(OR($B32="",$B32=0),"",$I32*$C32*(1+'Property Summary'!$L$21)^('MF CapEx'!GH$3-1))</f>
        <v/>
      </c>
      <c r="GI32" s="7" t="str">
        <f>IF(OR($B32="",$B32=0),"",$I32*$C32*(1+'Property Summary'!$L$21)^('MF CapEx'!GI$3-1))</f>
        <v/>
      </c>
      <c r="GJ32" s="7" t="str">
        <f>IF(OR($B32="",$B32=0),"",$I32*$C32*(1+'Property Summary'!$L$21)^('MF CapEx'!GJ$3-1))</f>
        <v/>
      </c>
      <c r="GK32" s="7" t="str">
        <f>IF(OR($B32="",$B32=0),"",$I32*$C32*(1+'Property Summary'!$L$21)^('MF CapEx'!GK$3-1))</f>
        <v/>
      </c>
      <c r="GL32" s="7" t="str">
        <f>IF(OR($B32="",$B32=0),"",$I32*$C32*(1+'Property Summary'!$L$21)^('MF CapEx'!GL$3-1))</f>
        <v/>
      </c>
      <c r="GM32" s="7" t="str">
        <f>IF(OR($B32="",$B32=0),"",$I32*$C32*(1+'Property Summary'!$L$21)^('MF CapEx'!GM$3-1))</f>
        <v/>
      </c>
      <c r="GN32" s="7" t="str">
        <f>IF(OR($B32="",$B32=0),"",$I32*$C32*(1+'Property Summary'!$L$21)^('MF CapEx'!GN$3-1))</f>
        <v/>
      </c>
      <c r="GO32" s="7" t="str">
        <f>IF(OR($B32="",$B32=0),"",$I32*$C32*(1+'Property Summary'!$L$21)^('MF CapEx'!GO$3-1))</f>
        <v/>
      </c>
      <c r="GP32" s="7" t="str">
        <f>IF(OR($B32="",$B32=0),"",$I32*$C32*(1+'Property Summary'!$L$21)^('MF CapEx'!GP$3-1))</f>
        <v/>
      </c>
    </row>
    <row r="33" spans="2:198" x14ac:dyDescent="0.3">
      <c r="B33" s="198">
        <f>'MF Rent Roll'!B32</f>
        <v>0</v>
      </c>
      <c r="C33" s="199">
        <f>'MF Rent Roll'!C32</f>
        <v>0</v>
      </c>
      <c r="D33" s="200">
        <f>'MF Rent Roll'!D32</f>
        <v>0</v>
      </c>
      <c r="E33" s="200">
        <f>'MF Rent Roll'!E32</f>
        <v>0</v>
      </c>
      <c r="F33" s="201">
        <f>'MF Rent Roll'!F32</f>
        <v>0</v>
      </c>
      <c r="G33" s="202">
        <f>'MF Rent Roll'!G32</f>
        <v>0</v>
      </c>
      <c r="H33" s="203">
        <f>'MF Rent Roll'!H32</f>
        <v>0</v>
      </c>
      <c r="I33" s="202">
        <f>'MF Rent Roll'!I32</f>
        <v>0</v>
      </c>
      <c r="J33" s="204">
        <f>'MF Rent Roll'!J32</f>
        <v>0</v>
      </c>
      <c r="K33" s="205">
        <f>'MF Rent Roll'!K32</f>
        <v>0</v>
      </c>
      <c r="L33" s="202">
        <f>'MF Rent Roll'!L32</f>
        <v>0</v>
      </c>
      <c r="M33" s="206">
        <f>'MF Rent Roll'!M32</f>
        <v>0</v>
      </c>
      <c r="N33" s="207" t="str">
        <f>'MF Rent Roll'!N32</f>
        <v/>
      </c>
      <c r="O33" s="208" t="str">
        <f>'MF Rent Roll'!O32</f>
        <v/>
      </c>
      <c r="P33" s="209" t="str">
        <f>'MF Rent Roll'!P32</f>
        <v/>
      </c>
      <c r="S33" s="7" t="str">
        <f>IF(OR($B33="",$B33=0),"",$I33*$C33*(1+'Property Summary'!$L$21)^('MF CapEx'!S$3-1))</f>
        <v/>
      </c>
      <c r="T33" s="7" t="str">
        <f>IF(OR($B33="",$B33=0),"",$I33*$C33*(1+'Property Summary'!$L$21)^('MF CapEx'!T$3-1))</f>
        <v/>
      </c>
      <c r="U33" s="7" t="str">
        <f>IF(OR($B33="",$B33=0),"",$I33*$C33*(1+'Property Summary'!$L$21)^('MF CapEx'!U$3-1))</f>
        <v/>
      </c>
      <c r="V33" s="7" t="str">
        <f>IF(OR($B33="",$B33=0),"",$I33*$C33*(1+'Property Summary'!$L$21)^('MF CapEx'!V$3-1))</f>
        <v/>
      </c>
      <c r="W33" s="7" t="str">
        <f>IF(OR($B33="",$B33=0),"",$I33*$C33*(1+'Property Summary'!$L$21)^('MF CapEx'!W$3-1))</f>
        <v/>
      </c>
      <c r="X33" s="7" t="str">
        <f>IF(OR($B33="",$B33=0),"",$I33*$C33*(1+'Property Summary'!$L$21)^('MF CapEx'!X$3-1))</f>
        <v/>
      </c>
      <c r="Y33" s="7" t="str">
        <f>IF(OR($B33="",$B33=0),"",$I33*$C33*(1+'Property Summary'!$L$21)^('MF CapEx'!Y$3-1))</f>
        <v/>
      </c>
      <c r="Z33" s="7" t="str">
        <f>IF(OR($B33="",$B33=0),"",$I33*$C33*(1+'Property Summary'!$L$21)^('MF CapEx'!Z$3-1))</f>
        <v/>
      </c>
      <c r="AA33" s="7" t="str">
        <f>IF(OR($B33="",$B33=0),"",$I33*$C33*(1+'Property Summary'!$L$21)^('MF CapEx'!AA$3-1))</f>
        <v/>
      </c>
      <c r="AB33" s="7" t="str">
        <f>IF(OR($B33="",$B33=0),"",$I33*$C33*(1+'Property Summary'!$L$21)^('MF CapEx'!AB$3-1))</f>
        <v/>
      </c>
      <c r="AC33" s="7" t="str">
        <f>IF(OR($B33="",$B33=0),"",$I33*$C33*(1+'Property Summary'!$L$21)^('MF CapEx'!AC$3-1))</f>
        <v/>
      </c>
      <c r="AD33" s="7" t="str">
        <f>IF(OR($B33="",$B33=0),"",$I33*$C33*(1+'Property Summary'!$L$21)^('MF CapEx'!AD$3-1))</f>
        <v/>
      </c>
      <c r="AE33" s="7" t="str">
        <f>IF(OR($B33="",$B33=0),"",$I33*$C33*(1+'Property Summary'!$L$21)^('MF CapEx'!AE$3-1))</f>
        <v/>
      </c>
      <c r="AF33" s="7" t="str">
        <f>IF(OR($B33="",$B33=0),"",$I33*$C33*(1+'Property Summary'!$L$21)^('MF CapEx'!AF$3-1))</f>
        <v/>
      </c>
      <c r="AG33" s="7" t="str">
        <f>IF(OR($B33="",$B33=0),"",$I33*$C33*(1+'Property Summary'!$L$21)^('MF CapEx'!AG$3-1))</f>
        <v/>
      </c>
      <c r="AH33" s="7" t="str">
        <f>IF(OR($B33="",$B33=0),"",$I33*$C33*(1+'Property Summary'!$L$21)^('MF CapEx'!AH$3-1))</f>
        <v/>
      </c>
      <c r="AI33" s="7" t="str">
        <f>IF(OR($B33="",$B33=0),"",$I33*$C33*(1+'Property Summary'!$L$21)^('MF CapEx'!AI$3-1))</f>
        <v/>
      </c>
      <c r="AJ33" s="7" t="str">
        <f>IF(OR($B33="",$B33=0),"",$I33*$C33*(1+'Property Summary'!$L$21)^('MF CapEx'!AJ$3-1))</f>
        <v/>
      </c>
      <c r="AK33" s="7" t="str">
        <f>IF(OR($B33="",$B33=0),"",$I33*$C33*(1+'Property Summary'!$L$21)^('MF CapEx'!AK$3-1))</f>
        <v/>
      </c>
      <c r="AL33" s="7" t="str">
        <f>IF(OR($B33="",$B33=0),"",$I33*$C33*(1+'Property Summary'!$L$21)^('MF CapEx'!AL$3-1))</f>
        <v/>
      </c>
      <c r="AM33" s="7" t="str">
        <f>IF(OR($B33="",$B33=0),"",$I33*$C33*(1+'Property Summary'!$L$21)^('MF CapEx'!AM$3-1))</f>
        <v/>
      </c>
      <c r="AN33" s="7" t="str">
        <f>IF(OR($B33="",$B33=0),"",$I33*$C33*(1+'Property Summary'!$L$21)^('MF CapEx'!AN$3-1))</f>
        <v/>
      </c>
      <c r="AO33" s="7" t="str">
        <f>IF(OR($B33="",$B33=0),"",$I33*$C33*(1+'Property Summary'!$L$21)^('MF CapEx'!AO$3-1))</f>
        <v/>
      </c>
      <c r="AP33" s="7" t="str">
        <f>IF(OR($B33="",$B33=0),"",$I33*$C33*(1+'Property Summary'!$L$21)^('MF CapEx'!AP$3-1))</f>
        <v/>
      </c>
      <c r="AQ33" s="7" t="str">
        <f>IF(OR($B33="",$B33=0),"",$I33*$C33*(1+'Property Summary'!$L$21)^('MF CapEx'!AQ$3-1))</f>
        <v/>
      </c>
      <c r="AR33" s="7" t="str">
        <f>IF(OR($B33="",$B33=0),"",$I33*$C33*(1+'Property Summary'!$L$21)^('MF CapEx'!AR$3-1))</f>
        <v/>
      </c>
      <c r="AS33" s="7" t="str">
        <f>IF(OR($B33="",$B33=0),"",$I33*$C33*(1+'Property Summary'!$L$21)^('MF CapEx'!AS$3-1))</f>
        <v/>
      </c>
      <c r="AT33" s="7" t="str">
        <f>IF(OR($B33="",$B33=0),"",$I33*$C33*(1+'Property Summary'!$L$21)^('MF CapEx'!AT$3-1))</f>
        <v/>
      </c>
      <c r="AU33" s="7" t="str">
        <f>IF(OR($B33="",$B33=0),"",$I33*$C33*(1+'Property Summary'!$L$21)^('MF CapEx'!AU$3-1))</f>
        <v/>
      </c>
      <c r="AV33" s="7" t="str">
        <f>IF(OR($B33="",$B33=0),"",$I33*$C33*(1+'Property Summary'!$L$21)^('MF CapEx'!AV$3-1))</f>
        <v/>
      </c>
      <c r="AW33" s="7" t="str">
        <f>IF(OR($B33="",$B33=0),"",$I33*$C33*(1+'Property Summary'!$L$21)^('MF CapEx'!AW$3-1))</f>
        <v/>
      </c>
      <c r="AX33" s="7" t="str">
        <f>IF(OR($B33="",$B33=0),"",$I33*$C33*(1+'Property Summary'!$L$21)^('MF CapEx'!AX$3-1))</f>
        <v/>
      </c>
      <c r="AY33" s="7" t="str">
        <f>IF(OR($B33="",$B33=0),"",$I33*$C33*(1+'Property Summary'!$L$21)^('MF CapEx'!AY$3-1))</f>
        <v/>
      </c>
      <c r="AZ33" s="7" t="str">
        <f>IF(OR($B33="",$B33=0),"",$I33*$C33*(1+'Property Summary'!$L$21)^('MF CapEx'!AZ$3-1))</f>
        <v/>
      </c>
      <c r="BA33" s="7" t="str">
        <f>IF(OR($B33="",$B33=0),"",$I33*$C33*(1+'Property Summary'!$L$21)^('MF CapEx'!BA$3-1))</f>
        <v/>
      </c>
      <c r="BB33" s="7" t="str">
        <f>IF(OR($B33="",$B33=0),"",$I33*$C33*(1+'Property Summary'!$L$21)^('MF CapEx'!BB$3-1))</f>
        <v/>
      </c>
      <c r="BC33" s="7" t="str">
        <f>IF(OR($B33="",$B33=0),"",$I33*$C33*(1+'Property Summary'!$L$21)^('MF CapEx'!BC$3-1))</f>
        <v/>
      </c>
      <c r="BD33" s="7" t="str">
        <f>IF(OR($B33="",$B33=0),"",$I33*$C33*(1+'Property Summary'!$L$21)^('MF CapEx'!BD$3-1))</f>
        <v/>
      </c>
      <c r="BE33" s="7" t="str">
        <f>IF(OR($B33="",$B33=0),"",$I33*$C33*(1+'Property Summary'!$L$21)^('MF CapEx'!BE$3-1))</f>
        <v/>
      </c>
      <c r="BF33" s="7" t="str">
        <f>IF(OR($B33="",$B33=0),"",$I33*$C33*(1+'Property Summary'!$L$21)^('MF CapEx'!BF$3-1))</f>
        <v/>
      </c>
      <c r="BG33" s="7" t="str">
        <f>IF(OR($B33="",$B33=0),"",$I33*$C33*(1+'Property Summary'!$L$21)^('MF CapEx'!BG$3-1))</f>
        <v/>
      </c>
      <c r="BH33" s="7" t="str">
        <f>IF(OR($B33="",$B33=0),"",$I33*$C33*(1+'Property Summary'!$L$21)^('MF CapEx'!BH$3-1))</f>
        <v/>
      </c>
      <c r="BI33" s="7" t="str">
        <f>IF(OR($B33="",$B33=0),"",$I33*$C33*(1+'Property Summary'!$L$21)^('MF CapEx'!BI$3-1))</f>
        <v/>
      </c>
      <c r="BJ33" s="7" t="str">
        <f>IF(OR($B33="",$B33=0),"",$I33*$C33*(1+'Property Summary'!$L$21)^('MF CapEx'!BJ$3-1))</f>
        <v/>
      </c>
      <c r="BK33" s="7" t="str">
        <f>IF(OR($B33="",$B33=0),"",$I33*$C33*(1+'Property Summary'!$L$21)^('MF CapEx'!BK$3-1))</f>
        <v/>
      </c>
      <c r="BL33" s="7" t="str">
        <f>IF(OR($B33="",$B33=0),"",$I33*$C33*(1+'Property Summary'!$L$21)^('MF CapEx'!BL$3-1))</f>
        <v/>
      </c>
      <c r="BM33" s="7" t="str">
        <f>IF(OR($B33="",$B33=0),"",$I33*$C33*(1+'Property Summary'!$L$21)^('MF CapEx'!BM$3-1))</f>
        <v/>
      </c>
      <c r="BN33" s="7" t="str">
        <f>IF(OR($B33="",$B33=0),"",$I33*$C33*(1+'Property Summary'!$L$21)^('MF CapEx'!BN$3-1))</f>
        <v/>
      </c>
      <c r="BO33" s="7" t="str">
        <f>IF(OR($B33="",$B33=0),"",$I33*$C33*(1+'Property Summary'!$L$21)^('MF CapEx'!BO$3-1))</f>
        <v/>
      </c>
      <c r="BP33" s="7" t="str">
        <f>IF(OR($B33="",$B33=0),"",$I33*$C33*(1+'Property Summary'!$L$21)^('MF CapEx'!BP$3-1))</f>
        <v/>
      </c>
      <c r="BQ33" s="7" t="str">
        <f>IF(OR($B33="",$B33=0),"",$I33*$C33*(1+'Property Summary'!$L$21)^('MF CapEx'!BQ$3-1))</f>
        <v/>
      </c>
      <c r="BR33" s="7" t="str">
        <f>IF(OR($B33="",$B33=0),"",$I33*$C33*(1+'Property Summary'!$L$21)^('MF CapEx'!BR$3-1))</f>
        <v/>
      </c>
      <c r="BS33" s="7" t="str">
        <f>IF(OR($B33="",$B33=0),"",$I33*$C33*(1+'Property Summary'!$L$21)^('MF CapEx'!BS$3-1))</f>
        <v/>
      </c>
      <c r="BT33" s="7" t="str">
        <f>IF(OR($B33="",$B33=0),"",$I33*$C33*(1+'Property Summary'!$L$21)^('MF CapEx'!BT$3-1))</f>
        <v/>
      </c>
      <c r="BU33" s="7" t="str">
        <f>IF(OR($B33="",$B33=0),"",$I33*$C33*(1+'Property Summary'!$L$21)^('MF CapEx'!BU$3-1))</f>
        <v/>
      </c>
      <c r="BV33" s="7" t="str">
        <f>IF(OR($B33="",$B33=0),"",$I33*$C33*(1+'Property Summary'!$L$21)^('MF CapEx'!BV$3-1))</f>
        <v/>
      </c>
      <c r="BW33" s="7" t="str">
        <f>IF(OR($B33="",$B33=0),"",$I33*$C33*(1+'Property Summary'!$L$21)^('MF CapEx'!BW$3-1))</f>
        <v/>
      </c>
      <c r="BX33" s="7" t="str">
        <f>IF(OR($B33="",$B33=0),"",$I33*$C33*(1+'Property Summary'!$L$21)^('MF CapEx'!BX$3-1))</f>
        <v/>
      </c>
      <c r="BY33" s="7" t="str">
        <f>IF(OR($B33="",$B33=0),"",$I33*$C33*(1+'Property Summary'!$L$21)^('MF CapEx'!BY$3-1))</f>
        <v/>
      </c>
      <c r="BZ33" s="7" t="str">
        <f>IF(OR($B33="",$B33=0),"",$I33*$C33*(1+'Property Summary'!$L$21)^('MF CapEx'!BZ$3-1))</f>
        <v/>
      </c>
      <c r="CA33" s="7" t="str">
        <f>IF(OR($B33="",$B33=0),"",$I33*$C33*(1+'Property Summary'!$L$21)^('MF CapEx'!CA$3-1))</f>
        <v/>
      </c>
      <c r="CB33" s="7" t="str">
        <f>IF(OR($B33="",$B33=0),"",$I33*$C33*(1+'Property Summary'!$L$21)^('MF CapEx'!CB$3-1))</f>
        <v/>
      </c>
      <c r="CC33" s="7" t="str">
        <f>IF(OR($B33="",$B33=0),"",$I33*$C33*(1+'Property Summary'!$L$21)^('MF CapEx'!CC$3-1))</f>
        <v/>
      </c>
      <c r="CD33" s="7" t="str">
        <f>IF(OR($B33="",$B33=0),"",$I33*$C33*(1+'Property Summary'!$L$21)^('MF CapEx'!CD$3-1))</f>
        <v/>
      </c>
      <c r="CE33" s="7" t="str">
        <f>IF(OR($B33="",$B33=0),"",$I33*$C33*(1+'Property Summary'!$L$21)^('MF CapEx'!CE$3-1))</f>
        <v/>
      </c>
      <c r="CF33" s="7" t="str">
        <f>IF(OR($B33="",$B33=0),"",$I33*$C33*(1+'Property Summary'!$L$21)^('MF CapEx'!CF$3-1))</f>
        <v/>
      </c>
      <c r="CG33" s="7" t="str">
        <f>IF(OR($B33="",$B33=0),"",$I33*$C33*(1+'Property Summary'!$L$21)^('MF CapEx'!CG$3-1))</f>
        <v/>
      </c>
      <c r="CH33" s="7" t="str">
        <f>IF(OR($B33="",$B33=0),"",$I33*$C33*(1+'Property Summary'!$L$21)^('MF CapEx'!CH$3-1))</f>
        <v/>
      </c>
      <c r="CI33" s="7" t="str">
        <f>IF(OR($B33="",$B33=0),"",$I33*$C33*(1+'Property Summary'!$L$21)^('MF CapEx'!CI$3-1))</f>
        <v/>
      </c>
      <c r="CJ33" s="7" t="str">
        <f>IF(OR($B33="",$B33=0),"",$I33*$C33*(1+'Property Summary'!$L$21)^('MF CapEx'!CJ$3-1))</f>
        <v/>
      </c>
      <c r="CK33" s="7" t="str">
        <f>IF(OR($B33="",$B33=0),"",$I33*$C33*(1+'Property Summary'!$L$21)^('MF CapEx'!CK$3-1))</f>
        <v/>
      </c>
      <c r="CL33" s="7" t="str">
        <f>IF(OR($B33="",$B33=0),"",$I33*$C33*(1+'Property Summary'!$L$21)^('MF CapEx'!CL$3-1))</f>
        <v/>
      </c>
      <c r="CM33" s="7" t="str">
        <f>IF(OR($B33="",$B33=0),"",$I33*$C33*(1+'Property Summary'!$L$21)^('MF CapEx'!CM$3-1))</f>
        <v/>
      </c>
      <c r="CN33" s="7" t="str">
        <f>IF(OR($B33="",$B33=0),"",$I33*$C33*(1+'Property Summary'!$L$21)^('MF CapEx'!CN$3-1))</f>
        <v/>
      </c>
      <c r="CO33" s="7" t="str">
        <f>IF(OR($B33="",$B33=0),"",$I33*$C33*(1+'Property Summary'!$L$21)^('MF CapEx'!CO$3-1))</f>
        <v/>
      </c>
      <c r="CP33" s="7" t="str">
        <f>IF(OR($B33="",$B33=0),"",$I33*$C33*(1+'Property Summary'!$L$21)^('MF CapEx'!CP$3-1))</f>
        <v/>
      </c>
      <c r="CQ33" s="7" t="str">
        <f>IF(OR($B33="",$B33=0),"",$I33*$C33*(1+'Property Summary'!$L$21)^('MF CapEx'!CQ$3-1))</f>
        <v/>
      </c>
      <c r="CR33" s="7" t="str">
        <f>IF(OR($B33="",$B33=0),"",$I33*$C33*(1+'Property Summary'!$L$21)^('MF CapEx'!CR$3-1))</f>
        <v/>
      </c>
      <c r="CS33" s="7" t="str">
        <f>IF(OR($B33="",$B33=0),"",$I33*$C33*(1+'Property Summary'!$L$21)^('MF CapEx'!CS$3-1))</f>
        <v/>
      </c>
      <c r="CT33" s="7" t="str">
        <f>IF(OR($B33="",$B33=0),"",$I33*$C33*(1+'Property Summary'!$L$21)^('MF CapEx'!CT$3-1))</f>
        <v/>
      </c>
      <c r="CU33" s="7" t="str">
        <f>IF(OR($B33="",$B33=0),"",$I33*$C33*(1+'Property Summary'!$L$21)^('MF CapEx'!CU$3-1))</f>
        <v/>
      </c>
      <c r="CV33" s="7" t="str">
        <f>IF(OR($B33="",$B33=0),"",$I33*$C33*(1+'Property Summary'!$L$21)^('MF CapEx'!CV$3-1))</f>
        <v/>
      </c>
      <c r="CW33" s="7" t="str">
        <f>IF(OR($B33="",$B33=0),"",$I33*$C33*(1+'Property Summary'!$L$21)^('MF CapEx'!CW$3-1))</f>
        <v/>
      </c>
      <c r="CX33" s="7" t="str">
        <f>IF(OR($B33="",$B33=0),"",$I33*$C33*(1+'Property Summary'!$L$21)^('MF CapEx'!CX$3-1))</f>
        <v/>
      </c>
      <c r="CY33" s="7" t="str">
        <f>IF(OR($B33="",$B33=0),"",$I33*$C33*(1+'Property Summary'!$L$21)^('MF CapEx'!CY$3-1))</f>
        <v/>
      </c>
      <c r="CZ33" s="7" t="str">
        <f>IF(OR($B33="",$B33=0),"",$I33*$C33*(1+'Property Summary'!$L$21)^('MF CapEx'!CZ$3-1))</f>
        <v/>
      </c>
      <c r="DA33" s="7" t="str">
        <f>IF(OR($B33="",$B33=0),"",$I33*$C33*(1+'Property Summary'!$L$21)^('MF CapEx'!DA$3-1))</f>
        <v/>
      </c>
      <c r="DB33" s="7" t="str">
        <f>IF(OR($B33="",$B33=0),"",$I33*$C33*(1+'Property Summary'!$L$21)^('MF CapEx'!DB$3-1))</f>
        <v/>
      </c>
      <c r="DC33" s="7" t="str">
        <f>IF(OR($B33="",$B33=0),"",$I33*$C33*(1+'Property Summary'!$L$21)^('MF CapEx'!DC$3-1))</f>
        <v/>
      </c>
      <c r="DD33" s="7" t="str">
        <f>IF(OR($B33="",$B33=0),"",$I33*$C33*(1+'Property Summary'!$L$21)^('MF CapEx'!DD$3-1))</f>
        <v/>
      </c>
      <c r="DE33" s="7" t="str">
        <f>IF(OR($B33="",$B33=0),"",$I33*$C33*(1+'Property Summary'!$L$21)^('MF CapEx'!DE$3-1))</f>
        <v/>
      </c>
      <c r="DF33" s="7" t="str">
        <f>IF(OR($B33="",$B33=0),"",$I33*$C33*(1+'Property Summary'!$L$21)^('MF CapEx'!DF$3-1))</f>
        <v/>
      </c>
      <c r="DG33" s="7" t="str">
        <f>IF(OR($B33="",$B33=0),"",$I33*$C33*(1+'Property Summary'!$L$21)^('MF CapEx'!DG$3-1))</f>
        <v/>
      </c>
      <c r="DH33" s="7" t="str">
        <f>IF(OR($B33="",$B33=0),"",$I33*$C33*(1+'Property Summary'!$L$21)^('MF CapEx'!DH$3-1))</f>
        <v/>
      </c>
      <c r="DI33" s="7" t="str">
        <f>IF(OR($B33="",$B33=0),"",$I33*$C33*(1+'Property Summary'!$L$21)^('MF CapEx'!DI$3-1))</f>
        <v/>
      </c>
      <c r="DJ33" s="7" t="str">
        <f>IF(OR($B33="",$B33=0),"",$I33*$C33*(1+'Property Summary'!$L$21)^('MF CapEx'!DJ$3-1))</f>
        <v/>
      </c>
      <c r="DK33" s="7" t="str">
        <f>IF(OR($B33="",$B33=0),"",$I33*$C33*(1+'Property Summary'!$L$21)^('MF CapEx'!DK$3-1))</f>
        <v/>
      </c>
      <c r="DL33" s="7" t="str">
        <f>IF(OR($B33="",$B33=0),"",$I33*$C33*(1+'Property Summary'!$L$21)^('MF CapEx'!DL$3-1))</f>
        <v/>
      </c>
      <c r="DM33" s="7" t="str">
        <f>IF(OR($B33="",$B33=0),"",$I33*$C33*(1+'Property Summary'!$L$21)^('MF CapEx'!DM$3-1))</f>
        <v/>
      </c>
      <c r="DN33" s="7" t="str">
        <f>IF(OR($B33="",$B33=0),"",$I33*$C33*(1+'Property Summary'!$L$21)^('MF CapEx'!DN$3-1))</f>
        <v/>
      </c>
      <c r="DO33" s="7" t="str">
        <f>IF(OR($B33="",$B33=0),"",$I33*$C33*(1+'Property Summary'!$L$21)^('MF CapEx'!DO$3-1))</f>
        <v/>
      </c>
      <c r="DP33" s="7" t="str">
        <f>IF(OR($B33="",$B33=0),"",$I33*$C33*(1+'Property Summary'!$L$21)^('MF CapEx'!DP$3-1))</f>
        <v/>
      </c>
      <c r="DQ33" s="7" t="str">
        <f>IF(OR($B33="",$B33=0),"",$I33*$C33*(1+'Property Summary'!$L$21)^('MF CapEx'!DQ$3-1))</f>
        <v/>
      </c>
      <c r="DR33" s="7" t="str">
        <f>IF(OR($B33="",$B33=0),"",$I33*$C33*(1+'Property Summary'!$L$21)^('MF CapEx'!DR$3-1))</f>
        <v/>
      </c>
      <c r="DS33" s="7" t="str">
        <f>IF(OR($B33="",$B33=0),"",$I33*$C33*(1+'Property Summary'!$L$21)^('MF CapEx'!DS$3-1))</f>
        <v/>
      </c>
      <c r="DT33" s="7" t="str">
        <f>IF(OR($B33="",$B33=0),"",$I33*$C33*(1+'Property Summary'!$L$21)^('MF CapEx'!DT$3-1))</f>
        <v/>
      </c>
      <c r="DU33" s="7" t="str">
        <f>IF(OR($B33="",$B33=0),"",$I33*$C33*(1+'Property Summary'!$L$21)^('MF CapEx'!DU$3-1))</f>
        <v/>
      </c>
      <c r="DV33" s="7" t="str">
        <f>IF(OR($B33="",$B33=0),"",$I33*$C33*(1+'Property Summary'!$L$21)^('MF CapEx'!DV$3-1))</f>
        <v/>
      </c>
      <c r="DW33" s="7" t="str">
        <f>IF(OR($B33="",$B33=0),"",$I33*$C33*(1+'Property Summary'!$L$21)^('MF CapEx'!DW$3-1))</f>
        <v/>
      </c>
      <c r="DX33" s="7" t="str">
        <f>IF(OR($B33="",$B33=0),"",$I33*$C33*(1+'Property Summary'!$L$21)^('MF CapEx'!DX$3-1))</f>
        <v/>
      </c>
      <c r="DY33" s="7" t="str">
        <f>IF(OR($B33="",$B33=0),"",$I33*$C33*(1+'Property Summary'!$L$21)^('MF CapEx'!DY$3-1))</f>
        <v/>
      </c>
      <c r="DZ33" s="7" t="str">
        <f>IF(OR($B33="",$B33=0),"",$I33*$C33*(1+'Property Summary'!$L$21)^('MF CapEx'!DZ$3-1))</f>
        <v/>
      </c>
      <c r="EA33" s="7" t="str">
        <f>IF(OR($B33="",$B33=0),"",$I33*$C33*(1+'Property Summary'!$L$21)^('MF CapEx'!EA$3-1))</f>
        <v/>
      </c>
      <c r="EB33" s="7" t="str">
        <f>IF(OR($B33="",$B33=0),"",$I33*$C33*(1+'Property Summary'!$L$21)^('MF CapEx'!EB$3-1))</f>
        <v/>
      </c>
      <c r="EC33" s="7" t="str">
        <f>IF(OR($B33="",$B33=0),"",$I33*$C33*(1+'Property Summary'!$L$21)^('MF CapEx'!EC$3-1))</f>
        <v/>
      </c>
      <c r="ED33" s="7" t="str">
        <f>IF(OR($B33="",$B33=0),"",$I33*$C33*(1+'Property Summary'!$L$21)^('MF CapEx'!ED$3-1))</f>
        <v/>
      </c>
      <c r="EE33" s="7" t="str">
        <f>IF(OR($B33="",$B33=0),"",$I33*$C33*(1+'Property Summary'!$L$21)^('MF CapEx'!EE$3-1))</f>
        <v/>
      </c>
      <c r="EF33" s="7" t="str">
        <f>IF(OR($B33="",$B33=0),"",$I33*$C33*(1+'Property Summary'!$L$21)^('MF CapEx'!EF$3-1))</f>
        <v/>
      </c>
      <c r="EG33" s="7" t="str">
        <f>IF(OR($B33="",$B33=0),"",$I33*$C33*(1+'Property Summary'!$L$21)^('MF CapEx'!EG$3-1))</f>
        <v/>
      </c>
      <c r="EH33" s="7" t="str">
        <f>IF(OR($B33="",$B33=0),"",$I33*$C33*(1+'Property Summary'!$L$21)^('MF CapEx'!EH$3-1))</f>
        <v/>
      </c>
      <c r="EI33" s="7" t="str">
        <f>IF(OR($B33="",$B33=0),"",$I33*$C33*(1+'Property Summary'!$L$21)^('MF CapEx'!EI$3-1))</f>
        <v/>
      </c>
      <c r="EJ33" s="7" t="str">
        <f>IF(OR($B33="",$B33=0),"",$I33*$C33*(1+'Property Summary'!$L$21)^('MF CapEx'!EJ$3-1))</f>
        <v/>
      </c>
      <c r="EK33" s="7" t="str">
        <f>IF(OR($B33="",$B33=0),"",$I33*$C33*(1+'Property Summary'!$L$21)^('MF CapEx'!EK$3-1))</f>
        <v/>
      </c>
      <c r="EL33" s="7" t="str">
        <f>IF(OR($B33="",$B33=0),"",$I33*$C33*(1+'Property Summary'!$L$21)^('MF CapEx'!EL$3-1))</f>
        <v/>
      </c>
      <c r="EM33" s="7" t="str">
        <f>IF(OR($B33="",$B33=0),"",$I33*$C33*(1+'Property Summary'!$L$21)^('MF CapEx'!EM$3-1))</f>
        <v/>
      </c>
      <c r="EN33" s="7" t="str">
        <f>IF(OR($B33="",$B33=0),"",$I33*$C33*(1+'Property Summary'!$L$21)^('MF CapEx'!EN$3-1))</f>
        <v/>
      </c>
      <c r="EO33" s="7" t="str">
        <f>IF(OR($B33="",$B33=0),"",$I33*$C33*(1+'Property Summary'!$L$21)^('MF CapEx'!EO$3-1))</f>
        <v/>
      </c>
      <c r="EP33" s="7" t="str">
        <f>IF(OR($B33="",$B33=0),"",$I33*$C33*(1+'Property Summary'!$L$21)^('MF CapEx'!EP$3-1))</f>
        <v/>
      </c>
      <c r="EQ33" s="7" t="str">
        <f>IF(OR($B33="",$B33=0),"",$I33*$C33*(1+'Property Summary'!$L$21)^('MF CapEx'!EQ$3-1))</f>
        <v/>
      </c>
      <c r="ER33" s="7" t="str">
        <f>IF(OR($B33="",$B33=0),"",$I33*$C33*(1+'Property Summary'!$L$21)^('MF CapEx'!ER$3-1))</f>
        <v/>
      </c>
      <c r="ES33" s="7" t="str">
        <f>IF(OR($B33="",$B33=0),"",$I33*$C33*(1+'Property Summary'!$L$21)^('MF CapEx'!ES$3-1))</f>
        <v/>
      </c>
      <c r="ET33" s="7" t="str">
        <f>IF(OR($B33="",$B33=0),"",$I33*$C33*(1+'Property Summary'!$L$21)^('MF CapEx'!ET$3-1))</f>
        <v/>
      </c>
      <c r="EU33" s="7" t="str">
        <f>IF(OR($B33="",$B33=0),"",$I33*$C33*(1+'Property Summary'!$L$21)^('MF CapEx'!EU$3-1))</f>
        <v/>
      </c>
      <c r="EV33" s="7" t="str">
        <f>IF(OR($B33="",$B33=0),"",$I33*$C33*(1+'Property Summary'!$L$21)^('MF CapEx'!EV$3-1))</f>
        <v/>
      </c>
      <c r="EW33" s="7" t="str">
        <f>IF(OR($B33="",$B33=0),"",$I33*$C33*(1+'Property Summary'!$L$21)^('MF CapEx'!EW$3-1))</f>
        <v/>
      </c>
      <c r="EX33" s="7" t="str">
        <f>IF(OR($B33="",$B33=0),"",$I33*$C33*(1+'Property Summary'!$L$21)^('MF CapEx'!EX$3-1))</f>
        <v/>
      </c>
      <c r="EY33" s="7" t="str">
        <f>IF(OR($B33="",$B33=0),"",$I33*$C33*(1+'Property Summary'!$L$21)^('MF CapEx'!EY$3-1))</f>
        <v/>
      </c>
      <c r="EZ33" s="7" t="str">
        <f>IF(OR($B33="",$B33=0),"",$I33*$C33*(1+'Property Summary'!$L$21)^('MF CapEx'!EZ$3-1))</f>
        <v/>
      </c>
      <c r="FA33" s="7" t="str">
        <f>IF(OR($B33="",$B33=0),"",$I33*$C33*(1+'Property Summary'!$L$21)^('MF CapEx'!FA$3-1))</f>
        <v/>
      </c>
      <c r="FB33" s="7" t="str">
        <f>IF(OR($B33="",$B33=0),"",$I33*$C33*(1+'Property Summary'!$L$21)^('MF CapEx'!FB$3-1))</f>
        <v/>
      </c>
      <c r="FC33" s="7" t="str">
        <f>IF(OR($B33="",$B33=0),"",$I33*$C33*(1+'Property Summary'!$L$21)^('MF CapEx'!FC$3-1))</f>
        <v/>
      </c>
      <c r="FD33" s="7" t="str">
        <f>IF(OR($B33="",$B33=0),"",$I33*$C33*(1+'Property Summary'!$L$21)^('MF CapEx'!FD$3-1))</f>
        <v/>
      </c>
      <c r="FE33" s="7" t="str">
        <f>IF(OR($B33="",$B33=0),"",$I33*$C33*(1+'Property Summary'!$L$21)^('MF CapEx'!FE$3-1))</f>
        <v/>
      </c>
      <c r="FF33" s="7" t="str">
        <f>IF(OR($B33="",$B33=0),"",$I33*$C33*(1+'Property Summary'!$L$21)^('MF CapEx'!FF$3-1))</f>
        <v/>
      </c>
      <c r="FG33" s="7" t="str">
        <f>IF(OR($B33="",$B33=0),"",$I33*$C33*(1+'Property Summary'!$L$21)^('MF CapEx'!FG$3-1))</f>
        <v/>
      </c>
      <c r="FH33" s="7" t="str">
        <f>IF(OR($B33="",$B33=0),"",$I33*$C33*(1+'Property Summary'!$L$21)^('MF CapEx'!FH$3-1))</f>
        <v/>
      </c>
      <c r="FI33" s="7" t="str">
        <f>IF(OR($B33="",$B33=0),"",$I33*$C33*(1+'Property Summary'!$L$21)^('MF CapEx'!FI$3-1))</f>
        <v/>
      </c>
      <c r="FJ33" s="7" t="str">
        <f>IF(OR($B33="",$B33=0),"",$I33*$C33*(1+'Property Summary'!$L$21)^('MF CapEx'!FJ$3-1))</f>
        <v/>
      </c>
      <c r="FK33" s="7" t="str">
        <f>IF(OR($B33="",$B33=0),"",$I33*$C33*(1+'Property Summary'!$L$21)^('MF CapEx'!FK$3-1))</f>
        <v/>
      </c>
      <c r="FL33" s="7" t="str">
        <f>IF(OR($B33="",$B33=0),"",$I33*$C33*(1+'Property Summary'!$L$21)^('MF CapEx'!FL$3-1))</f>
        <v/>
      </c>
      <c r="FM33" s="7" t="str">
        <f>IF(OR($B33="",$B33=0),"",$I33*$C33*(1+'Property Summary'!$L$21)^('MF CapEx'!FM$3-1))</f>
        <v/>
      </c>
      <c r="FN33" s="7" t="str">
        <f>IF(OR($B33="",$B33=0),"",$I33*$C33*(1+'Property Summary'!$L$21)^('MF CapEx'!FN$3-1))</f>
        <v/>
      </c>
      <c r="FO33" s="7" t="str">
        <f>IF(OR($B33="",$B33=0),"",$I33*$C33*(1+'Property Summary'!$L$21)^('MF CapEx'!FO$3-1))</f>
        <v/>
      </c>
      <c r="FP33" s="7" t="str">
        <f>IF(OR($B33="",$B33=0),"",$I33*$C33*(1+'Property Summary'!$L$21)^('MF CapEx'!FP$3-1))</f>
        <v/>
      </c>
      <c r="FQ33" s="7" t="str">
        <f>IF(OR($B33="",$B33=0),"",$I33*$C33*(1+'Property Summary'!$L$21)^('MF CapEx'!FQ$3-1))</f>
        <v/>
      </c>
      <c r="FR33" s="7" t="str">
        <f>IF(OR($B33="",$B33=0),"",$I33*$C33*(1+'Property Summary'!$L$21)^('MF CapEx'!FR$3-1))</f>
        <v/>
      </c>
      <c r="FS33" s="7" t="str">
        <f>IF(OR($B33="",$B33=0),"",$I33*$C33*(1+'Property Summary'!$L$21)^('MF CapEx'!FS$3-1))</f>
        <v/>
      </c>
      <c r="FT33" s="7" t="str">
        <f>IF(OR($B33="",$B33=0),"",$I33*$C33*(1+'Property Summary'!$L$21)^('MF CapEx'!FT$3-1))</f>
        <v/>
      </c>
      <c r="FU33" s="7" t="str">
        <f>IF(OR($B33="",$B33=0),"",$I33*$C33*(1+'Property Summary'!$L$21)^('MF CapEx'!FU$3-1))</f>
        <v/>
      </c>
      <c r="FV33" s="7" t="str">
        <f>IF(OR($B33="",$B33=0),"",$I33*$C33*(1+'Property Summary'!$L$21)^('MF CapEx'!FV$3-1))</f>
        <v/>
      </c>
      <c r="FW33" s="7" t="str">
        <f>IF(OR($B33="",$B33=0),"",$I33*$C33*(1+'Property Summary'!$L$21)^('MF CapEx'!FW$3-1))</f>
        <v/>
      </c>
      <c r="FX33" s="7" t="str">
        <f>IF(OR($B33="",$B33=0),"",$I33*$C33*(1+'Property Summary'!$L$21)^('MF CapEx'!FX$3-1))</f>
        <v/>
      </c>
      <c r="FY33" s="7" t="str">
        <f>IF(OR($B33="",$B33=0),"",$I33*$C33*(1+'Property Summary'!$L$21)^('MF CapEx'!FY$3-1))</f>
        <v/>
      </c>
      <c r="FZ33" s="7" t="str">
        <f>IF(OR($B33="",$B33=0),"",$I33*$C33*(1+'Property Summary'!$L$21)^('MF CapEx'!FZ$3-1))</f>
        <v/>
      </c>
      <c r="GA33" s="7" t="str">
        <f>IF(OR($B33="",$B33=0),"",$I33*$C33*(1+'Property Summary'!$L$21)^('MF CapEx'!GA$3-1))</f>
        <v/>
      </c>
      <c r="GB33" s="7" t="str">
        <f>IF(OR($B33="",$B33=0),"",$I33*$C33*(1+'Property Summary'!$L$21)^('MF CapEx'!GB$3-1))</f>
        <v/>
      </c>
      <c r="GC33" s="7" t="str">
        <f>IF(OR($B33="",$B33=0),"",$I33*$C33*(1+'Property Summary'!$L$21)^('MF CapEx'!GC$3-1))</f>
        <v/>
      </c>
      <c r="GD33" s="7" t="str">
        <f>IF(OR($B33="",$B33=0),"",$I33*$C33*(1+'Property Summary'!$L$21)^('MF CapEx'!GD$3-1))</f>
        <v/>
      </c>
      <c r="GE33" s="7" t="str">
        <f>IF(OR($B33="",$B33=0),"",$I33*$C33*(1+'Property Summary'!$L$21)^('MF CapEx'!GE$3-1))</f>
        <v/>
      </c>
      <c r="GF33" s="7" t="str">
        <f>IF(OR($B33="",$B33=0),"",$I33*$C33*(1+'Property Summary'!$L$21)^('MF CapEx'!GF$3-1))</f>
        <v/>
      </c>
      <c r="GG33" s="7" t="str">
        <f>IF(OR($B33="",$B33=0),"",$I33*$C33*(1+'Property Summary'!$L$21)^('MF CapEx'!GG$3-1))</f>
        <v/>
      </c>
      <c r="GH33" s="7" t="str">
        <f>IF(OR($B33="",$B33=0),"",$I33*$C33*(1+'Property Summary'!$L$21)^('MF CapEx'!GH$3-1))</f>
        <v/>
      </c>
      <c r="GI33" s="7" t="str">
        <f>IF(OR($B33="",$B33=0),"",$I33*$C33*(1+'Property Summary'!$L$21)^('MF CapEx'!GI$3-1))</f>
        <v/>
      </c>
      <c r="GJ33" s="7" t="str">
        <f>IF(OR($B33="",$B33=0),"",$I33*$C33*(1+'Property Summary'!$L$21)^('MF CapEx'!GJ$3-1))</f>
        <v/>
      </c>
      <c r="GK33" s="7" t="str">
        <f>IF(OR($B33="",$B33=0),"",$I33*$C33*(1+'Property Summary'!$L$21)^('MF CapEx'!GK$3-1))</f>
        <v/>
      </c>
      <c r="GL33" s="7" t="str">
        <f>IF(OR($B33="",$B33=0),"",$I33*$C33*(1+'Property Summary'!$L$21)^('MF CapEx'!GL$3-1))</f>
        <v/>
      </c>
      <c r="GM33" s="7" t="str">
        <f>IF(OR($B33="",$B33=0),"",$I33*$C33*(1+'Property Summary'!$L$21)^('MF CapEx'!GM$3-1))</f>
        <v/>
      </c>
      <c r="GN33" s="7" t="str">
        <f>IF(OR($B33="",$B33=0),"",$I33*$C33*(1+'Property Summary'!$L$21)^('MF CapEx'!GN$3-1))</f>
        <v/>
      </c>
      <c r="GO33" s="7" t="str">
        <f>IF(OR($B33="",$B33=0),"",$I33*$C33*(1+'Property Summary'!$L$21)^('MF CapEx'!GO$3-1))</f>
        <v/>
      </c>
      <c r="GP33" s="7" t="str">
        <f>IF(OR($B33="",$B33=0),"",$I33*$C33*(1+'Property Summary'!$L$21)^('MF CapEx'!GP$3-1))</f>
        <v/>
      </c>
    </row>
    <row r="34" spans="2:198" x14ac:dyDescent="0.3">
      <c r="B34" s="198">
        <f>'MF Rent Roll'!B33</f>
        <v>0</v>
      </c>
      <c r="C34" s="199">
        <f>'MF Rent Roll'!C33</f>
        <v>0</v>
      </c>
      <c r="D34" s="200">
        <f>'MF Rent Roll'!D33</f>
        <v>0</v>
      </c>
      <c r="E34" s="200">
        <f>'MF Rent Roll'!E33</f>
        <v>0</v>
      </c>
      <c r="F34" s="201">
        <f>'MF Rent Roll'!F33</f>
        <v>0</v>
      </c>
      <c r="G34" s="202">
        <f>'MF Rent Roll'!G33</f>
        <v>0</v>
      </c>
      <c r="H34" s="203">
        <f>'MF Rent Roll'!H33</f>
        <v>0</v>
      </c>
      <c r="I34" s="202">
        <f>'MF Rent Roll'!I33</f>
        <v>0</v>
      </c>
      <c r="J34" s="204">
        <f>'MF Rent Roll'!J33</f>
        <v>0</v>
      </c>
      <c r="K34" s="205">
        <f>'MF Rent Roll'!K33</f>
        <v>0</v>
      </c>
      <c r="L34" s="202">
        <f>'MF Rent Roll'!L33</f>
        <v>0</v>
      </c>
      <c r="M34" s="206">
        <f>'MF Rent Roll'!M33</f>
        <v>0</v>
      </c>
      <c r="N34" s="207" t="str">
        <f>'MF Rent Roll'!N33</f>
        <v/>
      </c>
      <c r="O34" s="208" t="str">
        <f>'MF Rent Roll'!O33</f>
        <v/>
      </c>
      <c r="P34" s="209" t="str">
        <f>'MF Rent Roll'!P33</f>
        <v/>
      </c>
      <c r="S34" s="7" t="str">
        <f>IF(OR($B34="",$B34=0),"",$I34*$C34*(1+'Property Summary'!$L$21)^('MF CapEx'!S$3-1))</f>
        <v/>
      </c>
      <c r="T34" s="7" t="str">
        <f>IF(OR($B34="",$B34=0),"",$I34*$C34*(1+'Property Summary'!$L$21)^('MF CapEx'!T$3-1))</f>
        <v/>
      </c>
      <c r="U34" s="7" t="str">
        <f>IF(OR($B34="",$B34=0),"",$I34*$C34*(1+'Property Summary'!$L$21)^('MF CapEx'!U$3-1))</f>
        <v/>
      </c>
      <c r="V34" s="7" t="str">
        <f>IF(OR($B34="",$B34=0),"",$I34*$C34*(1+'Property Summary'!$L$21)^('MF CapEx'!V$3-1))</f>
        <v/>
      </c>
      <c r="W34" s="7" t="str">
        <f>IF(OR($B34="",$B34=0),"",$I34*$C34*(1+'Property Summary'!$L$21)^('MF CapEx'!W$3-1))</f>
        <v/>
      </c>
      <c r="X34" s="7" t="str">
        <f>IF(OR($B34="",$B34=0),"",$I34*$C34*(1+'Property Summary'!$L$21)^('MF CapEx'!X$3-1))</f>
        <v/>
      </c>
      <c r="Y34" s="7" t="str">
        <f>IF(OR($B34="",$B34=0),"",$I34*$C34*(1+'Property Summary'!$L$21)^('MF CapEx'!Y$3-1))</f>
        <v/>
      </c>
      <c r="Z34" s="7" t="str">
        <f>IF(OR($B34="",$B34=0),"",$I34*$C34*(1+'Property Summary'!$L$21)^('MF CapEx'!Z$3-1))</f>
        <v/>
      </c>
      <c r="AA34" s="7" t="str">
        <f>IF(OR($B34="",$B34=0),"",$I34*$C34*(1+'Property Summary'!$L$21)^('MF CapEx'!AA$3-1))</f>
        <v/>
      </c>
      <c r="AB34" s="7" t="str">
        <f>IF(OR($B34="",$B34=0),"",$I34*$C34*(1+'Property Summary'!$L$21)^('MF CapEx'!AB$3-1))</f>
        <v/>
      </c>
      <c r="AC34" s="7" t="str">
        <f>IF(OR($B34="",$B34=0),"",$I34*$C34*(1+'Property Summary'!$L$21)^('MF CapEx'!AC$3-1))</f>
        <v/>
      </c>
      <c r="AD34" s="7" t="str">
        <f>IF(OR($B34="",$B34=0),"",$I34*$C34*(1+'Property Summary'!$L$21)^('MF CapEx'!AD$3-1))</f>
        <v/>
      </c>
      <c r="AE34" s="7" t="str">
        <f>IF(OR($B34="",$B34=0),"",$I34*$C34*(1+'Property Summary'!$L$21)^('MF CapEx'!AE$3-1))</f>
        <v/>
      </c>
      <c r="AF34" s="7" t="str">
        <f>IF(OR($B34="",$B34=0),"",$I34*$C34*(1+'Property Summary'!$L$21)^('MF CapEx'!AF$3-1))</f>
        <v/>
      </c>
      <c r="AG34" s="7" t="str">
        <f>IF(OR($B34="",$B34=0),"",$I34*$C34*(1+'Property Summary'!$L$21)^('MF CapEx'!AG$3-1))</f>
        <v/>
      </c>
      <c r="AH34" s="7" t="str">
        <f>IF(OR($B34="",$B34=0),"",$I34*$C34*(1+'Property Summary'!$L$21)^('MF CapEx'!AH$3-1))</f>
        <v/>
      </c>
      <c r="AI34" s="7" t="str">
        <f>IF(OR($B34="",$B34=0),"",$I34*$C34*(1+'Property Summary'!$L$21)^('MF CapEx'!AI$3-1))</f>
        <v/>
      </c>
      <c r="AJ34" s="7" t="str">
        <f>IF(OR($B34="",$B34=0),"",$I34*$C34*(1+'Property Summary'!$L$21)^('MF CapEx'!AJ$3-1))</f>
        <v/>
      </c>
      <c r="AK34" s="7" t="str">
        <f>IF(OR($B34="",$B34=0),"",$I34*$C34*(1+'Property Summary'!$L$21)^('MF CapEx'!AK$3-1))</f>
        <v/>
      </c>
      <c r="AL34" s="7" t="str">
        <f>IF(OR($B34="",$B34=0),"",$I34*$C34*(1+'Property Summary'!$L$21)^('MF CapEx'!AL$3-1))</f>
        <v/>
      </c>
      <c r="AM34" s="7" t="str">
        <f>IF(OR($B34="",$B34=0),"",$I34*$C34*(1+'Property Summary'!$L$21)^('MF CapEx'!AM$3-1))</f>
        <v/>
      </c>
      <c r="AN34" s="7" t="str">
        <f>IF(OR($B34="",$B34=0),"",$I34*$C34*(1+'Property Summary'!$L$21)^('MF CapEx'!AN$3-1))</f>
        <v/>
      </c>
      <c r="AO34" s="7" t="str">
        <f>IF(OR($B34="",$B34=0),"",$I34*$C34*(1+'Property Summary'!$L$21)^('MF CapEx'!AO$3-1))</f>
        <v/>
      </c>
      <c r="AP34" s="7" t="str">
        <f>IF(OR($B34="",$B34=0),"",$I34*$C34*(1+'Property Summary'!$L$21)^('MF CapEx'!AP$3-1))</f>
        <v/>
      </c>
      <c r="AQ34" s="7" t="str">
        <f>IF(OR($B34="",$B34=0),"",$I34*$C34*(1+'Property Summary'!$L$21)^('MF CapEx'!AQ$3-1))</f>
        <v/>
      </c>
      <c r="AR34" s="7" t="str">
        <f>IF(OR($B34="",$B34=0),"",$I34*$C34*(1+'Property Summary'!$L$21)^('MF CapEx'!AR$3-1))</f>
        <v/>
      </c>
      <c r="AS34" s="7" t="str">
        <f>IF(OR($B34="",$B34=0),"",$I34*$C34*(1+'Property Summary'!$L$21)^('MF CapEx'!AS$3-1))</f>
        <v/>
      </c>
      <c r="AT34" s="7" t="str">
        <f>IF(OR($B34="",$B34=0),"",$I34*$C34*(1+'Property Summary'!$L$21)^('MF CapEx'!AT$3-1))</f>
        <v/>
      </c>
      <c r="AU34" s="7" t="str">
        <f>IF(OR($B34="",$B34=0),"",$I34*$C34*(1+'Property Summary'!$L$21)^('MF CapEx'!AU$3-1))</f>
        <v/>
      </c>
      <c r="AV34" s="7" t="str">
        <f>IF(OR($B34="",$B34=0),"",$I34*$C34*(1+'Property Summary'!$L$21)^('MF CapEx'!AV$3-1))</f>
        <v/>
      </c>
      <c r="AW34" s="7" t="str">
        <f>IF(OR($B34="",$B34=0),"",$I34*$C34*(1+'Property Summary'!$L$21)^('MF CapEx'!AW$3-1))</f>
        <v/>
      </c>
      <c r="AX34" s="7" t="str">
        <f>IF(OR($B34="",$B34=0),"",$I34*$C34*(1+'Property Summary'!$L$21)^('MF CapEx'!AX$3-1))</f>
        <v/>
      </c>
      <c r="AY34" s="7" t="str">
        <f>IF(OR($B34="",$B34=0),"",$I34*$C34*(1+'Property Summary'!$L$21)^('MF CapEx'!AY$3-1))</f>
        <v/>
      </c>
      <c r="AZ34" s="7" t="str">
        <f>IF(OR($B34="",$B34=0),"",$I34*$C34*(1+'Property Summary'!$L$21)^('MF CapEx'!AZ$3-1))</f>
        <v/>
      </c>
      <c r="BA34" s="7" t="str">
        <f>IF(OR($B34="",$B34=0),"",$I34*$C34*(1+'Property Summary'!$L$21)^('MF CapEx'!BA$3-1))</f>
        <v/>
      </c>
      <c r="BB34" s="7" t="str">
        <f>IF(OR($B34="",$B34=0),"",$I34*$C34*(1+'Property Summary'!$L$21)^('MF CapEx'!BB$3-1))</f>
        <v/>
      </c>
      <c r="BC34" s="7" t="str">
        <f>IF(OR($B34="",$B34=0),"",$I34*$C34*(1+'Property Summary'!$L$21)^('MF CapEx'!BC$3-1))</f>
        <v/>
      </c>
      <c r="BD34" s="7" t="str">
        <f>IF(OR($B34="",$B34=0),"",$I34*$C34*(1+'Property Summary'!$L$21)^('MF CapEx'!BD$3-1))</f>
        <v/>
      </c>
      <c r="BE34" s="7" t="str">
        <f>IF(OR($B34="",$B34=0),"",$I34*$C34*(1+'Property Summary'!$L$21)^('MF CapEx'!BE$3-1))</f>
        <v/>
      </c>
      <c r="BF34" s="7" t="str">
        <f>IF(OR($B34="",$B34=0),"",$I34*$C34*(1+'Property Summary'!$L$21)^('MF CapEx'!BF$3-1))</f>
        <v/>
      </c>
      <c r="BG34" s="7" t="str">
        <f>IF(OR($B34="",$B34=0),"",$I34*$C34*(1+'Property Summary'!$L$21)^('MF CapEx'!BG$3-1))</f>
        <v/>
      </c>
      <c r="BH34" s="7" t="str">
        <f>IF(OR($B34="",$B34=0),"",$I34*$C34*(1+'Property Summary'!$L$21)^('MF CapEx'!BH$3-1))</f>
        <v/>
      </c>
      <c r="BI34" s="7" t="str">
        <f>IF(OR($B34="",$B34=0),"",$I34*$C34*(1+'Property Summary'!$L$21)^('MF CapEx'!BI$3-1))</f>
        <v/>
      </c>
      <c r="BJ34" s="7" t="str">
        <f>IF(OR($B34="",$B34=0),"",$I34*$C34*(1+'Property Summary'!$L$21)^('MF CapEx'!BJ$3-1))</f>
        <v/>
      </c>
      <c r="BK34" s="7" t="str">
        <f>IF(OR($B34="",$B34=0),"",$I34*$C34*(1+'Property Summary'!$L$21)^('MF CapEx'!BK$3-1))</f>
        <v/>
      </c>
      <c r="BL34" s="7" t="str">
        <f>IF(OR($B34="",$B34=0),"",$I34*$C34*(1+'Property Summary'!$L$21)^('MF CapEx'!BL$3-1))</f>
        <v/>
      </c>
      <c r="BM34" s="7" t="str">
        <f>IF(OR($B34="",$B34=0),"",$I34*$C34*(1+'Property Summary'!$L$21)^('MF CapEx'!BM$3-1))</f>
        <v/>
      </c>
      <c r="BN34" s="7" t="str">
        <f>IF(OR($B34="",$B34=0),"",$I34*$C34*(1+'Property Summary'!$L$21)^('MF CapEx'!BN$3-1))</f>
        <v/>
      </c>
      <c r="BO34" s="7" t="str">
        <f>IF(OR($B34="",$B34=0),"",$I34*$C34*(1+'Property Summary'!$L$21)^('MF CapEx'!BO$3-1))</f>
        <v/>
      </c>
      <c r="BP34" s="7" t="str">
        <f>IF(OR($B34="",$B34=0),"",$I34*$C34*(1+'Property Summary'!$L$21)^('MF CapEx'!BP$3-1))</f>
        <v/>
      </c>
      <c r="BQ34" s="7" t="str">
        <f>IF(OR($B34="",$B34=0),"",$I34*$C34*(1+'Property Summary'!$L$21)^('MF CapEx'!BQ$3-1))</f>
        <v/>
      </c>
      <c r="BR34" s="7" t="str">
        <f>IF(OR($B34="",$B34=0),"",$I34*$C34*(1+'Property Summary'!$L$21)^('MF CapEx'!BR$3-1))</f>
        <v/>
      </c>
      <c r="BS34" s="7" t="str">
        <f>IF(OR($B34="",$B34=0),"",$I34*$C34*(1+'Property Summary'!$L$21)^('MF CapEx'!BS$3-1))</f>
        <v/>
      </c>
      <c r="BT34" s="7" t="str">
        <f>IF(OR($B34="",$B34=0),"",$I34*$C34*(1+'Property Summary'!$L$21)^('MF CapEx'!BT$3-1))</f>
        <v/>
      </c>
      <c r="BU34" s="7" t="str">
        <f>IF(OR($B34="",$B34=0),"",$I34*$C34*(1+'Property Summary'!$L$21)^('MF CapEx'!BU$3-1))</f>
        <v/>
      </c>
      <c r="BV34" s="7" t="str">
        <f>IF(OR($B34="",$B34=0),"",$I34*$C34*(1+'Property Summary'!$L$21)^('MF CapEx'!BV$3-1))</f>
        <v/>
      </c>
      <c r="BW34" s="7" t="str">
        <f>IF(OR($B34="",$B34=0),"",$I34*$C34*(1+'Property Summary'!$L$21)^('MF CapEx'!BW$3-1))</f>
        <v/>
      </c>
      <c r="BX34" s="7" t="str">
        <f>IF(OR($B34="",$B34=0),"",$I34*$C34*(1+'Property Summary'!$L$21)^('MF CapEx'!BX$3-1))</f>
        <v/>
      </c>
      <c r="BY34" s="7" t="str">
        <f>IF(OR($B34="",$B34=0),"",$I34*$C34*(1+'Property Summary'!$L$21)^('MF CapEx'!BY$3-1))</f>
        <v/>
      </c>
      <c r="BZ34" s="7" t="str">
        <f>IF(OR($B34="",$B34=0),"",$I34*$C34*(1+'Property Summary'!$L$21)^('MF CapEx'!BZ$3-1))</f>
        <v/>
      </c>
      <c r="CA34" s="7" t="str">
        <f>IF(OR($B34="",$B34=0),"",$I34*$C34*(1+'Property Summary'!$L$21)^('MF CapEx'!CA$3-1))</f>
        <v/>
      </c>
      <c r="CB34" s="7" t="str">
        <f>IF(OR($B34="",$B34=0),"",$I34*$C34*(1+'Property Summary'!$L$21)^('MF CapEx'!CB$3-1))</f>
        <v/>
      </c>
      <c r="CC34" s="7" t="str">
        <f>IF(OR($B34="",$B34=0),"",$I34*$C34*(1+'Property Summary'!$L$21)^('MF CapEx'!CC$3-1))</f>
        <v/>
      </c>
      <c r="CD34" s="7" t="str">
        <f>IF(OR($B34="",$B34=0),"",$I34*$C34*(1+'Property Summary'!$L$21)^('MF CapEx'!CD$3-1))</f>
        <v/>
      </c>
      <c r="CE34" s="7" t="str">
        <f>IF(OR($B34="",$B34=0),"",$I34*$C34*(1+'Property Summary'!$L$21)^('MF CapEx'!CE$3-1))</f>
        <v/>
      </c>
      <c r="CF34" s="7" t="str">
        <f>IF(OR($B34="",$B34=0),"",$I34*$C34*(1+'Property Summary'!$L$21)^('MF CapEx'!CF$3-1))</f>
        <v/>
      </c>
      <c r="CG34" s="7" t="str">
        <f>IF(OR($B34="",$B34=0),"",$I34*$C34*(1+'Property Summary'!$L$21)^('MF CapEx'!CG$3-1))</f>
        <v/>
      </c>
      <c r="CH34" s="7" t="str">
        <f>IF(OR($B34="",$B34=0),"",$I34*$C34*(1+'Property Summary'!$L$21)^('MF CapEx'!CH$3-1))</f>
        <v/>
      </c>
      <c r="CI34" s="7" t="str">
        <f>IF(OR($B34="",$B34=0),"",$I34*$C34*(1+'Property Summary'!$L$21)^('MF CapEx'!CI$3-1))</f>
        <v/>
      </c>
      <c r="CJ34" s="7" t="str">
        <f>IF(OR($B34="",$B34=0),"",$I34*$C34*(1+'Property Summary'!$L$21)^('MF CapEx'!CJ$3-1))</f>
        <v/>
      </c>
      <c r="CK34" s="7" t="str">
        <f>IF(OR($B34="",$B34=0),"",$I34*$C34*(1+'Property Summary'!$L$21)^('MF CapEx'!CK$3-1))</f>
        <v/>
      </c>
      <c r="CL34" s="7" t="str">
        <f>IF(OR($B34="",$B34=0),"",$I34*$C34*(1+'Property Summary'!$L$21)^('MF CapEx'!CL$3-1))</f>
        <v/>
      </c>
      <c r="CM34" s="7" t="str">
        <f>IF(OR($B34="",$B34=0),"",$I34*$C34*(1+'Property Summary'!$L$21)^('MF CapEx'!CM$3-1))</f>
        <v/>
      </c>
      <c r="CN34" s="7" t="str">
        <f>IF(OR($B34="",$B34=0),"",$I34*$C34*(1+'Property Summary'!$L$21)^('MF CapEx'!CN$3-1))</f>
        <v/>
      </c>
      <c r="CO34" s="7" t="str">
        <f>IF(OR($B34="",$B34=0),"",$I34*$C34*(1+'Property Summary'!$L$21)^('MF CapEx'!CO$3-1))</f>
        <v/>
      </c>
      <c r="CP34" s="7" t="str">
        <f>IF(OR($B34="",$B34=0),"",$I34*$C34*(1+'Property Summary'!$L$21)^('MF CapEx'!CP$3-1))</f>
        <v/>
      </c>
      <c r="CQ34" s="7" t="str">
        <f>IF(OR($B34="",$B34=0),"",$I34*$C34*(1+'Property Summary'!$L$21)^('MF CapEx'!CQ$3-1))</f>
        <v/>
      </c>
      <c r="CR34" s="7" t="str">
        <f>IF(OR($B34="",$B34=0),"",$I34*$C34*(1+'Property Summary'!$L$21)^('MF CapEx'!CR$3-1))</f>
        <v/>
      </c>
      <c r="CS34" s="7" t="str">
        <f>IF(OR($B34="",$B34=0),"",$I34*$C34*(1+'Property Summary'!$L$21)^('MF CapEx'!CS$3-1))</f>
        <v/>
      </c>
      <c r="CT34" s="7" t="str">
        <f>IF(OR($B34="",$B34=0),"",$I34*$C34*(1+'Property Summary'!$L$21)^('MF CapEx'!CT$3-1))</f>
        <v/>
      </c>
      <c r="CU34" s="7" t="str">
        <f>IF(OR($B34="",$B34=0),"",$I34*$C34*(1+'Property Summary'!$L$21)^('MF CapEx'!CU$3-1))</f>
        <v/>
      </c>
      <c r="CV34" s="7" t="str">
        <f>IF(OR($B34="",$B34=0),"",$I34*$C34*(1+'Property Summary'!$L$21)^('MF CapEx'!CV$3-1))</f>
        <v/>
      </c>
      <c r="CW34" s="7" t="str">
        <f>IF(OR($B34="",$B34=0),"",$I34*$C34*(1+'Property Summary'!$L$21)^('MF CapEx'!CW$3-1))</f>
        <v/>
      </c>
      <c r="CX34" s="7" t="str">
        <f>IF(OR($B34="",$B34=0),"",$I34*$C34*(1+'Property Summary'!$L$21)^('MF CapEx'!CX$3-1))</f>
        <v/>
      </c>
      <c r="CY34" s="7" t="str">
        <f>IF(OR($B34="",$B34=0),"",$I34*$C34*(1+'Property Summary'!$L$21)^('MF CapEx'!CY$3-1))</f>
        <v/>
      </c>
      <c r="CZ34" s="7" t="str">
        <f>IF(OR($B34="",$B34=0),"",$I34*$C34*(1+'Property Summary'!$L$21)^('MF CapEx'!CZ$3-1))</f>
        <v/>
      </c>
      <c r="DA34" s="7" t="str">
        <f>IF(OR($B34="",$B34=0),"",$I34*$C34*(1+'Property Summary'!$L$21)^('MF CapEx'!DA$3-1))</f>
        <v/>
      </c>
      <c r="DB34" s="7" t="str">
        <f>IF(OR($B34="",$B34=0),"",$I34*$C34*(1+'Property Summary'!$L$21)^('MF CapEx'!DB$3-1))</f>
        <v/>
      </c>
      <c r="DC34" s="7" t="str">
        <f>IF(OR($B34="",$B34=0),"",$I34*$C34*(1+'Property Summary'!$L$21)^('MF CapEx'!DC$3-1))</f>
        <v/>
      </c>
      <c r="DD34" s="7" t="str">
        <f>IF(OR($B34="",$B34=0),"",$I34*$C34*(1+'Property Summary'!$L$21)^('MF CapEx'!DD$3-1))</f>
        <v/>
      </c>
      <c r="DE34" s="7" t="str">
        <f>IF(OR($B34="",$B34=0),"",$I34*$C34*(1+'Property Summary'!$L$21)^('MF CapEx'!DE$3-1))</f>
        <v/>
      </c>
      <c r="DF34" s="7" t="str">
        <f>IF(OR($B34="",$B34=0),"",$I34*$C34*(1+'Property Summary'!$L$21)^('MF CapEx'!DF$3-1))</f>
        <v/>
      </c>
      <c r="DG34" s="7" t="str">
        <f>IF(OR($B34="",$B34=0),"",$I34*$C34*(1+'Property Summary'!$L$21)^('MF CapEx'!DG$3-1))</f>
        <v/>
      </c>
      <c r="DH34" s="7" t="str">
        <f>IF(OR($B34="",$B34=0),"",$I34*$C34*(1+'Property Summary'!$L$21)^('MF CapEx'!DH$3-1))</f>
        <v/>
      </c>
      <c r="DI34" s="7" t="str">
        <f>IF(OR($B34="",$B34=0),"",$I34*$C34*(1+'Property Summary'!$L$21)^('MF CapEx'!DI$3-1))</f>
        <v/>
      </c>
      <c r="DJ34" s="7" t="str">
        <f>IF(OR($B34="",$B34=0),"",$I34*$C34*(1+'Property Summary'!$L$21)^('MF CapEx'!DJ$3-1))</f>
        <v/>
      </c>
      <c r="DK34" s="7" t="str">
        <f>IF(OR($B34="",$B34=0),"",$I34*$C34*(1+'Property Summary'!$L$21)^('MF CapEx'!DK$3-1))</f>
        <v/>
      </c>
      <c r="DL34" s="7" t="str">
        <f>IF(OR($B34="",$B34=0),"",$I34*$C34*(1+'Property Summary'!$L$21)^('MF CapEx'!DL$3-1))</f>
        <v/>
      </c>
      <c r="DM34" s="7" t="str">
        <f>IF(OR($B34="",$B34=0),"",$I34*$C34*(1+'Property Summary'!$L$21)^('MF CapEx'!DM$3-1))</f>
        <v/>
      </c>
      <c r="DN34" s="7" t="str">
        <f>IF(OR($B34="",$B34=0),"",$I34*$C34*(1+'Property Summary'!$L$21)^('MF CapEx'!DN$3-1))</f>
        <v/>
      </c>
      <c r="DO34" s="7" t="str">
        <f>IF(OR($B34="",$B34=0),"",$I34*$C34*(1+'Property Summary'!$L$21)^('MF CapEx'!DO$3-1))</f>
        <v/>
      </c>
      <c r="DP34" s="7" t="str">
        <f>IF(OR($B34="",$B34=0),"",$I34*$C34*(1+'Property Summary'!$L$21)^('MF CapEx'!DP$3-1))</f>
        <v/>
      </c>
      <c r="DQ34" s="7" t="str">
        <f>IF(OR($B34="",$B34=0),"",$I34*$C34*(1+'Property Summary'!$L$21)^('MF CapEx'!DQ$3-1))</f>
        <v/>
      </c>
      <c r="DR34" s="7" t="str">
        <f>IF(OR($B34="",$B34=0),"",$I34*$C34*(1+'Property Summary'!$L$21)^('MF CapEx'!DR$3-1))</f>
        <v/>
      </c>
      <c r="DS34" s="7" t="str">
        <f>IF(OR($B34="",$B34=0),"",$I34*$C34*(1+'Property Summary'!$L$21)^('MF CapEx'!DS$3-1))</f>
        <v/>
      </c>
      <c r="DT34" s="7" t="str">
        <f>IF(OR($B34="",$B34=0),"",$I34*$C34*(1+'Property Summary'!$L$21)^('MF CapEx'!DT$3-1))</f>
        <v/>
      </c>
      <c r="DU34" s="7" t="str">
        <f>IF(OR($B34="",$B34=0),"",$I34*$C34*(1+'Property Summary'!$L$21)^('MF CapEx'!DU$3-1))</f>
        <v/>
      </c>
      <c r="DV34" s="7" t="str">
        <f>IF(OR($B34="",$B34=0),"",$I34*$C34*(1+'Property Summary'!$L$21)^('MF CapEx'!DV$3-1))</f>
        <v/>
      </c>
      <c r="DW34" s="7" t="str">
        <f>IF(OR($B34="",$B34=0),"",$I34*$C34*(1+'Property Summary'!$L$21)^('MF CapEx'!DW$3-1))</f>
        <v/>
      </c>
      <c r="DX34" s="7" t="str">
        <f>IF(OR($B34="",$B34=0),"",$I34*$C34*(1+'Property Summary'!$L$21)^('MF CapEx'!DX$3-1))</f>
        <v/>
      </c>
      <c r="DY34" s="7" t="str">
        <f>IF(OR($B34="",$B34=0),"",$I34*$C34*(1+'Property Summary'!$L$21)^('MF CapEx'!DY$3-1))</f>
        <v/>
      </c>
      <c r="DZ34" s="7" t="str">
        <f>IF(OR($B34="",$B34=0),"",$I34*$C34*(1+'Property Summary'!$L$21)^('MF CapEx'!DZ$3-1))</f>
        <v/>
      </c>
      <c r="EA34" s="7" t="str">
        <f>IF(OR($B34="",$B34=0),"",$I34*$C34*(1+'Property Summary'!$L$21)^('MF CapEx'!EA$3-1))</f>
        <v/>
      </c>
      <c r="EB34" s="7" t="str">
        <f>IF(OR($B34="",$B34=0),"",$I34*$C34*(1+'Property Summary'!$L$21)^('MF CapEx'!EB$3-1))</f>
        <v/>
      </c>
      <c r="EC34" s="7" t="str">
        <f>IF(OR($B34="",$B34=0),"",$I34*$C34*(1+'Property Summary'!$L$21)^('MF CapEx'!EC$3-1))</f>
        <v/>
      </c>
      <c r="ED34" s="7" t="str">
        <f>IF(OR($B34="",$B34=0),"",$I34*$C34*(1+'Property Summary'!$L$21)^('MF CapEx'!ED$3-1))</f>
        <v/>
      </c>
      <c r="EE34" s="7" t="str">
        <f>IF(OR($B34="",$B34=0),"",$I34*$C34*(1+'Property Summary'!$L$21)^('MF CapEx'!EE$3-1))</f>
        <v/>
      </c>
      <c r="EF34" s="7" t="str">
        <f>IF(OR($B34="",$B34=0),"",$I34*$C34*(1+'Property Summary'!$L$21)^('MF CapEx'!EF$3-1))</f>
        <v/>
      </c>
      <c r="EG34" s="7" t="str">
        <f>IF(OR($B34="",$B34=0),"",$I34*$C34*(1+'Property Summary'!$L$21)^('MF CapEx'!EG$3-1))</f>
        <v/>
      </c>
      <c r="EH34" s="7" t="str">
        <f>IF(OR($B34="",$B34=0),"",$I34*$C34*(1+'Property Summary'!$L$21)^('MF CapEx'!EH$3-1))</f>
        <v/>
      </c>
      <c r="EI34" s="7" t="str">
        <f>IF(OR($B34="",$B34=0),"",$I34*$C34*(1+'Property Summary'!$L$21)^('MF CapEx'!EI$3-1))</f>
        <v/>
      </c>
      <c r="EJ34" s="7" t="str">
        <f>IF(OR($B34="",$B34=0),"",$I34*$C34*(1+'Property Summary'!$L$21)^('MF CapEx'!EJ$3-1))</f>
        <v/>
      </c>
      <c r="EK34" s="7" t="str">
        <f>IF(OR($B34="",$B34=0),"",$I34*$C34*(1+'Property Summary'!$L$21)^('MF CapEx'!EK$3-1))</f>
        <v/>
      </c>
      <c r="EL34" s="7" t="str">
        <f>IF(OR($B34="",$B34=0),"",$I34*$C34*(1+'Property Summary'!$L$21)^('MF CapEx'!EL$3-1))</f>
        <v/>
      </c>
      <c r="EM34" s="7" t="str">
        <f>IF(OR($B34="",$B34=0),"",$I34*$C34*(1+'Property Summary'!$L$21)^('MF CapEx'!EM$3-1))</f>
        <v/>
      </c>
      <c r="EN34" s="7" t="str">
        <f>IF(OR($B34="",$B34=0),"",$I34*$C34*(1+'Property Summary'!$L$21)^('MF CapEx'!EN$3-1))</f>
        <v/>
      </c>
      <c r="EO34" s="7" t="str">
        <f>IF(OR($B34="",$B34=0),"",$I34*$C34*(1+'Property Summary'!$L$21)^('MF CapEx'!EO$3-1))</f>
        <v/>
      </c>
      <c r="EP34" s="7" t="str">
        <f>IF(OR($B34="",$B34=0),"",$I34*$C34*(1+'Property Summary'!$L$21)^('MF CapEx'!EP$3-1))</f>
        <v/>
      </c>
      <c r="EQ34" s="7" t="str">
        <f>IF(OR($B34="",$B34=0),"",$I34*$C34*(1+'Property Summary'!$L$21)^('MF CapEx'!EQ$3-1))</f>
        <v/>
      </c>
      <c r="ER34" s="7" t="str">
        <f>IF(OR($B34="",$B34=0),"",$I34*$C34*(1+'Property Summary'!$L$21)^('MF CapEx'!ER$3-1))</f>
        <v/>
      </c>
      <c r="ES34" s="7" t="str">
        <f>IF(OR($B34="",$B34=0),"",$I34*$C34*(1+'Property Summary'!$L$21)^('MF CapEx'!ES$3-1))</f>
        <v/>
      </c>
      <c r="ET34" s="7" t="str">
        <f>IF(OR($B34="",$B34=0),"",$I34*$C34*(1+'Property Summary'!$L$21)^('MF CapEx'!ET$3-1))</f>
        <v/>
      </c>
      <c r="EU34" s="7" t="str">
        <f>IF(OR($B34="",$B34=0),"",$I34*$C34*(1+'Property Summary'!$L$21)^('MF CapEx'!EU$3-1))</f>
        <v/>
      </c>
      <c r="EV34" s="7" t="str">
        <f>IF(OR($B34="",$B34=0),"",$I34*$C34*(1+'Property Summary'!$L$21)^('MF CapEx'!EV$3-1))</f>
        <v/>
      </c>
      <c r="EW34" s="7" t="str">
        <f>IF(OR($B34="",$B34=0),"",$I34*$C34*(1+'Property Summary'!$L$21)^('MF CapEx'!EW$3-1))</f>
        <v/>
      </c>
      <c r="EX34" s="7" t="str">
        <f>IF(OR($B34="",$B34=0),"",$I34*$C34*(1+'Property Summary'!$L$21)^('MF CapEx'!EX$3-1))</f>
        <v/>
      </c>
      <c r="EY34" s="7" t="str">
        <f>IF(OR($B34="",$B34=0),"",$I34*$C34*(1+'Property Summary'!$L$21)^('MF CapEx'!EY$3-1))</f>
        <v/>
      </c>
      <c r="EZ34" s="7" t="str">
        <f>IF(OR($B34="",$B34=0),"",$I34*$C34*(1+'Property Summary'!$L$21)^('MF CapEx'!EZ$3-1))</f>
        <v/>
      </c>
      <c r="FA34" s="7" t="str">
        <f>IF(OR($B34="",$B34=0),"",$I34*$C34*(1+'Property Summary'!$L$21)^('MF CapEx'!FA$3-1))</f>
        <v/>
      </c>
      <c r="FB34" s="7" t="str">
        <f>IF(OR($B34="",$B34=0),"",$I34*$C34*(1+'Property Summary'!$L$21)^('MF CapEx'!FB$3-1))</f>
        <v/>
      </c>
      <c r="FC34" s="7" t="str">
        <f>IF(OR($B34="",$B34=0),"",$I34*$C34*(1+'Property Summary'!$L$21)^('MF CapEx'!FC$3-1))</f>
        <v/>
      </c>
      <c r="FD34" s="7" t="str">
        <f>IF(OR($B34="",$B34=0),"",$I34*$C34*(1+'Property Summary'!$L$21)^('MF CapEx'!FD$3-1))</f>
        <v/>
      </c>
      <c r="FE34" s="7" t="str">
        <f>IF(OR($B34="",$B34=0),"",$I34*$C34*(1+'Property Summary'!$L$21)^('MF CapEx'!FE$3-1))</f>
        <v/>
      </c>
      <c r="FF34" s="7" t="str">
        <f>IF(OR($B34="",$B34=0),"",$I34*$C34*(1+'Property Summary'!$L$21)^('MF CapEx'!FF$3-1))</f>
        <v/>
      </c>
      <c r="FG34" s="7" t="str">
        <f>IF(OR($B34="",$B34=0),"",$I34*$C34*(1+'Property Summary'!$L$21)^('MF CapEx'!FG$3-1))</f>
        <v/>
      </c>
      <c r="FH34" s="7" t="str">
        <f>IF(OR($B34="",$B34=0),"",$I34*$C34*(1+'Property Summary'!$L$21)^('MF CapEx'!FH$3-1))</f>
        <v/>
      </c>
      <c r="FI34" s="7" t="str">
        <f>IF(OR($B34="",$B34=0),"",$I34*$C34*(1+'Property Summary'!$L$21)^('MF CapEx'!FI$3-1))</f>
        <v/>
      </c>
      <c r="FJ34" s="7" t="str">
        <f>IF(OR($B34="",$B34=0),"",$I34*$C34*(1+'Property Summary'!$L$21)^('MF CapEx'!FJ$3-1))</f>
        <v/>
      </c>
      <c r="FK34" s="7" t="str">
        <f>IF(OR($B34="",$B34=0),"",$I34*$C34*(1+'Property Summary'!$L$21)^('MF CapEx'!FK$3-1))</f>
        <v/>
      </c>
      <c r="FL34" s="7" t="str">
        <f>IF(OR($B34="",$B34=0),"",$I34*$C34*(1+'Property Summary'!$L$21)^('MF CapEx'!FL$3-1))</f>
        <v/>
      </c>
      <c r="FM34" s="7" t="str">
        <f>IF(OR($B34="",$B34=0),"",$I34*$C34*(1+'Property Summary'!$L$21)^('MF CapEx'!FM$3-1))</f>
        <v/>
      </c>
      <c r="FN34" s="7" t="str">
        <f>IF(OR($B34="",$B34=0),"",$I34*$C34*(1+'Property Summary'!$L$21)^('MF CapEx'!FN$3-1))</f>
        <v/>
      </c>
      <c r="FO34" s="7" t="str">
        <f>IF(OR($B34="",$B34=0),"",$I34*$C34*(1+'Property Summary'!$L$21)^('MF CapEx'!FO$3-1))</f>
        <v/>
      </c>
      <c r="FP34" s="7" t="str">
        <f>IF(OR($B34="",$B34=0),"",$I34*$C34*(1+'Property Summary'!$L$21)^('MF CapEx'!FP$3-1))</f>
        <v/>
      </c>
      <c r="FQ34" s="7" t="str">
        <f>IF(OR($B34="",$B34=0),"",$I34*$C34*(1+'Property Summary'!$L$21)^('MF CapEx'!FQ$3-1))</f>
        <v/>
      </c>
      <c r="FR34" s="7" t="str">
        <f>IF(OR($B34="",$B34=0),"",$I34*$C34*(1+'Property Summary'!$L$21)^('MF CapEx'!FR$3-1))</f>
        <v/>
      </c>
      <c r="FS34" s="7" t="str">
        <f>IF(OR($B34="",$B34=0),"",$I34*$C34*(1+'Property Summary'!$L$21)^('MF CapEx'!FS$3-1))</f>
        <v/>
      </c>
      <c r="FT34" s="7" t="str">
        <f>IF(OR($B34="",$B34=0),"",$I34*$C34*(1+'Property Summary'!$L$21)^('MF CapEx'!FT$3-1))</f>
        <v/>
      </c>
      <c r="FU34" s="7" t="str">
        <f>IF(OR($B34="",$B34=0),"",$I34*$C34*(1+'Property Summary'!$L$21)^('MF CapEx'!FU$3-1))</f>
        <v/>
      </c>
      <c r="FV34" s="7" t="str">
        <f>IF(OR($B34="",$B34=0),"",$I34*$C34*(1+'Property Summary'!$L$21)^('MF CapEx'!FV$3-1))</f>
        <v/>
      </c>
      <c r="FW34" s="7" t="str">
        <f>IF(OR($B34="",$B34=0),"",$I34*$C34*(1+'Property Summary'!$L$21)^('MF CapEx'!FW$3-1))</f>
        <v/>
      </c>
      <c r="FX34" s="7" t="str">
        <f>IF(OR($B34="",$B34=0),"",$I34*$C34*(1+'Property Summary'!$L$21)^('MF CapEx'!FX$3-1))</f>
        <v/>
      </c>
      <c r="FY34" s="7" t="str">
        <f>IF(OR($B34="",$B34=0),"",$I34*$C34*(1+'Property Summary'!$L$21)^('MF CapEx'!FY$3-1))</f>
        <v/>
      </c>
      <c r="FZ34" s="7" t="str">
        <f>IF(OR($B34="",$B34=0),"",$I34*$C34*(1+'Property Summary'!$L$21)^('MF CapEx'!FZ$3-1))</f>
        <v/>
      </c>
      <c r="GA34" s="7" t="str">
        <f>IF(OR($B34="",$B34=0),"",$I34*$C34*(1+'Property Summary'!$L$21)^('MF CapEx'!GA$3-1))</f>
        <v/>
      </c>
      <c r="GB34" s="7" t="str">
        <f>IF(OR($B34="",$B34=0),"",$I34*$C34*(1+'Property Summary'!$L$21)^('MF CapEx'!GB$3-1))</f>
        <v/>
      </c>
      <c r="GC34" s="7" t="str">
        <f>IF(OR($B34="",$B34=0),"",$I34*$C34*(1+'Property Summary'!$L$21)^('MF CapEx'!GC$3-1))</f>
        <v/>
      </c>
      <c r="GD34" s="7" t="str">
        <f>IF(OR($B34="",$B34=0),"",$I34*$C34*(1+'Property Summary'!$L$21)^('MF CapEx'!GD$3-1))</f>
        <v/>
      </c>
      <c r="GE34" s="7" t="str">
        <f>IF(OR($B34="",$B34=0),"",$I34*$C34*(1+'Property Summary'!$L$21)^('MF CapEx'!GE$3-1))</f>
        <v/>
      </c>
      <c r="GF34" s="7" t="str">
        <f>IF(OR($B34="",$B34=0),"",$I34*$C34*(1+'Property Summary'!$L$21)^('MF CapEx'!GF$3-1))</f>
        <v/>
      </c>
      <c r="GG34" s="7" t="str">
        <f>IF(OR($B34="",$B34=0),"",$I34*$C34*(1+'Property Summary'!$L$21)^('MF CapEx'!GG$3-1))</f>
        <v/>
      </c>
      <c r="GH34" s="7" t="str">
        <f>IF(OR($B34="",$B34=0),"",$I34*$C34*(1+'Property Summary'!$L$21)^('MF CapEx'!GH$3-1))</f>
        <v/>
      </c>
      <c r="GI34" s="7" t="str">
        <f>IF(OR($B34="",$B34=0),"",$I34*$C34*(1+'Property Summary'!$L$21)^('MF CapEx'!GI$3-1))</f>
        <v/>
      </c>
      <c r="GJ34" s="7" t="str">
        <f>IF(OR($B34="",$B34=0),"",$I34*$C34*(1+'Property Summary'!$L$21)^('MF CapEx'!GJ$3-1))</f>
        <v/>
      </c>
      <c r="GK34" s="7" t="str">
        <f>IF(OR($B34="",$B34=0),"",$I34*$C34*(1+'Property Summary'!$L$21)^('MF CapEx'!GK$3-1))</f>
        <v/>
      </c>
      <c r="GL34" s="7" t="str">
        <f>IF(OR($B34="",$B34=0),"",$I34*$C34*(1+'Property Summary'!$L$21)^('MF CapEx'!GL$3-1))</f>
        <v/>
      </c>
      <c r="GM34" s="7" t="str">
        <f>IF(OR($B34="",$B34=0),"",$I34*$C34*(1+'Property Summary'!$L$21)^('MF CapEx'!GM$3-1))</f>
        <v/>
      </c>
      <c r="GN34" s="7" t="str">
        <f>IF(OR($B34="",$B34=0),"",$I34*$C34*(1+'Property Summary'!$L$21)^('MF CapEx'!GN$3-1))</f>
        <v/>
      </c>
      <c r="GO34" s="7" t="str">
        <f>IF(OR($B34="",$B34=0),"",$I34*$C34*(1+'Property Summary'!$L$21)^('MF CapEx'!GO$3-1))</f>
        <v/>
      </c>
      <c r="GP34" s="7" t="str">
        <f>IF(OR($B34="",$B34=0),"",$I34*$C34*(1+'Property Summary'!$L$21)^('MF CapEx'!GP$3-1))</f>
        <v/>
      </c>
    </row>
    <row r="35" spans="2:198" x14ac:dyDescent="0.3">
      <c r="B35" s="198">
        <f>'MF Rent Roll'!B34</f>
        <v>0</v>
      </c>
      <c r="C35" s="199">
        <f>'MF Rent Roll'!C34</f>
        <v>0</v>
      </c>
      <c r="D35" s="200">
        <f>'MF Rent Roll'!D34</f>
        <v>0</v>
      </c>
      <c r="E35" s="200">
        <f>'MF Rent Roll'!E34</f>
        <v>0</v>
      </c>
      <c r="F35" s="201">
        <f>'MF Rent Roll'!F34</f>
        <v>0</v>
      </c>
      <c r="G35" s="202">
        <f>'MF Rent Roll'!G34</f>
        <v>0</v>
      </c>
      <c r="H35" s="203">
        <f>'MF Rent Roll'!H34</f>
        <v>0</v>
      </c>
      <c r="I35" s="202">
        <f>'MF Rent Roll'!I34</f>
        <v>0</v>
      </c>
      <c r="J35" s="204">
        <f>'MF Rent Roll'!J34</f>
        <v>0</v>
      </c>
      <c r="K35" s="205">
        <f>'MF Rent Roll'!K34</f>
        <v>0</v>
      </c>
      <c r="L35" s="202">
        <f>'MF Rent Roll'!L34</f>
        <v>0</v>
      </c>
      <c r="M35" s="206">
        <f>'MF Rent Roll'!M34</f>
        <v>0</v>
      </c>
      <c r="N35" s="207" t="str">
        <f>'MF Rent Roll'!N34</f>
        <v/>
      </c>
      <c r="O35" s="208" t="str">
        <f>'MF Rent Roll'!O34</f>
        <v/>
      </c>
      <c r="P35" s="209" t="str">
        <f>'MF Rent Roll'!P34</f>
        <v/>
      </c>
      <c r="S35" s="7" t="str">
        <f>IF(OR($B35="",$B35=0),"",$I35*$C35*(1+'Property Summary'!$L$21)^('MF CapEx'!S$3-1))</f>
        <v/>
      </c>
      <c r="T35" s="7" t="str">
        <f>IF(OR($B35="",$B35=0),"",$I35*$C35*(1+'Property Summary'!$L$21)^('MF CapEx'!T$3-1))</f>
        <v/>
      </c>
      <c r="U35" s="7" t="str">
        <f>IF(OR($B35="",$B35=0),"",$I35*$C35*(1+'Property Summary'!$L$21)^('MF CapEx'!U$3-1))</f>
        <v/>
      </c>
      <c r="V35" s="7" t="str">
        <f>IF(OR($B35="",$B35=0),"",$I35*$C35*(1+'Property Summary'!$L$21)^('MF CapEx'!V$3-1))</f>
        <v/>
      </c>
      <c r="W35" s="7" t="str">
        <f>IF(OR($B35="",$B35=0),"",$I35*$C35*(1+'Property Summary'!$L$21)^('MF CapEx'!W$3-1))</f>
        <v/>
      </c>
      <c r="X35" s="7" t="str">
        <f>IF(OR($B35="",$B35=0),"",$I35*$C35*(1+'Property Summary'!$L$21)^('MF CapEx'!X$3-1))</f>
        <v/>
      </c>
      <c r="Y35" s="7" t="str">
        <f>IF(OR($B35="",$B35=0),"",$I35*$C35*(1+'Property Summary'!$L$21)^('MF CapEx'!Y$3-1))</f>
        <v/>
      </c>
      <c r="Z35" s="7" t="str">
        <f>IF(OR($B35="",$B35=0),"",$I35*$C35*(1+'Property Summary'!$L$21)^('MF CapEx'!Z$3-1))</f>
        <v/>
      </c>
      <c r="AA35" s="7" t="str">
        <f>IF(OR($B35="",$B35=0),"",$I35*$C35*(1+'Property Summary'!$L$21)^('MF CapEx'!AA$3-1))</f>
        <v/>
      </c>
      <c r="AB35" s="7" t="str">
        <f>IF(OR($B35="",$B35=0),"",$I35*$C35*(1+'Property Summary'!$L$21)^('MF CapEx'!AB$3-1))</f>
        <v/>
      </c>
      <c r="AC35" s="7" t="str">
        <f>IF(OR($B35="",$B35=0),"",$I35*$C35*(1+'Property Summary'!$L$21)^('MF CapEx'!AC$3-1))</f>
        <v/>
      </c>
      <c r="AD35" s="7" t="str">
        <f>IF(OR($B35="",$B35=0),"",$I35*$C35*(1+'Property Summary'!$L$21)^('MF CapEx'!AD$3-1))</f>
        <v/>
      </c>
      <c r="AE35" s="7" t="str">
        <f>IF(OR($B35="",$B35=0),"",$I35*$C35*(1+'Property Summary'!$L$21)^('MF CapEx'!AE$3-1))</f>
        <v/>
      </c>
      <c r="AF35" s="7" t="str">
        <f>IF(OR($B35="",$B35=0),"",$I35*$C35*(1+'Property Summary'!$L$21)^('MF CapEx'!AF$3-1))</f>
        <v/>
      </c>
      <c r="AG35" s="7" t="str">
        <f>IF(OR($B35="",$B35=0),"",$I35*$C35*(1+'Property Summary'!$L$21)^('MF CapEx'!AG$3-1))</f>
        <v/>
      </c>
      <c r="AH35" s="7" t="str">
        <f>IF(OR($B35="",$B35=0),"",$I35*$C35*(1+'Property Summary'!$L$21)^('MF CapEx'!AH$3-1))</f>
        <v/>
      </c>
      <c r="AI35" s="7" t="str">
        <f>IF(OR($B35="",$B35=0),"",$I35*$C35*(1+'Property Summary'!$L$21)^('MF CapEx'!AI$3-1))</f>
        <v/>
      </c>
      <c r="AJ35" s="7" t="str">
        <f>IF(OR($B35="",$B35=0),"",$I35*$C35*(1+'Property Summary'!$L$21)^('MF CapEx'!AJ$3-1))</f>
        <v/>
      </c>
      <c r="AK35" s="7" t="str">
        <f>IF(OR($B35="",$B35=0),"",$I35*$C35*(1+'Property Summary'!$L$21)^('MF CapEx'!AK$3-1))</f>
        <v/>
      </c>
      <c r="AL35" s="7" t="str">
        <f>IF(OR($B35="",$B35=0),"",$I35*$C35*(1+'Property Summary'!$L$21)^('MF CapEx'!AL$3-1))</f>
        <v/>
      </c>
      <c r="AM35" s="7" t="str">
        <f>IF(OR($B35="",$B35=0),"",$I35*$C35*(1+'Property Summary'!$L$21)^('MF CapEx'!AM$3-1))</f>
        <v/>
      </c>
      <c r="AN35" s="7" t="str">
        <f>IF(OR($B35="",$B35=0),"",$I35*$C35*(1+'Property Summary'!$L$21)^('MF CapEx'!AN$3-1))</f>
        <v/>
      </c>
      <c r="AO35" s="7" t="str">
        <f>IF(OR($B35="",$B35=0),"",$I35*$C35*(1+'Property Summary'!$L$21)^('MF CapEx'!AO$3-1))</f>
        <v/>
      </c>
      <c r="AP35" s="7" t="str">
        <f>IF(OR($B35="",$B35=0),"",$I35*$C35*(1+'Property Summary'!$L$21)^('MF CapEx'!AP$3-1))</f>
        <v/>
      </c>
      <c r="AQ35" s="7" t="str">
        <f>IF(OR($B35="",$B35=0),"",$I35*$C35*(1+'Property Summary'!$L$21)^('MF CapEx'!AQ$3-1))</f>
        <v/>
      </c>
      <c r="AR35" s="7" t="str">
        <f>IF(OR($B35="",$B35=0),"",$I35*$C35*(1+'Property Summary'!$L$21)^('MF CapEx'!AR$3-1))</f>
        <v/>
      </c>
      <c r="AS35" s="7" t="str">
        <f>IF(OR($B35="",$B35=0),"",$I35*$C35*(1+'Property Summary'!$L$21)^('MF CapEx'!AS$3-1))</f>
        <v/>
      </c>
      <c r="AT35" s="7" t="str">
        <f>IF(OR($B35="",$B35=0),"",$I35*$C35*(1+'Property Summary'!$L$21)^('MF CapEx'!AT$3-1))</f>
        <v/>
      </c>
      <c r="AU35" s="7" t="str">
        <f>IF(OR($B35="",$B35=0),"",$I35*$C35*(1+'Property Summary'!$L$21)^('MF CapEx'!AU$3-1))</f>
        <v/>
      </c>
      <c r="AV35" s="7" t="str">
        <f>IF(OR($B35="",$B35=0),"",$I35*$C35*(1+'Property Summary'!$L$21)^('MF CapEx'!AV$3-1))</f>
        <v/>
      </c>
      <c r="AW35" s="7" t="str">
        <f>IF(OR($B35="",$B35=0),"",$I35*$C35*(1+'Property Summary'!$L$21)^('MF CapEx'!AW$3-1))</f>
        <v/>
      </c>
      <c r="AX35" s="7" t="str">
        <f>IF(OR($B35="",$B35=0),"",$I35*$C35*(1+'Property Summary'!$L$21)^('MF CapEx'!AX$3-1))</f>
        <v/>
      </c>
      <c r="AY35" s="7" t="str">
        <f>IF(OR($B35="",$B35=0),"",$I35*$C35*(1+'Property Summary'!$L$21)^('MF CapEx'!AY$3-1))</f>
        <v/>
      </c>
      <c r="AZ35" s="7" t="str">
        <f>IF(OR($B35="",$B35=0),"",$I35*$C35*(1+'Property Summary'!$L$21)^('MF CapEx'!AZ$3-1))</f>
        <v/>
      </c>
      <c r="BA35" s="7" t="str">
        <f>IF(OR($B35="",$B35=0),"",$I35*$C35*(1+'Property Summary'!$L$21)^('MF CapEx'!BA$3-1))</f>
        <v/>
      </c>
      <c r="BB35" s="7" t="str">
        <f>IF(OR($B35="",$B35=0),"",$I35*$C35*(1+'Property Summary'!$L$21)^('MF CapEx'!BB$3-1))</f>
        <v/>
      </c>
      <c r="BC35" s="7" t="str">
        <f>IF(OR($B35="",$B35=0),"",$I35*$C35*(1+'Property Summary'!$L$21)^('MF CapEx'!BC$3-1))</f>
        <v/>
      </c>
      <c r="BD35" s="7" t="str">
        <f>IF(OR($B35="",$B35=0),"",$I35*$C35*(1+'Property Summary'!$L$21)^('MF CapEx'!BD$3-1))</f>
        <v/>
      </c>
      <c r="BE35" s="7" t="str">
        <f>IF(OR($B35="",$B35=0),"",$I35*$C35*(1+'Property Summary'!$L$21)^('MF CapEx'!BE$3-1))</f>
        <v/>
      </c>
      <c r="BF35" s="7" t="str">
        <f>IF(OR($B35="",$B35=0),"",$I35*$C35*(1+'Property Summary'!$L$21)^('MF CapEx'!BF$3-1))</f>
        <v/>
      </c>
      <c r="BG35" s="7" t="str">
        <f>IF(OR($B35="",$B35=0),"",$I35*$C35*(1+'Property Summary'!$L$21)^('MF CapEx'!BG$3-1))</f>
        <v/>
      </c>
      <c r="BH35" s="7" t="str">
        <f>IF(OR($B35="",$B35=0),"",$I35*$C35*(1+'Property Summary'!$L$21)^('MF CapEx'!BH$3-1))</f>
        <v/>
      </c>
      <c r="BI35" s="7" t="str">
        <f>IF(OR($B35="",$B35=0),"",$I35*$C35*(1+'Property Summary'!$L$21)^('MF CapEx'!BI$3-1))</f>
        <v/>
      </c>
      <c r="BJ35" s="7" t="str">
        <f>IF(OR($B35="",$B35=0),"",$I35*$C35*(1+'Property Summary'!$L$21)^('MF CapEx'!BJ$3-1))</f>
        <v/>
      </c>
      <c r="BK35" s="7" t="str">
        <f>IF(OR($B35="",$B35=0),"",$I35*$C35*(1+'Property Summary'!$L$21)^('MF CapEx'!BK$3-1))</f>
        <v/>
      </c>
      <c r="BL35" s="7" t="str">
        <f>IF(OR($B35="",$B35=0),"",$I35*$C35*(1+'Property Summary'!$L$21)^('MF CapEx'!BL$3-1))</f>
        <v/>
      </c>
      <c r="BM35" s="7" t="str">
        <f>IF(OR($B35="",$B35=0),"",$I35*$C35*(1+'Property Summary'!$L$21)^('MF CapEx'!BM$3-1))</f>
        <v/>
      </c>
      <c r="BN35" s="7" t="str">
        <f>IF(OR($B35="",$B35=0),"",$I35*$C35*(1+'Property Summary'!$L$21)^('MF CapEx'!BN$3-1))</f>
        <v/>
      </c>
      <c r="BO35" s="7" t="str">
        <f>IF(OR($B35="",$B35=0),"",$I35*$C35*(1+'Property Summary'!$L$21)^('MF CapEx'!BO$3-1))</f>
        <v/>
      </c>
      <c r="BP35" s="7" t="str">
        <f>IF(OR($B35="",$B35=0),"",$I35*$C35*(1+'Property Summary'!$L$21)^('MF CapEx'!BP$3-1))</f>
        <v/>
      </c>
      <c r="BQ35" s="7" t="str">
        <f>IF(OR($B35="",$B35=0),"",$I35*$C35*(1+'Property Summary'!$L$21)^('MF CapEx'!BQ$3-1))</f>
        <v/>
      </c>
      <c r="BR35" s="7" t="str">
        <f>IF(OR($B35="",$B35=0),"",$I35*$C35*(1+'Property Summary'!$L$21)^('MF CapEx'!BR$3-1))</f>
        <v/>
      </c>
      <c r="BS35" s="7" t="str">
        <f>IF(OR($B35="",$B35=0),"",$I35*$C35*(1+'Property Summary'!$L$21)^('MF CapEx'!BS$3-1))</f>
        <v/>
      </c>
      <c r="BT35" s="7" t="str">
        <f>IF(OR($B35="",$B35=0),"",$I35*$C35*(1+'Property Summary'!$L$21)^('MF CapEx'!BT$3-1))</f>
        <v/>
      </c>
      <c r="BU35" s="7" t="str">
        <f>IF(OR($B35="",$B35=0),"",$I35*$C35*(1+'Property Summary'!$L$21)^('MF CapEx'!BU$3-1))</f>
        <v/>
      </c>
      <c r="BV35" s="7" t="str">
        <f>IF(OR($B35="",$B35=0),"",$I35*$C35*(1+'Property Summary'!$L$21)^('MF CapEx'!BV$3-1))</f>
        <v/>
      </c>
      <c r="BW35" s="7" t="str">
        <f>IF(OR($B35="",$B35=0),"",$I35*$C35*(1+'Property Summary'!$L$21)^('MF CapEx'!BW$3-1))</f>
        <v/>
      </c>
      <c r="BX35" s="7" t="str">
        <f>IF(OR($B35="",$B35=0),"",$I35*$C35*(1+'Property Summary'!$L$21)^('MF CapEx'!BX$3-1))</f>
        <v/>
      </c>
      <c r="BY35" s="7" t="str">
        <f>IF(OR($B35="",$B35=0),"",$I35*$C35*(1+'Property Summary'!$L$21)^('MF CapEx'!BY$3-1))</f>
        <v/>
      </c>
      <c r="BZ35" s="7" t="str">
        <f>IF(OR($B35="",$B35=0),"",$I35*$C35*(1+'Property Summary'!$L$21)^('MF CapEx'!BZ$3-1))</f>
        <v/>
      </c>
      <c r="CA35" s="7" t="str">
        <f>IF(OR($B35="",$B35=0),"",$I35*$C35*(1+'Property Summary'!$L$21)^('MF CapEx'!CA$3-1))</f>
        <v/>
      </c>
      <c r="CB35" s="7" t="str">
        <f>IF(OR($B35="",$B35=0),"",$I35*$C35*(1+'Property Summary'!$L$21)^('MF CapEx'!CB$3-1))</f>
        <v/>
      </c>
      <c r="CC35" s="7" t="str">
        <f>IF(OR($B35="",$B35=0),"",$I35*$C35*(1+'Property Summary'!$L$21)^('MF CapEx'!CC$3-1))</f>
        <v/>
      </c>
      <c r="CD35" s="7" t="str">
        <f>IF(OR($B35="",$B35=0),"",$I35*$C35*(1+'Property Summary'!$L$21)^('MF CapEx'!CD$3-1))</f>
        <v/>
      </c>
      <c r="CE35" s="7" t="str">
        <f>IF(OR($B35="",$B35=0),"",$I35*$C35*(1+'Property Summary'!$L$21)^('MF CapEx'!CE$3-1))</f>
        <v/>
      </c>
      <c r="CF35" s="7" t="str">
        <f>IF(OR($B35="",$B35=0),"",$I35*$C35*(1+'Property Summary'!$L$21)^('MF CapEx'!CF$3-1))</f>
        <v/>
      </c>
      <c r="CG35" s="7" t="str">
        <f>IF(OR($B35="",$B35=0),"",$I35*$C35*(1+'Property Summary'!$L$21)^('MF CapEx'!CG$3-1))</f>
        <v/>
      </c>
      <c r="CH35" s="7" t="str">
        <f>IF(OR($B35="",$B35=0),"",$I35*$C35*(1+'Property Summary'!$L$21)^('MF CapEx'!CH$3-1))</f>
        <v/>
      </c>
      <c r="CI35" s="7" t="str">
        <f>IF(OR($B35="",$B35=0),"",$I35*$C35*(1+'Property Summary'!$L$21)^('MF CapEx'!CI$3-1))</f>
        <v/>
      </c>
      <c r="CJ35" s="7" t="str">
        <f>IF(OR($B35="",$B35=0),"",$I35*$C35*(1+'Property Summary'!$L$21)^('MF CapEx'!CJ$3-1))</f>
        <v/>
      </c>
      <c r="CK35" s="7" t="str">
        <f>IF(OR($B35="",$B35=0),"",$I35*$C35*(1+'Property Summary'!$L$21)^('MF CapEx'!CK$3-1))</f>
        <v/>
      </c>
      <c r="CL35" s="7" t="str">
        <f>IF(OR($B35="",$B35=0),"",$I35*$C35*(1+'Property Summary'!$L$21)^('MF CapEx'!CL$3-1))</f>
        <v/>
      </c>
      <c r="CM35" s="7" t="str">
        <f>IF(OR($B35="",$B35=0),"",$I35*$C35*(1+'Property Summary'!$L$21)^('MF CapEx'!CM$3-1))</f>
        <v/>
      </c>
      <c r="CN35" s="7" t="str">
        <f>IF(OR($B35="",$B35=0),"",$I35*$C35*(1+'Property Summary'!$L$21)^('MF CapEx'!CN$3-1))</f>
        <v/>
      </c>
      <c r="CO35" s="7" t="str">
        <f>IF(OR($B35="",$B35=0),"",$I35*$C35*(1+'Property Summary'!$L$21)^('MF CapEx'!CO$3-1))</f>
        <v/>
      </c>
      <c r="CP35" s="7" t="str">
        <f>IF(OR($B35="",$B35=0),"",$I35*$C35*(1+'Property Summary'!$L$21)^('MF CapEx'!CP$3-1))</f>
        <v/>
      </c>
      <c r="CQ35" s="7" t="str">
        <f>IF(OR($B35="",$B35=0),"",$I35*$C35*(1+'Property Summary'!$L$21)^('MF CapEx'!CQ$3-1))</f>
        <v/>
      </c>
      <c r="CR35" s="7" t="str">
        <f>IF(OR($B35="",$B35=0),"",$I35*$C35*(1+'Property Summary'!$L$21)^('MF CapEx'!CR$3-1))</f>
        <v/>
      </c>
      <c r="CS35" s="7" t="str">
        <f>IF(OR($B35="",$B35=0),"",$I35*$C35*(1+'Property Summary'!$L$21)^('MF CapEx'!CS$3-1))</f>
        <v/>
      </c>
      <c r="CT35" s="7" t="str">
        <f>IF(OR($B35="",$B35=0),"",$I35*$C35*(1+'Property Summary'!$L$21)^('MF CapEx'!CT$3-1))</f>
        <v/>
      </c>
      <c r="CU35" s="7" t="str">
        <f>IF(OR($B35="",$B35=0),"",$I35*$C35*(1+'Property Summary'!$L$21)^('MF CapEx'!CU$3-1))</f>
        <v/>
      </c>
      <c r="CV35" s="7" t="str">
        <f>IF(OR($B35="",$B35=0),"",$I35*$C35*(1+'Property Summary'!$L$21)^('MF CapEx'!CV$3-1))</f>
        <v/>
      </c>
      <c r="CW35" s="7" t="str">
        <f>IF(OR($B35="",$B35=0),"",$I35*$C35*(1+'Property Summary'!$L$21)^('MF CapEx'!CW$3-1))</f>
        <v/>
      </c>
      <c r="CX35" s="7" t="str">
        <f>IF(OR($B35="",$B35=0),"",$I35*$C35*(1+'Property Summary'!$L$21)^('MF CapEx'!CX$3-1))</f>
        <v/>
      </c>
      <c r="CY35" s="7" t="str">
        <f>IF(OR($B35="",$B35=0),"",$I35*$C35*(1+'Property Summary'!$L$21)^('MF CapEx'!CY$3-1))</f>
        <v/>
      </c>
      <c r="CZ35" s="7" t="str">
        <f>IF(OR($B35="",$B35=0),"",$I35*$C35*(1+'Property Summary'!$L$21)^('MF CapEx'!CZ$3-1))</f>
        <v/>
      </c>
      <c r="DA35" s="7" t="str">
        <f>IF(OR($B35="",$B35=0),"",$I35*$C35*(1+'Property Summary'!$L$21)^('MF CapEx'!DA$3-1))</f>
        <v/>
      </c>
      <c r="DB35" s="7" t="str">
        <f>IF(OR($B35="",$B35=0),"",$I35*$C35*(1+'Property Summary'!$L$21)^('MF CapEx'!DB$3-1))</f>
        <v/>
      </c>
      <c r="DC35" s="7" t="str">
        <f>IF(OR($B35="",$B35=0),"",$I35*$C35*(1+'Property Summary'!$L$21)^('MF CapEx'!DC$3-1))</f>
        <v/>
      </c>
      <c r="DD35" s="7" t="str">
        <f>IF(OR($B35="",$B35=0),"",$I35*$C35*(1+'Property Summary'!$L$21)^('MF CapEx'!DD$3-1))</f>
        <v/>
      </c>
      <c r="DE35" s="7" t="str">
        <f>IF(OR($B35="",$B35=0),"",$I35*$C35*(1+'Property Summary'!$L$21)^('MF CapEx'!DE$3-1))</f>
        <v/>
      </c>
      <c r="DF35" s="7" t="str">
        <f>IF(OR($B35="",$B35=0),"",$I35*$C35*(1+'Property Summary'!$L$21)^('MF CapEx'!DF$3-1))</f>
        <v/>
      </c>
      <c r="DG35" s="7" t="str">
        <f>IF(OR($B35="",$B35=0),"",$I35*$C35*(1+'Property Summary'!$L$21)^('MF CapEx'!DG$3-1))</f>
        <v/>
      </c>
      <c r="DH35" s="7" t="str">
        <f>IF(OR($B35="",$B35=0),"",$I35*$C35*(1+'Property Summary'!$L$21)^('MF CapEx'!DH$3-1))</f>
        <v/>
      </c>
      <c r="DI35" s="7" t="str">
        <f>IF(OR($B35="",$B35=0),"",$I35*$C35*(1+'Property Summary'!$L$21)^('MF CapEx'!DI$3-1))</f>
        <v/>
      </c>
      <c r="DJ35" s="7" t="str">
        <f>IF(OR($B35="",$B35=0),"",$I35*$C35*(1+'Property Summary'!$L$21)^('MF CapEx'!DJ$3-1))</f>
        <v/>
      </c>
      <c r="DK35" s="7" t="str">
        <f>IF(OR($B35="",$B35=0),"",$I35*$C35*(1+'Property Summary'!$L$21)^('MF CapEx'!DK$3-1))</f>
        <v/>
      </c>
      <c r="DL35" s="7" t="str">
        <f>IF(OR($B35="",$B35=0),"",$I35*$C35*(1+'Property Summary'!$L$21)^('MF CapEx'!DL$3-1))</f>
        <v/>
      </c>
      <c r="DM35" s="7" t="str">
        <f>IF(OR($B35="",$B35=0),"",$I35*$C35*(1+'Property Summary'!$L$21)^('MF CapEx'!DM$3-1))</f>
        <v/>
      </c>
      <c r="DN35" s="7" t="str">
        <f>IF(OR($B35="",$B35=0),"",$I35*$C35*(1+'Property Summary'!$L$21)^('MF CapEx'!DN$3-1))</f>
        <v/>
      </c>
      <c r="DO35" s="7" t="str">
        <f>IF(OR($B35="",$B35=0),"",$I35*$C35*(1+'Property Summary'!$L$21)^('MF CapEx'!DO$3-1))</f>
        <v/>
      </c>
      <c r="DP35" s="7" t="str">
        <f>IF(OR($B35="",$B35=0),"",$I35*$C35*(1+'Property Summary'!$L$21)^('MF CapEx'!DP$3-1))</f>
        <v/>
      </c>
      <c r="DQ35" s="7" t="str">
        <f>IF(OR($B35="",$B35=0),"",$I35*$C35*(1+'Property Summary'!$L$21)^('MF CapEx'!DQ$3-1))</f>
        <v/>
      </c>
      <c r="DR35" s="7" t="str">
        <f>IF(OR($B35="",$B35=0),"",$I35*$C35*(1+'Property Summary'!$L$21)^('MF CapEx'!DR$3-1))</f>
        <v/>
      </c>
      <c r="DS35" s="7" t="str">
        <f>IF(OR($B35="",$B35=0),"",$I35*$C35*(1+'Property Summary'!$L$21)^('MF CapEx'!DS$3-1))</f>
        <v/>
      </c>
      <c r="DT35" s="7" t="str">
        <f>IF(OR($B35="",$B35=0),"",$I35*$C35*(1+'Property Summary'!$L$21)^('MF CapEx'!DT$3-1))</f>
        <v/>
      </c>
      <c r="DU35" s="7" t="str">
        <f>IF(OR($B35="",$B35=0),"",$I35*$C35*(1+'Property Summary'!$L$21)^('MF CapEx'!DU$3-1))</f>
        <v/>
      </c>
      <c r="DV35" s="7" t="str">
        <f>IF(OR($B35="",$B35=0),"",$I35*$C35*(1+'Property Summary'!$L$21)^('MF CapEx'!DV$3-1))</f>
        <v/>
      </c>
      <c r="DW35" s="7" t="str">
        <f>IF(OR($B35="",$B35=0),"",$I35*$C35*(1+'Property Summary'!$L$21)^('MF CapEx'!DW$3-1))</f>
        <v/>
      </c>
      <c r="DX35" s="7" t="str">
        <f>IF(OR($B35="",$B35=0),"",$I35*$C35*(1+'Property Summary'!$L$21)^('MF CapEx'!DX$3-1))</f>
        <v/>
      </c>
      <c r="DY35" s="7" t="str">
        <f>IF(OR($B35="",$B35=0),"",$I35*$C35*(1+'Property Summary'!$L$21)^('MF CapEx'!DY$3-1))</f>
        <v/>
      </c>
      <c r="DZ35" s="7" t="str">
        <f>IF(OR($B35="",$B35=0),"",$I35*$C35*(1+'Property Summary'!$L$21)^('MF CapEx'!DZ$3-1))</f>
        <v/>
      </c>
      <c r="EA35" s="7" t="str">
        <f>IF(OR($B35="",$B35=0),"",$I35*$C35*(1+'Property Summary'!$L$21)^('MF CapEx'!EA$3-1))</f>
        <v/>
      </c>
      <c r="EB35" s="7" t="str">
        <f>IF(OR($B35="",$B35=0),"",$I35*$C35*(1+'Property Summary'!$L$21)^('MF CapEx'!EB$3-1))</f>
        <v/>
      </c>
      <c r="EC35" s="7" t="str">
        <f>IF(OR($B35="",$B35=0),"",$I35*$C35*(1+'Property Summary'!$L$21)^('MF CapEx'!EC$3-1))</f>
        <v/>
      </c>
      <c r="ED35" s="7" t="str">
        <f>IF(OR($B35="",$B35=0),"",$I35*$C35*(1+'Property Summary'!$L$21)^('MF CapEx'!ED$3-1))</f>
        <v/>
      </c>
      <c r="EE35" s="7" t="str">
        <f>IF(OR($B35="",$B35=0),"",$I35*$C35*(1+'Property Summary'!$L$21)^('MF CapEx'!EE$3-1))</f>
        <v/>
      </c>
      <c r="EF35" s="7" t="str">
        <f>IF(OR($B35="",$B35=0),"",$I35*$C35*(1+'Property Summary'!$L$21)^('MF CapEx'!EF$3-1))</f>
        <v/>
      </c>
      <c r="EG35" s="7" t="str">
        <f>IF(OR($B35="",$B35=0),"",$I35*$C35*(1+'Property Summary'!$L$21)^('MF CapEx'!EG$3-1))</f>
        <v/>
      </c>
      <c r="EH35" s="7" t="str">
        <f>IF(OR($B35="",$B35=0),"",$I35*$C35*(1+'Property Summary'!$L$21)^('MF CapEx'!EH$3-1))</f>
        <v/>
      </c>
      <c r="EI35" s="7" t="str">
        <f>IF(OR($B35="",$B35=0),"",$I35*$C35*(1+'Property Summary'!$L$21)^('MF CapEx'!EI$3-1))</f>
        <v/>
      </c>
      <c r="EJ35" s="7" t="str">
        <f>IF(OR($B35="",$B35=0),"",$I35*$C35*(1+'Property Summary'!$L$21)^('MF CapEx'!EJ$3-1))</f>
        <v/>
      </c>
      <c r="EK35" s="7" t="str">
        <f>IF(OR($B35="",$B35=0),"",$I35*$C35*(1+'Property Summary'!$L$21)^('MF CapEx'!EK$3-1))</f>
        <v/>
      </c>
      <c r="EL35" s="7" t="str">
        <f>IF(OR($B35="",$B35=0),"",$I35*$C35*(1+'Property Summary'!$L$21)^('MF CapEx'!EL$3-1))</f>
        <v/>
      </c>
      <c r="EM35" s="7" t="str">
        <f>IF(OR($B35="",$B35=0),"",$I35*$C35*(1+'Property Summary'!$L$21)^('MF CapEx'!EM$3-1))</f>
        <v/>
      </c>
      <c r="EN35" s="7" t="str">
        <f>IF(OR($B35="",$B35=0),"",$I35*$C35*(1+'Property Summary'!$L$21)^('MF CapEx'!EN$3-1))</f>
        <v/>
      </c>
      <c r="EO35" s="7" t="str">
        <f>IF(OR($B35="",$B35=0),"",$I35*$C35*(1+'Property Summary'!$L$21)^('MF CapEx'!EO$3-1))</f>
        <v/>
      </c>
      <c r="EP35" s="7" t="str">
        <f>IF(OR($B35="",$B35=0),"",$I35*$C35*(1+'Property Summary'!$L$21)^('MF CapEx'!EP$3-1))</f>
        <v/>
      </c>
      <c r="EQ35" s="7" t="str">
        <f>IF(OR($B35="",$B35=0),"",$I35*$C35*(1+'Property Summary'!$L$21)^('MF CapEx'!EQ$3-1))</f>
        <v/>
      </c>
      <c r="ER35" s="7" t="str">
        <f>IF(OR($B35="",$B35=0),"",$I35*$C35*(1+'Property Summary'!$L$21)^('MF CapEx'!ER$3-1))</f>
        <v/>
      </c>
      <c r="ES35" s="7" t="str">
        <f>IF(OR($B35="",$B35=0),"",$I35*$C35*(1+'Property Summary'!$L$21)^('MF CapEx'!ES$3-1))</f>
        <v/>
      </c>
      <c r="ET35" s="7" t="str">
        <f>IF(OR($B35="",$B35=0),"",$I35*$C35*(1+'Property Summary'!$L$21)^('MF CapEx'!ET$3-1))</f>
        <v/>
      </c>
      <c r="EU35" s="7" t="str">
        <f>IF(OR($B35="",$B35=0),"",$I35*$C35*(1+'Property Summary'!$L$21)^('MF CapEx'!EU$3-1))</f>
        <v/>
      </c>
      <c r="EV35" s="7" t="str">
        <f>IF(OR($B35="",$B35=0),"",$I35*$C35*(1+'Property Summary'!$L$21)^('MF CapEx'!EV$3-1))</f>
        <v/>
      </c>
      <c r="EW35" s="7" t="str">
        <f>IF(OR($B35="",$B35=0),"",$I35*$C35*(1+'Property Summary'!$L$21)^('MF CapEx'!EW$3-1))</f>
        <v/>
      </c>
      <c r="EX35" s="7" t="str">
        <f>IF(OR($B35="",$B35=0),"",$I35*$C35*(1+'Property Summary'!$L$21)^('MF CapEx'!EX$3-1))</f>
        <v/>
      </c>
      <c r="EY35" s="7" t="str">
        <f>IF(OR($B35="",$B35=0),"",$I35*$C35*(1+'Property Summary'!$L$21)^('MF CapEx'!EY$3-1))</f>
        <v/>
      </c>
      <c r="EZ35" s="7" t="str">
        <f>IF(OR($B35="",$B35=0),"",$I35*$C35*(1+'Property Summary'!$L$21)^('MF CapEx'!EZ$3-1))</f>
        <v/>
      </c>
      <c r="FA35" s="7" t="str">
        <f>IF(OR($B35="",$B35=0),"",$I35*$C35*(1+'Property Summary'!$L$21)^('MF CapEx'!FA$3-1))</f>
        <v/>
      </c>
      <c r="FB35" s="7" t="str">
        <f>IF(OR($B35="",$B35=0),"",$I35*$C35*(1+'Property Summary'!$L$21)^('MF CapEx'!FB$3-1))</f>
        <v/>
      </c>
      <c r="FC35" s="7" t="str">
        <f>IF(OR($B35="",$B35=0),"",$I35*$C35*(1+'Property Summary'!$L$21)^('MF CapEx'!FC$3-1))</f>
        <v/>
      </c>
      <c r="FD35" s="7" t="str">
        <f>IF(OR($B35="",$B35=0),"",$I35*$C35*(1+'Property Summary'!$L$21)^('MF CapEx'!FD$3-1))</f>
        <v/>
      </c>
      <c r="FE35" s="7" t="str">
        <f>IF(OR($B35="",$B35=0),"",$I35*$C35*(1+'Property Summary'!$L$21)^('MF CapEx'!FE$3-1))</f>
        <v/>
      </c>
      <c r="FF35" s="7" t="str">
        <f>IF(OR($B35="",$B35=0),"",$I35*$C35*(1+'Property Summary'!$L$21)^('MF CapEx'!FF$3-1))</f>
        <v/>
      </c>
      <c r="FG35" s="7" t="str">
        <f>IF(OR($B35="",$B35=0),"",$I35*$C35*(1+'Property Summary'!$L$21)^('MF CapEx'!FG$3-1))</f>
        <v/>
      </c>
      <c r="FH35" s="7" t="str">
        <f>IF(OR($B35="",$B35=0),"",$I35*$C35*(1+'Property Summary'!$L$21)^('MF CapEx'!FH$3-1))</f>
        <v/>
      </c>
      <c r="FI35" s="7" t="str">
        <f>IF(OR($B35="",$B35=0),"",$I35*$C35*(1+'Property Summary'!$L$21)^('MF CapEx'!FI$3-1))</f>
        <v/>
      </c>
      <c r="FJ35" s="7" t="str">
        <f>IF(OR($B35="",$B35=0),"",$I35*$C35*(1+'Property Summary'!$L$21)^('MF CapEx'!FJ$3-1))</f>
        <v/>
      </c>
      <c r="FK35" s="7" t="str">
        <f>IF(OR($B35="",$B35=0),"",$I35*$C35*(1+'Property Summary'!$L$21)^('MF CapEx'!FK$3-1))</f>
        <v/>
      </c>
      <c r="FL35" s="7" t="str">
        <f>IF(OR($B35="",$B35=0),"",$I35*$C35*(1+'Property Summary'!$L$21)^('MF CapEx'!FL$3-1))</f>
        <v/>
      </c>
      <c r="FM35" s="7" t="str">
        <f>IF(OR($B35="",$B35=0),"",$I35*$C35*(1+'Property Summary'!$L$21)^('MF CapEx'!FM$3-1))</f>
        <v/>
      </c>
      <c r="FN35" s="7" t="str">
        <f>IF(OR($B35="",$B35=0),"",$I35*$C35*(1+'Property Summary'!$L$21)^('MF CapEx'!FN$3-1))</f>
        <v/>
      </c>
      <c r="FO35" s="7" t="str">
        <f>IF(OR($B35="",$B35=0),"",$I35*$C35*(1+'Property Summary'!$L$21)^('MF CapEx'!FO$3-1))</f>
        <v/>
      </c>
      <c r="FP35" s="7" t="str">
        <f>IF(OR($B35="",$B35=0),"",$I35*$C35*(1+'Property Summary'!$L$21)^('MF CapEx'!FP$3-1))</f>
        <v/>
      </c>
      <c r="FQ35" s="7" t="str">
        <f>IF(OR($B35="",$B35=0),"",$I35*$C35*(1+'Property Summary'!$L$21)^('MF CapEx'!FQ$3-1))</f>
        <v/>
      </c>
      <c r="FR35" s="7" t="str">
        <f>IF(OR($B35="",$B35=0),"",$I35*$C35*(1+'Property Summary'!$L$21)^('MF CapEx'!FR$3-1))</f>
        <v/>
      </c>
      <c r="FS35" s="7" t="str">
        <f>IF(OR($B35="",$B35=0),"",$I35*$C35*(1+'Property Summary'!$L$21)^('MF CapEx'!FS$3-1))</f>
        <v/>
      </c>
      <c r="FT35" s="7" t="str">
        <f>IF(OR($B35="",$B35=0),"",$I35*$C35*(1+'Property Summary'!$L$21)^('MF CapEx'!FT$3-1))</f>
        <v/>
      </c>
      <c r="FU35" s="7" t="str">
        <f>IF(OR($B35="",$B35=0),"",$I35*$C35*(1+'Property Summary'!$L$21)^('MF CapEx'!FU$3-1))</f>
        <v/>
      </c>
      <c r="FV35" s="7" t="str">
        <f>IF(OR($B35="",$B35=0),"",$I35*$C35*(1+'Property Summary'!$L$21)^('MF CapEx'!FV$3-1))</f>
        <v/>
      </c>
      <c r="FW35" s="7" t="str">
        <f>IF(OR($B35="",$B35=0),"",$I35*$C35*(1+'Property Summary'!$L$21)^('MF CapEx'!FW$3-1))</f>
        <v/>
      </c>
      <c r="FX35" s="7" t="str">
        <f>IF(OR($B35="",$B35=0),"",$I35*$C35*(1+'Property Summary'!$L$21)^('MF CapEx'!FX$3-1))</f>
        <v/>
      </c>
      <c r="FY35" s="7" t="str">
        <f>IF(OR($B35="",$B35=0),"",$I35*$C35*(1+'Property Summary'!$L$21)^('MF CapEx'!FY$3-1))</f>
        <v/>
      </c>
      <c r="FZ35" s="7" t="str">
        <f>IF(OR($B35="",$B35=0),"",$I35*$C35*(1+'Property Summary'!$L$21)^('MF CapEx'!FZ$3-1))</f>
        <v/>
      </c>
      <c r="GA35" s="7" t="str">
        <f>IF(OR($B35="",$B35=0),"",$I35*$C35*(1+'Property Summary'!$L$21)^('MF CapEx'!GA$3-1))</f>
        <v/>
      </c>
      <c r="GB35" s="7" t="str">
        <f>IF(OR($B35="",$B35=0),"",$I35*$C35*(1+'Property Summary'!$L$21)^('MF CapEx'!GB$3-1))</f>
        <v/>
      </c>
      <c r="GC35" s="7" t="str">
        <f>IF(OR($B35="",$B35=0),"",$I35*$C35*(1+'Property Summary'!$L$21)^('MF CapEx'!GC$3-1))</f>
        <v/>
      </c>
      <c r="GD35" s="7" t="str">
        <f>IF(OR($B35="",$B35=0),"",$I35*$C35*(1+'Property Summary'!$L$21)^('MF CapEx'!GD$3-1))</f>
        <v/>
      </c>
      <c r="GE35" s="7" t="str">
        <f>IF(OR($B35="",$B35=0),"",$I35*$C35*(1+'Property Summary'!$L$21)^('MF CapEx'!GE$3-1))</f>
        <v/>
      </c>
      <c r="GF35" s="7" t="str">
        <f>IF(OR($B35="",$B35=0),"",$I35*$C35*(1+'Property Summary'!$L$21)^('MF CapEx'!GF$3-1))</f>
        <v/>
      </c>
      <c r="GG35" s="7" t="str">
        <f>IF(OR($B35="",$B35=0),"",$I35*$C35*(1+'Property Summary'!$L$21)^('MF CapEx'!GG$3-1))</f>
        <v/>
      </c>
      <c r="GH35" s="7" t="str">
        <f>IF(OR($B35="",$B35=0),"",$I35*$C35*(1+'Property Summary'!$L$21)^('MF CapEx'!GH$3-1))</f>
        <v/>
      </c>
      <c r="GI35" s="7" t="str">
        <f>IF(OR($B35="",$B35=0),"",$I35*$C35*(1+'Property Summary'!$L$21)^('MF CapEx'!GI$3-1))</f>
        <v/>
      </c>
      <c r="GJ35" s="7" t="str">
        <f>IF(OR($B35="",$B35=0),"",$I35*$C35*(1+'Property Summary'!$L$21)^('MF CapEx'!GJ$3-1))</f>
        <v/>
      </c>
      <c r="GK35" s="7" t="str">
        <f>IF(OR($B35="",$B35=0),"",$I35*$C35*(1+'Property Summary'!$L$21)^('MF CapEx'!GK$3-1))</f>
        <v/>
      </c>
      <c r="GL35" s="7" t="str">
        <f>IF(OR($B35="",$B35=0),"",$I35*$C35*(1+'Property Summary'!$L$21)^('MF CapEx'!GL$3-1))</f>
        <v/>
      </c>
      <c r="GM35" s="7" t="str">
        <f>IF(OR($B35="",$B35=0),"",$I35*$C35*(1+'Property Summary'!$L$21)^('MF CapEx'!GM$3-1))</f>
        <v/>
      </c>
      <c r="GN35" s="7" t="str">
        <f>IF(OR($B35="",$B35=0),"",$I35*$C35*(1+'Property Summary'!$L$21)^('MF CapEx'!GN$3-1))</f>
        <v/>
      </c>
      <c r="GO35" s="7" t="str">
        <f>IF(OR($B35="",$B35=0),"",$I35*$C35*(1+'Property Summary'!$L$21)^('MF CapEx'!GO$3-1))</f>
        <v/>
      </c>
      <c r="GP35" s="7" t="str">
        <f>IF(OR($B35="",$B35=0),"",$I35*$C35*(1+'Property Summary'!$L$21)^('MF CapEx'!GP$3-1))</f>
        <v/>
      </c>
    </row>
    <row r="36" spans="2:198" x14ac:dyDescent="0.3">
      <c r="B36" s="198">
        <f>'MF Rent Roll'!B35</f>
        <v>0</v>
      </c>
      <c r="C36" s="199">
        <f>'MF Rent Roll'!C35</f>
        <v>0</v>
      </c>
      <c r="D36" s="200">
        <f>'MF Rent Roll'!D35</f>
        <v>0</v>
      </c>
      <c r="E36" s="200">
        <f>'MF Rent Roll'!E35</f>
        <v>0</v>
      </c>
      <c r="F36" s="201">
        <f>'MF Rent Roll'!F35</f>
        <v>0</v>
      </c>
      <c r="G36" s="202">
        <f>'MF Rent Roll'!G35</f>
        <v>0</v>
      </c>
      <c r="H36" s="203">
        <f>'MF Rent Roll'!H35</f>
        <v>0</v>
      </c>
      <c r="I36" s="202">
        <f>'MF Rent Roll'!I35</f>
        <v>0</v>
      </c>
      <c r="J36" s="204">
        <f>'MF Rent Roll'!J35</f>
        <v>0</v>
      </c>
      <c r="K36" s="205">
        <f>'MF Rent Roll'!K35</f>
        <v>0</v>
      </c>
      <c r="L36" s="202">
        <f>'MF Rent Roll'!L35</f>
        <v>0</v>
      </c>
      <c r="M36" s="206">
        <f>'MF Rent Roll'!M35</f>
        <v>0</v>
      </c>
      <c r="N36" s="207" t="str">
        <f>'MF Rent Roll'!N35</f>
        <v/>
      </c>
      <c r="O36" s="208" t="str">
        <f>'MF Rent Roll'!O35</f>
        <v/>
      </c>
      <c r="P36" s="209" t="str">
        <f>'MF Rent Roll'!P35</f>
        <v/>
      </c>
      <c r="S36" s="7" t="str">
        <f>IF(OR($B36="",$B36=0),"",$I36*$C36*(1+'Property Summary'!$L$21)^('MF CapEx'!S$3-1))</f>
        <v/>
      </c>
      <c r="T36" s="7" t="str">
        <f>IF(OR($B36="",$B36=0),"",$I36*$C36*(1+'Property Summary'!$L$21)^('MF CapEx'!T$3-1))</f>
        <v/>
      </c>
      <c r="U36" s="7" t="str">
        <f>IF(OR($B36="",$B36=0),"",$I36*$C36*(1+'Property Summary'!$L$21)^('MF CapEx'!U$3-1))</f>
        <v/>
      </c>
      <c r="V36" s="7" t="str">
        <f>IF(OR($B36="",$B36=0),"",$I36*$C36*(1+'Property Summary'!$L$21)^('MF CapEx'!V$3-1))</f>
        <v/>
      </c>
      <c r="W36" s="7" t="str">
        <f>IF(OR($B36="",$B36=0),"",$I36*$C36*(1+'Property Summary'!$L$21)^('MF CapEx'!W$3-1))</f>
        <v/>
      </c>
      <c r="X36" s="7" t="str">
        <f>IF(OR($B36="",$B36=0),"",$I36*$C36*(1+'Property Summary'!$L$21)^('MF CapEx'!X$3-1))</f>
        <v/>
      </c>
      <c r="Y36" s="7" t="str">
        <f>IF(OR($B36="",$B36=0),"",$I36*$C36*(1+'Property Summary'!$L$21)^('MF CapEx'!Y$3-1))</f>
        <v/>
      </c>
      <c r="Z36" s="7" t="str">
        <f>IF(OR($B36="",$B36=0),"",$I36*$C36*(1+'Property Summary'!$L$21)^('MF CapEx'!Z$3-1))</f>
        <v/>
      </c>
      <c r="AA36" s="7" t="str">
        <f>IF(OR($B36="",$B36=0),"",$I36*$C36*(1+'Property Summary'!$L$21)^('MF CapEx'!AA$3-1))</f>
        <v/>
      </c>
      <c r="AB36" s="7" t="str">
        <f>IF(OR($B36="",$B36=0),"",$I36*$C36*(1+'Property Summary'!$L$21)^('MF CapEx'!AB$3-1))</f>
        <v/>
      </c>
      <c r="AC36" s="7" t="str">
        <f>IF(OR($B36="",$B36=0),"",$I36*$C36*(1+'Property Summary'!$L$21)^('MF CapEx'!AC$3-1))</f>
        <v/>
      </c>
      <c r="AD36" s="7" t="str">
        <f>IF(OR($B36="",$B36=0),"",$I36*$C36*(1+'Property Summary'!$L$21)^('MF CapEx'!AD$3-1))</f>
        <v/>
      </c>
      <c r="AE36" s="7" t="str">
        <f>IF(OR($B36="",$B36=0),"",$I36*$C36*(1+'Property Summary'!$L$21)^('MF CapEx'!AE$3-1))</f>
        <v/>
      </c>
      <c r="AF36" s="7" t="str">
        <f>IF(OR($B36="",$B36=0),"",$I36*$C36*(1+'Property Summary'!$L$21)^('MF CapEx'!AF$3-1))</f>
        <v/>
      </c>
      <c r="AG36" s="7" t="str">
        <f>IF(OR($B36="",$B36=0),"",$I36*$C36*(1+'Property Summary'!$L$21)^('MF CapEx'!AG$3-1))</f>
        <v/>
      </c>
      <c r="AH36" s="7" t="str">
        <f>IF(OR($B36="",$B36=0),"",$I36*$C36*(1+'Property Summary'!$L$21)^('MF CapEx'!AH$3-1))</f>
        <v/>
      </c>
      <c r="AI36" s="7" t="str">
        <f>IF(OR($B36="",$B36=0),"",$I36*$C36*(1+'Property Summary'!$L$21)^('MF CapEx'!AI$3-1))</f>
        <v/>
      </c>
      <c r="AJ36" s="7" t="str">
        <f>IF(OR($B36="",$B36=0),"",$I36*$C36*(1+'Property Summary'!$L$21)^('MF CapEx'!AJ$3-1))</f>
        <v/>
      </c>
      <c r="AK36" s="7" t="str">
        <f>IF(OR($B36="",$B36=0),"",$I36*$C36*(1+'Property Summary'!$L$21)^('MF CapEx'!AK$3-1))</f>
        <v/>
      </c>
      <c r="AL36" s="7" t="str">
        <f>IF(OR($B36="",$B36=0),"",$I36*$C36*(1+'Property Summary'!$L$21)^('MF CapEx'!AL$3-1))</f>
        <v/>
      </c>
      <c r="AM36" s="7" t="str">
        <f>IF(OR($B36="",$B36=0),"",$I36*$C36*(1+'Property Summary'!$L$21)^('MF CapEx'!AM$3-1))</f>
        <v/>
      </c>
      <c r="AN36" s="7" t="str">
        <f>IF(OR($B36="",$B36=0),"",$I36*$C36*(1+'Property Summary'!$L$21)^('MF CapEx'!AN$3-1))</f>
        <v/>
      </c>
      <c r="AO36" s="7" t="str">
        <f>IF(OR($B36="",$B36=0),"",$I36*$C36*(1+'Property Summary'!$L$21)^('MF CapEx'!AO$3-1))</f>
        <v/>
      </c>
      <c r="AP36" s="7" t="str">
        <f>IF(OR($B36="",$B36=0),"",$I36*$C36*(1+'Property Summary'!$L$21)^('MF CapEx'!AP$3-1))</f>
        <v/>
      </c>
      <c r="AQ36" s="7" t="str">
        <f>IF(OR($B36="",$B36=0),"",$I36*$C36*(1+'Property Summary'!$L$21)^('MF CapEx'!AQ$3-1))</f>
        <v/>
      </c>
      <c r="AR36" s="7" t="str">
        <f>IF(OR($B36="",$B36=0),"",$I36*$C36*(1+'Property Summary'!$L$21)^('MF CapEx'!AR$3-1))</f>
        <v/>
      </c>
      <c r="AS36" s="7" t="str">
        <f>IF(OR($B36="",$B36=0),"",$I36*$C36*(1+'Property Summary'!$L$21)^('MF CapEx'!AS$3-1))</f>
        <v/>
      </c>
      <c r="AT36" s="7" t="str">
        <f>IF(OR($B36="",$B36=0),"",$I36*$C36*(1+'Property Summary'!$L$21)^('MF CapEx'!AT$3-1))</f>
        <v/>
      </c>
      <c r="AU36" s="7" t="str">
        <f>IF(OR($B36="",$B36=0),"",$I36*$C36*(1+'Property Summary'!$L$21)^('MF CapEx'!AU$3-1))</f>
        <v/>
      </c>
      <c r="AV36" s="7" t="str">
        <f>IF(OR($B36="",$B36=0),"",$I36*$C36*(1+'Property Summary'!$L$21)^('MF CapEx'!AV$3-1))</f>
        <v/>
      </c>
      <c r="AW36" s="7" t="str">
        <f>IF(OR($B36="",$B36=0),"",$I36*$C36*(1+'Property Summary'!$L$21)^('MF CapEx'!AW$3-1))</f>
        <v/>
      </c>
      <c r="AX36" s="7" t="str">
        <f>IF(OR($B36="",$B36=0),"",$I36*$C36*(1+'Property Summary'!$L$21)^('MF CapEx'!AX$3-1))</f>
        <v/>
      </c>
      <c r="AY36" s="7" t="str">
        <f>IF(OR($B36="",$B36=0),"",$I36*$C36*(1+'Property Summary'!$L$21)^('MF CapEx'!AY$3-1))</f>
        <v/>
      </c>
      <c r="AZ36" s="7" t="str">
        <f>IF(OR($B36="",$B36=0),"",$I36*$C36*(1+'Property Summary'!$L$21)^('MF CapEx'!AZ$3-1))</f>
        <v/>
      </c>
      <c r="BA36" s="7" t="str">
        <f>IF(OR($B36="",$B36=0),"",$I36*$C36*(1+'Property Summary'!$L$21)^('MF CapEx'!BA$3-1))</f>
        <v/>
      </c>
      <c r="BB36" s="7" t="str">
        <f>IF(OR($B36="",$B36=0),"",$I36*$C36*(1+'Property Summary'!$L$21)^('MF CapEx'!BB$3-1))</f>
        <v/>
      </c>
      <c r="BC36" s="7" t="str">
        <f>IF(OR($B36="",$B36=0),"",$I36*$C36*(1+'Property Summary'!$L$21)^('MF CapEx'!BC$3-1))</f>
        <v/>
      </c>
      <c r="BD36" s="7" t="str">
        <f>IF(OR($B36="",$B36=0),"",$I36*$C36*(1+'Property Summary'!$L$21)^('MF CapEx'!BD$3-1))</f>
        <v/>
      </c>
      <c r="BE36" s="7" t="str">
        <f>IF(OR($B36="",$B36=0),"",$I36*$C36*(1+'Property Summary'!$L$21)^('MF CapEx'!BE$3-1))</f>
        <v/>
      </c>
      <c r="BF36" s="7" t="str">
        <f>IF(OR($B36="",$B36=0),"",$I36*$C36*(1+'Property Summary'!$L$21)^('MF CapEx'!BF$3-1))</f>
        <v/>
      </c>
      <c r="BG36" s="7" t="str">
        <f>IF(OR($B36="",$B36=0),"",$I36*$C36*(1+'Property Summary'!$L$21)^('MF CapEx'!BG$3-1))</f>
        <v/>
      </c>
      <c r="BH36" s="7" t="str">
        <f>IF(OR($B36="",$B36=0),"",$I36*$C36*(1+'Property Summary'!$L$21)^('MF CapEx'!BH$3-1))</f>
        <v/>
      </c>
      <c r="BI36" s="7" t="str">
        <f>IF(OR($B36="",$B36=0),"",$I36*$C36*(1+'Property Summary'!$L$21)^('MF CapEx'!BI$3-1))</f>
        <v/>
      </c>
      <c r="BJ36" s="7" t="str">
        <f>IF(OR($B36="",$B36=0),"",$I36*$C36*(1+'Property Summary'!$L$21)^('MF CapEx'!BJ$3-1))</f>
        <v/>
      </c>
      <c r="BK36" s="7" t="str">
        <f>IF(OR($B36="",$B36=0),"",$I36*$C36*(1+'Property Summary'!$L$21)^('MF CapEx'!BK$3-1))</f>
        <v/>
      </c>
      <c r="BL36" s="7" t="str">
        <f>IF(OR($B36="",$B36=0),"",$I36*$C36*(1+'Property Summary'!$L$21)^('MF CapEx'!BL$3-1))</f>
        <v/>
      </c>
      <c r="BM36" s="7" t="str">
        <f>IF(OR($B36="",$B36=0),"",$I36*$C36*(1+'Property Summary'!$L$21)^('MF CapEx'!BM$3-1))</f>
        <v/>
      </c>
      <c r="BN36" s="7" t="str">
        <f>IF(OR($B36="",$B36=0),"",$I36*$C36*(1+'Property Summary'!$L$21)^('MF CapEx'!BN$3-1))</f>
        <v/>
      </c>
      <c r="BO36" s="7" t="str">
        <f>IF(OR($B36="",$B36=0),"",$I36*$C36*(1+'Property Summary'!$L$21)^('MF CapEx'!BO$3-1))</f>
        <v/>
      </c>
      <c r="BP36" s="7" t="str">
        <f>IF(OR($B36="",$B36=0),"",$I36*$C36*(1+'Property Summary'!$L$21)^('MF CapEx'!BP$3-1))</f>
        <v/>
      </c>
      <c r="BQ36" s="7" t="str">
        <f>IF(OR($B36="",$B36=0),"",$I36*$C36*(1+'Property Summary'!$L$21)^('MF CapEx'!BQ$3-1))</f>
        <v/>
      </c>
      <c r="BR36" s="7" t="str">
        <f>IF(OR($B36="",$B36=0),"",$I36*$C36*(1+'Property Summary'!$L$21)^('MF CapEx'!BR$3-1))</f>
        <v/>
      </c>
      <c r="BS36" s="7" t="str">
        <f>IF(OR($B36="",$B36=0),"",$I36*$C36*(1+'Property Summary'!$L$21)^('MF CapEx'!BS$3-1))</f>
        <v/>
      </c>
      <c r="BT36" s="7" t="str">
        <f>IF(OR($B36="",$B36=0),"",$I36*$C36*(1+'Property Summary'!$L$21)^('MF CapEx'!BT$3-1))</f>
        <v/>
      </c>
      <c r="BU36" s="7" t="str">
        <f>IF(OR($B36="",$B36=0),"",$I36*$C36*(1+'Property Summary'!$L$21)^('MF CapEx'!BU$3-1))</f>
        <v/>
      </c>
      <c r="BV36" s="7" t="str">
        <f>IF(OR($B36="",$B36=0),"",$I36*$C36*(1+'Property Summary'!$L$21)^('MF CapEx'!BV$3-1))</f>
        <v/>
      </c>
      <c r="BW36" s="7" t="str">
        <f>IF(OR($B36="",$B36=0),"",$I36*$C36*(1+'Property Summary'!$L$21)^('MF CapEx'!BW$3-1))</f>
        <v/>
      </c>
      <c r="BX36" s="7" t="str">
        <f>IF(OR($B36="",$B36=0),"",$I36*$C36*(1+'Property Summary'!$L$21)^('MF CapEx'!BX$3-1))</f>
        <v/>
      </c>
      <c r="BY36" s="7" t="str">
        <f>IF(OR($B36="",$B36=0),"",$I36*$C36*(1+'Property Summary'!$L$21)^('MF CapEx'!BY$3-1))</f>
        <v/>
      </c>
      <c r="BZ36" s="7" t="str">
        <f>IF(OR($B36="",$B36=0),"",$I36*$C36*(1+'Property Summary'!$L$21)^('MF CapEx'!BZ$3-1))</f>
        <v/>
      </c>
      <c r="CA36" s="7" t="str">
        <f>IF(OR($B36="",$B36=0),"",$I36*$C36*(1+'Property Summary'!$L$21)^('MF CapEx'!CA$3-1))</f>
        <v/>
      </c>
      <c r="CB36" s="7" t="str">
        <f>IF(OR($B36="",$B36=0),"",$I36*$C36*(1+'Property Summary'!$L$21)^('MF CapEx'!CB$3-1))</f>
        <v/>
      </c>
      <c r="CC36" s="7" t="str">
        <f>IF(OR($B36="",$B36=0),"",$I36*$C36*(1+'Property Summary'!$L$21)^('MF CapEx'!CC$3-1))</f>
        <v/>
      </c>
      <c r="CD36" s="7" t="str">
        <f>IF(OR($B36="",$B36=0),"",$I36*$C36*(1+'Property Summary'!$L$21)^('MF CapEx'!CD$3-1))</f>
        <v/>
      </c>
      <c r="CE36" s="7" t="str">
        <f>IF(OR($B36="",$B36=0),"",$I36*$C36*(1+'Property Summary'!$L$21)^('MF CapEx'!CE$3-1))</f>
        <v/>
      </c>
      <c r="CF36" s="7" t="str">
        <f>IF(OR($B36="",$B36=0),"",$I36*$C36*(1+'Property Summary'!$L$21)^('MF CapEx'!CF$3-1))</f>
        <v/>
      </c>
      <c r="CG36" s="7" t="str">
        <f>IF(OR($B36="",$B36=0),"",$I36*$C36*(1+'Property Summary'!$L$21)^('MF CapEx'!CG$3-1))</f>
        <v/>
      </c>
      <c r="CH36" s="7" t="str">
        <f>IF(OR($B36="",$B36=0),"",$I36*$C36*(1+'Property Summary'!$L$21)^('MF CapEx'!CH$3-1))</f>
        <v/>
      </c>
      <c r="CI36" s="7" t="str">
        <f>IF(OR($B36="",$B36=0),"",$I36*$C36*(1+'Property Summary'!$L$21)^('MF CapEx'!CI$3-1))</f>
        <v/>
      </c>
      <c r="CJ36" s="7" t="str">
        <f>IF(OR($B36="",$B36=0),"",$I36*$C36*(1+'Property Summary'!$L$21)^('MF CapEx'!CJ$3-1))</f>
        <v/>
      </c>
      <c r="CK36" s="7" t="str">
        <f>IF(OR($B36="",$B36=0),"",$I36*$C36*(1+'Property Summary'!$L$21)^('MF CapEx'!CK$3-1))</f>
        <v/>
      </c>
      <c r="CL36" s="7" t="str">
        <f>IF(OR($B36="",$B36=0),"",$I36*$C36*(1+'Property Summary'!$L$21)^('MF CapEx'!CL$3-1))</f>
        <v/>
      </c>
      <c r="CM36" s="7" t="str">
        <f>IF(OR($B36="",$B36=0),"",$I36*$C36*(1+'Property Summary'!$L$21)^('MF CapEx'!CM$3-1))</f>
        <v/>
      </c>
      <c r="CN36" s="7" t="str">
        <f>IF(OR($B36="",$B36=0),"",$I36*$C36*(1+'Property Summary'!$L$21)^('MF CapEx'!CN$3-1))</f>
        <v/>
      </c>
      <c r="CO36" s="7" t="str">
        <f>IF(OR($B36="",$B36=0),"",$I36*$C36*(1+'Property Summary'!$L$21)^('MF CapEx'!CO$3-1))</f>
        <v/>
      </c>
      <c r="CP36" s="7" t="str">
        <f>IF(OR($B36="",$B36=0),"",$I36*$C36*(1+'Property Summary'!$L$21)^('MF CapEx'!CP$3-1))</f>
        <v/>
      </c>
      <c r="CQ36" s="7" t="str">
        <f>IF(OR($B36="",$B36=0),"",$I36*$C36*(1+'Property Summary'!$L$21)^('MF CapEx'!CQ$3-1))</f>
        <v/>
      </c>
      <c r="CR36" s="7" t="str">
        <f>IF(OR($B36="",$B36=0),"",$I36*$C36*(1+'Property Summary'!$L$21)^('MF CapEx'!CR$3-1))</f>
        <v/>
      </c>
      <c r="CS36" s="7" t="str">
        <f>IF(OR($B36="",$B36=0),"",$I36*$C36*(1+'Property Summary'!$L$21)^('MF CapEx'!CS$3-1))</f>
        <v/>
      </c>
      <c r="CT36" s="7" t="str">
        <f>IF(OR($B36="",$B36=0),"",$I36*$C36*(1+'Property Summary'!$L$21)^('MF CapEx'!CT$3-1))</f>
        <v/>
      </c>
      <c r="CU36" s="7" t="str">
        <f>IF(OR($B36="",$B36=0),"",$I36*$C36*(1+'Property Summary'!$L$21)^('MF CapEx'!CU$3-1))</f>
        <v/>
      </c>
      <c r="CV36" s="7" t="str">
        <f>IF(OR($B36="",$B36=0),"",$I36*$C36*(1+'Property Summary'!$L$21)^('MF CapEx'!CV$3-1))</f>
        <v/>
      </c>
      <c r="CW36" s="7" t="str">
        <f>IF(OR($B36="",$B36=0),"",$I36*$C36*(1+'Property Summary'!$L$21)^('MF CapEx'!CW$3-1))</f>
        <v/>
      </c>
      <c r="CX36" s="7" t="str">
        <f>IF(OR($B36="",$B36=0),"",$I36*$C36*(1+'Property Summary'!$L$21)^('MF CapEx'!CX$3-1))</f>
        <v/>
      </c>
      <c r="CY36" s="7" t="str">
        <f>IF(OR($B36="",$B36=0),"",$I36*$C36*(1+'Property Summary'!$L$21)^('MF CapEx'!CY$3-1))</f>
        <v/>
      </c>
      <c r="CZ36" s="7" t="str">
        <f>IF(OR($B36="",$B36=0),"",$I36*$C36*(1+'Property Summary'!$L$21)^('MF CapEx'!CZ$3-1))</f>
        <v/>
      </c>
      <c r="DA36" s="7" t="str">
        <f>IF(OR($B36="",$B36=0),"",$I36*$C36*(1+'Property Summary'!$L$21)^('MF CapEx'!DA$3-1))</f>
        <v/>
      </c>
      <c r="DB36" s="7" t="str">
        <f>IF(OR($B36="",$B36=0),"",$I36*$C36*(1+'Property Summary'!$L$21)^('MF CapEx'!DB$3-1))</f>
        <v/>
      </c>
      <c r="DC36" s="7" t="str">
        <f>IF(OR($B36="",$B36=0),"",$I36*$C36*(1+'Property Summary'!$L$21)^('MF CapEx'!DC$3-1))</f>
        <v/>
      </c>
      <c r="DD36" s="7" t="str">
        <f>IF(OR($B36="",$B36=0),"",$I36*$C36*(1+'Property Summary'!$L$21)^('MF CapEx'!DD$3-1))</f>
        <v/>
      </c>
      <c r="DE36" s="7" t="str">
        <f>IF(OR($B36="",$B36=0),"",$I36*$C36*(1+'Property Summary'!$L$21)^('MF CapEx'!DE$3-1))</f>
        <v/>
      </c>
      <c r="DF36" s="7" t="str">
        <f>IF(OR($B36="",$B36=0),"",$I36*$C36*(1+'Property Summary'!$L$21)^('MF CapEx'!DF$3-1))</f>
        <v/>
      </c>
      <c r="DG36" s="7" t="str">
        <f>IF(OR($B36="",$B36=0),"",$I36*$C36*(1+'Property Summary'!$L$21)^('MF CapEx'!DG$3-1))</f>
        <v/>
      </c>
      <c r="DH36" s="7" t="str">
        <f>IF(OR($B36="",$B36=0),"",$I36*$C36*(1+'Property Summary'!$L$21)^('MF CapEx'!DH$3-1))</f>
        <v/>
      </c>
      <c r="DI36" s="7" t="str">
        <f>IF(OR($B36="",$B36=0),"",$I36*$C36*(1+'Property Summary'!$L$21)^('MF CapEx'!DI$3-1))</f>
        <v/>
      </c>
      <c r="DJ36" s="7" t="str">
        <f>IF(OR($B36="",$B36=0),"",$I36*$C36*(1+'Property Summary'!$L$21)^('MF CapEx'!DJ$3-1))</f>
        <v/>
      </c>
      <c r="DK36" s="7" t="str">
        <f>IF(OR($B36="",$B36=0),"",$I36*$C36*(1+'Property Summary'!$L$21)^('MF CapEx'!DK$3-1))</f>
        <v/>
      </c>
      <c r="DL36" s="7" t="str">
        <f>IF(OR($B36="",$B36=0),"",$I36*$C36*(1+'Property Summary'!$L$21)^('MF CapEx'!DL$3-1))</f>
        <v/>
      </c>
      <c r="DM36" s="7" t="str">
        <f>IF(OR($B36="",$B36=0),"",$I36*$C36*(1+'Property Summary'!$L$21)^('MF CapEx'!DM$3-1))</f>
        <v/>
      </c>
      <c r="DN36" s="7" t="str">
        <f>IF(OR($B36="",$B36=0),"",$I36*$C36*(1+'Property Summary'!$L$21)^('MF CapEx'!DN$3-1))</f>
        <v/>
      </c>
      <c r="DO36" s="7" t="str">
        <f>IF(OR($B36="",$B36=0),"",$I36*$C36*(1+'Property Summary'!$L$21)^('MF CapEx'!DO$3-1))</f>
        <v/>
      </c>
      <c r="DP36" s="7" t="str">
        <f>IF(OR($B36="",$B36=0),"",$I36*$C36*(1+'Property Summary'!$L$21)^('MF CapEx'!DP$3-1))</f>
        <v/>
      </c>
      <c r="DQ36" s="7" t="str">
        <f>IF(OR($B36="",$B36=0),"",$I36*$C36*(1+'Property Summary'!$L$21)^('MF CapEx'!DQ$3-1))</f>
        <v/>
      </c>
      <c r="DR36" s="7" t="str">
        <f>IF(OR($B36="",$B36=0),"",$I36*$C36*(1+'Property Summary'!$L$21)^('MF CapEx'!DR$3-1))</f>
        <v/>
      </c>
      <c r="DS36" s="7" t="str">
        <f>IF(OR($B36="",$B36=0),"",$I36*$C36*(1+'Property Summary'!$L$21)^('MF CapEx'!DS$3-1))</f>
        <v/>
      </c>
      <c r="DT36" s="7" t="str">
        <f>IF(OR($B36="",$B36=0),"",$I36*$C36*(1+'Property Summary'!$L$21)^('MF CapEx'!DT$3-1))</f>
        <v/>
      </c>
      <c r="DU36" s="7" t="str">
        <f>IF(OR($B36="",$B36=0),"",$I36*$C36*(1+'Property Summary'!$L$21)^('MF CapEx'!DU$3-1))</f>
        <v/>
      </c>
      <c r="DV36" s="7" t="str">
        <f>IF(OR($B36="",$B36=0),"",$I36*$C36*(1+'Property Summary'!$L$21)^('MF CapEx'!DV$3-1))</f>
        <v/>
      </c>
      <c r="DW36" s="7" t="str">
        <f>IF(OR($B36="",$B36=0),"",$I36*$C36*(1+'Property Summary'!$L$21)^('MF CapEx'!DW$3-1))</f>
        <v/>
      </c>
      <c r="DX36" s="7" t="str">
        <f>IF(OR($B36="",$B36=0),"",$I36*$C36*(1+'Property Summary'!$L$21)^('MF CapEx'!DX$3-1))</f>
        <v/>
      </c>
      <c r="DY36" s="7" t="str">
        <f>IF(OR($B36="",$B36=0),"",$I36*$C36*(1+'Property Summary'!$L$21)^('MF CapEx'!DY$3-1))</f>
        <v/>
      </c>
      <c r="DZ36" s="7" t="str">
        <f>IF(OR($B36="",$B36=0),"",$I36*$C36*(1+'Property Summary'!$L$21)^('MF CapEx'!DZ$3-1))</f>
        <v/>
      </c>
      <c r="EA36" s="7" t="str">
        <f>IF(OR($B36="",$B36=0),"",$I36*$C36*(1+'Property Summary'!$L$21)^('MF CapEx'!EA$3-1))</f>
        <v/>
      </c>
      <c r="EB36" s="7" t="str">
        <f>IF(OR($B36="",$B36=0),"",$I36*$C36*(1+'Property Summary'!$L$21)^('MF CapEx'!EB$3-1))</f>
        <v/>
      </c>
      <c r="EC36" s="7" t="str">
        <f>IF(OR($B36="",$B36=0),"",$I36*$C36*(1+'Property Summary'!$L$21)^('MF CapEx'!EC$3-1))</f>
        <v/>
      </c>
      <c r="ED36" s="7" t="str">
        <f>IF(OR($B36="",$B36=0),"",$I36*$C36*(1+'Property Summary'!$L$21)^('MF CapEx'!ED$3-1))</f>
        <v/>
      </c>
      <c r="EE36" s="7" t="str">
        <f>IF(OR($B36="",$B36=0),"",$I36*$C36*(1+'Property Summary'!$L$21)^('MF CapEx'!EE$3-1))</f>
        <v/>
      </c>
      <c r="EF36" s="7" t="str">
        <f>IF(OR($B36="",$B36=0),"",$I36*$C36*(1+'Property Summary'!$L$21)^('MF CapEx'!EF$3-1))</f>
        <v/>
      </c>
      <c r="EG36" s="7" t="str">
        <f>IF(OR($B36="",$B36=0),"",$I36*$C36*(1+'Property Summary'!$L$21)^('MF CapEx'!EG$3-1))</f>
        <v/>
      </c>
      <c r="EH36" s="7" t="str">
        <f>IF(OR($B36="",$B36=0),"",$I36*$C36*(1+'Property Summary'!$L$21)^('MF CapEx'!EH$3-1))</f>
        <v/>
      </c>
      <c r="EI36" s="7" t="str">
        <f>IF(OR($B36="",$B36=0),"",$I36*$C36*(1+'Property Summary'!$L$21)^('MF CapEx'!EI$3-1))</f>
        <v/>
      </c>
      <c r="EJ36" s="7" t="str">
        <f>IF(OR($B36="",$B36=0),"",$I36*$C36*(1+'Property Summary'!$L$21)^('MF CapEx'!EJ$3-1))</f>
        <v/>
      </c>
      <c r="EK36" s="7" t="str">
        <f>IF(OR($B36="",$B36=0),"",$I36*$C36*(1+'Property Summary'!$L$21)^('MF CapEx'!EK$3-1))</f>
        <v/>
      </c>
      <c r="EL36" s="7" t="str">
        <f>IF(OR($B36="",$B36=0),"",$I36*$C36*(1+'Property Summary'!$L$21)^('MF CapEx'!EL$3-1))</f>
        <v/>
      </c>
      <c r="EM36" s="7" t="str">
        <f>IF(OR($B36="",$B36=0),"",$I36*$C36*(1+'Property Summary'!$L$21)^('MF CapEx'!EM$3-1))</f>
        <v/>
      </c>
      <c r="EN36" s="7" t="str">
        <f>IF(OR($B36="",$B36=0),"",$I36*$C36*(1+'Property Summary'!$L$21)^('MF CapEx'!EN$3-1))</f>
        <v/>
      </c>
      <c r="EO36" s="7" t="str">
        <f>IF(OR($B36="",$B36=0),"",$I36*$C36*(1+'Property Summary'!$L$21)^('MF CapEx'!EO$3-1))</f>
        <v/>
      </c>
      <c r="EP36" s="7" t="str">
        <f>IF(OR($B36="",$B36=0),"",$I36*$C36*(1+'Property Summary'!$L$21)^('MF CapEx'!EP$3-1))</f>
        <v/>
      </c>
      <c r="EQ36" s="7" t="str">
        <f>IF(OR($B36="",$B36=0),"",$I36*$C36*(1+'Property Summary'!$L$21)^('MF CapEx'!EQ$3-1))</f>
        <v/>
      </c>
      <c r="ER36" s="7" t="str">
        <f>IF(OR($B36="",$B36=0),"",$I36*$C36*(1+'Property Summary'!$L$21)^('MF CapEx'!ER$3-1))</f>
        <v/>
      </c>
      <c r="ES36" s="7" t="str">
        <f>IF(OR($B36="",$B36=0),"",$I36*$C36*(1+'Property Summary'!$L$21)^('MF CapEx'!ES$3-1))</f>
        <v/>
      </c>
      <c r="ET36" s="7" t="str">
        <f>IF(OR($B36="",$B36=0),"",$I36*$C36*(1+'Property Summary'!$L$21)^('MF CapEx'!ET$3-1))</f>
        <v/>
      </c>
      <c r="EU36" s="7" t="str">
        <f>IF(OR($B36="",$B36=0),"",$I36*$C36*(1+'Property Summary'!$L$21)^('MF CapEx'!EU$3-1))</f>
        <v/>
      </c>
      <c r="EV36" s="7" t="str">
        <f>IF(OR($B36="",$B36=0),"",$I36*$C36*(1+'Property Summary'!$L$21)^('MF CapEx'!EV$3-1))</f>
        <v/>
      </c>
      <c r="EW36" s="7" t="str">
        <f>IF(OR($B36="",$B36=0),"",$I36*$C36*(1+'Property Summary'!$L$21)^('MF CapEx'!EW$3-1))</f>
        <v/>
      </c>
      <c r="EX36" s="7" t="str">
        <f>IF(OR($B36="",$B36=0),"",$I36*$C36*(1+'Property Summary'!$L$21)^('MF CapEx'!EX$3-1))</f>
        <v/>
      </c>
      <c r="EY36" s="7" t="str">
        <f>IF(OR($B36="",$B36=0),"",$I36*$C36*(1+'Property Summary'!$L$21)^('MF CapEx'!EY$3-1))</f>
        <v/>
      </c>
      <c r="EZ36" s="7" t="str">
        <f>IF(OR($B36="",$B36=0),"",$I36*$C36*(1+'Property Summary'!$L$21)^('MF CapEx'!EZ$3-1))</f>
        <v/>
      </c>
      <c r="FA36" s="7" t="str">
        <f>IF(OR($B36="",$B36=0),"",$I36*$C36*(1+'Property Summary'!$L$21)^('MF CapEx'!FA$3-1))</f>
        <v/>
      </c>
      <c r="FB36" s="7" t="str">
        <f>IF(OR($B36="",$B36=0),"",$I36*$C36*(1+'Property Summary'!$L$21)^('MF CapEx'!FB$3-1))</f>
        <v/>
      </c>
      <c r="FC36" s="7" t="str">
        <f>IF(OR($B36="",$B36=0),"",$I36*$C36*(1+'Property Summary'!$L$21)^('MF CapEx'!FC$3-1))</f>
        <v/>
      </c>
      <c r="FD36" s="7" t="str">
        <f>IF(OR($B36="",$B36=0),"",$I36*$C36*(1+'Property Summary'!$L$21)^('MF CapEx'!FD$3-1))</f>
        <v/>
      </c>
      <c r="FE36" s="7" t="str">
        <f>IF(OR($B36="",$B36=0),"",$I36*$C36*(1+'Property Summary'!$L$21)^('MF CapEx'!FE$3-1))</f>
        <v/>
      </c>
      <c r="FF36" s="7" t="str">
        <f>IF(OR($B36="",$B36=0),"",$I36*$C36*(1+'Property Summary'!$L$21)^('MF CapEx'!FF$3-1))</f>
        <v/>
      </c>
      <c r="FG36" s="7" t="str">
        <f>IF(OR($B36="",$B36=0),"",$I36*$C36*(1+'Property Summary'!$L$21)^('MF CapEx'!FG$3-1))</f>
        <v/>
      </c>
      <c r="FH36" s="7" t="str">
        <f>IF(OR($B36="",$B36=0),"",$I36*$C36*(1+'Property Summary'!$L$21)^('MF CapEx'!FH$3-1))</f>
        <v/>
      </c>
      <c r="FI36" s="7" t="str">
        <f>IF(OR($B36="",$B36=0),"",$I36*$C36*(1+'Property Summary'!$L$21)^('MF CapEx'!FI$3-1))</f>
        <v/>
      </c>
      <c r="FJ36" s="7" t="str">
        <f>IF(OR($B36="",$B36=0),"",$I36*$C36*(1+'Property Summary'!$L$21)^('MF CapEx'!FJ$3-1))</f>
        <v/>
      </c>
      <c r="FK36" s="7" t="str">
        <f>IF(OR($B36="",$B36=0),"",$I36*$C36*(1+'Property Summary'!$L$21)^('MF CapEx'!FK$3-1))</f>
        <v/>
      </c>
      <c r="FL36" s="7" t="str">
        <f>IF(OR($B36="",$B36=0),"",$I36*$C36*(1+'Property Summary'!$L$21)^('MF CapEx'!FL$3-1))</f>
        <v/>
      </c>
      <c r="FM36" s="7" t="str">
        <f>IF(OR($B36="",$B36=0),"",$I36*$C36*(1+'Property Summary'!$L$21)^('MF CapEx'!FM$3-1))</f>
        <v/>
      </c>
      <c r="FN36" s="7" t="str">
        <f>IF(OR($B36="",$B36=0),"",$I36*$C36*(1+'Property Summary'!$L$21)^('MF CapEx'!FN$3-1))</f>
        <v/>
      </c>
      <c r="FO36" s="7" t="str">
        <f>IF(OR($B36="",$B36=0),"",$I36*$C36*(1+'Property Summary'!$L$21)^('MF CapEx'!FO$3-1))</f>
        <v/>
      </c>
      <c r="FP36" s="7" t="str">
        <f>IF(OR($B36="",$B36=0),"",$I36*$C36*(1+'Property Summary'!$L$21)^('MF CapEx'!FP$3-1))</f>
        <v/>
      </c>
      <c r="FQ36" s="7" t="str">
        <f>IF(OR($B36="",$B36=0),"",$I36*$C36*(1+'Property Summary'!$L$21)^('MF CapEx'!FQ$3-1))</f>
        <v/>
      </c>
      <c r="FR36" s="7" t="str">
        <f>IF(OR($B36="",$B36=0),"",$I36*$C36*(1+'Property Summary'!$L$21)^('MF CapEx'!FR$3-1))</f>
        <v/>
      </c>
      <c r="FS36" s="7" t="str">
        <f>IF(OR($B36="",$B36=0),"",$I36*$C36*(1+'Property Summary'!$L$21)^('MF CapEx'!FS$3-1))</f>
        <v/>
      </c>
      <c r="FT36" s="7" t="str">
        <f>IF(OR($B36="",$B36=0),"",$I36*$C36*(1+'Property Summary'!$L$21)^('MF CapEx'!FT$3-1))</f>
        <v/>
      </c>
      <c r="FU36" s="7" t="str">
        <f>IF(OR($B36="",$B36=0),"",$I36*$C36*(1+'Property Summary'!$L$21)^('MF CapEx'!FU$3-1))</f>
        <v/>
      </c>
      <c r="FV36" s="7" t="str">
        <f>IF(OR($B36="",$B36=0),"",$I36*$C36*(1+'Property Summary'!$L$21)^('MF CapEx'!FV$3-1))</f>
        <v/>
      </c>
      <c r="FW36" s="7" t="str">
        <f>IF(OR($B36="",$B36=0),"",$I36*$C36*(1+'Property Summary'!$L$21)^('MF CapEx'!FW$3-1))</f>
        <v/>
      </c>
      <c r="FX36" s="7" t="str">
        <f>IF(OR($B36="",$B36=0),"",$I36*$C36*(1+'Property Summary'!$L$21)^('MF CapEx'!FX$3-1))</f>
        <v/>
      </c>
      <c r="FY36" s="7" t="str">
        <f>IF(OR($B36="",$B36=0),"",$I36*$C36*(1+'Property Summary'!$L$21)^('MF CapEx'!FY$3-1))</f>
        <v/>
      </c>
      <c r="FZ36" s="7" t="str">
        <f>IF(OR($B36="",$B36=0),"",$I36*$C36*(1+'Property Summary'!$L$21)^('MF CapEx'!FZ$3-1))</f>
        <v/>
      </c>
      <c r="GA36" s="7" t="str">
        <f>IF(OR($B36="",$B36=0),"",$I36*$C36*(1+'Property Summary'!$L$21)^('MF CapEx'!GA$3-1))</f>
        <v/>
      </c>
      <c r="GB36" s="7" t="str">
        <f>IF(OR($B36="",$B36=0),"",$I36*$C36*(1+'Property Summary'!$L$21)^('MF CapEx'!GB$3-1))</f>
        <v/>
      </c>
      <c r="GC36" s="7" t="str">
        <f>IF(OR($B36="",$B36=0),"",$I36*$C36*(1+'Property Summary'!$L$21)^('MF CapEx'!GC$3-1))</f>
        <v/>
      </c>
      <c r="GD36" s="7" t="str">
        <f>IF(OR($B36="",$B36=0),"",$I36*$C36*(1+'Property Summary'!$L$21)^('MF CapEx'!GD$3-1))</f>
        <v/>
      </c>
      <c r="GE36" s="7" t="str">
        <f>IF(OR($B36="",$B36=0),"",$I36*$C36*(1+'Property Summary'!$L$21)^('MF CapEx'!GE$3-1))</f>
        <v/>
      </c>
      <c r="GF36" s="7" t="str">
        <f>IF(OR($B36="",$B36=0),"",$I36*$C36*(1+'Property Summary'!$L$21)^('MF CapEx'!GF$3-1))</f>
        <v/>
      </c>
      <c r="GG36" s="7" t="str">
        <f>IF(OR($B36="",$B36=0),"",$I36*$C36*(1+'Property Summary'!$L$21)^('MF CapEx'!GG$3-1))</f>
        <v/>
      </c>
      <c r="GH36" s="7" t="str">
        <f>IF(OR($B36="",$B36=0),"",$I36*$C36*(1+'Property Summary'!$L$21)^('MF CapEx'!GH$3-1))</f>
        <v/>
      </c>
      <c r="GI36" s="7" t="str">
        <f>IF(OR($B36="",$B36=0),"",$I36*$C36*(1+'Property Summary'!$L$21)^('MF CapEx'!GI$3-1))</f>
        <v/>
      </c>
      <c r="GJ36" s="7" t="str">
        <f>IF(OR($B36="",$B36=0),"",$I36*$C36*(1+'Property Summary'!$L$21)^('MF CapEx'!GJ$3-1))</f>
        <v/>
      </c>
      <c r="GK36" s="7" t="str">
        <f>IF(OR($B36="",$B36=0),"",$I36*$C36*(1+'Property Summary'!$L$21)^('MF CapEx'!GK$3-1))</f>
        <v/>
      </c>
      <c r="GL36" s="7" t="str">
        <f>IF(OR($B36="",$B36=0),"",$I36*$C36*(1+'Property Summary'!$L$21)^('MF CapEx'!GL$3-1))</f>
        <v/>
      </c>
      <c r="GM36" s="7" t="str">
        <f>IF(OR($B36="",$B36=0),"",$I36*$C36*(1+'Property Summary'!$L$21)^('MF CapEx'!GM$3-1))</f>
        <v/>
      </c>
      <c r="GN36" s="7" t="str">
        <f>IF(OR($B36="",$B36=0),"",$I36*$C36*(1+'Property Summary'!$L$21)^('MF CapEx'!GN$3-1))</f>
        <v/>
      </c>
      <c r="GO36" s="7" t="str">
        <f>IF(OR($B36="",$B36=0),"",$I36*$C36*(1+'Property Summary'!$L$21)^('MF CapEx'!GO$3-1))</f>
        <v/>
      </c>
      <c r="GP36" s="7" t="str">
        <f>IF(OR($B36="",$B36=0),"",$I36*$C36*(1+'Property Summary'!$L$21)^('MF CapEx'!GP$3-1))</f>
        <v/>
      </c>
    </row>
    <row r="37" spans="2:198" x14ac:dyDescent="0.3">
      <c r="B37" s="198">
        <f>'MF Rent Roll'!B36</f>
        <v>0</v>
      </c>
      <c r="C37" s="199">
        <f>'MF Rent Roll'!C36</f>
        <v>0</v>
      </c>
      <c r="D37" s="200">
        <f>'MF Rent Roll'!D36</f>
        <v>0</v>
      </c>
      <c r="E37" s="200">
        <f>'MF Rent Roll'!E36</f>
        <v>0</v>
      </c>
      <c r="F37" s="201">
        <f>'MF Rent Roll'!F36</f>
        <v>0</v>
      </c>
      <c r="G37" s="202">
        <f>'MF Rent Roll'!G36</f>
        <v>0</v>
      </c>
      <c r="H37" s="203">
        <f>'MF Rent Roll'!H36</f>
        <v>0</v>
      </c>
      <c r="I37" s="202">
        <f>'MF Rent Roll'!I36</f>
        <v>0</v>
      </c>
      <c r="J37" s="204">
        <f>'MF Rent Roll'!J36</f>
        <v>0</v>
      </c>
      <c r="K37" s="205">
        <f>'MF Rent Roll'!K36</f>
        <v>0</v>
      </c>
      <c r="L37" s="202">
        <f>'MF Rent Roll'!L36</f>
        <v>0</v>
      </c>
      <c r="M37" s="206">
        <f>'MF Rent Roll'!M36</f>
        <v>0</v>
      </c>
      <c r="N37" s="207" t="str">
        <f>'MF Rent Roll'!N36</f>
        <v/>
      </c>
      <c r="O37" s="208" t="str">
        <f>'MF Rent Roll'!O36</f>
        <v/>
      </c>
      <c r="P37" s="209" t="str">
        <f>'MF Rent Roll'!P36</f>
        <v/>
      </c>
      <c r="S37" s="7" t="str">
        <f>IF(OR($B37="",$B37=0),"",$I37*$C37*(1+'Property Summary'!$L$21)^('MF CapEx'!S$3-1))</f>
        <v/>
      </c>
      <c r="T37" s="7" t="str">
        <f>IF(OR($B37="",$B37=0),"",$I37*$C37*(1+'Property Summary'!$L$21)^('MF CapEx'!T$3-1))</f>
        <v/>
      </c>
      <c r="U37" s="7" t="str">
        <f>IF(OR($B37="",$B37=0),"",$I37*$C37*(1+'Property Summary'!$L$21)^('MF CapEx'!U$3-1))</f>
        <v/>
      </c>
      <c r="V37" s="7" t="str">
        <f>IF(OR($B37="",$B37=0),"",$I37*$C37*(1+'Property Summary'!$L$21)^('MF CapEx'!V$3-1))</f>
        <v/>
      </c>
      <c r="W37" s="7" t="str">
        <f>IF(OR($B37="",$B37=0),"",$I37*$C37*(1+'Property Summary'!$L$21)^('MF CapEx'!W$3-1))</f>
        <v/>
      </c>
      <c r="X37" s="7" t="str">
        <f>IF(OR($B37="",$B37=0),"",$I37*$C37*(1+'Property Summary'!$L$21)^('MF CapEx'!X$3-1))</f>
        <v/>
      </c>
      <c r="Y37" s="7" t="str">
        <f>IF(OR($B37="",$B37=0),"",$I37*$C37*(1+'Property Summary'!$L$21)^('MF CapEx'!Y$3-1))</f>
        <v/>
      </c>
      <c r="Z37" s="7" t="str">
        <f>IF(OR($B37="",$B37=0),"",$I37*$C37*(1+'Property Summary'!$L$21)^('MF CapEx'!Z$3-1))</f>
        <v/>
      </c>
      <c r="AA37" s="7" t="str">
        <f>IF(OR($B37="",$B37=0),"",$I37*$C37*(1+'Property Summary'!$L$21)^('MF CapEx'!AA$3-1))</f>
        <v/>
      </c>
      <c r="AB37" s="7" t="str">
        <f>IF(OR($B37="",$B37=0),"",$I37*$C37*(1+'Property Summary'!$L$21)^('MF CapEx'!AB$3-1))</f>
        <v/>
      </c>
      <c r="AC37" s="7" t="str">
        <f>IF(OR($B37="",$B37=0),"",$I37*$C37*(1+'Property Summary'!$L$21)^('MF CapEx'!AC$3-1))</f>
        <v/>
      </c>
      <c r="AD37" s="7" t="str">
        <f>IF(OR($B37="",$B37=0),"",$I37*$C37*(1+'Property Summary'!$L$21)^('MF CapEx'!AD$3-1))</f>
        <v/>
      </c>
      <c r="AE37" s="7" t="str">
        <f>IF(OR($B37="",$B37=0),"",$I37*$C37*(1+'Property Summary'!$L$21)^('MF CapEx'!AE$3-1))</f>
        <v/>
      </c>
      <c r="AF37" s="7" t="str">
        <f>IF(OR($B37="",$B37=0),"",$I37*$C37*(1+'Property Summary'!$L$21)^('MF CapEx'!AF$3-1))</f>
        <v/>
      </c>
      <c r="AG37" s="7" t="str">
        <f>IF(OR($B37="",$B37=0),"",$I37*$C37*(1+'Property Summary'!$L$21)^('MF CapEx'!AG$3-1))</f>
        <v/>
      </c>
      <c r="AH37" s="7" t="str">
        <f>IF(OR($B37="",$B37=0),"",$I37*$C37*(1+'Property Summary'!$L$21)^('MF CapEx'!AH$3-1))</f>
        <v/>
      </c>
      <c r="AI37" s="7" t="str">
        <f>IF(OR($B37="",$B37=0),"",$I37*$C37*(1+'Property Summary'!$L$21)^('MF CapEx'!AI$3-1))</f>
        <v/>
      </c>
      <c r="AJ37" s="7" t="str">
        <f>IF(OR($B37="",$B37=0),"",$I37*$C37*(1+'Property Summary'!$L$21)^('MF CapEx'!AJ$3-1))</f>
        <v/>
      </c>
      <c r="AK37" s="7" t="str">
        <f>IF(OR($B37="",$B37=0),"",$I37*$C37*(1+'Property Summary'!$L$21)^('MF CapEx'!AK$3-1))</f>
        <v/>
      </c>
      <c r="AL37" s="7" t="str">
        <f>IF(OR($B37="",$B37=0),"",$I37*$C37*(1+'Property Summary'!$L$21)^('MF CapEx'!AL$3-1))</f>
        <v/>
      </c>
      <c r="AM37" s="7" t="str">
        <f>IF(OR($B37="",$B37=0),"",$I37*$C37*(1+'Property Summary'!$L$21)^('MF CapEx'!AM$3-1))</f>
        <v/>
      </c>
      <c r="AN37" s="7" t="str">
        <f>IF(OR($B37="",$B37=0),"",$I37*$C37*(1+'Property Summary'!$L$21)^('MF CapEx'!AN$3-1))</f>
        <v/>
      </c>
      <c r="AO37" s="7" t="str">
        <f>IF(OR($B37="",$B37=0),"",$I37*$C37*(1+'Property Summary'!$L$21)^('MF CapEx'!AO$3-1))</f>
        <v/>
      </c>
      <c r="AP37" s="7" t="str">
        <f>IF(OR($B37="",$B37=0),"",$I37*$C37*(1+'Property Summary'!$L$21)^('MF CapEx'!AP$3-1))</f>
        <v/>
      </c>
      <c r="AQ37" s="7" t="str">
        <f>IF(OR($B37="",$B37=0),"",$I37*$C37*(1+'Property Summary'!$L$21)^('MF CapEx'!AQ$3-1))</f>
        <v/>
      </c>
      <c r="AR37" s="7" t="str">
        <f>IF(OR($B37="",$B37=0),"",$I37*$C37*(1+'Property Summary'!$L$21)^('MF CapEx'!AR$3-1))</f>
        <v/>
      </c>
      <c r="AS37" s="7" t="str">
        <f>IF(OR($B37="",$B37=0),"",$I37*$C37*(1+'Property Summary'!$L$21)^('MF CapEx'!AS$3-1))</f>
        <v/>
      </c>
      <c r="AT37" s="7" t="str">
        <f>IF(OR($B37="",$B37=0),"",$I37*$C37*(1+'Property Summary'!$L$21)^('MF CapEx'!AT$3-1))</f>
        <v/>
      </c>
      <c r="AU37" s="7" t="str">
        <f>IF(OR($B37="",$B37=0),"",$I37*$C37*(1+'Property Summary'!$L$21)^('MF CapEx'!AU$3-1))</f>
        <v/>
      </c>
      <c r="AV37" s="7" t="str">
        <f>IF(OR($B37="",$B37=0),"",$I37*$C37*(1+'Property Summary'!$L$21)^('MF CapEx'!AV$3-1))</f>
        <v/>
      </c>
      <c r="AW37" s="7" t="str">
        <f>IF(OR($B37="",$B37=0),"",$I37*$C37*(1+'Property Summary'!$L$21)^('MF CapEx'!AW$3-1))</f>
        <v/>
      </c>
      <c r="AX37" s="7" t="str">
        <f>IF(OR($B37="",$B37=0),"",$I37*$C37*(1+'Property Summary'!$L$21)^('MF CapEx'!AX$3-1))</f>
        <v/>
      </c>
      <c r="AY37" s="7" t="str">
        <f>IF(OR($B37="",$B37=0),"",$I37*$C37*(1+'Property Summary'!$L$21)^('MF CapEx'!AY$3-1))</f>
        <v/>
      </c>
      <c r="AZ37" s="7" t="str">
        <f>IF(OR($B37="",$B37=0),"",$I37*$C37*(1+'Property Summary'!$L$21)^('MF CapEx'!AZ$3-1))</f>
        <v/>
      </c>
      <c r="BA37" s="7" t="str">
        <f>IF(OR($B37="",$B37=0),"",$I37*$C37*(1+'Property Summary'!$L$21)^('MF CapEx'!BA$3-1))</f>
        <v/>
      </c>
      <c r="BB37" s="7" t="str">
        <f>IF(OR($B37="",$B37=0),"",$I37*$C37*(1+'Property Summary'!$L$21)^('MF CapEx'!BB$3-1))</f>
        <v/>
      </c>
      <c r="BC37" s="7" t="str">
        <f>IF(OR($B37="",$B37=0),"",$I37*$C37*(1+'Property Summary'!$L$21)^('MF CapEx'!BC$3-1))</f>
        <v/>
      </c>
      <c r="BD37" s="7" t="str">
        <f>IF(OR($B37="",$B37=0),"",$I37*$C37*(1+'Property Summary'!$L$21)^('MF CapEx'!BD$3-1))</f>
        <v/>
      </c>
      <c r="BE37" s="7" t="str">
        <f>IF(OR($B37="",$B37=0),"",$I37*$C37*(1+'Property Summary'!$L$21)^('MF CapEx'!BE$3-1))</f>
        <v/>
      </c>
      <c r="BF37" s="7" t="str">
        <f>IF(OR($B37="",$B37=0),"",$I37*$C37*(1+'Property Summary'!$L$21)^('MF CapEx'!BF$3-1))</f>
        <v/>
      </c>
      <c r="BG37" s="7" t="str">
        <f>IF(OR($B37="",$B37=0),"",$I37*$C37*(1+'Property Summary'!$L$21)^('MF CapEx'!BG$3-1))</f>
        <v/>
      </c>
      <c r="BH37" s="7" t="str">
        <f>IF(OR($B37="",$B37=0),"",$I37*$C37*(1+'Property Summary'!$L$21)^('MF CapEx'!BH$3-1))</f>
        <v/>
      </c>
      <c r="BI37" s="7" t="str">
        <f>IF(OR($B37="",$B37=0),"",$I37*$C37*(1+'Property Summary'!$L$21)^('MF CapEx'!BI$3-1))</f>
        <v/>
      </c>
      <c r="BJ37" s="7" t="str">
        <f>IF(OR($B37="",$B37=0),"",$I37*$C37*(1+'Property Summary'!$L$21)^('MF CapEx'!BJ$3-1))</f>
        <v/>
      </c>
      <c r="BK37" s="7" t="str">
        <f>IF(OR($B37="",$B37=0),"",$I37*$C37*(1+'Property Summary'!$L$21)^('MF CapEx'!BK$3-1))</f>
        <v/>
      </c>
      <c r="BL37" s="7" t="str">
        <f>IF(OR($B37="",$B37=0),"",$I37*$C37*(1+'Property Summary'!$L$21)^('MF CapEx'!BL$3-1))</f>
        <v/>
      </c>
      <c r="BM37" s="7" t="str">
        <f>IF(OR($B37="",$B37=0),"",$I37*$C37*(1+'Property Summary'!$L$21)^('MF CapEx'!BM$3-1))</f>
        <v/>
      </c>
      <c r="BN37" s="7" t="str">
        <f>IF(OR($B37="",$B37=0),"",$I37*$C37*(1+'Property Summary'!$L$21)^('MF CapEx'!BN$3-1))</f>
        <v/>
      </c>
      <c r="BO37" s="7" t="str">
        <f>IF(OR($B37="",$B37=0),"",$I37*$C37*(1+'Property Summary'!$L$21)^('MF CapEx'!BO$3-1))</f>
        <v/>
      </c>
      <c r="BP37" s="7" t="str">
        <f>IF(OR($B37="",$B37=0),"",$I37*$C37*(1+'Property Summary'!$L$21)^('MF CapEx'!BP$3-1))</f>
        <v/>
      </c>
      <c r="BQ37" s="7" t="str">
        <f>IF(OR($B37="",$B37=0),"",$I37*$C37*(1+'Property Summary'!$L$21)^('MF CapEx'!BQ$3-1))</f>
        <v/>
      </c>
      <c r="BR37" s="7" t="str">
        <f>IF(OR($B37="",$B37=0),"",$I37*$C37*(1+'Property Summary'!$L$21)^('MF CapEx'!BR$3-1))</f>
        <v/>
      </c>
      <c r="BS37" s="7" t="str">
        <f>IF(OR($B37="",$B37=0),"",$I37*$C37*(1+'Property Summary'!$L$21)^('MF CapEx'!BS$3-1))</f>
        <v/>
      </c>
      <c r="BT37" s="7" t="str">
        <f>IF(OR($B37="",$B37=0),"",$I37*$C37*(1+'Property Summary'!$L$21)^('MF CapEx'!BT$3-1))</f>
        <v/>
      </c>
      <c r="BU37" s="7" t="str">
        <f>IF(OR($B37="",$B37=0),"",$I37*$C37*(1+'Property Summary'!$L$21)^('MF CapEx'!BU$3-1))</f>
        <v/>
      </c>
      <c r="BV37" s="7" t="str">
        <f>IF(OR($B37="",$B37=0),"",$I37*$C37*(1+'Property Summary'!$L$21)^('MF CapEx'!BV$3-1))</f>
        <v/>
      </c>
      <c r="BW37" s="7" t="str">
        <f>IF(OR($B37="",$B37=0),"",$I37*$C37*(1+'Property Summary'!$L$21)^('MF CapEx'!BW$3-1))</f>
        <v/>
      </c>
      <c r="BX37" s="7" t="str">
        <f>IF(OR($B37="",$B37=0),"",$I37*$C37*(1+'Property Summary'!$L$21)^('MF CapEx'!BX$3-1))</f>
        <v/>
      </c>
      <c r="BY37" s="7" t="str">
        <f>IF(OR($B37="",$B37=0),"",$I37*$C37*(1+'Property Summary'!$L$21)^('MF CapEx'!BY$3-1))</f>
        <v/>
      </c>
      <c r="BZ37" s="7" t="str">
        <f>IF(OR($B37="",$B37=0),"",$I37*$C37*(1+'Property Summary'!$L$21)^('MF CapEx'!BZ$3-1))</f>
        <v/>
      </c>
      <c r="CA37" s="7" t="str">
        <f>IF(OR($B37="",$B37=0),"",$I37*$C37*(1+'Property Summary'!$L$21)^('MF CapEx'!CA$3-1))</f>
        <v/>
      </c>
      <c r="CB37" s="7" t="str">
        <f>IF(OR($B37="",$B37=0),"",$I37*$C37*(1+'Property Summary'!$L$21)^('MF CapEx'!CB$3-1))</f>
        <v/>
      </c>
      <c r="CC37" s="7" t="str">
        <f>IF(OR($B37="",$B37=0),"",$I37*$C37*(1+'Property Summary'!$L$21)^('MF CapEx'!CC$3-1))</f>
        <v/>
      </c>
      <c r="CD37" s="7" t="str">
        <f>IF(OR($B37="",$B37=0),"",$I37*$C37*(1+'Property Summary'!$L$21)^('MF CapEx'!CD$3-1))</f>
        <v/>
      </c>
      <c r="CE37" s="7" t="str">
        <f>IF(OR($B37="",$B37=0),"",$I37*$C37*(1+'Property Summary'!$L$21)^('MF CapEx'!CE$3-1))</f>
        <v/>
      </c>
      <c r="CF37" s="7" t="str">
        <f>IF(OR($B37="",$B37=0),"",$I37*$C37*(1+'Property Summary'!$L$21)^('MF CapEx'!CF$3-1))</f>
        <v/>
      </c>
      <c r="CG37" s="7" t="str">
        <f>IF(OR($B37="",$B37=0),"",$I37*$C37*(1+'Property Summary'!$L$21)^('MF CapEx'!CG$3-1))</f>
        <v/>
      </c>
      <c r="CH37" s="7" t="str">
        <f>IF(OR($B37="",$B37=0),"",$I37*$C37*(1+'Property Summary'!$L$21)^('MF CapEx'!CH$3-1))</f>
        <v/>
      </c>
      <c r="CI37" s="7" t="str">
        <f>IF(OR($B37="",$B37=0),"",$I37*$C37*(1+'Property Summary'!$L$21)^('MF CapEx'!CI$3-1))</f>
        <v/>
      </c>
      <c r="CJ37" s="7" t="str">
        <f>IF(OR($B37="",$B37=0),"",$I37*$C37*(1+'Property Summary'!$L$21)^('MF CapEx'!CJ$3-1))</f>
        <v/>
      </c>
      <c r="CK37" s="7" t="str">
        <f>IF(OR($B37="",$B37=0),"",$I37*$C37*(1+'Property Summary'!$L$21)^('MF CapEx'!CK$3-1))</f>
        <v/>
      </c>
      <c r="CL37" s="7" t="str">
        <f>IF(OR($B37="",$B37=0),"",$I37*$C37*(1+'Property Summary'!$L$21)^('MF CapEx'!CL$3-1))</f>
        <v/>
      </c>
      <c r="CM37" s="7" t="str">
        <f>IF(OR($B37="",$B37=0),"",$I37*$C37*(1+'Property Summary'!$L$21)^('MF CapEx'!CM$3-1))</f>
        <v/>
      </c>
      <c r="CN37" s="7" t="str">
        <f>IF(OR($B37="",$B37=0),"",$I37*$C37*(1+'Property Summary'!$L$21)^('MF CapEx'!CN$3-1))</f>
        <v/>
      </c>
      <c r="CO37" s="7" t="str">
        <f>IF(OR($B37="",$B37=0),"",$I37*$C37*(1+'Property Summary'!$L$21)^('MF CapEx'!CO$3-1))</f>
        <v/>
      </c>
      <c r="CP37" s="7" t="str">
        <f>IF(OR($B37="",$B37=0),"",$I37*$C37*(1+'Property Summary'!$L$21)^('MF CapEx'!CP$3-1))</f>
        <v/>
      </c>
      <c r="CQ37" s="7" t="str">
        <f>IF(OR($B37="",$B37=0),"",$I37*$C37*(1+'Property Summary'!$L$21)^('MF CapEx'!CQ$3-1))</f>
        <v/>
      </c>
      <c r="CR37" s="7" t="str">
        <f>IF(OR($B37="",$B37=0),"",$I37*$C37*(1+'Property Summary'!$L$21)^('MF CapEx'!CR$3-1))</f>
        <v/>
      </c>
      <c r="CS37" s="7" t="str">
        <f>IF(OR($B37="",$B37=0),"",$I37*$C37*(1+'Property Summary'!$L$21)^('MF CapEx'!CS$3-1))</f>
        <v/>
      </c>
      <c r="CT37" s="7" t="str">
        <f>IF(OR($B37="",$B37=0),"",$I37*$C37*(1+'Property Summary'!$L$21)^('MF CapEx'!CT$3-1))</f>
        <v/>
      </c>
      <c r="CU37" s="7" t="str">
        <f>IF(OR($B37="",$B37=0),"",$I37*$C37*(1+'Property Summary'!$L$21)^('MF CapEx'!CU$3-1))</f>
        <v/>
      </c>
      <c r="CV37" s="7" t="str">
        <f>IF(OR($B37="",$B37=0),"",$I37*$C37*(1+'Property Summary'!$L$21)^('MF CapEx'!CV$3-1))</f>
        <v/>
      </c>
      <c r="CW37" s="7" t="str">
        <f>IF(OR($B37="",$B37=0),"",$I37*$C37*(1+'Property Summary'!$L$21)^('MF CapEx'!CW$3-1))</f>
        <v/>
      </c>
      <c r="CX37" s="7" t="str">
        <f>IF(OR($B37="",$B37=0),"",$I37*$C37*(1+'Property Summary'!$L$21)^('MF CapEx'!CX$3-1))</f>
        <v/>
      </c>
      <c r="CY37" s="7" t="str">
        <f>IF(OR($B37="",$B37=0),"",$I37*$C37*(1+'Property Summary'!$L$21)^('MF CapEx'!CY$3-1))</f>
        <v/>
      </c>
      <c r="CZ37" s="7" t="str">
        <f>IF(OR($B37="",$B37=0),"",$I37*$C37*(1+'Property Summary'!$L$21)^('MF CapEx'!CZ$3-1))</f>
        <v/>
      </c>
      <c r="DA37" s="7" t="str">
        <f>IF(OR($B37="",$B37=0),"",$I37*$C37*(1+'Property Summary'!$L$21)^('MF CapEx'!DA$3-1))</f>
        <v/>
      </c>
      <c r="DB37" s="7" t="str">
        <f>IF(OR($B37="",$B37=0),"",$I37*$C37*(1+'Property Summary'!$L$21)^('MF CapEx'!DB$3-1))</f>
        <v/>
      </c>
      <c r="DC37" s="7" t="str">
        <f>IF(OR($B37="",$B37=0),"",$I37*$C37*(1+'Property Summary'!$L$21)^('MF CapEx'!DC$3-1))</f>
        <v/>
      </c>
      <c r="DD37" s="7" t="str">
        <f>IF(OR($B37="",$B37=0),"",$I37*$C37*(1+'Property Summary'!$L$21)^('MF CapEx'!DD$3-1))</f>
        <v/>
      </c>
      <c r="DE37" s="7" t="str">
        <f>IF(OR($B37="",$B37=0),"",$I37*$C37*(1+'Property Summary'!$L$21)^('MF CapEx'!DE$3-1))</f>
        <v/>
      </c>
      <c r="DF37" s="7" t="str">
        <f>IF(OR($B37="",$B37=0),"",$I37*$C37*(1+'Property Summary'!$L$21)^('MF CapEx'!DF$3-1))</f>
        <v/>
      </c>
      <c r="DG37" s="7" t="str">
        <f>IF(OR($B37="",$B37=0),"",$I37*$C37*(1+'Property Summary'!$L$21)^('MF CapEx'!DG$3-1))</f>
        <v/>
      </c>
      <c r="DH37" s="7" t="str">
        <f>IF(OR($B37="",$B37=0),"",$I37*$C37*(1+'Property Summary'!$L$21)^('MF CapEx'!DH$3-1))</f>
        <v/>
      </c>
      <c r="DI37" s="7" t="str">
        <f>IF(OR($B37="",$B37=0),"",$I37*$C37*(1+'Property Summary'!$L$21)^('MF CapEx'!DI$3-1))</f>
        <v/>
      </c>
      <c r="DJ37" s="7" t="str">
        <f>IF(OR($B37="",$B37=0),"",$I37*$C37*(1+'Property Summary'!$L$21)^('MF CapEx'!DJ$3-1))</f>
        <v/>
      </c>
      <c r="DK37" s="7" t="str">
        <f>IF(OR($B37="",$B37=0),"",$I37*$C37*(1+'Property Summary'!$L$21)^('MF CapEx'!DK$3-1))</f>
        <v/>
      </c>
      <c r="DL37" s="7" t="str">
        <f>IF(OR($B37="",$B37=0),"",$I37*$C37*(1+'Property Summary'!$L$21)^('MF CapEx'!DL$3-1))</f>
        <v/>
      </c>
      <c r="DM37" s="7" t="str">
        <f>IF(OR($B37="",$B37=0),"",$I37*$C37*(1+'Property Summary'!$L$21)^('MF CapEx'!DM$3-1))</f>
        <v/>
      </c>
      <c r="DN37" s="7" t="str">
        <f>IF(OR($B37="",$B37=0),"",$I37*$C37*(1+'Property Summary'!$L$21)^('MF CapEx'!DN$3-1))</f>
        <v/>
      </c>
      <c r="DO37" s="7" t="str">
        <f>IF(OR($B37="",$B37=0),"",$I37*$C37*(1+'Property Summary'!$L$21)^('MF CapEx'!DO$3-1))</f>
        <v/>
      </c>
      <c r="DP37" s="7" t="str">
        <f>IF(OR($B37="",$B37=0),"",$I37*$C37*(1+'Property Summary'!$L$21)^('MF CapEx'!DP$3-1))</f>
        <v/>
      </c>
      <c r="DQ37" s="7" t="str">
        <f>IF(OR($B37="",$B37=0),"",$I37*$C37*(1+'Property Summary'!$L$21)^('MF CapEx'!DQ$3-1))</f>
        <v/>
      </c>
      <c r="DR37" s="7" t="str">
        <f>IF(OR($B37="",$B37=0),"",$I37*$C37*(1+'Property Summary'!$L$21)^('MF CapEx'!DR$3-1))</f>
        <v/>
      </c>
      <c r="DS37" s="7" t="str">
        <f>IF(OR($B37="",$B37=0),"",$I37*$C37*(1+'Property Summary'!$L$21)^('MF CapEx'!DS$3-1))</f>
        <v/>
      </c>
      <c r="DT37" s="7" t="str">
        <f>IF(OR($B37="",$B37=0),"",$I37*$C37*(1+'Property Summary'!$L$21)^('MF CapEx'!DT$3-1))</f>
        <v/>
      </c>
      <c r="DU37" s="7" t="str">
        <f>IF(OR($B37="",$B37=0),"",$I37*$C37*(1+'Property Summary'!$L$21)^('MF CapEx'!DU$3-1))</f>
        <v/>
      </c>
      <c r="DV37" s="7" t="str">
        <f>IF(OR($B37="",$B37=0),"",$I37*$C37*(1+'Property Summary'!$L$21)^('MF CapEx'!DV$3-1))</f>
        <v/>
      </c>
      <c r="DW37" s="7" t="str">
        <f>IF(OR($B37="",$B37=0),"",$I37*$C37*(1+'Property Summary'!$L$21)^('MF CapEx'!DW$3-1))</f>
        <v/>
      </c>
      <c r="DX37" s="7" t="str">
        <f>IF(OR($B37="",$B37=0),"",$I37*$C37*(1+'Property Summary'!$L$21)^('MF CapEx'!DX$3-1))</f>
        <v/>
      </c>
      <c r="DY37" s="7" t="str">
        <f>IF(OR($B37="",$B37=0),"",$I37*$C37*(1+'Property Summary'!$L$21)^('MF CapEx'!DY$3-1))</f>
        <v/>
      </c>
      <c r="DZ37" s="7" t="str">
        <f>IF(OR($B37="",$B37=0),"",$I37*$C37*(1+'Property Summary'!$L$21)^('MF CapEx'!DZ$3-1))</f>
        <v/>
      </c>
      <c r="EA37" s="7" t="str">
        <f>IF(OR($B37="",$B37=0),"",$I37*$C37*(1+'Property Summary'!$L$21)^('MF CapEx'!EA$3-1))</f>
        <v/>
      </c>
      <c r="EB37" s="7" t="str">
        <f>IF(OR($B37="",$B37=0),"",$I37*$C37*(1+'Property Summary'!$L$21)^('MF CapEx'!EB$3-1))</f>
        <v/>
      </c>
      <c r="EC37" s="7" t="str">
        <f>IF(OR($B37="",$B37=0),"",$I37*$C37*(1+'Property Summary'!$L$21)^('MF CapEx'!EC$3-1))</f>
        <v/>
      </c>
      <c r="ED37" s="7" t="str">
        <f>IF(OR($B37="",$B37=0),"",$I37*$C37*(1+'Property Summary'!$L$21)^('MF CapEx'!ED$3-1))</f>
        <v/>
      </c>
      <c r="EE37" s="7" t="str">
        <f>IF(OR($B37="",$B37=0),"",$I37*$C37*(1+'Property Summary'!$L$21)^('MF CapEx'!EE$3-1))</f>
        <v/>
      </c>
      <c r="EF37" s="7" t="str">
        <f>IF(OR($B37="",$B37=0),"",$I37*$C37*(1+'Property Summary'!$L$21)^('MF CapEx'!EF$3-1))</f>
        <v/>
      </c>
      <c r="EG37" s="7" t="str">
        <f>IF(OR($B37="",$B37=0),"",$I37*$C37*(1+'Property Summary'!$L$21)^('MF CapEx'!EG$3-1))</f>
        <v/>
      </c>
      <c r="EH37" s="7" t="str">
        <f>IF(OR($B37="",$B37=0),"",$I37*$C37*(1+'Property Summary'!$L$21)^('MF CapEx'!EH$3-1))</f>
        <v/>
      </c>
      <c r="EI37" s="7" t="str">
        <f>IF(OR($B37="",$B37=0),"",$I37*$C37*(1+'Property Summary'!$L$21)^('MF CapEx'!EI$3-1))</f>
        <v/>
      </c>
      <c r="EJ37" s="7" t="str">
        <f>IF(OR($B37="",$B37=0),"",$I37*$C37*(1+'Property Summary'!$L$21)^('MF CapEx'!EJ$3-1))</f>
        <v/>
      </c>
      <c r="EK37" s="7" t="str">
        <f>IF(OR($B37="",$B37=0),"",$I37*$C37*(1+'Property Summary'!$L$21)^('MF CapEx'!EK$3-1))</f>
        <v/>
      </c>
      <c r="EL37" s="7" t="str">
        <f>IF(OR($B37="",$B37=0),"",$I37*$C37*(1+'Property Summary'!$L$21)^('MF CapEx'!EL$3-1))</f>
        <v/>
      </c>
      <c r="EM37" s="7" t="str">
        <f>IF(OR($B37="",$B37=0),"",$I37*$C37*(1+'Property Summary'!$L$21)^('MF CapEx'!EM$3-1))</f>
        <v/>
      </c>
      <c r="EN37" s="7" t="str">
        <f>IF(OR($B37="",$B37=0),"",$I37*$C37*(1+'Property Summary'!$L$21)^('MF CapEx'!EN$3-1))</f>
        <v/>
      </c>
      <c r="EO37" s="7" t="str">
        <f>IF(OR($B37="",$B37=0),"",$I37*$C37*(1+'Property Summary'!$L$21)^('MF CapEx'!EO$3-1))</f>
        <v/>
      </c>
      <c r="EP37" s="7" t="str">
        <f>IF(OR($B37="",$B37=0),"",$I37*$C37*(1+'Property Summary'!$L$21)^('MF CapEx'!EP$3-1))</f>
        <v/>
      </c>
      <c r="EQ37" s="7" t="str">
        <f>IF(OR($B37="",$B37=0),"",$I37*$C37*(1+'Property Summary'!$L$21)^('MF CapEx'!EQ$3-1))</f>
        <v/>
      </c>
      <c r="ER37" s="7" t="str">
        <f>IF(OR($B37="",$B37=0),"",$I37*$C37*(1+'Property Summary'!$L$21)^('MF CapEx'!ER$3-1))</f>
        <v/>
      </c>
      <c r="ES37" s="7" t="str">
        <f>IF(OR($B37="",$B37=0),"",$I37*$C37*(1+'Property Summary'!$L$21)^('MF CapEx'!ES$3-1))</f>
        <v/>
      </c>
      <c r="ET37" s="7" t="str">
        <f>IF(OR($B37="",$B37=0),"",$I37*$C37*(1+'Property Summary'!$L$21)^('MF CapEx'!ET$3-1))</f>
        <v/>
      </c>
      <c r="EU37" s="7" t="str">
        <f>IF(OR($B37="",$B37=0),"",$I37*$C37*(1+'Property Summary'!$L$21)^('MF CapEx'!EU$3-1))</f>
        <v/>
      </c>
      <c r="EV37" s="7" t="str">
        <f>IF(OR($B37="",$B37=0),"",$I37*$C37*(1+'Property Summary'!$L$21)^('MF CapEx'!EV$3-1))</f>
        <v/>
      </c>
      <c r="EW37" s="7" t="str">
        <f>IF(OR($B37="",$B37=0),"",$I37*$C37*(1+'Property Summary'!$L$21)^('MF CapEx'!EW$3-1))</f>
        <v/>
      </c>
      <c r="EX37" s="7" t="str">
        <f>IF(OR($B37="",$B37=0),"",$I37*$C37*(1+'Property Summary'!$L$21)^('MF CapEx'!EX$3-1))</f>
        <v/>
      </c>
      <c r="EY37" s="7" t="str">
        <f>IF(OR($B37="",$B37=0),"",$I37*$C37*(1+'Property Summary'!$L$21)^('MF CapEx'!EY$3-1))</f>
        <v/>
      </c>
      <c r="EZ37" s="7" t="str">
        <f>IF(OR($B37="",$B37=0),"",$I37*$C37*(1+'Property Summary'!$L$21)^('MF CapEx'!EZ$3-1))</f>
        <v/>
      </c>
      <c r="FA37" s="7" t="str">
        <f>IF(OR($B37="",$B37=0),"",$I37*$C37*(1+'Property Summary'!$L$21)^('MF CapEx'!FA$3-1))</f>
        <v/>
      </c>
      <c r="FB37" s="7" t="str">
        <f>IF(OR($B37="",$B37=0),"",$I37*$C37*(1+'Property Summary'!$L$21)^('MF CapEx'!FB$3-1))</f>
        <v/>
      </c>
      <c r="FC37" s="7" t="str">
        <f>IF(OR($B37="",$B37=0),"",$I37*$C37*(1+'Property Summary'!$L$21)^('MF CapEx'!FC$3-1))</f>
        <v/>
      </c>
      <c r="FD37" s="7" t="str">
        <f>IF(OR($B37="",$B37=0),"",$I37*$C37*(1+'Property Summary'!$L$21)^('MF CapEx'!FD$3-1))</f>
        <v/>
      </c>
      <c r="FE37" s="7" t="str">
        <f>IF(OR($B37="",$B37=0),"",$I37*$C37*(1+'Property Summary'!$L$21)^('MF CapEx'!FE$3-1))</f>
        <v/>
      </c>
      <c r="FF37" s="7" t="str">
        <f>IF(OR($B37="",$B37=0),"",$I37*$C37*(1+'Property Summary'!$L$21)^('MF CapEx'!FF$3-1))</f>
        <v/>
      </c>
      <c r="FG37" s="7" t="str">
        <f>IF(OR($B37="",$B37=0),"",$I37*$C37*(1+'Property Summary'!$L$21)^('MF CapEx'!FG$3-1))</f>
        <v/>
      </c>
      <c r="FH37" s="7" t="str">
        <f>IF(OR($B37="",$B37=0),"",$I37*$C37*(1+'Property Summary'!$L$21)^('MF CapEx'!FH$3-1))</f>
        <v/>
      </c>
      <c r="FI37" s="7" t="str">
        <f>IF(OR($B37="",$B37=0),"",$I37*$C37*(1+'Property Summary'!$L$21)^('MF CapEx'!FI$3-1))</f>
        <v/>
      </c>
      <c r="FJ37" s="7" t="str">
        <f>IF(OR($B37="",$B37=0),"",$I37*$C37*(1+'Property Summary'!$L$21)^('MF CapEx'!FJ$3-1))</f>
        <v/>
      </c>
      <c r="FK37" s="7" t="str">
        <f>IF(OR($B37="",$B37=0),"",$I37*$C37*(1+'Property Summary'!$L$21)^('MF CapEx'!FK$3-1))</f>
        <v/>
      </c>
      <c r="FL37" s="7" t="str">
        <f>IF(OR($B37="",$B37=0),"",$I37*$C37*(1+'Property Summary'!$L$21)^('MF CapEx'!FL$3-1))</f>
        <v/>
      </c>
      <c r="FM37" s="7" t="str">
        <f>IF(OR($B37="",$B37=0),"",$I37*$C37*(1+'Property Summary'!$L$21)^('MF CapEx'!FM$3-1))</f>
        <v/>
      </c>
      <c r="FN37" s="7" t="str">
        <f>IF(OR($B37="",$B37=0),"",$I37*$C37*(1+'Property Summary'!$L$21)^('MF CapEx'!FN$3-1))</f>
        <v/>
      </c>
      <c r="FO37" s="7" t="str">
        <f>IF(OR($B37="",$B37=0),"",$I37*$C37*(1+'Property Summary'!$L$21)^('MF CapEx'!FO$3-1))</f>
        <v/>
      </c>
      <c r="FP37" s="7" t="str">
        <f>IF(OR($B37="",$B37=0),"",$I37*$C37*(1+'Property Summary'!$L$21)^('MF CapEx'!FP$3-1))</f>
        <v/>
      </c>
      <c r="FQ37" s="7" t="str">
        <f>IF(OR($B37="",$B37=0),"",$I37*$C37*(1+'Property Summary'!$L$21)^('MF CapEx'!FQ$3-1))</f>
        <v/>
      </c>
      <c r="FR37" s="7" t="str">
        <f>IF(OR($B37="",$B37=0),"",$I37*$C37*(1+'Property Summary'!$L$21)^('MF CapEx'!FR$3-1))</f>
        <v/>
      </c>
      <c r="FS37" s="7" t="str">
        <f>IF(OR($B37="",$B37=0),"",$I37*$C37*(1+'Property Summary'!$L$21)^('MF CapEx'!FS$3-1))</f>
        <v/>
      </c>
      <c r="FT37" s="7" t="str">
        <f>IF(OR($B37="",$B37=0),"",$I37*$C37*(1+'Property Summary'!$L$21)^('MF CapEx'!FT$3-1))</f>
        <v/>
      </c>
      <c r="FU37" s="7" t="str">
        <f>IF(OR($B37="",$B37=0),"",$I37*$C37*(1+'Property Summary'!$L$21)^('MF CapEx'!FU$3-1))</f>
        <v/>
      </c>
      <c r="FV37" s="7" t="str">
        <f>IF(OR($B37="",$B37=0),"",$I37*$C37*(1+'Property Summary'!$L$21)^('MF CapEx'!FV$3-1))</f>
        <v/>
      </c>
      <c r="FW37" s="7" t="str">
        <f>IF(OR($B37="",$B37=0),"",$I37*$C37*(1+'Property Summary'!$L$21)^('MF CapEx'!FW$3-1))</f>
        <v/>
      </c>
      <c r="FX37" s="7" t="str">
        <f>IF(OR($B37="",$B37=0),"",$I37*$C37*(1+'Property Summary'!$L$21)^('MF CapEx'!FX$3-1))</f>
        <v/>
      </c>
      <c r="FY37" s="7" t="str">
        <f>IF(OR($B37="",$B37=0),"",$I37*$C37*(1+'Property Summary'!$L$21)^('MF CapEx'!FY$3-1))</f>
        <v/>
      </c>
      <c r="FZ37" s="7" t="str">
        <f>IF(OR($B37="",$B37=0),"",$I37*$C37*(1+'Property Summary'!$L$21)^('MF CapEx'!FZ$3-1))</f>
        <v/>
      </c>
      <c r="GA37" s="7" t="str">
        <f>IF(OR($B37="",$B37=0),"",$I37*$C37*(1+'Property Summary'!$L$21)^('MF CapEx'!GA$3-1))</f>
        <v/>
      </c>
      <c r="GB37" s="7" t="str">
        <f>IF(OR($B37="",$B37=0),"",$I37*$C37*(1+'Property Summary'!$L$21)^('MF CapEx'!GB$3-1))</f>
        <v/>
      </c>
      <c r="GC37" s="7" t="str">
        <f>IF(OR($B37="",$B37=0),"",$I37*$C37*(1+'Property Summary'!$L$21)^('MF CapEx'!GC$3-1))</f>
        <v/>
      </c>
      <c r="GD37" s="7" t="str">
        <f>IF(OR($B37="",$B37=0),"",$I37*$C37*(1+'Property Summary'!$L$21)^('MF CapEx'!GD$3-1))</f>
        <v/>
      </c>
      <c r="GE37" s="7" t="str">
        <f>IF(OR($B37="",$B37=0),"",$I37*$C37*(1+'Property Summary'!$L$21)^('MF CapEx'!GE$3-1))</f>
        <v/>
      </c>
      <c r="GF37" s="7" t="str">
        <f>IF(OR($B37="",$B37=0),"",$I37*$C37*(1+'Property Summary'!$L$21)^('MF CapEx'!GF$3-1))</f>
        <v/>
      </c>
      <c r="GG37" s="7" t="str">
        <f>IF(OR($B37="",$B37=0),"",$I37*$C37*(1+'Property Summary'!$L$21)^('MF CapEx'!GG$3-1))</f>
        <v/>
      </c>
      <c r="GH37" s="7" t="str">
        <f>IF(OR($B37="",$B37=0),"",$I37*$C37*(1+'Property Summary'!$L$21)^('MF CapEx'!GH$3-1))</f>
        <v/>
      </c>
      <c r="GI37" s="7" t="str">
        <f>IF(OR($B37="",$B37=0),"",$I37*$C37*(1+'Property Summary'!$L$21)^('MF CapEx'!GI$3-1))</f>
        <v/>
      </c>
      <c r="GJ37" s="7" t="str">
        <f>IF(OR($B37="",$B37=0),"",$I37*$C37*(1+'Property Summary'!$L$21)^('MF CapEx'!GJ$3-1))</f>
        <v/>
      </c>
      <c r="GK37" s="7" t="str">
        <f>IF(OR($B37="",$B37=0),"",$I37*$C37*(1+'Property Summary'!$L$21)^('MF CapEx'!GK$3-1))</f>
        <v/>
      </c>
      <c r="GL37" s="7" t="str">
        <f>IF(OR($B37="",$B37=0),"",$I37*$C37*(1+'Property Summary'!$L$21)^('MF CapEx'!GL$3-1))</f>
        <v/>
      </c>
      <c r="GM37" s="7" t="str">
        <f>IF(OR($B37="",$B37=0),"",$I37*$C37*(1+'Property Summary'!$L$21)^('MF CapEx'!GM$3-1))</f>
        <v/>
      </c>
      <c r="GN37" s="7" t="str">
        <f>IF(OR($B37="",$B37=0),"",$I37*$C37*(1+'Property Summary'!$L$21)^('MF CapEx'!GN$3-1))</f>
        <v/>
      </c>
      <c r="GO37" s="7" t="str">
        <f>IF(OR($B37="",$B37=0),"",$I37*$C37*(1+'Property Summary'!$L$21)^('MF CapEx'!GO$3-1))</f>
        <v/>
      </c>
      <c r="GP37" s="7" t="str">
        <f>IF(OR($B37="",$B37=0),"",$I37*$C37*(1+'Property Summary'!$L$21)^('MF CapEx'!GP$3-1))</f>
        <v/>
      </c>
    </row>
    <row r="38" spans="2:198" x14ac:dyDescent="0.3">
      <c r="B38" s="198">
        <f>'MF Rent Roll'!B37</f>
        <v>0</v>
      </c>
      <c r="C38" s="199">
        <f>'MF Rent Roll'!C37</f>
        <v>0</v>
      </c>
      <c r="D38" s="200">
        <f>'MF Rent Roll'!D37</f>
        <v>0</v>
      </c>
      <c r="E38" s="200">
        <f>'MF Rent Roll'!E37</f>
        <v>0</v>
      </c>
      <c r="F38" s="201">
        <f>'MF Rent Roll'!F37</f>
        <v>0</v>
      </c>
      <c r="G38" s="202">
        <f>'MF Rent Roll'!G37</f>
        <v>0</v>
      </c>
      <c r="H38" s="203">
        <f>'MF Rent Roll'!H37</f>
        <v>0</v>
      </c>
      <c r="I38" s="202">
        <f>'MF Rent Roll'!I37</f>
        <v>0</v>
      </c>
      <c r="J38" s="204">
        <f>'MF Rent Roll'!J37</f>
        <v>0</v>
      </c>
      <c r="K38" s="205">
        <f>'MF Rent Roll'!K37</f>
        <v>0</v>
      </c>
      <c r="L38" s="202">
        <f>'MF Rent Roll'!L37</f>
        <v>0</v>
      </c>
      <c r="M38" s="206">
        <f>'MF Rent Roll'!M37</f>
        <v>0</v>
      </c>
      <c r="N38" s="207" t="str">
        <f>'MF Rent Roll'!N37</f>
        <v/>
      </c>
      <c r="O38" s="208" t="str">
        <f>'MF Rent Roll'!O37</f>
        <v/>
      </c>
      <c r="P38" s="209" t="str">
        <f>'MF Rent Roll'!P37</f>
        <v/>
      </c>
      <c r="S38" s="7" t="str">
        <f>IF(OR($B38="",$B38=0),"",$I38*$C38*(1+'Property Summary'!$L$21)^('MF CapEx'!S$3-1))</f>
        <v/>
      </c>
      <c r="T38" s="7" t="str">
        <f>IF(OR($B38="",$B38=0),"",$I38*$C38*(1+'Property Summary'!$L$21)^('MF CapEx'!T$3-1))</f>
        <v/>
      </c>
      <c r="U38" s="7" t="str">
        <f>IF(OR($B38="",$B38=0),"",$I38*$C38*(1+'Property Summary'!$L$21)^('MF CapEx'!U$3-1))</f>
        <v/>
      </c>
      <c r="V38" s="7" t="str">
        <f>IF(OR($B38="",$B38=0),"",$I38*$C38*(1+'Property Summary'!$L$21)^('MF CapEx'!V$3-1))</f>
        <v/>
      </c>
      <c r="W38" s="7" t="str">
        <f>IF(OR($B38="",$B38=0),"",$I38*$C38*(1+'Property Summary'!$L$21)^('MF CapEx'!W$3-1))</f>
        <v/>
      </c>
      <c r="X38" s="7" t="str">
        <f>IF(OR($B38="",$B38=0),"",$I38*$C38*(1+'Property Summary'!$L$21)^('MF CapEx'!X$3-1))</f>
        <v/>
      </c>
      <c r="Y38" s="7" t="str">
        <f>IF(OR($B38="",$B38=0),"",$I38*$C38*(1+'Property Summary'!$L$21)^('MF CapEx'!Y$3-1))</f>
        <v/>
      </c>
      <c r="Z38" s="7" t="str">
        <f>IF(OR($B38="",$B38=0),"",$I38*$C38*(1+'Property Summary'!$L$21)^('MF CapEx'!Z$3-1))</f>
        <v/>
      </c>
      <c r="AA38" s="7" t="str">
        <f>IF(OR($B38="",$B38=0),"",$I38*$C38*(1+'Property Summary'!$L$21)^('MF CapEx'!AA$3-1))</f>
        <v/>
      </c>
      <c r="AB38" s="7" t="str">
        <f>IF(OR($B38="",$B38=0),"",$I38*$C38*(1+'Property Summary'!$L$21)^('MF CapEx'!AB$3-1))</f>
        <v/>
      </c>
      <c r="AC38" s="7" t="str">
        <f>IF(OR($B38="",$B38=0),"",$I38*$C38*(1+'Property Summary'!$L$21)^('MF CapEx'!AC$3-1))</f>
        <v/>
      </c>
      <c r="AD38" s="7" t="str">
        <f>IF(OR($B38="",$B38=0),"",$I38*$C38*(1+'Property Summary'!$L$21)^('MF CapEx'!AD$3-1))</f>
        <v/>
      </c>
      <c r="AE38" s="7" t="str">
        <f>IF(OR($B38="",$B38=0),"",$I38*$C38*(1+'Property Summary'!$L$21)^('MF CapEx'!AE$3-1))</f>
        <v/>
      </c>
      <c r="AF38" s="7" t="str">
        <f>IF(OR($B38="",$B38=0),"",$I38*$C38*(1+'Property Summary'!$L$21)^('MF CapEx'!AF$3-1))</f>
        <v/>
      </c>
      <c r="AG38" s="7" t="str">
        <f>IF(OR($B38="",$B38=0),"",$I38*$C38*(1+'Property Summary'!$L$21)^('MF CapEx'!AG$3-1))</f>
        <v/>
      </c>
      <c r="AH38" s="7" t="str">
        <f>IF(OR($B38="",$B38=0),"",$I38*$C38*(1+'Property Summary'!$L$21)^('MF CapEx'!AH$3-1))</f>
        <v/>
      </c>
      <c r="AI38" s="7" t="str">
        <f>IF(OR($B38="",$B38=0),"",$I38*$C38*(1+'Property Summary'!$L$21)^('MF CapEx'!AI$3-1))</f>
        <v/>
      </c>
      <c r="AJ38" s="7" t="str">
        <f>IF(OR($B38="",$B38=0),"",$I38*$C38*(1+'Property Summary'!$L$21)^('MF CapEx'!AJ$3-1))</f>
        <v/>
      </c>
      <c r="AK38" s="7" t="str">
        <f>IF(OR($B38="",$B38=0),"",$I38*$C38*(1+'Property Summary'!$L$21)^('MF CapEx'!AK$3-1))</f>
        <v/>
      </c>
      <c r="AL38" s="7" t="str">
        <f>IF(OR($B38="",$B38=0),"",$I38*$C38*(1+'Property Summary'!$L$21)^('MF CapEx'!AL$3-1))</f>
        <v/>
      </c>
      <c r="AM38" s="7" t="str">
        <f>IF(OR($B38="",$B38=0),"",$I38*$C38*(1+'Property Summary'!$L$21)^('MF CapEx'!AM$3-1))</f>
        <v/>
      </c>
      <c r="AN38" s="7" t="str">
        <f>IF(OR($B38="",$B38=0),"",$I38*$C38*(1+'Property Summary'!$L$21)^('MF CapEx'!AN$3-1))</f>
        <v/>
      </c>
      <c r="AO38" s="7" t="str">
        <f>IF(OR($B38="",$B38=0),"",$I38*$C38*(1+'Property Summary'!$L$21)^('MF CapEx'!AO$3-1))</f>
        <v/>
      </c>
      <c r="AP38" s="7" t="str">
        <f>IF(OR($B38="",$B38=0),"",$I38*$C38*(1+'Property Summary'!$L$21)^('MF CapEx'!AP$3-1))</f>
        <v/>
      </c>
      <c r="AQ38" s="7" t="str">
        <f>IF(OR($B38="",$B38=0),"",$I38*$C38*(1+'Property Summary'!$L$21)^('MF CapEx'!AQ$3-1))</f>
        <v/>
      </c>
      <c r="AR38" s="7" t="str">
        <f>IF(OR($B38="",$B38=0),"",$I38*$C38*(1+'Property Summary'!$L$21)^('MF CapEx'!AR$3-1))</f>
        <v/>
      </c>
      <c r="AS38" s="7" t="str">
        <f>IF(OR($B38="",$B38=0),"",$I38*$C38*(1+'Property Summary'!$L$21)^('MF CapEx'!AS$3-1))</f>
        <v/>
      </c>
      <c r="AT38" s="7" t="str">
        <f>IF(OR($B38="",$B38=0),"",$I38*$C38*(1+'Property Summary'!$L$21)^('MF CapEx'!AT$3-1))</f>
        <v/>
      </c>
      <c r="AU38" s="7" t="str">
        <f>IF(OR($B38="",$B38=0),"",$I38*$C38*(1+'Property Summary'!$L$21)^('MF CapEx'!AU$3-1))</f>
        <v/>
      </c>
      <c r="AV38" s="7" t="str">
        <f>IF(OR($B38="",$B38=0),"",$I38*$C38*(1+'Property Summary'!$L$21)^('MF CapEx'!AV$3-1))</f>
        <v/>
      </c>
      <c r="AW38" s="7" t="str">
        <f>IF(OR($B38="",$B38=0),"",$I38*$C38*(1+'Property Summary'!$L$21)^('MF CapEx'!AW$3-1))</f>
        <v/>
      </c>
      <c r="AX38" s="7" t="str">
        <f>IF(OR($B38="",$B38=0),"",$I38*$C38*(1+'Property Summary'!$L$21)^('MF CapEx'!AX$3-1))</f>
        <v/>
      </c>
      <c r="AY38" s="7" t="str">
        <f>IF(OR($B38="",$B38=0),"",$I38*$C38*(1+'Property Summary'!$L$21)^('MF CapEx'!AY$3-1))</f>
        <v/>
      </c>
      <c r="AZ38" s="7" t="str">
        <f>IF(OR($B38="",$B38=0),"",$I38*$C38*(1+'Property Summary'!$L$21)^('MF CapEx'!AZ$3-1))</f>
        <v/>
      </c>
      <c r="BA38" s="7" t="str">
        <f>IF(OR($B38="",$B38=0),"",$I38*$C38*(1+'Property Summary'!$L$21)^('MF CapEx'!BA$3-1))</f>
        <v/>
      </c>
      <c r="BB38" s="7" t="str">
        <f>IF(OR($B38="",$B38=0),"",$I38*$C38*(1+'Property Summary'!$L$21)^('MF CapEx'!BB$3-1))</f>
        <v/>
      </c>
      <c r="BC38" s="7" t="str">
        <f>IF(OR($B38="",$B38=0),"",$I38*$C38*(1+'Property Summary'!$L$21)^('MF CapEx'!BC$3-1))</f>
        <v/>
      </c>
      <c r="BD38" s="7" t="str">
        <f>IF(OR($B38="",$B38=0),"",$I38*$C38*(1+'Property Summary'!$L$21)^('MF CapEx'!BD$3-1))</f>
        <v/>
      </c>
      <c r="BE38" s="7" t="str">
        <f>IF(OR($B38="",$B38=0),"",$I38*$C38*(1+'Property Summary'!$L$21)^('MF CapEx'!BE$3-1))</f>
        <v/>
      </c>
      <c r="BF38" s="7" t="str">
        <f>IF(OR($B38="",$B38=0),"",$I38*$C38*(1+'Property Summary'!$L$21)^('MF CapEx'!BF$3-1))</f>
        <v/>
      </c>
      <c r="BG38" s="7" t="str">
        <f>IF(OR($B38="",$B38=0),"",$I38*$C38*(1+'Property Summary'!$L$21)^('MF CapEx'!BG$3-1))</f>
        <v/>
      </c>
      <c r="BH38" s="7" t="str">
        <f>IF(OR($B38="",$B38=0),"",$I38*$C38*(1+'Property Summary'!$L$21)^('MF CapEx'!BH$3-1))</f>
        <v/>
      </c>
      <c r="BI38" s="7" t="str">
        <f>IF(OR($B38="",$B38=0),"",$I38*$C38*(1+'Property Summary'!$L$21)^('MF CapEx'!BI$3-1))</f>
        <v/>
      </c>
      <c r="BJ38" s="7" t="str">
        <f>IF(OR($B38="",$B38=0),"",$I38*$C38*(1+'Property Summary'!$L$21)^('MF CapEx'!BJ$3-1))</f>
        <v/>
      </c>
      <c r="BK38" s="7" t="str">
        <f>IF(OR($B38="",$B38=0),"",$I38*$C38*(1+'Property Summary'!$L$21)^('MF CapEx'!BK$3-1))</f>
        <v/>
      </c>
      <c r="BL38" s="7" t="str">
        <f>IF(OR($B38="",$B38=0),"",$I38*$C38*(1+'Property Summary'!$L$21)^('MF CapEx'!BL$3-1))</f>
        <v/>
      </c>
      <c r="BM38" s="7" t="str">
        <f>IF(OR($B38="",$B38=0),"",$I38*$C38*(1+'Property Summary'!$L$21)^('MF CapEx'!BM$3-1))</f>
        <v/>
      </c>
      <c r="BN38" s="7" t="str">
        <f>IF(OR($B38="",$B38=0),"",$I38*$C38*(1+'Property Summary'!$L$21)^('MF CapEx'!BN$3-1))</f>
        <v/>
      </c>
      <c r="BO38" s="7" t="str">
        <f>IF(OR($B38="",$B38=0),"",$I38*$C38*(1+'Property Summary'!$L$21)^('MF CapEx'!BO$3-1))</f>
        <v/>
      </c>
      <c r="BP38" s="7" t="str">
        <f>IF(OR($B38="",$B38=0),"",$I38*$C38*(1+'Property Summary'!$L$21)^('MF CapEx'!BP$3-1))</f>
        <v/>
      </c>
      <c r="BQ38" s="7" t="str">
        <f>IF(OR($B38="",$B38=0),"",$I38*$C38*(1+'Property Summary'!$L$21)^('MF CapEx'!BQ$3-1))</f>
        <v/>
      </c>
      <c r="BR38" s="7" t="str">
        <f>IF(OR($B38="",$B38=0),"",$I38*$C38*(1+'Property Summary'!$L$21)^('MF CapEx'!BR$3-1))</f>
        <v/>
      </c>
      <c r="BS38" s="7" t="str">
        <f>IF(OR($B38="",$B38=0),"",$I38*$C38*(1+'Property Summary'!$L$21)^('MF CapEx'!BS$3-1))</f>
        <v/>
      </c>
      <c r="BT38" s="7" t="str">
        <f>IF(OR($B38="",$B38=0),"",$I38*$C38*(1+'Property Summary'!$L$21)^('MF CapEx'!BT$3-1))</f>
        <v/>
      </c>
      <c r="BU38" s="7" t="str">
        <f>IF(OR($B38="",$B38=0),"",$I38*$C38*(1+'Property Summary'!$L$21)^('MF CapEx'!BU$3-1))</f>
        <v/>
      </c>
      <c r="BV38" s="7" t="str">
        <f>IF(OR($B38="",$B38=0),"",$I38*$C38*(1+'Property Summary'!$L$21)^('MF CapEx'!BV$3-1))</f>
        <v/>
      </c>
      <c r="BW38" s="7" t="str">
        <f>IF(OR($B38="",$B38=0),"",$I38*$C38*(1+'Property Summary'!$L$21)^('MF CapEx'!BW$3-1))</f>
        <v/>
      </c>
      <c r="BX38" s="7" t="str">
        <f>IF(OR($B38="",$B38=0),"",$I38*$C38*(1+'Property Summary'!$L$21)^('MF CapEx'!BX$3-1))</f>
        <v/>
      </c>
      <c r="BY38" s="7" t="str">
        <f>IF(OR($B38="",$B38=0),"",$I38*$C38*(1+'Property Summary'!$L$21)^('MF CapEx'!BY$3-1))</f>
        <v/>
      </c>
      <c r="BZ38" s="7" t="str">
        <f>IF(OR($B38="",$B38=0),"",$I38*$C38*(1+'Property Summary'!$L$21)^('MF CapEx'!BZ$3-1))</f>
        <v/>
      </c>
      <c r="CA38" s="7" t="str">
        <f>IF(OR($B38="",$B38=0),"",$I38*$C38*(1+'Property Summary'!$L$21)^('MF CapEx'!CA$3-1))</f>
        <v/>
      </c>
      <c r="CB38" s="7" t="str">
        <f>IF(OR($B38="",$B38=0),"",$I38*$C38*(1+'Property Summary'!$L$21)^('MF CapEx'!CB$3-1))</f>
        <v/>
      </c>
      <c r="CC38" s="7" t="str">
        <f>IF(OR($B38="",$B38=0),"",$I38*$C38*(1+'Property Summary'!$L$21)^('MF CapEx'!CC$3-1))</f>
        <v/>
      </c>
      <c r="CD38" s="7" t="str">
        <f>IF(OR($B38="",$B38=0),"",$I38*$C38*(1+'Property Summary'!$L$21)^('MF CapEx'!CD$3-1))</f>
        <v/>
      </c>
      <c r="CE38" s="7" t="str">
        <f>IF(OR($B38="",$B38=0),"",$I38*$C38*(1+'Property Summary'!$L$21)^('MF CapEx'!CE$3-1))</f>
        <v/>
      </c>
      <c r="CF38" s="7" t="str">
        <f>IF(OR($B38="",$B38=0),"",$I38*$C38*(1+'Property Summary'!$L$21)^('MF CapEx'!CF$3-1))</f>
        <v/>
      </c>
      <c r="CG38" s="7" t="str">
        <f>IF(OR($B38="",$B38=0),"",$I38*$C38*(1+'Property Summary'!$L$21)^('MF CapEx'!CG$3-1))</f>
        <v/>
      </c>
      <c r="CH38" s="7" t="str">
        <f>IF(OR($B38="",$B38=0),"",$I38*$C38*(1+'Property Summary'!$L$21)^('MF CapEx'!CH$3-1))</f>
        <v/>
      </c>
      <c r="CI38" s="7" t="str">
        <f>IF(OR($B38="",$B38=0),"",$I38*$C38*(1+'Property Summary'!$L$21)^('MF CapEx'!CI$3-1))</f>
        <v/>
      </c>
      <c r="CJ38" s="7" t="str">
        <f>IF(OR($B38="",$B38=0),"",$I38*$C38*(1+'Property Summary'!$L$21)^('MF CapEx'!CJ$3-1))</f>
        <v/>
      </c>
      <c r="CK38" s="7" t="str">
        <f>IF(OR($B38="",$B38=0),"",$I38*$C38*(1+'Property Summary'!$L$21)^('MF CapEx'!CK$3-1))</f>
        <v/>
      </c>
      <c r="CL38" s="7" t="str">
        <f>IF(OR($B38="",$B38=0),"",$I38*$C38*(1+'Property Summary'!$L$21)^('MF CapEx'!CL$3-1))</f>
        <v/>
      </c>
      <c r="CM38" s="7" t="str">
        <f>IF(OR($B38="",$B38=0),"",$I38*$C38*(1+'Property Summary'!$L$21)^('MF CapEx'!CM$3-1))</f>
        <v/>
      </c>
      <c r="CN38" s="7" t="str">
        <f>IF(OR($B38="",$B38=0),"",$I38*$C38*(1+'Property Summary'!$L$21)^('MF CapEx'!CN$3-1))</f>
        <v/>
      </c>
      <c r="CO38" s="7" t="str">
        <f>IF(OR($B38="",$B38=0),"",$I38*$C38*(1+'Property Summary'!$L$21)^('MF CapEx'!CO$3-1))</f>
        <v/>
      </c>
      <c r="CP38" s="7" t="str">
        <f>IF(OR($B38="",$B38=0),"",$I38*$C38*(1+'Property Summary'!$L$21)^('MF CapEx'!CP$3-1))</f>
        <v/>
      </c>
      <c r="CQ38" s="7" t="str">
        <f>IF(OR($B38="",$B38=0),"",$I38*$C38*(1+'Property Summary'!$L$21)^('MF CapEx'!CQ$3-1))</f>
        <v/>
      </c>
      <c r="CR38" s="7" t="str">
        <f>IF(OR($B38="",$B38=0),"",$I38*$C38*(1+'Property Summary'!$L$21)^('MF CapEx'!CR$3-1))</f>
        <v/>
      </c>
      <c r="CS38" s="7" t="str">
        <f>IF(OR($B38="",$B38=0),"",$I38*$C38*(1+'Property Summary'!$L$21)^('MF CapEx'!CS$3-1))</f>
        <v/>
      </c>
      <c r="CT38" s="7" t="str">
        <f>IF(OR($B38="",$B38=0),"",$I38*$C38*(1+'Property Summary'!$L$21)^('MF CapEx'!CT$3-1))</f>
        <v/>
      </c>
      <c r="CU38" s="7" t="str">
        <f>IF(OR($B38="",$B38=0),"",$I38*$C38*(1+'Property Summary'!$L$21)^('MF CapEx'!CU$3-1))</f>
        <v/>
      </c>
      <c r="CV38" s="7" t="str">
        <f>IF(OR($B38="",$B38=0),"",$I38*$C38*(1+'Property Summary'!$L$21)^('MF CapEx'!CV$3-1))</f>
        <v/>
      </c>
      <c r="CW38" s="7" t="str">
        <f>IF(OR($B38="",$B38=0),"",$I38*$C38*(1+'Property Summary'!$L$21)^('MF CapEx'!CW$3-1))</f>
        <v/>
      </c>
      <c r="CX38" s="7" t="str">
        <f>IF(OR($B38="",$B38=0),"",$I38*$C38*(1+'Property Summary'!$L$21)^('MF CapEx'!CX$3-1))</f>
        <v/>
      </c>
      <c r="CY38" s="7" t="str">
        <f>IF(OR($B38="",$B38=0),"",$I38*$C38*(1+'Property Summary'!$L$21)^('MF CapEx'!CY$3-1))</f>
        <v/>
      </c>
      <c r="CZ38" s="7" t="str">
        <f>IF(OR($B38="",$B38=0),"",$I38*$C38*(1+'Property Summary'!$L$21)^('MF CapEx'!CZ$3-1))</f>
        <v/>
      </c>
      <c r="DA38" s="7" t="str">
        <f>IF(OR($B38="",$B38=0),"",$I38*$C38*(1+'Property Summary'!$L$21)^('MF CapEx'!DA$3-1))</f>
        <v/>
      </c>
      <c r="DB38" s="7" t="str">
        <f>IF(OR($B38="",$B38=0),"",$I38*$C38*(1+'Property Summary'!$L$21)^('MF CapEx'!DB$3-1))</f>
        <v/>
      </c>
      <c r="DC38" s="7" t="str">
        <f>IF(OR($B38="",$B38=0),"",$I38*$C38*(1+'Property Summary'!$L$21)^('MF CapEx'!DC$3-1))</f>
        <v/>
      </c>
      <c r="DD38" s="7" t="str">
        <f>IF(OR($B38="",$B38=0),"",$I38*$C38*(1+'Property Summary'!$L$21)^('MF CapEx'!DD$3-1))</f>
        <v/>
      </c>
      <c r="DE38" s="7" t="str">
        <f>IF(OR($B38="",$B38=0),"",$I38*$C38*(1+'Property Summary'!$L$21)^('MF CapEx'!DE$3-1))</f>
        <v/>
      </c>
      <c r="DF38" s="7" t="str">
        <f>IF(OR($B38="",$B38=0),"",$I38*$C38*(1+'Property Summary'!$L$21)^('MF CapEx'!DF$3-1))</f>
        <v/>
      </c>
      <c r="DG38" s="7" t="str">
        <f>IF(OR($B38="",$B38=0),"",$I38*$C38*(1+'Property Summary'!$L$21)^('MF CapEx'!DG$3-1))</f>
        <v/>
      </c>
      <c r="DH38" s="7" t="str">
        <f>IF(OR($B38="",$B38=0),"",$I38*$C38*(1+'Property Summary'!$L$21)^('MF CapEx'!DH$3-1))</f>
        <v/>
      </c>
      <c r="DI38" s="7" t="str">
        <f>IF(OR($B38="",$B38=0),"",$I38*$C38*(1+'Property Summary'!$L$21)^('MF CapEx'!DI$3-1))</f>
        <v/>
      </c>
      <c r="DJ38" s="7" t="str">
        <f>IF(OR($B38="",$B38=0),"",$I38*$C38*(1+'Property Summary'!$L$21)^('MF CapEx'!DJ$3-1))</f>
        <v/>
      </c>
      <c r="DK38" s="7" t="str">
        <f>IF(OR($B38="",$B38=0),"",$I38*$C38*(1+'Property Summary'!$L$21)^('MF CapEx'!DK$3-1))</f>
        <v/>
      </c>
      <c r="DL38" s="7" t="str">
        <f>IF(OR($B38="",$B38=0),"",$I38*$C38*(1+'Property Summary'!$L$21)^('MF CapEx'!DL$3-1))</f>
        <v/>
      </c>
      <c r="DM38" s="7" t="str">
        <f>IF(OR($B38="",$B38=0),"",$I38*$C38*(1+'Property Summary'!$L$21)^('MF CapEx'!DM$3-1))</f>
        <v/>
      </c>
      <c r="DN38" s="7" t="str">
        <f>IF(OR($B38="",$B38=0),"",$I38*$C38*(1+'Property Summary'!$L$21)^('MF CapEx'!DN$3-1))</f>
        <v/>
      </c>
      <c r="DO38" s="7" t="str">
        <f>IF(OR($B38="",$B38=0),"",$I38*$C38*(1+'Property Summary'!$L$21)^('MF CapEx'!DO$3-1))</f>
        <v/>
      </c>
      <c r="DP38" s="7" t="str">
        <f>IF(OR($B38="",$B38=0),"",$I38*$C38*(1+'Property Summary'!$L$21)^('MF CapEx'!DP$3-1))</f>
        <v/>
      </c>
      <c r="DQ38" s="7" t="str">
        <f>IF(OR($B38="",$B38=0),"",$I38*$C38*(1+'Property Summary'!$L$21)^('MF CapEx'!DQ$3-1))</f>
        <v/>
      </c>
      <c r="DR38" s="7" t="str">
        <f>IF(OR($B38="",$B38=0),"",$I38*$C38*(1+'Property Summary'!$L$21)^('MF CapEx'!DR$3-1))</f>
        <v/>
      </c>
      <c r="DS38" s="7" t="str">
        <f>IF(OR($B38="",$B38=0),"",$I38*$C38*(1+'Property Summary'!$L$21)^('MF CapEx'!DS$3-1))</f>
        <v/>
      </c>
      <c r="DT38" s="7" t="str">
        <f>IF(OR($B38="",$B38=0),"",$I38*$C38*(1+'Property Summary'!$L$21)^('MF CapEx'!DT$3-1))</f>
        <v/>
      </c>
      <c r="DU38" s="7" t="str">
        <f>IF(OR($B38="",$B38=0),"",$I38*$C38*(1+'Property Summary'!$L$21)^('MF CapEx'!DU$3-1))</f>
        <v/>
      </c>
      <c r="DV38" s="7" t="str">
        <f>IF(OR($B38="",$B38=0),"",$I38*$C38*(1+'Property Summary'!$L$21)^('MF CapEx'!DV$3-1))</f>
        <v/>
      </c>
      <c r="DW38" s="7" t="str">
        <f>IF(OR($B38="",$B38=0),"",$I38*$C38*(1+'Property Summary'!$L$21)^('MF CapEx'!DW$3-1))</f>
        <v/>
      </c>
      <c r="DX38" s="7" t="str">
        <f>IF(OR($B38="",$B38=0),"",$I38*$C38*(1+'Property Summary'!$L$21)^('MF CapEx'!DX$3-1))</f>
        <v/>
      </c>
      <c r="DY38" s="7" t="str">
        <f>IF(OR($B38="",$B38=0),"",$I38*$C38*(1+'Property Summary'!$L$21)^('MF CapEx'!DY$3-1))</f>
        <v/>
      </c>
      <c r="DZ38" s="7" t="str">
        <f>IF(OR($B38="",$B38=0),"",$I38*$C38*(1+'Property Summary'!$L$21)^('MF CapEx'!DZ$3-1))</f>
        <v/>
      </c>
      <c r="EA38" s="7" t="str">
        <f>IF(OR($B38="",$B38=0),"",$I38*$C38*(1+'Property Summary'!$L$21)^('MF CapEx'!EA$3-1))</f>
        <v/>
      </c>
      <c r="EB38" s="7" t="str">
        <f>IF(OR($B38="",$B38=0),"",$I38*$C38*(1+'Property Summary'!$L$21)^('MF CapEx'!EB$3-1))</f>
        <v/>
      </c>
      <c r="EC38" s="7" t="str">
        <f>IF(OR($B38="",$B38=0),"",$I38*$C38*(1+'Property Summary'!$L$21)^('MF CapEx'!EC$3-1))</f>
        <v/>
      </c>
      <c r="ED38" s="7" t="str">
        <f>IF(OR($B38="",$B38=0),"",$I38*$C38*(1+'Property Summary'!$L$21)^('MF CapEx'!ED$3-1))</f>
        <v/>
      </c>
      <c r="EE38" s="7" t="str">
        <f>IF(OR($B38="",$B38=0),"",$I38*$C38*(1+'Property Summary'!$L$21)^('MF CapEx'!EE$3-1))</f>
        <v/>
      </c>
      <c r="EF38" s="7" t="str">
        <f>IF(OR($B38="",$B38=0),"",$I38*$C38*(1+'Property Summary'!$L$21)^('MF CapEx'!EF$3-1))</f>
        <v/>
      </c>
      <c r="EG38" s="7" t="str">
        <f>IF(OR($B38="",$B38=0),"",$I38*$C38*(1+'Property Summary'!$L$21)^('MF CapEx'!EG$3-1))</f>
        <v/>
      </c>
      <c r="EH38" s="7" t="str">
        <f>IF(OR($B38="",$B38=0),"",$I38*$C38*(1+'Property Summary'!$L$21)^('MF CapEx'!EH$3-1))</f>
        <v/>
      </c>
      <c r="EI38" s="7" t="str">
        <f>IF(OR($B38="",$B38=0),"",$I38*$C38*(1+'Property Summary'!$L$21)^('MF CapEx'!EI$3-1))</f>
        <v/>
      </c>
      <c r="EJ38" s="7" t="str">
        <f>IF(OR($B38="",$B38=0),"",$I38*$C38*(1+'Property Summary'!$L$21)^('MF CapEx'!EJ$3-1))</f>
        <v/>
      </c>
      <c r="EK38" s="7" t="str">
        <f>IF(OR($B38="",$B38=0),"",$I38*$C38*(1+'Property Summary'!$L$21)^('MF CapEx'!EK$3-1))</f>
        <v/>
      </c>
      <c r="EL38" s="7" t="str">
        <f>IF(OR($B38="",$B38=0),"",$I38*$C38*(1+'Property Summary'!$L$21)^('MF CapEx'!EL$3-1))</f>
        <v/>
      </c>
      <c r="EM38" s="7" t="str">
        <f>IF(OR($B38="",$B38=0),"",$I38*$C38*(1+'Property Summary'!$L$21)^('MF CapEx'!EM$3-1))</f>
        <v/>
      </c>
      <c r="EN38" s="7" t="str">
        <f>IF(OR($B38="",$B38=0),"",$I38*$C38*(1+'Property Summary'!$L$21)^('MF CapEx'!EN$3-1))</f>
        <v/>
      </c>
      <c r="EO38" s="7" t="str">
        <f>IF(OR($B38="",$B38=0),"",$I38*$C38*(1+'Property Summary'!$L$21)^('MF CapEx'!EO$3-1))</f>
        <v/>
      </c>
      <c r="EP38" s="7" t="str">
        <f>IF(OR($B38="",$B38=0),"",$I38*$C38*(1+'Property Summary'!$L$21)^('MF CapEx'!EP$3-1))</f>
        <v/>
      </c>
      <c r="EQ38" s="7" t="str">
        <f>IF(OR($B38="",$B38=0),"",$I38*$C38*(1+'Property Summary'!$L$21)^('MF CapEx'!EQ$3-1))</f>
        <v/>
      </c>
      <c r="ER38" s="7" t="str">
        <f>IF(OR($B38="",$B38=0),"",$I38*$C38*(1+'Property Summary'!$L$21)^('MF CapEx'!ER$3-1))</f>
        <v/>
      </c>
      <c r="ES38" s="7" t="str">
        <f>IF(OR($B38="",$B38=0),"",$I38*$C38*(1+'Property Summary'!$L$21)^('MF CapEx'!ES$3-1))</f>
        <v/>
      </c>
      <c r="ET38" s="7" t="str">
        <f>IF(OR($B38="",$B38=0),"",$I38*$C38*(1+'Property Summary'!$L$21)^('MF CapEx'!ET$3-1))</f>
        <v/>
      </c>
      <c r="EU38" s="7" t="str">
        <f>IF(OR($B38="",$B38=0),"",$I38*$C38*(1+'Property Summary'!$L$21)^('MF CapEx'!EU$3-1))</f>
        <v/>
      </c>
      <c r="EV38" s="7" t="str">
        <f>IF(OR($B38="",$B38=0),"",$I38*$C38*(1+'Property Summary'!$L$21)^('MF CapEx'!EV$3-1))</f>
        <v/>
      </c>
      <c r="EW38" s="7" t="str">
        <f>IF(OR($B38="",$B38=0),"",$I38*$C38*(1+'Property Summary'!$L$21)^('MF CapEx'!EW$3-1))</f>
        <v/>
      </c>
      <c r="EX38" s="7" t="str">
        <f>IF(OR($B38="",$B38=0),"",$I38*$C38*(1+'Property Summary'!$L$21)^('MF CapEx'!EX$3-1))</f>
        <v/>
      </c>
      <c r="EY38" s="7" t="str">
        <f>IF(OR($B38="",$B38=0),"",$I38*$C38*(1+'Property Summary'!$L$21)^('MF CapEx'!EY$3-1))</f>
        <v/>
      </c>
      <c r="EZ38" s="7" t="str">
        <f>IF(OR($B38="",$B38=0),"",$I38*$C38*(1+'Property Summary'!$L$21)^('MF CapEx'!EZ$3-1))</f>
        <v/>
      </c>
      <c r="FA38" s="7" t="str">
        <f>IF(OR($B38="",$B38=0),"",$I38*$C38*(1+'Property Summary'!$L$21)^('MF CapEx'!FA$3-1))</f>
        <v/>
      </c>
      <c r="FB38" s="7" t="str">
        <f>IF(OR($B38="",$B38=0),"",$I38*$C38*(1+'Property Summary'!$L$21)^('MF CapEx'!FB$3-1))</f>
        <v/>
      </c>
      <c r="FC38" s="7" t="str">
        <f>IF(OR($B38="",$B38=0),"",$I38*$C38*(1+'Property Summary'!$L$21)^('MF CapEx'!FC$3-1))</f>
        <v/>
      </c>
      <c r="FD38" s="7" t="str">
        <f>IF(OR($B38="",$B38=0),"",$I38*$C38*(1+'Property Summary'!$L$21)^('MF CapEx'!FD$3-1))</f>
        <v/>
      </c>
      <c r="FE38" s="7" t="str">
        <f>IF(OR($B38="",$B38=0),"",$I38*$C38*(1+'Property Summary'!$L$21)^('MF CapEx'!FE$3-1))</f>
        <v/>
      </c>
      <c r="FF38" s="7" t="str">
        <f>IF(OR($B38="",$B38=0),"",$I38*$C38*(1+'Property Summary'!$L$21)^('MF CapEx'!FF$3-1))</f>
        <v/>
      </c>
      <c r="FG38" s="7" t="str">
        <f>IF(OR($B38="",$B38=0),"",$I38*$C38*(1+'Property Summary'!$L$21)^('MF CapEx'!FG$3-1))</f>
        <v/>
      </c>
      <c r="FH38" s="7" t="str">
        <f>IF(OR($B38="",$B38=0),"",$I38*$C38*(1+'Property Summary'!$L$21)^('MF CapEx'!FH$3-1))</f>
        <v/>
      </c>
      <c r="FI38" s="7" t="str">
        <f>IF(OR($B38="",$B38=0),"",$I38*$C38*(1+'Property Summary'!$L$21)^('MF CapEx'!FI$3-1))</f>
        <v/>
      </c>
      <c r="FJ38" s="7" t="str">
        <f>IF(OR($B38="",$B38=0),"",$I38*$C38*(1+'Property Summary'!$L$21)^('MF CapEx'!FJ$3-1))</f>
        <v/>
      </c>
      <c r="FK38" s="7" t="str">
        <f>IF(OR($B38="",$B38=0),"",$I38*$C38*(1+'Property Summary'!$L$21)^('MF CapEx'!FK$3-1))</f>
        <v/>
      </c>
      <c r="FL38" s="7" t="str">
        <f>IF(OR($B38="",$B38=0),"",$I38*$C38*(1+'Property Summary'!$L$21)^('MF CapEx'!FL$3-1))</f>
        <v/>
      </c>
      <c r="FM38" s="7" t="str">
        <f>IF(OR($B38="",$B38=0),"",$I38*$C38*(1+'Property Summary'!$L$21)^('MF CapEx'!FM$3-1))</f>
        <v/>
      </c>
      <c r="FN38" s="7" t="str">
        <f>IF(OR($B38="",$B38=0),"",$I38*$C38*(1+'Property Summary'!$L$21)^('MF CapEx'!FN$3-1))</f>
        <v/>
      </c>
      <c r="FO38" s="7" t="str">
        <f>IF(OR($B38="",$B38=0),"",$I38*$C38*(1+'Property Summary'!$L$21)^('MF CapEx'!FO$3-1))</f>
        <v/>
      </c>
      <c r="FP38" s="7" t="str">
        <f>IF(OR($B38="",$B38=0),"",$I38*$C38*(1+'Property Summary'!$L$21)^('MF CapEx'!FP$3-1))</f>
        <v/>
      </c>
      <c r="FQ38" s="7" t="str">
        <f>IF(OR($B38="",$B38=0),"",$I38*$C38*(1+'Property Summary'!$L$21)^('MF CapEx'!FQ$3-1))</f>
        <v/>
      </c>
      <c r="FR38" s="7" t="str">
        <f>IF(OR($B38="",$B38=0),"",$I38*$C38*(1+'Property Summary'!$L$21)^('MF CapEx'!FR$3-1))</f>
        <v/>
      </c>
      <c r="FS38" s="7" t="str">
        <f>IF(OR($B38="",$B38=0),"",$I38*$C38*(1+'Property Summary'!$L$21)^('MF CapEx'!FS$3-1))</f>
        <v/>
      </c>
      <c r="FT38" s="7" t="str">
        <f>IF(OR($B38="",$B38=0),"",$I38*$C38*(1+'Property Summary'!$L$21)^('MF CapEx'!FT$3-1))</f>
        <v/>
      </c>
      <c r="FU38" s="7" t="str">
        <f>IF(OR($B38="",$B38=0),"",$I38*$C38*(1+'Property Summary'!$L$21)^('MF CapEx'!FU$3-1))</f>
        <v/>
      </c>
      <c r="FV38" s="7" t="str">
        <f>IF(OR($B38="",$B38=0),"",$I38*$C38*(1+'Property Summary'!$L$21)^('MF CapEx'!FV$3-1))</f>
        <v/>
      </c>
      <c r="FW38" s="7" t="str">
        <f>IF(OR($B38="",$B38=0),"",$I38*$C38*(1+'Property Summary'!$L$21)^('MF CapEx'!FW$3-1))</f>
        <v/>
      </c>
      <c r="FX38" s="7" t="str">
        <f>IF(OR($B38="",$B38=0),"",$I38*$C38*(1+'Property Summary'!$L$21)^('MF CapEx'!FX$3-1))</f>
        <v/>
      </c>
      <c r="FY38" s="7" t="str">
        <f>IF(OR($B38="",$B38=0),"",$I38*$C38*(1+'Property Summary'!$L$21)^('MF CapEx'!FY$3-1))</f>
        <v/>
      </c>
      <c r="FZ38" s="7" t="str">
        <f>IF(OR($B38="",$B38=0),"",$I38*$C38*(1+'Property Summary'!$L$21)^('MF CapEx'!FZ$3-1))</f>
        <v/>
      </c>
      <c r="GA38" s="7" t="str">
        <f>IF(OR($B38="",$B38=0),"",$I38*$C38*(1+'Property Summary'!$L$21)^('MF CapEx'!GA$3-1))</f>
        <v/>
      </c>
      <c r="GB38" s="7" t="str">
        <f>IF(OR($B38="",$B38=0),"",$I38*$C38*(1+'Property Summary'!$L$21)^('MF CapEx'!GB$3-1))</f>
        <v/>
      </c>
      <c r="GC38" s="7" t="str">
        <f>IF(OR($B38="",$B38=0),"",$I38*$C38*(1+'Property Summary'!$L$21)^('MF CapEx'!GC$3-1))</f>
        <v/>
      </c>
      <c r="GD38" s="7" t="str">
        <f>IF(OR($B38="",$B38=0),"",$I38*$C38*(1+'Property Summary'!$L$21)^('MF CapEx'!GD$3-1))</f>
        <v/>
      </c>
      <c r="GE38" s="7" t="str">
        <f>IF(OR($B38="",$B38=0),"",$I38*$C38*(1+'Property Summary'!$L$21)^('MF CapEx'!GE$3-1))</f>
        <v/>
      </c>
      <c r="GF38" s="7" t="str">
        <f>IF(OR($B38="",$B38=0),"",$I38*$C38*(1+'Property Summary'!$L$21)^('MF CapEx'!GF$3-1))</f>
        <v/>
      </c>
      <c r="GG38" s="7" t="str">
        <f>IF(OR($B38="",$B38=0),"",$I38*$C38*(1+'Property Summary'!$L$21)^('MF CapEx'!GG$3-1))</f>
        <v/>
      </c>
      <c r="GH38" s="7" t="str">
        <f>IF(OR($B38="",$B38=0),"",$I38*$C38*(1+'Property Summary'!$L$21)^('MF CapEx'!GH$3-1))</f>
        <v/>
      </c>
      <c r="GI38" s="7" t="str">
        <f>IF(OR($B38="",$B38=0),"",$I38*$C38*(1+'Property Summary'!$L$21)^('MF CapEx'!GI$3-1))</f>
        <v/>
      </c>
      <c r="GJ38" s="7" t="str">
        <f>IF(OR($B38="",$B38=0),"",$I38*$C38*(1+'Property Summary'!$L$21)^('MF CapEx'!GJ$3-1))</f>
        <v/>
      </c>
      <c r="GK38" s="7" t="str">
        <f>IF(OR($B38="",$B38=0),"",$I38*$C38*(1+'Property Summary'!$L$21)^('MF CapEx'!GK$3-1))</f>
        <v/>
      </c>
      <c r="GL38" s="7" t="str">
        <f>IF(OR($B38="",$B38=0),"",$I38*$C38*(1+'Property Summary'!$L$21)^('MF CapEx'!GL$3-1))</f>
        <v/>
      </c>
      <c r="GM38" s="7" t="str">
        <f>IF(OR($B38="",$B38=0),"",$I38*$C38*(1+'Property Summary'!$L$21)^('MF CapEx'!GM$3-1))</f>
        <v/>
      </c>
      <c r="GN38" s="7" t="str">
        <f>IF(OR($B38="",$B38=0),"",$I38*$C38*(1+'Property Summary'!$L$21)^('MF CapEx'!GN$3-1))</f>
        <v/>
      </c>
      <c r="GO38" s="7" t="str">
        <f>IF(OR($B38="",$B38=0),"",$I38*$C38*(1+'Property Summary'!$L$21)^('MF CapEx'!GO$3-1))</f>
        <v/>
      </c>
      <c r="GP38" s="7" t="str">
        <f>IF(OR($B38="",$B38=0),"",$I38*$C38*(1+'Property Summary'!$L$21)^('MF CapEx'!GP$3-1))</f>
        <v/>
      </c>
    </row>
    <row r="39" spans="2:198" x14ac:dyDescent="0.3">
      <c r="B39" s="198">
        <f>'MF Rent Roll'!B38</f>
        <v>0</v>
      </c>
      <c r="C39" s="199">
        <f>'MF Rent Roll'!C38</f>
        <v>0</v>
      </c>
      <c r="D39" s="200">
        <f>'MF Rent Roll'!D38</f>
        <v>0</v>
      </c>
      <c r="E39" s="200">
        <f>'MF Rent Roll'!E38</f>
        <v>0</v>
      </c>
      <c r="F39" s="201">
        <f>'MF Rent Roll'!F38</f>
        <v>0</v>
      </c>
      <c r="G39" s="202">
        <f>'MF Rent Roll'!G38</f>
        <v>0</v>
      </c>
      <c r="H39" s="203">
        <f>'MF Rent Roll'!H38</f>
        <v>0</v>
      </c>
      <c r="I39" s="202">
        <f>'MF Rent Roll'!I38</f>
        <v>0</v>
      </c>
      <c r="J39" s="204">
        <f>'MF Rent Roll'!J38</f>
        <v>0</v>
      </c>
      <c r="K39" s="205">
        <f>'MF Rent Roll'!K38</f>
        <v>0</v>
      </c>
      <c r="L39" s="202">
        <f>'MF Rent Roll'!L38</f>
        <v>0</v>
      </c>
      <c r="M39" s="206">
        <f>'MF Rent Roll'!M38</f>
        <v>0</v>
      </c>
      <c r="N39" s="207" t="str">
        <f>'MF Rent Roll'!N38</f>
        <v/>
      </c>
      <c r="O39" s="208" t="str">
        <f>'MF Rent Roll'!O38</f>
        <v/>
      </c>
      <c r="P39" s="209" t="str">
        <f>'MF Rent Roll'!P38</f>
        <v/>
      </c>
      <c r="S39" s="7" t="str">
        <f>IF(OR($B39="",$B39=0),"",$I39*$C39*(1+'Property Summary'!$L$21)^('MF CapEx'!S$3-1))</f>
        <v/>
      </c>
      <c r="T39" s="7" t="str">
        <f>IF(OR($B39="",$B39=0),"",$I39*$C39*(1+'Property Summary'!$L$21)^('MF CapEx'!T$3-1))</f>
        <v/>
      </c>
      <c r="U39" s="7" t="str">
        <f>IF(OR($B39="",$B39=0),"",$I39*$C39*(1+'Property Summary'!$L$21)^('MF CapEx'!U$3-1))</f>
        <v/>
      </c>
      <c r="V39" s="7" t="str">
        <f>IF(OR($B39="",$B39=0),"",$I39*$C39*(1+'Property Summary'!$L$21)^('MF CapEx'!V$3-1))</f>
        <v/>
      </c>
      <c r="W39" s="7" t="str">
        <f>IF(OR($B39="",$B39=0),"",$I39*$C39*(1+'Property Summary'!$L$21)^('MF CapEx'!W$3-1))</f>
        <v/>
      </c>
      <c r="X39" s="7" t="str">
        <f>IF(OR($B39="",$B39=0),"",$I39*$C39*(1+'Property Summary'!$L$21)^('MF CapEx'!X$3-1))</f>
        <v/>
      </c>
      <c r="Y39" s="7" t="str">
        <f>IF(OR($B39="",$B39=0),"",$I39*$C39*(1+'Property Summary'!$L$21)^('MF CapEx'!Y$3-1))</f>
        <v/>
      </c>
      <c r="Z39" s="7" t="str">
        <f>IF(OR($B39="",$B39=0),"",$I39*$C39*(1+'Property Summary'!$L$21)^('MF CapEx'!Z$3-1))</f>
        <v/>
      </c>
      <c r="AA39" s="7" t="str">
        <f>IF(OR($B39="",$B39=0),"",$I39*$C39*(1+'Property Summary'!$L$21)^('MF CapEx'!AA$3-1))</f>
        <v/>
      </c>
      <c r="AB39" s="7" t="str">
        <f>IF(OR($B39="",$B39=0),"",$I39*$C39*(1+'Property Summary'!$L$21)^('MF CapEx'!AB$3-1))</f>
        <v/>
      </c>
      <c r="AC39" s="7" t="str">
        <f>IF(OR($B39="",$B39=0),"",$I39*$C39*(1+'Property Summary'!$L$21)^('MF CapEx'!AC$3-1))</f>
        <v/>
      </c>
      <c r="AD39" s="7" t="str">
        <f>IF(OR($B39="",$B39=0),"",$I39*$C39*(1+'Property Summary'!$L$21)^('MF CapEx'!AD$3-1))</f>
        <v/>
      </c>
      <c r="AE39" s="7" t="str">
        <f>IF(OR($B39="",$B39=0),"",$I39*$C39*(1+'Property Summary'!$L$21)^('MF CapEx'!AE$3-1))</f>
        <v/>
      </c>
      <c r="AF39" s="7" t="str">
        <f>IF(OR($B39="",$B39=0),"",$I39*$C39*(1+'Property Summary'!$L$21)^('MF CapEx'!AF$3-1))</f>
        <v/>
      </c>
      <c r="AG39" s="7" t="str">
        <f>IF(OR($B39="",$B39=0),"",$I39*$C39*(1+'Property Summary'!$L$21)^('MF CapEx'!AG$3-1))</f>
        <v/>
      </c>
      <c r="AH39" s="7" t="str">
        <f>IF(OR($B39="",$B39=0),"",$I39*$C39*(1+'Property Summary'!$L$21)^('MF CapEx'!AH$3-1))</f>
        <v/>
      </c>
      <c r="AI39" s="7" t="str">
        <f>IF(OR($B39="",$B39=0),"",$I39*$C39*(1+'Property Summary'!$L$21)^('MF CapEx'!AI$3-1))</f>
        <v/>
      </c>
      <c r="AJ39" s="7" t="str">
        <f>IF(OR($B39="",$B39=0),"",$I39*$C39*(1+'Property Summary'!$L$21)^('MF CapEx'!AJ$3-1))</f>
        <v/>
      </c>
      <c r="AK39" s="7" t="str">
        <f>IF(OR($B39="",$B39=0),"",$I39*$C39*(1+'Property Summary'!$L$21)^('MF CapEx'!AK$3-1))</f>
        <v/>
      </c>
      <c r="AL39" s="7" t="str">
        <f>IF(OR($B39="",$B39=0),"",$I39*$C39*(1+'Property Summary'!$L$21)^('MF CapEx'!AL$3-1))</f>
        <v/>
      </c>
      <c r="AM39" s="7" t="str">
        <f>IF(OR($B39="",$B39=0),"",$I39*$C39*(1+'Property Summary'!$L$21)^('MF CapEx'!AM$3-1))</f>
        <v/>
      </c>
      <c r="AN39" s="7" t="str">
        <f>IF(OR($B39="",$B39=0),"",$I39*$C39*(1+'Property Summary'!$L$21)^('MF CapEx'!AN$3-1))</f>
        <v/>
      </c>
      <c r="AO39" s="7" t="str">
        <f>IF(OR($B39="",$B39=0),"",$I39*$C39*(1+'Property Summary'!$L$21)^('MF CapEx'!AO$3-1))</f>
        <v/>
      </c>
      <c r="AP39" s="7" t="str">
        <f>IF(OR($B39="",$B39=0),"",$I39*$C39*(1+'Property Summary'!$L$21)^('MF CapEx'!AP$3-1))</f>
        <v/>
      </c>
      <c r="AQ39" s="7" t="str">
        <f>IF(OR($B39="",$B39=0),"",$I39*$C39*(1+'Property Summary'!$L$21)^('MF CapEx'!AQ$3-1))</f>
        <v/>
      </c>
      <c r="AR39" s="7" t="str">
        <f>IF(OR($B39="",$B39=0),"",$I39*$C39*(1+'Property Summary'!$L$21)^('MF CapEx'!AR$3-1))</f>
        <v/>
      </c>
      <c r="AS39" s="7" t="str">
        <f>IF(OR($B39="",$B39=0),"",$I39*$C39*(1+'Property Summary'!$L$21)^('MF CapEx'!AS$3-1))</f>
        <v/>
      </c>
      <c r="AT39" s="7" t="str">
        <f>IF(OR($B39="",$B39=0),"",$I39*$C39*(1+'Property Summary'!$L$21)^('MF CapEx'!AT$3-1))</f>
        <v/>
      </c>
      <c r="AU39" s="7" t="str">
        <f>IF(OR($B39="",$B39=0),"",$I39*$C39*(1+'Property Summary'!$L$21)^('MF CapEx'!AU$3-1))</f>
        <v/>
      </c>
      <c r="AV39" s="7" t="str">
        <f>IF(OR($B39="",$B39=0),"",$I39*$C39*(1+'Property Summary'!$L$21)^('MF CapEx'!AV$3-1))</f>
        <v/>
      </c>
      <c r="AW39" s="7" t="str">
        <f>IF(OR($B39="",$B39=0),"",$I39*$C39*(1+'Property Summary'!$L$21)^('MF CapEx'!AW$3-1))</f>
        <v/>
      </c>
      <c r="AX39" s="7" t="str">
        <f>IF(OR($B39="",$B39=0),"",$I39*$C39*(1+'Property Summary'!$L$21)^('MF CapEx'!AX$3-1))</f>
        <v/>
      </c>
      <c r="AY39" s="7" t="str">
        <f>IF(OR($B39="",$B39=0),"",$I39*$C39*(1+'Property Summary'!$L$21)^('MF CapEx'!AY$3-1))</f>
        <v/>
      </c>
      <c r="AZ39" s="7" t="str">
        <f>IF(OR($B39="",$B39=0),"",$I39*$C39*(1+'Property Summary'!$L$21)^('MF CapEx'!AZ$3-1))</f>
        <v/>
      </c>
      <c r="BA39" s="7" t="str">
        <f>IF(OR($B39="",$B39=0),"",$I39*$C39*(1+'Property Summary'!$L$21)^('MF CapEx'!BA$3-1))</f>
        <v/>
      </c>
      <c r="BB39" s="7" t="str">
        <f>IF(OR($B39="",$B39=0),"",$I39*$C39*(1+'Property Summary'!$L$21)^('MF CapEx'!BB$3-1))</f>
        <v/>
      </c>
      <c r="BC39" s="7" t="str">
        <f>IF(OR($B39="",$B39=0),"",$I39*$C39*(1+'Property Summary'!$L$21)^('MF CapEx'!BC$3-1))</f>
        <v/>
      </c>
      <c r="BD39" s="7" t="str">
        <f>IF(OR($B39="",$B39=0),"",$I39*$C39*(1+'Property Summary'!$L$21)^('MF CapEx'!BD$3-1))</f>
        <v/>
      </c>
      <c r="BE39" s="7" t="str">
        <f>IF(OR($B39="",$B39=0),"",$I39*$C39*(1+'Property Summary'!$L$21)^('MF CapEx'!BE$3-1))</f>
        <v/>
      </c>
      <c r="BF39" s="7" t="str">
        <f>IF(OR($B39="",$B39=0),"",$I39*$C39*(1+'Property Summary'!$L$21)^('MF CapEx'!BF$3-1))</f>
        <v/>
      </c>
      <c r="BG39" s="7" t="str">
        <f>IF(OR($B39="",$B39=0),"",$I39*$C39*(1+'Property Summary'!$L$21)^('MF CapEx'!BG$3-1))</f>
        <v/>
      </c>
      <c r="BH39" s="7" t="str">
        <f>IF(OR($B39="",$B39=0),"",$I39*$C39*(1+'Property Summary'!$L$21)^('MF CapEx'!BH$3-1))</f>
        <v/>
      </c>
      <c r="BI39" s="7" t="str">
        <f>IF(OR($B39="",$B39=0),"",$I39*$C39*(1+'Property Summary'!$L$21)^('MF CapEx'!BI$3-1))</f>
        <v/>
      </c>
      <c r="BJ39" s="7" t="str">
        <f>IF(OR($B39="",$B39=0),"",$I39*$C39*(1+'Property Summary'!$L$21)^('MF CapEx'!BJ$3-1))</f>
        <v/>
      </c>
      <c r="BK39" s="7" t="str">
        <f>IF(OR($B39="",$B39=0),"",$I39*$C39*(1+'Property Summary'!$L$21)^('MF CapEx'!BK$3-1))</f>
        <v/>
      </c>
      <c r="BL39" s="7" t="str">
        <f>IF(OR($B39="",$B39=0),"",$I39*$C39*(1+'Property Summary'!$L$21)^('MF CapEx'!BL$3-1))</f>
        <v/>
      </c>
      <c r="BM39" s="7" t="str">
        <f>IF(OR($B39="",$B39=0),"",$I39*$C39*(1+'Property Summary'!$L$21)^('MF CapEx'!BM$3-1))</f>
        <v/>
      </c>
      <c r="BN39" s="7" t="str">
        <f>IF(OR($B39="",$B39=0),"",$I39*$C39*(1+'Property Summary'!$L$21)^('MF CapEx'!BN$3-1))</f>
        <v/>
      </c>
      <c r="BO39" s="7" t="str">
        <f>IF(OR($B39="",$B39=0),"",$I39*$C39*(1+'Property Summary'!$L$21)^('MF CapEx'!BO$3-1))</f>
        <v/>
      </c>
      <c r="BP39" s="7" t="str">
        <f>IF(OR($B39="",$B39=0),"",$I39*$C39*(1+'Property Summary'!$L$21)^('MF CapEx'!BP$3-1))</f>
        <v/>
      </c>
      <c r="BQ39" s="7" t="str">
        <f>IF(OR($B39="",$B39=0),"",$I39*$C39*(1+'Property Summary'!$L$21)^('MF CapEx'!BQ$3-1))</f>
        <v/>
      </c>
      <c r="BR39" s="7" t="str">
        <f>IF(OR($B39="",$B39=0),"",$I39*$C39*(1+'Property Summary'!$L$21)^('MF CapEx'!BR$3-1))</f>
        <v/>
      </c>
      <c r="BS39" s="7" t="str">
        <f>IF(OR($B39="",$B39=0),"",$I39*$C39*(1+'Property Summary'!$L$21)^('MF CapEx'!BS$3-1))</f>
        <v/>
      </c>
      <c r="BT39" s="7" t="str">
        <f>IF(OR($B39="",$B39=0),"",$I39*$C39*(1+'Property Summary'!$L$21)^('MF CapEx'!BT$3-1))</f>
        <v/>
      </c>
      <c r="BU39" s="7" t="str">
        <f>IF(OR($B39="",$B39=0),"",$I39*$C39*(1+'Property Summary'!$L$21)^('MF CapEx'!BU$3-1))</f>
        <v/>
      </c>
      <c r="BV39" s="7" t="str">
        <f>IF(OR($B39="",$B39=0),"",$I39*$C39*(1+'Property Summary'!$L$21)^('MF CapEx'!BV$3-1))</f>
        <v/>
      </c>
      <c r="BW39" s="7" t="str">
        <f>IF(OR($B39="",$B39=0),"",$I39*$C39*(1+'Property Summary'!$L$21)^('MF CapEx'!BW$3-1))</f>
        <v/>
      </c>
      <c r="BX39" s="7" t="str">
        <f>IF(OR($B39="",$B39=0),"",$I39*$C39*(1+'Property Summary'!$L$21)^('MF CapEx'!BX$3-1))</f>
        <v/>
      </c>
      <c r="BY39" s="7" t="str">
        <f>IF(OR($B39="",$B39=0),"",$I39*$C39*(1+'Property Summary'!$L$21)^('MF CapEx'!BY$3-1))</f>
        <v/>
      </c>
      <c r="BZ39" s="7" t="str">
        <f>IF(OR($B39="",$B39=0),"",$I39*$C39*(1+'Property Summary'!$L$21)^('MF CapEx'!BZ$3-1))</f>
        <v/>
      </c>
      <c r="CA39" s="7" t="str">
        <f>IF(OR($B39="",$B39=0),"",$I39*$C39*(1+'Property Summary'!$L$21)^('MF CapEx'!CA$3-1))</f>
        <v/>
      </c>
      <c r="CB39" s="7" t="str">
        <f>IF(OR($B39="",$B39=0),"",$I39*$C39*(1+'Property Summary'!$L$21)^('MF CapEx'!CB$3-1))</f>
        <v/>
      </c>
      <c r="CC39" s="7" t="str">
        <f>IF(OR($B39="",$B39=0),"",$I39*$C39*(1+'Property Summary'!$L$21)^('MF CapEx'!CC$3-1))</f>
        <v/>
      </c>
      <c r="CD39" s="7" t="str">
        <f>IF(OR($B39="",$B39=0),"",$I39*$C39*(1+'Property Summary'!$L$21)^('MF CapEx'!CD$3-1))</f>
        <v/>
      </c>
      <c r="CE39" s="7" t="str">
        <f>IF(OR($B39="",$B39=0),"",$I39*$C39*(1+'Property Summary'!$L$21)^('MF CapEx'!CE$3-1))</f>
        <v/>
      </c>
      <c r="CF39" s="7" t="str">
        <f>IF(OR($B39="",$B39=0),"",$I39*$C39*(1+'Property Summary'!$L$21)^('MF CapEx'!CF$3-1))</f>
        <v/>
      </c>
      <c r="CG39" s="7" t="str">
        <f>IF(OR($B39="",$B39=0),"",$I39*$C39*(1+'Property Summary'!$L$21)^('MF CapEx'!CG$3-1))</f>
        <v/>
      </c>
      <c r="CH39" s="7" t="str">
        <f>IF(OR($B39="",$B39=0),"",$I39*$C39*(1+'Property Summary'!$L$21)^('MF CapEx'!CH$3-1))</f>
        <v/>
      </c>
      <c r="CI39" s="7" t="str">
        <f>IF(OR($B39="",$B39=0),"",$I39*$C39*(1+'Property Summary'!$L$21)^('MF CapEx'!CI$3-1))</f>
        <v/>
      </c>
      <c r="CJ39" s="7" t="str">
        <f>IF(OR($B39="",$B39=0),"",$I39*$C39*(1+'Property Summary'!$L$21)^('MF CapEx'!CJ$3-1))</f>
        <v/>
      </c>
      <c r="CK39" s="7" t="str">
        <f>IF(OR($B39="",$B39=0),"",$I39*$C39*(1+'Property Summary'!$L$21)^('MF CapEx'!CK$3-1))</f>
        <v/>
      </c>
      <c r="CL39" s="7" t="str">
        <f>IF(OR($B39="",$B39=0),"",$I39*$C39*(1+'Property Summary'!$L$21)^('MF CapEx'!CL$3-1))</f>
        <v/>
      </c>
      <c r="CM39" s="7" t="str">
        <f>IF(OR($B39="",$B39=0),"",$I39*$C39*(1+'Property Summary'!$L$21)^('MF CapEx'!CM$3-1))</f>
        <v/>
      </c>
      <c r="CN39" s="7" t="str">
        <f>IF(OR($B39="",$B39=0),"",$I39*$C39*(1+'Property Summary'!$L$21)^('MF CapEx'!CN$3-1))</f>
        <v/>
      </c>
      <c r="CO39" s="7" t="str">
        <f>IF(OR($B39="",$B39=0),"",$I39*$C39*(1+'Property Summary'!$L$21)^('MF CapEx'!CO$3-1))</f>
        <v/>
      </c>
      <c r="CP39" s="7" t="str">
        <f>IF(OR($B39="",$B39=0),"",$I39*$C39*(1+'Property Summary'!$L$21)^('MF CapEx'!CP$3-1))</f>
        <v/>
      </c>
      <c r="CQ39" s="7" t="str">
        <f>IF(OR($B39="",$B39=0),"",$I39*$C39*(1+'Property Summary'!$L$21)^('MF CapEx'!CQ$3-1))</f>
        <v/>
      </c>
      <c r="CR39" s="7" t="str">
        <f>IF(OR($B39="",$B39=0),"",$I39*$C39*(1+'Property Summary'!$L$21)^('MF CapEx'!CR$3-1))</f>
        <v/>
      </c>
      <c r="CS39" s="7" t="str">
        <f>IF(OR($B39="",$B39=0),"",$I39*$C39*(1+'Property Summary'!$L$21)^('MF CapEx'!CS$3-1))</f>
        <v/>
      </c>
      <c r="CT39" s="7" t="str">
        <f>IF(OR($B39="",$B39=0),"",$I39*$C39*(1+'Property Summary'!$L$21)^('MF CapEx'!CT$3-1))</f>
        <v/>
      </c>
      <c r="CU39" s="7" t="str">
        <f>IF(OR($B39="",$B39=0),"",$I39*$C39*(1+'Property Summary'!$L$21)^('MF CapEx'!CU$3-1))</f>
        <v/>
      </c>
      <c r="CV39" s="7" t="str">
        <f>IF(OR($B39="",$B39=0),"",$I39*$C39*(1+'Property Summary'!$L$21)^('MF CapEx'!CV$3-1))</f>
        <v/>
      </c>
      <c r="CW39" s="7" t="str">
        <f>IF(OR($B39="",$B39=0),"",$I39*$C39*(1+'Property Summary'!$L$21)^('MF CapEx'!CW$3-1))</f>
        <v/>
      </c>
      <c r="CX39" s="7" t="str">
        <f>IF(OR($B39="",$B39=0),"",$I39*$C39*(1+'Property Summary'!$L$21)^('MF CapEx'!CX$3-1))</f>
        <v/>
      </c>
      <c r="CY39" s="7" t="str">
        <f>IF(OR($B39="",$B39=0),"",$I39*$C39*(1+'Property Summary'!$L$21)^('MF CapEx'!CY$3-1))</f>
        <v/>
      </c>
      <c r="CZ39" s="7" t="str">
        <f>IF(OR($B39="",$B39=0),"",$I39*$C39*(1+'Property Summary'!$L$21)^('MF CapEx'!CZ$3-1))</f>
        <v/>
      </c>
      <c r="DA39" s="7" t="str">
        <f>IF(OR($B39="",$B39=0),"",$I39*$C39*(1+'Property Summary'!$L$21)^('MF CapEx'!DA$3-1))</f>
        <v/>
      </c>
      <c r="DB39" s="7" t="str">
        <f>IF(OR($B39="",$B39=0),"",$I39*$C39*(1+'Property Summary'!$L$21)^('MF CapEx'!DB$3-1))</f>
        <v/>
      </c>
      <c r="DC39" s="7" t="str">
        <f>IF(OR($B39="",$B39=0),"",$I39*$C39*(1+'Property Summary'!$L$21)^('MF CapEx'!DC$3-1))</f>
        <v/>
      </c>
      <c r="DD39" s="7" t="str">
        <f>IF(OR($B39="",$B39=0),"",$I39*$C39*(1+'Property Summary'!$L$21)^('MF CapEx'!DD$3-1))</f>
        <v/>
      </c>
      <c r="DE39" s="7" t="str">
        <f>IF(OR($B39="",$B39=0),"",$I39*$C39*(1+'Property Summary'!$L$21)^('MF CapEx'!DE$3-1))</f>
        <v/>
      </c>
      <c r="DF39" s="7" t="str">
        <f>IF(OR($B39="",$B39=0),"",$I39*$C39*(1+'Property Summary'!$L$21)^('MF CapEx'!DF$3-1))</f>
        <v/>
      </c>
      <c r="DG39" s="7" t="str">
        <f>IF(OR($B39="",$B39=0),"",$I39*$C39*(1+'Property Summary'!$L$21)^('MF CapEx'!DG$3-1))</f>
        <v/>
      </c>
      <c r="DH39" s="7" t="str">
        <f>IF(OR($B39="",$B39=0),"",$I39*$C39*(1+'Property Summary'!$L$21)^('MF CapEx'!DH$3-1))</f>
        <v/>
      </c>
      <c r="DI39" s="7" t="str">
        <f>IF(OR($B39="",$B39=0),"",$I39*$C39*(1+'Property Summary'!$L$21)^('MF CapEx'!DI$3-1))</f>
        <v/>
      </c>
      <c r="DJ39" s="7" t="str">
        <f>IF(OR($B39="",$B39=0),"",$I39*$C39*(1+'Property Summary'!$L$21)^('MF CapEx'!DJ$3-1))</f>
        <v/>
      </c>
      <c r="DK39" s="7" t="str">
        <f>IF(OR($B39="",$B39=0),"",$I39*$C39*(1+'Property Summary'!$L$21)^('MF CapEx'!DK$3-1))</f>
        <v/>
      </c>
      <c r="DL39" s="7" t="str">
        <f>IF(OR($B39="",$B39=0),"",$I39*$C39*(1+'Property Summary'!$L$21)^('MF CapEx'!DL$3-1))</f>
        <v/>
      </c>
      <c r="DM39" s="7" t="str">
        <f>IF(OR($B39="",$B39=0),"",$I39*$C39*(1+'Property Summary'!$L$21)^('MF CapEx'!DM$3-1))</f>
        <v/>
      </c>
      <c r="DN39" s="7" t="str">
        <f>IF(OR($B39="",$B39=0),"",$I39*$C39*(1+'Property Summary'!$L$21)^('MF CapEx'!DN$3-1))</f>
        <v/>
      </c>
      <c r="DO39" s="7" t="str">
        <f>IF(OR($B39="",$B39=0),"",$I39*$C39*(1+'Property Summary'!$L$21)^('MF CapEx'!DO$3-1))</f>
        <v/>
      </c>
      <c r="DP39" s="7" t="str">
        <f>IF(OR($B39="",$B39=0),"",$I39*$C39*(1+'Property Summary'!$L$21)^('MF CapEx'!DP$3-1))</f>
        <v/>
      </c>
      <c r="DQ39" s="7" t="str">
        <f>IF(OR($B39="",$B39=0),"",$I39*$C39*(1+'Property Summary'!$L$21)^('MF CapEx'!DQ$3-1))</f>
        <v/>
      </c>
      <c r="DR39" s="7" t="str">
        <f>IF(OR($B39="",$B39=0),"",$I39*$C39*(1+'Property Summary'!$L$21)^('MF CapEx'!DR$3-1))</f>
        <v/>
      </c>
      <c r="DS39" s="7" t="str">
        <f>IF(OR($B39="",$B39=0),"",$I39*$C39*(1+'Property Summary'!$L$21)^('MF CapEx'!DS$3-1))</f>
        <v/>
      </c>
      <c r="DT39" s="7" t="str">
        <f>IF(OR($B39="",$B39=0),"",$I39*$C39*(1+'Property Summary'!$L$21)^('MF CapEx'!DT$3-1))</f>
        <v/>
      </c>
      <c r="DU39" s="7" t="str">
        <f>IF(OR($B39="",$B39=0),"",$I39*$C39*(1+'Property Summary'!$L$21)^('MF CapEx'!DU$3-1))</f>
        <v/>
      </c>
      <c r="DV39" s="7" t="str">
        <f>IF(OR($B39="",$B39=0),"",$I39*$C39*(1+'Property Summary'!$L$21)^('MF CapEx'!DV$3-1))</f>
        <v/>
      </c>
      <c r="DW39" s="7" t="str">
        <f>IF(OR($B39="",$B39=0),"",$I39*$C39*(1+'Property Summary'!$L$21)^('MF CapEx'!DW$3-1))</f>
        <v/>
      </c>
      <c r="DX39" s="7" t="str">
        <f>IF(OR($B39="",$B39=0),"",$I39*$C39*(1+'Property Summary'!$L$21)^('MF CapEx'!DX$3-1))</f>
        <v/>
      </c>
      <c r="DY39" s="7" t="str">
        <f>IF(OR($B39="",$B39=0),"",$I39*$C39*(1+'Property Summary'!$L$21)^('MF CapEx'!DY$3-1))</f>
        <v/>
      </c>
      <c r="DZ39" s="7" t="str">
        <f>IF(OR($B39="",$B39=0),"",$I39*$C39*(1+'Property Summary'!$L$21)^('MF CapEx'!DZ$3-1))</f>
        <v/>
      </c>
      <c r="EA39" s="7" t="str">
        <f>IF(OR($B39="",$B39=0),"",$I39*$C39*(1+'Property Summary'!$L$21)^('MF CapEx'!EA$3-1))</f>
        <v/>
      </c>
      <c r="EB39" s="7" t="str">
        <f>IF(OR($B39="",$B39=0),"",$I39*$C39*(1+'Property Summary'!$L$21)^('MF CapEx'!EB$3-1))</f>
        <v/>
      </c>
      <c r="EC39" s="7" t="str">
        <f>IF(OR($B39="",$B39=0),"",$I39*$C39*(1+'Property Summary'!$L$21)^('MF CapEx'!EC$3-1))</f>
        <v/>
      </c>
      <c r="ED39" s="7" t="str">
        <f>IF(OR($B39="",$B39=0),"",$I39*$C39*(1+'Property Summary'!$L$21)^('MF CapEx'!ED$3-1))</f>
        <v/>
      </c>
      <c r="EE39" s="7" t="str">
        <f>IF(OR($B39="",$B39=0),"",$I39*$C39*(1+'Property Summary'!$L$21)^('MF CapEx'!EE$3-1))</f>
        <v/>
      </c>
      <c r="EF39" s="7" t="str">
        <f>IF(OR($B39="",$B39=0),"",$I39*$C39*(1+'Property Summary'!$L$21)^('MF CapEx'!EF$3-1))</f>
        <v/>
      </c>
      <c r="EG39" s="7" t="str">
        <f>IF(OR($B39="",$B39=0),"",$I39*$C39*(1+'Property Summary'!$L$21)^('MF CapEx'!EG$3-1))</f>
        <v/>
      </c>
      <c r="EH39" s="7" t="str">
        <f>IF(OR($B39="",$B39=0),"",$I39*$C39*(1+'Property Summary'!$L$21)^('MF CapEx'!EH$3-1))</f>
        <v/>
      </c>
      <c r="EI39" s="7" t="str">
        <f>IF(OR($B39="",$B39=0),"",$I39*$C39*(1+'Property Summary'!$L$21)^('MF CapEx'!EI$3-1))</f>
        <v/>
      </c>
      <c r="EJ39" s="7" t="str">
        <f>IF(OR($B39="",$B39=0),"",$I39*$C39*(1+'Property Summary'!$L$21)^('MF CapEx'!EJ$3-1))</f>
        <v/>
      </c>
      <c r="EK39" s="7" t="str">
        <f>IF(OR($B39="",$B39=0),"",$I39*$C39*(1+'Property Summary'!$L$21)^('MF CapEx'!EK$3-1))</f>
        <v/>
      </c>
      <c r="EL39" s="7" t="str">
        <f>IF(OR($B39="",$B39=0),"",$I39*$C39*(1+'Property Summary'!$L$21)^('MF CapEx'!EL$3-1))</f>
        <v/>
      </c>
      <c r="EM39" s="7" t="str">
        <f>IF(OR($B39="",$B39=0),"",$I39*$C39*(1+'Property Summary'!$L$21)^('MF CapEx'!EM$3-1))</f>
        <v/>
      </c>
      <c r="EN39" s="7" t="str">
        <f>IF(OR($B39="",$B39=0),"",$I39*$C39*(1+'Property Summary'!$L$21)^('MF CapEx'!EN$3-1))</f>
        <v/>
      </c>
      <c r="EO39" s="7" t="str">
        <f>IF(OR($B39="",$B39=0),"",$I39*$C39*(1+'Property Summary'!$L$21)^('MF CapEx'!EO$3-1))</f>
        <v/>
      </c>
      <c r="EP39" s="7" t="str">
        <f>IF(OR($B39="",$B39=0),"",$I39*$C39*(1+'Property Summary'!$L$21)^('MF CapEx'!EP$3-1))</f>
        <v/>
      </c>
      <c r="EQ39" s="7" t="str">
        <f>IF(OR($B39="",$B39=0),"",$I39*$C39*(1+'Property Summary'!$L$21)^('MF CapEx'!EQ$3-1))</f>
        <v/>
      </c>
      <c r="ER39" s="7" t="str">
        <f>IF(OR($B39="",$B39=0),"",$I39*$C39*(1+'Property Summary'!$L$21)^('MF CapEx'!ER$3-1))</f>
        <v/>
      </c>
      <c r="ES39" s="7" t="str">
        <f>IF(OR($B39="",$B39=0),"",$I39*$C39*(1+'Property Summary'!$L$21)^('MF CapEx'!ES$3-1))</f>
        <v/>
      </c>
      <c r="ET39" s="7" t="str">
        <f>IF(OR($B39="",$B39=0),"",$I39*$C39*(1+'Property Summary'!$L$21)^('MF CapEx'!ET$3-1))</f>
        <v/>
      </c>
      <c r="EU39" s="7" t="str">
        <f>IF(OR($B39="",$B39=0),"",$I39*$C39*(1+'Property Summary'!$L$21)^('MF CapEx'!EU$3-1))</f>
        <v/>
      </c>
      <c r="EV39" s="7" t="str">
        <f>IF(OR($B39="",$B39=0),"",$I39*$C39*(1+'Property Summary'!$L$21)^('MF CapEx'!EV$3-1))</f>
        <v/>
      </c>
      <c r="EW39" s="7" t="str">
        <f>IF(OR($B39="",$B39=0),"",$I39*$C39*(1+'Property Summary'!$L$21)^('MF CapEx'!EW$3-1))</f>
        <v/>
      </c>
      <c r="EX39" s="7" t="str">
        <f>IF(OR($B39="",$B39=0),"",$I39*$C39*(1+'Property Summary'!$L$21)^('MF CapEx'!EX$3-1))</f>
        <v/>
      </c>
      <c r="EY39" s="7" t="str">
        <f>IF(OR($B39="",$B39=0),"",$I39*$C39*(1+'Property Summary'!$L$21)^('MF CapEx'!EY$3-1))</f>
        <v/>
      </c>
      <c r="EZ39" s="7" t="str">
        <f>IF(OR($B39="",$B39=0),"",$I39*$C39*(1+'Property Summary'!$L$21)^('MF CapEx'!EZ$3-1))</f>
        <v/>
      </c>
      <c r="FA39" s="7" t="str">
        <f>IF(OR($B39="",$B39=0),"",$I39*$C39*(1+'Property Summary'!$L$21)^('MF CapEx'!FA$3-1))</f>
        <v/>
      </c>
      <c r="FB39" s="7" t="str">
        <f>IF(OR($B39="",$B39=0),"",$I39*$C39*(1+'Property Summary'!$L$21)^('MF CapEx'!FB$3-1))</f>
        <v/>
      </c>
      <c r="FC39" s="7" t="str">
        <f>IF(OR($B39="",$B39=0),"",$I39*$C39*(1+'Property Summary'!$L$21)^('MF CapEx'!FC$3-1))</f>
        <v/>
      </c>
      <c r="FD39" s="7" t="str">
        <f>IF(OR($B39="",$B39=0),"",$I39*$C39*(1+'Property Summary'!$L$21)^('MF CapEx'!FD$3-1))</f>
        <v/>
      </c>
      <c r="FE39" s="7" t="str">
        <f>IF(OR($B39="",$B39=0),"",$I39*$C39*(1+'Property Summary'!$L$21)^('MF CapEx'!FE$3-1))</f>
        <v/>
      </c>
      <c r="FF39" s="7" t="str">
        <f>IF(OR($B39="",$B39=0),"",$I39*$C39*(1+'Property Summary'!$L$21)^('MF CapEx'!FF$3-1))</f>
        <v/>
      </c>
      <c r="FG39" s="7" t="str">
        <f>IF(OR($B39="",$B39=0),"",$I39*$C39*(1+'Property Summary'!$L$21)^('MF CapEx'!FG$3-1))</f>
        <v/>
      </c>
      <c r="FH39" s="7" t="str">
        <f>IF(OR($B39="",$B39=0),"",$I39*$C39*(1+'Property Summary'!$L$21)^('MF CapEx'!FH$3-1))</f>
        <v/>
      </c>
      <c r="FI39" s="7" t="str">
        <f>IF(OR($B39="",$B39=0),"",$I39*$C39*(1+'Property Summary'!$L$21)^('MF CapEx'!FI$3-1))</f>
        <v/>
      </c>
      <c r="FJ39" s="7" t="str">
        <f>IF(OR($B39="",$B39=0),"",$I39*$C39*(1+'Property Summary'!$L$21)^('MF CapEx'!FJ$3-1))</f>
        <v/>
      </c>
      <c r="FK39" s="7" t="str">
        <f>IF(OR($B39="",$B39=0),"",$I39*$C39*(1+'Property Summary'!$L$21)^('MF CapEx'!FK$3-1))</f>
        <v/>
      </c>
      <c r="FL39" s="7" t="str">
        <f>IF(OR($B39="",$B39=0),"",$I39*$C39*(1+'Property Summary'!$L$21)^('MF CapEx'!FL$3-1))</f>
        <v/>
      </c>
      <c r="FM39" s="7" t="str">
        <f>IF(OR($B39="",$B39=0),"",$I39*$C39*(1+'Property Summary'!$L$21)^('MF CapEx'!FM$3-1))</f>
        <v/>
      </c>
      <c r="FN39" s="7" t="str">
        <f>IF(OR($B39="",$B39=0),"",$I39*$C39*(1+'Property Summary'!$L$21)^('MF CapEx'!FN$3-1))</f>
        <v/>
      </c>
      <c r="FO39" s="7" t="str">
        <f>IF(OR($B39="",$B39=0),"",$I39*$C39*(1+'Property Summary'!$L$21)^('MF CapEx'!FO$3-1))</f>
        <v/>
      </c>
      <c r="FP39" s="7" t="str">
        <f>IF(OR($B39="",$B39=0),"",$I39*$C39*(1+'Property Summary'!$L$21)^('MF CapEx'!FP$3-1))</f>
        <v/>
      </c>
      <c r="FQ39" s="7" t="str">
        <f>IF(OR($B39="",$B39=0),"",$I39*$C39*(1+'Property Summary'!$L$21)^('MF CapEx'!FQ$3-1))</f>
        <v/>
      </c>
      <c r="FR39" s="7" t="str">
        <f>IF(OR($B39="",$B39=0),"",$I39*$C39*(1+'Property Summary'!$L$21)^('MF CapEx'!FR$3-1))</f>
        <v/>
      </c>
      <c r="FS39" s="7" t="str">
        <f>IF(OR($B39="",$B39=0),"",$I39*$C39*(1+'Property Summary'!$L$21)^('MF CapEx'!FS$3-1))</f>
        <v/>
      </c>
      <c r="FT39" s="7" t="str">
        <f>IF(OR($B39="",$B39=0),"",$I39*$C39*(1+'Property Summary'!$L$21)^('MF CapEx'!FT$3-1))</f>
        <v/>
      </c>
      <c r="FU39" s="7" t="str">
        <f>IF(OR($B39="",$B39=0),"",$I39*$C39*(1+'Property Summary'!$L$21)^('MF CapEx'!FU$3-1))</f>
        <v/>
      </c>
      <c r="FV39" s="7" t="str">
        <f>IF(OR($B39="",$B39=0),"",$I39*$C39*(1+'Property Summary'!$L$21)^('MF CapEx'!FV$3-1))</f>
        <v/>
      </c>
      <c r="FW39" s="7" t="str">
        <f>IF(OR($B39="",$B39=0),"",$I39*$C39*(1+'Property Summary'!$L$21)^('MF CapEx'!FW$3-1))</f>
        <v/>
      </c>
      <c r="FX39" s="7" t="str">
        <f>IF(OR($B39="",$B39=0),"",$I39*$C39*(1+'Property Summary'!$L$21)^('MF CapEx'!FX$3-1))</f>
        <v/>
      </c>
      <c r="FY39" s="7" t="str">
        <f>IF(OR($B39="",$B39=0),"",$I39*$C39*(1+'Property Summary'!$L$21)^('MF CapEx'!FY$3-1))</f>
        <v/>
      </c>
      <c r="FZ39" s="7" t="str">
        <f>IF(OR($B39="",$B39=0),"",$I39*$C39*(1+'Property Summary'!$L$21)^('MF CapEx'!FZ$3-1))</f>
        <v/>
      </c>
      <c r="GA39" s="7" t="str">
        <f>IF(OR($B39="",$B39=0),"",$I39*$C39*(1+'Property Summary'!$L$21)^('MF CapEx'!GA$3-1))</f>
        <v/>
      </c>
      <c r="GB39" s="7" t="str">
        <f>IF(OR($B39="",$B39=0),"",$I39*$C39*(1+'Property Summary'!$L$21)^('MF CapEx'!GB$3-1))</f>
        <v/>
      </c>
      <c r="GC39" s="7" t="str">
        <f>IF(OR($B39="",$B39=0),"",$I39*$C39*(1+'Property Summary'!$L$21)^('MF CapEx'!GC$3-1))</f>
        <v/>
      </c>
      <c r="GD39" s="7" t="str">
        <f>IF(OR($B39="",$B39=0),"",$I39*$C39*(1+'Property Summary'!$L$21)^('MF CapEx'!GD$3-1))</f>
        <v/>
      </c>
      <c r="GE39" s="7" t="str">
        <f>IF(OR($B39="",$B39=0),"",$I39*$C39*(1+'Property Summary'!$L$21)^('MF CapEx'!GE$3-1))</f>
        <v/>
      </c>
      <c r="GF39" s="7" t="str">
        <f>IF(OR($B39="",$B39=0),"",$I39*$C39*(1+'Property Summary'!$L$21)^('MF CapEx'!GF$3-1))</f>
        <v/>
      </c>
      <c r="GG39" s="7" t="str">
        <f>IF(OR($B39="",$B39=0),"",$I39*$C39*(1+'Property Summary'!$L$21)^('MF CapEx'!GG$3-1))</f>
        <v/>
      </c>
      <c r="GH39" s="7" t="str">
        <f>IF(OR($B39="",$B39=0),"",$I39*$C39*(1+'Property Summary'!$L$21)^('MF CapEx'!GH$3-1))</f>
        <v/>
      </c>
      <c r="GI39" s="7" t="str">
        <f>IF(OR($B39="",$B39=0),"",$I39*$C39*(1+'Property Summary'!$L$21)^('MF CapEx'!GI$3-1))</f>
        <v/>
      </c>
      <c r="GJ39" s="7" t="str">
        <f>IF(OR($B39="",$B39=0),"",$I39*$C39*(1+'Property Summary'!$L$21)^('MF CapEx'!GJ$3-1))</f>
        <v/>
      </c>
      <c r="GK39" s="7" t="str">
        <f>IF(OR($B39="",$B39=0),"",$I39*$C39*(1+'Property Summary'!$L$21)^('MF CapEx'!GK$3-1))</f>
        <v/>
      </c>
      <c r="GL39" s="7" t="str">
        <f>IF(OR($B39="",$B39=0),"",$I39*$C39*(1+'Property Summary'!$L$21)^('MF CapEx'!GL$3-1))</f>
        <v/>
      </c>
      <c r="GM39" s="7" t="str">
        <f>IF(OR($B39="",$B39=0),"",$I39*$C39*(1+'Property Summary'!$L$21)^('MF CapEx'!GM$3-1))</f>
        <v/>
      </c>
      <c r="GN39" s="7" t="str">
        <f>IF(OR($B39="",$B39=0),"",$I39*$C39*(1+'Property Summary'!$L$21)^('MF CapEx'!GN$3-1))</f>
        <v/>
      </c>
      <c r="GO39" s="7" t="str">
        <f>IF(OR($B39="",$B39=0),"",$I39*$C39*(1+'Property Summary'!$L$21)^('MF CapEx'!GO$3-1))</f>
        <v/>
      </c>
      <c r="GP39" s="7" t="str">
        <f>IF(OR($B39="",$B39=0),"",$I39*$C39*(1+'Property Summary'!$L$21)^('MF CapEx'!GP$3-1))</f>
        <v/>
      </c>
    </row>
    <row r="40" spans="2:198" x14ac:dyDescent="0.3">
      <c r="R40" s="212" t="s">
        <v>200</v>
      </c>
      <c r="S40" s="7">
        <f>SUM(S6:S39)</f>
        <v>7100</v>
      </c>
      <c r="T40" s="7">
        <f t="shared" ref="T40:CE40" si="9">SUM(T6:T39)</f>
        <v>7100</v>
      </c>
      <c r="U40" s="7">
        <f t="shared" si="9"/>
        <v>7100</v>
      </c>
      <c r="V40" s="7">
        <f t="shared" si="9"/>
        <v>7100</v>
      </c>
      <c r="W40" s="7">
        <f t="shared" si="9"/>
        <v>7100</v>
      </c>
      <c r="X40" s="7">
        <f t="shared" si="9"/>
        <v>7100</v>
      </c>
      <c r="Y40" s="7">
        <f t="shared" si="9"/>
        <v>7100</v>
      </c>
      <c r="Z40" s="7">
        <f t="shared" si="9"/>
        <v>7100</v>
      </c>
      <c r="AA40" s="7">
        <f t="shared" si="9"/>
        <v>7100</v>
      </c>
      <c r="AB40" s="7">
        <f t="shared" si="9"/>
        <v>7100</v>
      </c>
      <c r="AC40" s="7">
        <f t="shared" si="9"/>
        <v>7100</v>
      </c>
      <c r="AD40" s="7">
        <f t="shared" si="9"/>
        <v>7100</v>
      </c>
      <c r="AE40" s="7">
        <f t="shared" si="9"/>
        <v>7242.0000000000009</v>
      </c>
      <c r="AF40" s="7">
        <f t="shared" si="9"/>
        <v>7242.0000000000009</v>
      </c>
      <c r="AG40" s="7">
        <f t="shared" si="9"/>
        <v>7242.0000000000009</v>
      </c>
      <c r="AH40" s="7">
        <f t="shared" si="9"/>
        <v>7242.0000000000009</v>
      </c>
      <c r="AI40" s="7">
        <f t="shared" si="9"/>
        <v>7242.0000000000009</v>
      </c>
      <c r="AJ40" s="7">
        <f t="shared" si="9"/>
        <v>7242.0000000000009</v>
      </c>
      <c r="AK40" s="7">
        <f t="shared" si="9"/>
        <v>7242.0000000000009</v>
      </c>
      <c r="AL40" s="7">
        <f t="shared" si="9"/>
        <v>7242.0000000000009</v>
      </c>
      <c r="AM40" s="7">
        <f t="shared" si="9"/>
        <v>7242.0000000000009</v>
      </c>
      <c r="AN40" s="7">
        <f t="shared" si="9"/>
        <v>7242.0000000000009</v>
      </c>
      <c r="AO40" s="7">
        <f t="shared" si="9"/>
        <v>7242.0000000000009</v>
      </c>
      <c r="AP40" s="7">
        <f t="shared" si="9"/>
        <v>7242.0000000000009</v>
      </c>
      <c r="AQ40" s="7">
        <f t="shared" si="9"/>
        <v>7386.84</v>
      </c>
      <c r="AR40" s="7">
        <f t="shared" si="9"/>
        <v>7386.84</v>
      </c>
      <c r="AS40" s="7">
        <f t="shared" si="9"/>
        <v>7386.84</v>
      </c>
      <c r="AT40" s="7">
        <f t="shared" si="9"/>
        <v>7386.84</v>
      </c>
      <c r="AU40" s="7">
        <f t="shared" si="9"/>
        <v>7386.84</v>
      </c>
      <c r="AV40" s="7">
        <f t="shared" si="9"/>
        <v>7386.84</v>
      </c>
      <c r="AW40" s="7">
        <f t="shared" si="9"/>
        <v>7386.84</v>
      </c>
      <c r="AX40" s="7">
        <f t="shared" si="9"/>
        <v>7386.84</v>
      </c>
      <c r="AY40" s="7">
        <f t="shared" si="9"/>
        <v>7386.84</v>
      </c>
      <c r="AZ40" s="7">
        <f t="shared" si="9"/>
        <v>7386.84</v>
      </c>
      <c r="BA40" s="7">
        <f t="shared" si="9"/>
        <v>7386.84</v>
      </c>
      <c r="BB40" s="7">
        <f t="shared" si="9"/>
        <v>7386.84</v>
      </c>
      <c r="BC40" s="7">
        <f t="shared" si="9"/>
        <v>7534.5767999999989</v>
      </c>
      <c r="BD40" s="7">
        <f t="shared" si="9"/>
        <v>7534.5767999999989</v>
      </c>
      <c r="BE40" s="7">
        <f t="shared" si="9"/>
        <v>7534.5767999999989</v>
      </c>
      <c r="BF40" s="7">
        <f t="shared" si="9"/>
        <v>7534.5767999999989</v>
      </c>
      <c r="BG40" s="7">
        <f t="shared" si="9"/>
        <v>7534.5767999999989</v>
      </c>
      <c r="BH40" s="7">
        <f t="shared" si="9"/>
        <v>7534.5767999999989</v>
      </c>
      <c r="BI40" s="7">
        <f t="shared" si="9"/>
        <v>7534.5767999999989</v>
      </c>
      <c r="BJ40" s="7">
        <f t="shared" si="9"/>
        <v>7534.5767999999989</v>
      </c>
      <c r="BK40" s="7">
        <f t="shared" si="9"/>
        <v>7534.5767999999989</v>
      </c>
      <c r="BL40" s="7">
        <f t="shared" si="9"/>
        <v>7534.5767999999989</v>
      </c>
      <c r="BM40" s="7">
        <f t="shared" si="9"/>
        <v>7534.5767999999989</v>
      </c>
      <c r="BN40" s="7">
        <f t="shared" si="9"/>
        <v>7534.5767999999989</v>
      </c>
      <c r="BO40" s="7">
        <f t="shared" si="9"/>
        <v>7685.268336000001</v>
      </c>
      <c r="BP40" s="7">
        <f t="shared" si="9"/>
        <v>7685.268336000001</v>
      </c>
      <c r="BQ40" s="7">
        <f t="shared" si="9"/>
        <v>7685.268336000001</v>
      </c>
      <c r="BR40" s="7">
        <f t="shared" si="9"/>
        <v>7685.268336000001</v>
      </c>
      <c r="BS40" s="7">
        <f t="shared" si="9"/>
        <v>7685.268336000001</v>
      </c>
      <c r="BT40" s="7">
        <f t="shared" si="9"/>
        <v>7685.268336000001</v>
      </c>
      <c r="BU40" s="7">
        <f t="shared" si="9"/>
        <v>7685.268336000001</v>
      </c>
      <c r="BV40" s="7">
        <f t="shared" si="9"/>
        <v>7685.268336000001</v>
      </c>
      <c r="BW40" s="7">
        <f t="shared" si="9"/>
        <v>7685.268336000001</v>
      </c>
      <c r="BX40" s="7">
        <f t="shared" si="9"/>
        <v>7685.268336000001</v>
      </c>
      <c r="BY40" s="7">
        <f t="shared" si="9"/>
        <v>7685.268336000001</v>
      </c>
      <c r="BZ40" s="7">
        <f t="shared" si="9"/>
        <v>7685.268336000001</v>
      </c>
      <c r="CA40" s="7">
        <f t="shared" si="9"/>
        <v>7838.9737027199999</v>
      </c>
      <c r="CB40" s="7">
        <f t="shared" si="9"/>
        <v>7838.9737027199999</v>
      </c>
      <c r="CC40" s="7">
        <f t="shared" si="9"/>
        <v>7838.9737027199999</v>
      </c>
      <c r="CD40" s="7">
        <f t="shared" si="9"/>
        <v>7838.9737027199999</v>
      </c>
      <c r="CE40" s="7">
        <f t="shared" si="9"/>
        <v>7838.9737027199999</v>
      </c>
      <c r="CF40" s="7">
        <f t="shared" ref="CF40:EQ40" si="10">SUM(CF6:CF39)</f>
        <v>7838.9737027199999</v>
      </c>
      <c r="CG40" s="7">
        <f t="shared" si="10"/>
        <v>7838.9737027199999</v>
      </c>
      <c r="CH40" s="7">
        <f t="shared" si="10"/>
        <v>7838.9737027199999</v>
      </c>
      <c r="CI40" s="7">
        <f t="shared" si="10"/>
        <v>7838.9737027199999</v>
      </c>
      <c r="CJ40" s="7">
        <f t="shared" si="10"/>
        <v>7838.9737027199999</v>
      </c>
      <c r="CK40" s="7">
        <f t="shared" si="10"/>
        <v>7838.9737027199999</v>
      </c>
      <c r="CL40" s="7">
        <f t="shared" si="10"/>
        <v>7838.9737027199999</v>
      </c>
      <c r="CM40" s="7">
        <f t="shared" si="10"/>
        <v>7995.7531767744013</v>
      </c>
      <c r="CN40" s="7">
        <f t="shared" si="10"/>
        <v>7995.7531767744013</v>
      </c>
      <c r="CO40" s="7">
        <f t="shared" si="10"/>
        <v>7995.7531767744013</v>
      </c>
      <c r="CP40" s="7">
        <f t="shared" si="10"/>
        <v>7995.7531767744013</v>
      </c>
      <c r="CQ40" s="7">
        <f t="shared" si="10"/>
        <v>7995.7531767744013</v>
      </c>
      <c r="CR40" s="7">
        <f t="shared" si="10"/>
        <v>7995.7531767744013</v>
      </c>
      <c r="CS40" s="7">
        <f t="shared" si="10"/>
        <v>7995.7531767744013</v>
      </c>
      <c r="CT40" s="7">
        <f t="shared" si="10"/>
        <v>7995.7531767744013</v>
      </c>
      <c r="CU40" s="7">
        <f t="shared" si="10"/>
        <v>7995.7531767744013</v>
      </c>
      <c r="CV40" s="7">
        <f t="shared" si="10"/>
        <v>7995.7531767744013</v>
      </c>
      <c r="CW40" s="7">
        <f t="shared" si="10"/>
        <v>7995.7531767744013</v>
      </c>
      <c r="CX40" s="7">
        <f t="shared" si="10"/>
        <v>7995.7531767744013</v>
      </c>
      <c r="CY40" s="7">
        <f t="shared" si="10"/>
        <v>8155.6682403098857</v>
      </c>
      <c r="CZ40" s="7">
        <f t="shared" si="10"/>
        <v>8155.6682403098857</v>
      </c>
      <c r="DA40" s="7">
        <f t="shared" si="10"/>
        <v>8155.6682403098857</v>
      </c>
      <c r="DB40" s="7">
        <f t="shared" si="10"/>
        <v>8155.6682403098857</v>
      </c>
      <c r="DC40" s="7">
        <f t="shared" si="10"/>
        <v>8155.6682403098857</v>
      </c>
      <c r="DD40" s="7">
        <f t="shared" si="10"/>
        <v>8155.6682403098857</v>
      </c>
      <c r="DE40" s="7">
        <f t="shared" si="10"/>
        <v>8155.6682403098857</v>
      </c>
      <c r="DF40" s="7">
        <f t="shared" si="10"/>
        <v>8155.6682403098857</v>
      </c>
      <c r="DG40" s="7">
        <f t="shared" si="10"/>
        <v>8155.6682403098857</v>
      </c>
      <c r="DH40" s="7">
        <f t="shared" si="10"/>
        <v>8155.6682403098857</v>
      </c>
      <c r="DI40" s="7">
        <f t="shared" si="10"/>
        <v>8155.6682403098857</v>
      </c>
      <c r="DJ40" s="7">
        <f t="shared" si="10"/>
        <v>8155.6682403098857</v>
      </c>
      <c r="DK40" s="7">
        <f t="shared" si="10"/>
        <v>8318.7816051160862</v>
      </c>
      <c r="DL40" s="7">
        <f t="shared" si="10"/>
        <v>8318.7816051160862</v>
      </c>
      <c r="DM40" s="7">
        <f t="shared" si="10"/>
        <v>8318.7816051160862</v>
      </c>
      <c r="DN40" s="7">
        <f t="shared" si="10"/>
        <v>8318.7816051160862</v>
      </c>
      <c r="DO40" s="7">
        <f t="shared" si="10"/>
        <v>8318.7816051160862</v>
      </c>
      <c r="DP40" s="7">
        <f t="shared" si="10"/>
        <v>8318.7816051160862</v>
      </c>
      <c r="DQ40" s="7">
        <f t="shared" si="10"/>
        <v>8318.7816051160862</v>
      </c>
      <c r="DR40" s="7">
        <f t="shared" si="10"/>
        <v>8318.7816051160862</v>
      </c>
      <c r="DS40" s="7">
        <f t="shared" si="10"/>
        <v>8318.7816051160862</v>
      </c>
      <c r="DT40" s="7">
        <f t="shared" si="10"/>
        <v>8318.7816051160862</v>
      </c>
      <c r="DU40" s="7">
        <f t="shared" si="10"/>
        <v>8318.7816051160862</v>
      </c>
      <c r="DV40" s="7">
        <f t="shared" si="10"/>
        <v>8318.7816051160862</v>
      </c>
      <c r="DW40" s="7">
        <f t="shared" si="10"/>
        <v>8485.1572372184073</v>
      </c>
      <c r="DX40" s="7">
        <f t="shared" si="10"/>
        <v>8485.1572372184073</v>
      </c>
      <c r="DY40" s="7">
        <f t="shared" si="10"/>
        <v>8485.1572372184073</v>
      </c>
      <c r="DZ40" s="7">
        <f t="shared" si="10"/>
        <v>8485.1572372184073</v>
      </c>
      <c r="EA40" s="7">
        <f t="shared" si="10"/>
        <v>8485.1572372184073</v>
      </c>
      <c r="EB40" s="7">
        <f t="shared" si="10"/>
        <v>8485.1572372184073</v>
      </c>
      <c r="EC40" s="7">
        <f t="shared" si="10"/>
        <v>8485.1572372184073</v>
      </c>
      <c r="ED40" s="7">
        <f t="shared" si="10"/>
        <v>8485.1572372184073</v>
      </c>
      <c r="EE40" s="7">
        <f t="shared" si="10"/>
        <v>8485.1572372184073</v>
      </c>
      <c r="EF40" s="7">
        <f t="shared" si="10"/>
        <v>8485.1572372184073</v>
      </c>
      <c r="EG40" s="7">
        <f t="shared" si="10"/>
        <v>8485.1572372184073</v>
      </c>
      <c r="EH40" s="7">
        <f t="shared" si="10"/>
        <v>8485.1572372184073</v>
      </c>
      <c r="EI40" s="7">
        <f t="shared" si="10"/>
        <v>8654.8603819627751</v>
      </c>
      <c r="EJ40" s="7">
        <f t="shared" si="10"/>
        <v>8654.8603819627751</v>
      </c>
      <c r="EK40" s="7">
        <f t="shared" si="10"/>
        <v>8654.8603819627751</v>
      </c>
      <c r="EL40" s="7">
        <f t="shared" si="10"/>
        <v>8654.8603819627751</v>
      </c>
      <c r="EM40" s="7">
        <f t="shared" si="10"/>
        <v>8654.8603819627751</v>
      </c>
      <c r="EN40" s="7">
        <f t="shared" si="10"/>
        <v>8654.8603819627751</v>
      </c>
      <c r="EO40" s="7">
        <f t="shared" si="10"/>
        <v>8654.8603819627751</v>
      </c>
      <c r="EP40" s="7">
        <f t="shared" si="10"/>
        <v>8654.8603819627751</v>
      </c>
      <c r="EQ40" s="7">
        <f t="shared" si="10"/>
        <v>8654.8603819627751</v>
      </c>
      <c r="ER40" s="7">
        <f t="shared" ref="ER40:GP40" si="11">SUM(ER6:ER39)</f>
        <v>8654.8603819627751</v>
      </c>
      <c r="ES40" s="7">
        <f t="shared" si="11"/>
        <v>8654.8603819627751</v>
      </c>
      <c r="ET40" s="7">
        <f t="shared" si="11"/>
        <v>8654.8603819627751</v>
      </c>
      <c r="EU40" s="7">
        <f t="shared" si="11"/>
        <v>8827.9575896020287</v>
      </c>
      <c r="EV40" s="7">
        <f t="shared" si="11"/>
        <v>8827.9575896020287</v>
      </c>
      <c r="EW40" s="7">
        <f t="shared" si="11"/>
        <v>8827.9575896020287</v>
      </c>
      <c r="EX40" s="7">
        <f t="shared" si="11"/>
        <v>8827.9575896020287</v>
      </c>
      <c r="EY40" s="7">
        <f t="shared" si="11"/>
        <v>8827.9575896020287</v>
      </c>
      <c r="EZ40" s="7">
        <f t="shared" si="11"/>
        <v>8827.9575896020287</v>
      </c>
      <c r="FA40" s="7">
        <f t="shared" si="11"/>
        <v>8827.9575896020287</v>
      </c>
      <c r="FB40" s="7">
        <f t="shared" si="11"/>
        <v>8827.9575896020287</v>
      </c>
      <c r="FC40" s="7">
        <f t="shared" si="11"/>
        <v>8827.9575896020287</v>
      </c>
      <c r="FD40" s="7">
        <f t="shared" si="11"/>
        <v>8827.9575896020287</v>
      </c>
      <c r="FE40" s="7">
        <f t="shared" si="11"/>
        <v>8827.9575896020287</v>
      </c>
      <c r="FF40" s="7">
        <f t="shared" si="11"/>
        <v>8827.9575896020287</v>
      </c>
      <c r="FG40" s="7">
        <f t="shared" si="11"/>
        <v>9004.5167413940708</v>
      </c>
      <c r="FH40" s="7">
        <f t="shared" si="11"/>
        <v>9004.5167413940708</v>
      </c>
      <c r="FI40" s="7">
        <f t="shared" si="11"/>
        <v>9004.5167413940708</v>
      </c>
      <c r="FJ40" s="7">
        <f t="shared" si="11"/>
        <v>9004.5167413940708</v>
      </c>
      <c r="FK40" s="7">
        <f t="shared" si="11"/>
        <v>9004.5167413940708</v>
      </c>
      <c r="FL40" s="7">
        <f t="shared" si="11"/>
        <v>9004.5167413940708</v>
      </c>
      <c r="FM40" s="7">
        <f t="shared" si="11"/>
        <v>9004.5167413940708</v>
      </c>
      <c r="FN40" s="7">
        <f t="shared" si="11"/>
        <v>9004.5167413940708</v>
      </c>
      <c r="FO40" s="7">
        <f t="shared" si="11"/>
        <v>9004.5167413940708</v>
      </c>
      <c r="FP40" s="7">
        <f t="shared" si="11"/>
        <v>9004.5167413940708</v>
      </c>
      <c r="FQ40" s="7">
        <f t="shared" si="11"/>
        <v>9004.5167413940708</v>
      </c>
      <c r="FR40" s="7">
        <f t="shared" si="11"/>
        <v>9004.5167413940708</v>
      </c>
      <c r="FS40" s="7">
        <f t="shared" si="11"/>
        <v>9184.6070762219515</v>
      </c>
      <c r="FT40" s="7">
        <f t="shared" si="11"/>
        <v>9184.6070762219515</v>
      </c>
      <c r="FU40" s="7">
        <f t="shared" si="11"/>
        <v>9184.6070762219515</v>
      </c>
      <c r="FV40" s="7">
        <f t="shared" si="11"/>
        <v>9184.6070762219515</v>
      </c>
      <c r="FW40" s="7">
        <f t="shared" si="11"/>
        <v>9184.6070762219515</v>
      </c>
      <c r="FX40" s="7">
        <f t="shared" si="11"/>
        <v>9184.6070762219515</v>
      </c>
      <c r="FY40" s="7">
        <f t="shared" si="11"/>
        <v>9184.6070762219515</v>
      </c>
      <c r="FZ40" s="7">
        <f t="shared" si="11"/>
        <v>9184.6070762219515</v>
      </c>
      <c r="GA40" s="7">
        <f t="shared" si="11"/>
        <v>9184.6070762219515</v>
      </c>
      <c r="GB40" s="7">
        <f t="shared" si="11"/>
        <v>9184.6070762219515</v>
      </c>
      <c r="GC40" s="7">
        <f t="shared" si="11"/>
        <v>9184.6070762219515</v>
      </c>
      <c r="GD40" s="7">
        <f t="shared" si="11"/>
        <v>9184.6070762219515</v>
      </c>
      <c r="GE40" s="7">
        <f t="shared" si="11"/>
        <v>9368.299217746393</v>
      </c>
      <c r="GF40" s="7">
        <f t="shared" si="11"/>
        <v>9368.299217746393</v>
      </c>
      <c r="GG40" s="7">
        <f t="shared" si="11"/>
        <v>9368.299217746393</v>
      </c>
      <c r="GH40" s="7">
        <f t="shared" si="11"/>
        <v>9368.299217746393</v>
      </c>
      <c r="GI40" s="7">
        <f t="shared" si="11"/>
        <v>9368.299217746393</v>
      </c>
      <c r="GJ40" s="7">
        <f t="shared" si="11"/>
        <v>9368.299217746393</v>
      </c>
      <c r="GK40" s="7">
        <f t="shared" si="11"/>
        <v>9368.299217746393</v>
      </c>
      <c r="GL40" s="7">
        <f t="shared" si="11"/>
        <v>9368.299217746393</v>
      </c>
      <c r="GM40" s="7">
        <f t="shared" si="11"/>
        <v>9368.299217746393</v>
      </c>
      <c r="GN40" s="7">
        <f t="shared" si="11"/>
        <v>9368.299217746393</v>
      </c>
      <c r="GO40" s="7">
        <f t="shared" si="11"/>
        <v>9368.299217746393</v>
      </c>
      <c r="GP40" s="7">
        <f t="shared" si="11"/>
        <v>9368.299217746393</v>
      </c>
    </row>
  </sheetData>
  <mergeCells count="1">
    <mergeCell ref="N4:P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GP40"/>
  <sheetViews>
    <sheetView workbookViewId="0"/>
  </sheetViews>
  <sheetFormatPr defaultRowHeight="14.4" x14ac:dyDescent="0.3"/>
  <cols>
    <col min="2" max="3" width="12.88671875" customWidth="1"/>
    <col min="4" max="4" width="5.6640625" bestFit="1" customWidth="1"/>
    <col min="5" max="5" width="6.44140625" bestFit="1" customWidth="1"/>
    <col min="6" max="6" width="8.109375" bestFit="1" customWidth="1"/>
    <col min="7" max="7" width="9.5546875" bestFit="1" customWidth="1"/>
    <col min="8" max="8" width="10.88671875" bestFit="1" customWidth="1"/>
    <col min="9" max="9" width="10.88671875" customWidth="1"/>
    <col min="10" max="10" width="11.44140625" customWidth="1"/>
    <col min="11" max="11" width="17" customWidth="1"/>
    <col min="12" max="12" width="13.5546875" customWidth="1"/>
    <col min="13" max="13" width="10.88671875" bestFit="1" customWidth="1"/>
    <col min="14" max="14" width="13.5546875" bestFit="1" customWidth="1"/>
    <col min="15" max="16" width="10.88671875" bestFit="1" customWidth="1"/>
    <col min="19" max="19" width="9.33203125" bestFit="1" customWidth="1"/>
    <col min="20" max="20" width="9.6640625" bestFit="1" customWidth="1"/>
    <col min="21" max="21" width="9.88671875" bestFit="1" customWidth="1"/>
    <col min="22" max="22" width="9.5546875" bestFit="1" customWidth="1"/>
    <col min="23" max="23" width="10.109375" bestFit="1" customWidth="1"/>
    <col min="24" max="24" width="9.44140625" bestFit="1" customWidth="1"/>
    <col min="25" max="25" width="8.88671875" bestFit="1" customWidth="1"/>
    <col min="26" max="26" width="9.88671875" bestFit="1" customWidth="1"/>
    <col min="27" max="27" width="9.6640625" bestFit="1" customWidth="1"/>
    <col min="28" max="28" width="9.44140625" bestFit="1" customWidth="1"/>
    <col min="29" max="29" width="10" bestFit="1" customWidth="1"/>
    <col min="30" max="30" width="9.6640625" bestFit="1" customWidth="1"/>
    <col min="31" max="31" width="9.33203125" bestFit="1" customWidth="1"/>
    <col min="32" max="32" width="9.6640625" bestFit="1" customWidth="1"/>
    <col min="33" max="33" width="9.88671875" bestFit="1" customWidth="1"/>
    <col min="34" max="34" width="9.5546875" bestFit="1" customWidth="1"/>
    <col min="35" max="35" width="10.109375" bestFit="1" customWidth="1"/>
    <col min="36" max="36" width="9.44140625" bestFit="1" customWidth="1"/>
    <col min="37" max="37" width="8.88671875" bestFit="1" customWidth="1"/>
    <col min="38" max="38" width="9.88671875" bestFit="1" customWidth="1"/>
    <col min="39" max="39" width="9.6640625" bestFit="1" customWidth="1"/>
    <col min="40" max="40" width="9.44140625" bestFit="1" customWidth="1"/>
    <col min="41" max="41" width="10" bestFit="1" customWidth="1"/>
    <col min="42" max="42" width="9.6640625" bestFit="1" customWidth="1"/>
    <col min="43" max="43" width="9.33203125" bestFit="1" customWidth="1"/>
    <col min="44" max="44" width="9.6640625" bestFit="1" customWidth="1"/>
    <col min="45" max="45" width="9.88671875" bestFit="1" customWidth="1"/>
    <col min="46" max="46" width="9.5546875" bestFit="1" customWidth="1"/>
    <col min="47" max="47" width="10.109375" bestFit="1" customWidth="1"/>
    <col min="48" max="48" width="9.44140625" bestFit="1" customWidth="1"/>
    <col min="49" max="49" width="8.88671875" bestFit="1" customWidth="1"/>
    <col min="50" max="50" width="9.88671875" bestFit="1" customWidth="1"/>
    <col min="51" max="51" width="9.6640625" bestFit="1" customWidth="1"/>
    <col min="52" max="52" width="9.44140625" bestFit="1" customWidth="1"/>
    <col min="53" max="53" width="10" bestFit="1" customWidth="1"/>
    <col min="54" max="54" width="9.6640625" bestFit="1" customWidth="1"/>
    <col min="55" max="55" width="9.33203125" bestFit="1" customWidth="1"/>
    <col min="56" max="56" width="9.6640625" bestFit="1" customWidth="1"/>
    <col min="57" max="57" width="9.88671875" bestFit="1" customWidth="1"/>
    <col min="58" max="58" width="9.5546875" bestFit="1" customWidth="1"/>
    <col min="59" max="59" width="10.109375" bestFit="1" customWidth="1"/>
    <col min="60" max="60" width="9.44140625" bestFit="1" customWidth="1"/>
    <col min="61" max="61" width="8.88671875" bestFit="1" customWidth="1"/>
    <col min="62" max="62" width="9.88671875" bestFit="1" customWidth="1"/>
    <col min="63" max="63" width="9.6640625" bestFit="1" customWidth="1"/>
    <col min="64" max="64" width="9.44140625" bestFit="1" customWidth="1"/>
    <col min="65" max="65" width="10" bestFit="1" customWidth="1"/>
    <col min="66" max="66" width="9.6640625" bestFit="1" customWidth="1"/>
    <col min="67" max="67" width="9.33203125" bestFit="1" customWidth="1"/>
    <col min="68" max="68" width="9.6640625" bestFit="1" customWidth="1"/>
    <col min="69" max="69" width="9.88671875" bestFit="1" customWidth="1"/>
    <col min="70" max="70" width="9.5546875" bestFit="1" customWidth="1"/>
    <col min="71" max="71" width="10.109375" bestFit="1" customWidth="1"/>
    <col min="72" max="72" width="9.44140625" bestFit="1" customWidth="1"/>
    <col min="73" max="73" width="8.88671875" bestFit="1" customWidth="1"/>
    <col min="74" max="74" width="9.88671875" bestFit="1" customWidth="1"/>
    <col min="75" max="75" width="9.6640625" bestFit="1" customWidth="1"/>
    <col min="76" max="76" width="9.44140625" bestFit="1" customWidth="1"/>
    <col min="77" max="77" width="10" bestFit="1" customWidth="1"/>
    <col min="78" max="78" width="9.6640625" bestFit="1" customWidth="1"/>
    <col min="79" max="79" width="9.33203125" bestFit="1" customWidth="1"/>
    <col min="80" max="80" width="9.6640625" bestFit="1" customWidth="1"/>
    <col min="81" max="81" width="9.88671875" bestFit="1" customWidth="1"/>
    <col min="82" max="82" width="9.5546875" bestFit="1" customWidth="1"/>
    <col min="83" max="83" width="10.109375" bestFit="1" customWidth="1"/>
    <col min="84" max="84" width="9.44140625" bestFit="1" customWidth="1"/>
    <col min="85" max="85" width="8.88671875" bestFit="1" customWidth="1"/>
    <col min="86" max="86" width="9.88671875" bestFit="1" customWidth="1"/>
    <col min="87" max="87" width="9.6640625" bestFit="1" customWidth="1"/>
    <col min="88" max="88" width="9.44140625" bestFit="1" customWidth="1"/>
    <col min="89" max="89" width="10" bestFit="1" customWidth="1"/>
    <col min="90" max="90" width="9.6640625" bestFit="1" customWidth="1"/>
    <col min="91" max="91" width="9.33203125" bestFit="1" customWidth="1"/>
    <col min="92" max="92" width="9.6640625" bestFit="1" customWidth="1"/>
    <col min="93" max="93" width="9.88671875" bestFit="1" customWidth="1"/>
    <col min="94" max="94" width="9.5546875" bestFit="1" customWidth="1"/>
    <col min="95" max="95" width="10.109375" bestFit="1" customWidth="1"/>
    <col min="96" max="96" width="9.44140625" bestFit="1" customWidth="1"/>
    <col min="97" max="97" width="8.88671875" bestFit="1" customWidth="1"/>
    <col min="98" max="98" width="9.88671875" bestFit="1" customWidth="1"/>
    <col min="99" max="99" width="9.6640625" bestFit="1" customWidth="1"/>
    <col min="100" max="100" width="9.44140625" bestFit="1" customWidth="1"/>
    <col min="101" max="101" width="10" bestFit="1" customWidth="1"/>
    <col min="102" max="102" width="9.6640625" bestFit="1" customWidth="1"/>
    <col min="103" max="103" width="9.33203125" bestFit="1" customWidth="1"/>
    <col min="104" max="104" width="9.6640625" bestFit="1" customWidth="1"/>
    <col min="105" max="105" width="9.88671875" bestFit="1" customWidth="1"/>
    <col min="106" max="106" width="9.5546875" bestFit="1" customWidth="1"/>
    <col min="107" max="107" width="10.109375" bestFit="1" customWidth="1"/>
    <col min="108" max="108" width="9.44140625" bestFit="1" customWidth="1"/>
    <col min="109" max="109" width="8.88671875" bestFit="1" customWidth="1"/>
    <col min="110" max="110" width="9.88671875" bestFit="1" customWidth="1"/>
    <col min="111" max="111" width="9.6640625" bestFit="1" customWidth="1"/>
    <col min="112" max="112" width="9.44140625" bestFit="1" customWidth="1"/>
    <col min="113" max="113" width="10" bestFit="1" customWidth="1"/>
    <col min="114" max="114" width="9.6640625" bestFit="1" customWidth="1"/>
    <col min="115" max="115" width="9.33203125" bestFit="1" customWidth="1"/>
    <col min="116" max="116" width="9.6640625" bestFit="1" customWidth="1"/>
    <col min="117" max="117" width="9.88671875" bestFit="1" customWidth="1"/>
    <col min="118" max="118" width="9.5546875" bestFit="1" customWidth="1"/>
    <col min="119" max="119" width="10.109375" bestFit="1" customWidth="1"/>
    <col min="120" max="120" width="9.44140625" bestFit="1" customWidth="1"/>
    <col min="121" max="121" width="8.88671875" bestFit="1" customWidth="1"/>
    <col min="122" max="122" width="9.88671875" bestFit="1" customWidth="1"/>
    <col min="123" max="123" width="9.6640625" bestFit="1" customWidth="1"/>
    <col min="124" max="124" width="9.44140625" bestFit="1" customWidth="1"/>
    <col min="125" max="125" width="10" bestFit="1" customWidth="1"/>
    <col min="126" max="126" width="9.6640625" bestFit="1" customWidth="1"/>
    <col min="127" max="127" width="9.33203125" bestFit="1" customWidth="1"/>
    <col min="128" max="128" width="9.6640625" bestFit="1" customWidth="1"/>
    <col min="129" max="129" width="9.88671875" bestFit="1" customWidth="1"/>
    <col min="130" max="130" width="9.5546875" bestFit="1" customWidth="1"/>
    <col min="131" max="131" width="10.109375" bestFit="1" customWidth="1"/>
    <col min="132" max="132" width="9.44140625" bestFit="1" customWidth="1"/>
    <col min="133" max="133" width="8.88671875" bestFit="1" customWidth="1"/>
    <col min="134" max="134" width="9.88671875" bestFit="1" customWidth="1"/>
    <col min="135" max="135" width="9.6640625" bestFit="1" customWidth="1"/>
    <col min="136" max="136" width="9.44140625" bestFit="1" customWidth="1"/>
    <col min="137" max="137" width="10" bestFit="1" customWidth="1"/>
    <col min="138" max="138" width="9.6640625" bestFit="1" customWidth="1"/>
    <col min="139" max="139" width="9.33203125" bestFit="1" customWidth="1"/>
    <col min="140" max="140" width="9.6640625" bestFit="1" customWidth="1"/>
    <col min="141" max="141" width="9.88671875" bestFit="1" customWidth="1"/>
    <col min="142" max="142" width="9.5546875" bestFit="1" customWidth="1"/>
    <col min="143" max="143" width="10.109375" bestFit="1" customWidth="1"/>
    <col min="144" max="144" width="9.44140625" bestFit="1" customWidth="1"/>
    <col min="145" max="145" width="8.88671875" bestFit="1" customWidth="1"/>
    <col min="146" max="146" width="9.88671875" bestFit="1" customWidth="1"/>
    <col min="147" max="147" width="9.6640625" bestFit="1" customWidth="1"/>
    <col min="148" max="148" width="9.44140625" bestFit="1" customWidth="1"/>
    <col min="149" max="149" width="10" bestFit="1" customWidth="1"/>
    <col min="150" max="150" width="9.6640625" bestFit="1" customWidth="1"/>
    <col min="151" max="151" width="9.33203125" bestFit="1" customWidth="1"/>
    <col min="152" max="152" width="9.6640625" bestFit="1" customWidth="1"/>
    <col min="153" max="153" width="9.88671875" bestFit="1" customWidth="1"/>
    <col min="154" max="154" width="9.5546875" bestFit="1" customWidth="1"/>
    <col min="155" max="155" width="10.109375" bestFit="1" customWidth="1"/>
    <col min="156" max="156" width="9.44140625" bestFit="1" customWidth="1"/>
    <col min="157" max="157" width="8.88671875" bestFit="1" customWidth="1"/>
    <col min="158" max="158" width="9.88671875" bestFit="1" customWidth="1"/>
    <col min="159" max="159" width="9.6640625" bestFit="1" customWidth="1"/>
    <col min="160" max="160" width="9.44140625" bestFit="1" customWidth="1"/>
    <col min="161" max="161" width="10" bestFit="1" customWidth="1"/>
    <col min="162" max="162" width="9.6640625" bestFit="1" customWidth="1"/>
    <col min="163" max="163" width="9.33203125" bestFit="1" customWidth="1"/>
    <col min="164" max="164" width="9.6640625" bestFit="1" customWidth="1"/>
    <col min="165" max="165" width="9.88671875" bestFit="1" customWidth="1"/>
    <col min="166" max="166" width="9.5546875" bestFit="1" customWidth="1"/>
    <col min="167" max="167" width="10.109375" bestFit="1" customWidth="1"/>
    <col min="168" max="168" width="9.44140625" bestFit="1" customWidth="1"/>
    <col min="169" max="169" width="8.88671875" bestFit="1" customWidth="1"/>
    <col min="170" max="170" width="9.88671875" bestFit="1" customWidth="1"/>
    <col min="171" max="171" width="9.6640625" bestFit="1" customWidth="1"/>
    <col min="172" max="172" width="9.44140625" bestFit="1" customWidth="1"/>
    <col min="173" max="173" width="10" bestFit="1" customWidth="1"/>
    <col min="174" max="174" width="9.6640625" bestFit="1" customWidth="1"/>
    <col min="175" max="175" width="9.33203125" bestFit="1" customWidth="1"/>
    <col min="176" max="176" width="9.6640625" bestFit="1" customWidth="1"/>
    <col min="177" max="177" width="9.88671875" bestFit="1" customWidth="1"/>
    <col min="178" max="178" width="9.5546875" bestFit="1" customWidth="1"/>
    <col min="179" max="179" width="10.109375" bestFit="1" customWidth="1"/>
    <col min="180" max="180" width="9.44140625" bestFit="1" customWidth="1"/>
    <col min="181" max="181" width="8.88671875" bestFit="1" customWidth="1"/>
    <col min="182" max="182" width="9.88671875" bestFit="1" customWidth="1"/>
    <col min="183" max="183" width="9.6640625" bestFit="1" customWidth="1"/>
    <col min="184" max="184" width="9.44140625" bestFit="1" customWidth="1"/>
    <col min="185" max="185" width="10" bestFit="1" customWidth="1"/>
    <col min="186" max="186" width="9.6640625" bestFit="1" customWidth="1"/>
    <col min="187" max="187" width="9.33203125" bestFit="1" customWidth="1"/>
    <col min="188" max="188" width="9.6640625" bestFit="1" customWidth="1"/>
    <col min="189" max="189" width="9.88671875" bestFit="1" customWidth="1"/>
    <col min="190" max="190" width="9.5546875" bestFit="1" customWidth="1"/>
    <col min="191" max="191" width="10.109375" bestFit="1" customWidth="1"/>
    <col min="192" max="192" width="9.44140625" bestFit="1" customWidth="1"/>
    <col min="193" max="193" width="8.88671875" bestFit="1" customWidth="1"/>
    <col min="194" max="194" width="9.88671875" bestFit="1" customWidth="1"/>
    <col min="195" max="195" width="9.6640625" bestFit="1" customWidth="1"/>
    <col min="196" max="196" width="9.44140625" bestFit="1" customWidth="1"/>
    <col min="197" max="197" width="10" bestFit="1" customWidth="1"/>
    <col min="198" max="198" width="9.6640625" bestFit="1" customWidth="1"/>
  </cols>
  <sheetData>
    <row r="3" spans="2:198" ht="15.6" x14ac:dyDescent="0.3">
      <c r="B3" s="38" t="s">
        <v>203</v>
      </c>
      <c r="C3" s="38"/>
      <c r="D3" s="39"/>
      <c r="E3" s="39"/>
      <c r="F3" s="39"/>
      <c r="G3" s="210"/>
      <c r="H3" s="39"/>
      <c r="I3" s="211"/>
      <c r="J3" s="45"/>
      <c r="K3" s="39"/>
      <c r="L3" s="39"/>
      <c r="M3" s="39"/>
      <c r="N3" s="39"/>
      <c r="O3" s="39"/>
      <c r="P3" s="39"/>
      <c r="R3" s="212" t="s">
        <v>48</v>
      </c>
      <c r="S3">
        <f>ROUNDUP(S4/12,0)</f>
        <v>1</v>
      </c>
      <c r="T3">
        <f t="shared" ref="T3:CE3" si="0">ROUNDUP(T4/12,0)</f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  <c r="AL3">
        <f t="shared" si="0"/>
        <v>2</v>
      </c>
      <c r="AM3">
        <f t="shared" si="0"/>
        <v>2</v>
      </c>
      <c r="AN3">
        <f t="shared" si="0"/>
        <v>2</v>
      </c>
      <c r="AO3">
        <f t="shared" si="0"/>
        <v>2</v>
      </c>
      <c r="AP3">
        <f t="shared" si="0"/>
        <v>2</v>
      </c>
      <c r="AQ3">
        <f t="shared" si="0"/>
        <v>3</v>
      </c>
      <c r="AR3">
        <f t="shared" si="0"/>
        <v>3</v>
      </c>
      <c r="AS3">
        <f t="shared" si="0"/>
        <v>3</v>
      </c>
      <c r="AT3">
        <f t="shared" si="0"/>
        <v>3</v>
      </c>
      <c r="AU3">
        <f t="shared" si="0"/>
        <v>3</v>
      </c>
      <c r="AV3">
        <f t="shared" si="0"/>
        <v>3</v>
      </c>
      <c r="AW3">
        <f t="shared" si="0"/>
        <v>3</v>
      </c>
      <c r="AX3">
        <f t="shared" si="0"/>
        <v>3</v>
      </c>
      <c r="AY3">
        <f t="shared" si="0"/>
        <v>3</v>
      </c>
      <c r="AZ3">
        <f t="shared" si="0"/>
        <v>3</v>
      </c>
      <c r="BA3">
        <f t="shared" si="0"/>
        <v>3</v>
      </c>
      <c r="BB3">
        <f t="shared" si="0"/>
        <v>3</v>
      </c>
      <c r="BC3">
        <f t="shared" si="0"/>
        <v>4</v>
      </c>
      <c r="BD3">
        <f t="shared" si="0"/>
        <v>4</v>
      </c>
      <c r="BE3">
        <f t="shared" si="0"/>
        <v>4</v>
      </c>
      <c r="BF3">
        <f t="shared" si="0"/>
        <v>4</v>
      </c>
      <c r="BG3">
        <f t="shared" si="0"/>
        <v>4</v>
      </c>
      <c r="BH3">
        <f t="shared" si="0"/>
        <v>4</v>
      </c>
      <c r="BI3">
        <f t="shared" si="0"/>
        <v>4</v>
      </c>
      <c r="BJ3">
        <f t="shared" si="0"/>
        <v>4</v>
      </c>
      <c r="BK3">
        <f t="shared" si="0"/>
        <v>4</v>
      </c>
      <c r="BL3">
        <f t="shared" si="0"/>
        <v>4</v>
      </c>
      <c r="BM3">
        <f t="shared" si="0"/>
        <v>4</v>
      </c>
      <c r="BN3">
        <f t="shared" si="0"/>
        <v>4</v>
      </c>
      <c r="BO3">
        <f t="shared" si="0"/>
        <v>5</v>
      </c>
      <c r="BP3">
        <f t="shared" si="0"/>
        <v>5</v>
      </c>
      <c r="BQ3">
        <f t="shared" si="0"/>
        <v>5</v>
      </c>
      <c r="BR3">
        <f t="shared" si="0"/>
        <v>5</v>
      </c>
      <c r="BS3">
        <f t="shared" si="0"/>
        <v>5</v>
      </c>
      <c r="BT3">
        <f t="shared" si="0"/>
        <v>5</v>
      </c>
      <c r="BU3">
        <f t="shared" si="0"/>
        <v>5</v>
      </c>
      <c r="BV3">
        <f t="shared" si="0"/>
        <v>5</v>
      </c>
      <c r="BW3">
        <f t="shared" si="0"/>
        <v>5</v>
      </c>
      <c r="BX3">
        <f t="shared" si="0"/>
        <v>5</v>
      </c>
      <c r="BY3">
        <f t="shared" si="0"/>
        <v>5</v>
      </c>
      <c r="BZ3">
        <f t="shared" si="0"/>
        <v>5</v>
      </c>
      <c r="CA3">
        <f t="shared" si="0"/>
        <v>6</v>
      </c>
      <c r="CB3">
        <f t="shared" si="0"/>
        <v>6</v>
      </c>
      <c r="CC3">
        <f t="shared" si="0"/>
        <v>6</v>
      </c>
      <c r="CD3">
        <f t="shared" si="0"/>
        <v>6</v>
      </c>
      <c r="CE3">
        <f t="shared" si="0"/>
        <v>6</v>
      </c>
      <c r="CF3">
        <f t="shared" ref="CF3:EQ3" si="1">ROUNDUP(CF4/12,0)</f>
        <v>6</v>
      </c>
      <c r="CG3">
        <f t="shared" si="1"/>
        <v>6</v>
      </c>
      <c r="CH3">
        <f t="shared" si="1"/>
        <v>6</v>
      </c>
      <c r="CI3">
        <f t="shared" si="1"/>
        <v>6</v>
      </c>
      <c r="CJ3">
        <f t="shared" si="1"/>
        <v>6</v>
      </c>
      <c r="CK3">
        <f t="shared" si="1"/>
        <v>6</v>
      </c>
      <c r="CL3">
        <f t="shared" si="1"/>
        <v>6</v>
      </c>
      <c r="CM3">
        <f t="shared" si="1"/>
        <v>7</v>
      </c>
      <c r="CN3">
        <f t="shared" si="1"/>
        <v>7</v>
      </c>
      <c r="CO3">
        <f t="shared" si="1"/>
        <v>7</v>
      </c>
      <c r="CP3">
        <f t="shared" si="1"/>
        <v>7</v>
      </c>
      <c r="CQ3">
        <f t="shared" si="1"/>
        <v>7</v>
      </c>
      <c r="CR3">
        <f t="shared" si="1"/>
        <v>7</v>
      </c>
      <c r="CS3">
        <f t="shared" si="1"/>
        <v>7</v>
      </c>
      <c r="CT3">
        <f t="shared" si="1"/>
        <v>7</v>
      </c>
      <c r="CU3">
        <f t="shared" si="1"/>
        <v>7</v>
      </c>
      <c r="CV3">
        <f t="shared" si="1"/>
        <v>7</v>
      </c>
      <c r="CW3">
        <f t="shared" si="1"/>
        <v>7</v>
      </c>
      <c r="CX3">
        <f t="shared" si="1"/>
        <v>7</v>
      </c>
      <c r="CY3">
        <f t="shared" si="1"/>
        <v>8</v>
      </c>
      <c r="CZ3">
        <f t="shared" si="1"/>
        <v>8</v>
      </c>
      <c r="DA3">
        <f t="shared" si="1"/>
        <v>8</v>
      </c>
      <c r="DB3">
        <f t="shared" si="1"/>
        <v>8</v>
      </c>
      <c r="DC3">
        <f t="shared" si="1"/>
        <v>8</v>
      </c>
      <c r="DD3">
        <f t="shared" si="1"/>
        <v>8</v>
      </c>
      <c r="DE3">
        <f t="shared" si="1"/>
        <v>8</v>
      </c>
      <c r="DF3">
        <f t="shared" si="1"/>
        <v>8</v>
      </c>
      <c r="DG3">
        <f t="shared" si="1"/>
        <v>8</v>
      </c>
      <c r="DH3">
        <f t="shared" si="1"/>
        <v>8</v>
      </c>
      <c r="DI3">
        <f t="shared" si="1"/>
        <v>8</v>
      </c>
      <c r="DJ3">
        <f t="shared" si="1"/>
        <v>8</v>
      </c>
      <c r="DK3">
        <f t="shared" si="1"/>
        <v>9</v>
      </c>
      <c r="DL3">
        <f t="shared" si="1"/>
        <v>9</v>
      </c>
      <c r="DM3">
        <f t="shared" si="1"/>
        <v>9</v>
      </c>
      <c r="DN3">
        <f t="shared" si="1"/>
        <v>9</v>
      </c>
      <c r="DO3">
        <f t="shared" si="1"/>
        <v>9</v>
      </c>
      <c r="DP3">
        <f t="shared" si="1"/>
        <v>9</v>
      </c>
      <c r="DQ3">
        <f t="shared" si="1"/>
        <v>9</v>
      </c>
      <c r="DR3">
        <f t="shared" si="1"/>
        <v>9</v>
      </c>
      <c r="DS3">
        <f t="shared" si="1"/>
        <v>9</v>
      </c>
      <c r="DT3">
        <f t="shared" si="1"/>
        <v>9</v>
      </c>
      <c r="DU3">
        <f t="shared" si="1"/>
        <v>9</v>
      </c>
      <c r="DV3">
        <f t="shared" si="1"/>
        <v>9</v>
      </c>
      <c r="DW3">
        <f t="shared" si="1"/>
        <v>10</v>
      </c>
      <c r="DX3">
        <f t="shared" si="1"/>
        <v>10</v>
      </c>
      <c r="DY3">
        <f t="shared" si="1"/>
        <v>10</v>
      </c>
      <c r="DZ3">
        <f t="shared" si="1"/>
        <v>10</v>
      </c>
      <c r="EA3">
        <f t="shared" si="1"/>
        <v>10</v>
      </c>
      <c r="EB3">
        <f t="shared" si="1"/>
        <v>10</v>
      </c>
      <c r="EC3">
        <f t="shared" si="1"/>
        <v>10</v>
      </c>
      <c r="ED3">
        <f t="shared" si="1"/>
        <v>10</v>
      </c>
      <c r="EE3">
        <f t="shared" si="1"/>
        <v>10</v>
      </c>
      <c r="EF3">
        <f t="shared" si="1"/>
        <v>10</v>
      </c>
      <c r="EG3">
        <f t="shared" si="1"/>
        <v>10</v>
      </c>
      <c r="EH3">
        <f t="shared" si="1"/>
        <v>10</v>
      </c>
      <c r="EI3">
        <f t="shared" si="1"/>
        <v>11</v>
      </c>
      <c r="EJ3">
        <f t="shared" si="1"/>
        <v>11</v>
      </c>
      <c r="EK3">
        <f t="shared" si="1"/>
        <v>11</v>
      </c>
      <c r="EL3">
        <f t="shared" si="1"/>
        <v>11</v>
      </c>
      <c r="EM3">
        <f t="shared" si="1"/>
        <v>11</v>
      </c>
      <c r="EN3">
        <f t="shared" si="1"/>
        <v>11</v>
      </c>
      <c r="EO3">
        <f t="shared" si="1"/>
        <v>11</v>
      </c>
      <c r="EP3">
        <f t="shared" si="1"/>
        <v>11</v>
      </c>
      <c r="EQ3">
        <f t="shared" si="1"/>
        <v>11</v>
      </c>
      <c r="ER3">
        <f t="shared" ref="ER3:GP3" si="2">ROUNDUP(ER4/12,0)</f>
        <v>11</v>
      </c>
      <c r="ES3">
        <f t="shared" si="2"/>
        <v>11</v>
      </c>
      <c r="ET3">
        <f t="shared" si="2"/>
        <v>11</v>
      </c>
      <c r="EU3">
        <f t="shared" si="2"/>
        <v>12</v>
      </c>
      <c r="EV3">
        <f t="shared" si="2"/>
        <v>12</v>
      </c>
      <c r="EW3">
        <f t="shared" si="2"/>
        <v>12</v>
      </c>
      <c r="EX3">
        <f t="shared" si="2"/>
        <v>12</v>
      </c>
      <c r="EY3">
        <f t="shared" si="2"/>
        <v>12</v>
      </c>
      <c r="EZ3">
        <f t="shared" si="2"/>
        <v>12</v>
      </c>
      <c r="FA3">
        <f t="shared" si="2"/>
        <v>12</v>
      </c>
      <c r="FB3">
        <f t="shared" si="2"/>
        <v>12</v>
      </c>
      <c r="FC3">
        <f t="shared" si="2"/>
        <v>12</v>
      </c>
      <c r="FD3">
        <f t="shared" si="2"/>
        <v>12</v>
      </c>
      <c r="FE3">
        <f t="shared" si="2"/>
        <v>12</v>
      </c>
      <c r="FF3">
        <f t="shared" si="2"/>
        <v>12</v>
      </c>
      <c r="FG3">
        <f t="shared" si="2"/>
        <v>13</v>
      </c>
      <c r="FH3">
        <f t="shared" si="2"/>
        <v>13</v>
      </c>
      <c r="FI3">
        <f t="shared" si="2"/>
        <v>13</v>
      </c>
      <c r="FJ3">
        <f t="shared" si="2"/>
        <v>13</v>
      </c>
      <c r="FK3">
        <f t="shared" si="2"/>
        <v>13</v>
      </c>
      <c r="FL3">
        <f t="shared" si="2"/>
        <v>13</v>
      </c>
      <c r="FM3">
        <f t="shared" si="2"/>
        <v>13</v>
      </c>
      <c r="FN3">
        <f t="shared" si="2"/>
        <v>13</v>
      </c>
      <c r="FO3">
        <f t="shared" si="2"/>
        <v>13</v>
      </c>
      <c r="FP3">
        <f t="shared" si="2"/>
        <v>13</v>
      </c>
      <c r="FQ3">
        <f t="shared" si="2"/>
        <v>13</v>
      </c>
      <c r="FR3">
        <f t="shared" si="2"/>
        <v>13</v>
      </c>
      <c r="FS3">
        <f t="shared" si="2"/>
        <v>14</v>
      </c>
      <c r="FT3">
        <f t="shared" si="2"/>
        <v>14</v>
      </c>
      <c r="FU3">
        <f t="shared" si="2"/>
        <v>14</v>
      </c>
      <c r="FV3">
        <f t="shared" si="2"/>
        <v>14</v>
      </c>
      <c r="FW3">
        <f t="shared" si="2"/>
        <v>14</v>
      </c>
      <c r="FX3">
        <f t="shared" si="2"/>
        <v>14</v>
      </c>
      <c r="FY3">
        <f t="shared" si="2"/>
        <v>14</v>
      </c>
      <c r="FZ3">
        <f t="shared" si="2"/>
        <v>14</v>
      </c>
      <c r="GA3">
        <f t="shared" si="2"/>
        <v>14</v>
      </c>
      <c r="GB3">
        <f t="shared" si="2"/>
        <v>14</v>
      </c>
      <c r="GC3">
        <f t="shared" si="2"/>
        <v>14</v>
      </c>
      <c r="GD3">
        <f t="shared" si="2"/>
        <v>14</v>
      </c>
      <c r="GE3">
        <f t="shared" si="2"/>
        <v>15</v>
      </c>
      <c r="GF3">
        <f t="shared" si="2"/>
        <v>15</v>
      </c>
      <c r="GG3">
        <f t="shared" si="2"/>
        <v>15</v>
      </c>
      <c r="GH3">
        <f t="shared" si="2"/>
        <v>15</v>
      </c>
      <c r="GI3">
        <f t="shared" si="2"/>
        <v>15</v>
      </c>
      <c r="GJ3">
        <f t="shared" si="2"/>
        <v>15</v>
      </c>
      <c r="GK3">
        <f t="shared" si="2"/>
        <v>15</v>
      </c>
      <c r="GL3">
        <f t="shared" si="2"/>
        <v>15</v>
      </c>
      <c r="GM3">
        <f t="shared" si="2"/>
        <v>15</v>
      </c>
      <c r="GN3">
        <f t="shared" si="2"/>
        <v>15</v>
      </c>
      <c r="GO3">
        <f t="shared" si="2"/>
        <v>15</v>
      </c>
      <c r="GP3">
        <f t="shared" si="2"/>
        <v>15</v>
      </c>
    </row>
    <row r="4" spans="2:198" x14ac:dyDescent="0.3">
      <c r="B4" s="79"/>
      <c r="C4" s="79"/>
      <c r="D4" s="39"/>
      <c r="E4" s="39"/>
      <c r="F4" s="39"/>
      <c r="G4" s="39"/>
      <c r="H4" s="39"/>
      <c r="I4" s="39"/>
      <c r="J4" s="39"/>
      <c r="K4" s="39"/>
      <c r="L4" s="39"/>
      <c r="M4" s="39"/>
      <c r="N4" s="248" t="s">
        <v>188</v>
      </c>
      <c r="O4" s="249"/>
      <c r="P4" s="249"/>
      <c r="R4" s="212" t="s">
        <v>193</v>
      </c>
      <c r="S4">
        <v>1</v>
      </c>
      <c r="T4">
        <f>S4+1</f>
        <v>2</v>
      </c>
      <c r="U4">
        <f t="shared" ref="U4:CF4" si="3">T4+1</f>
        <v>3</v>
      </c>
      <c r="V4">
        <f t="shared" si="3"/>
        <v>4</v>
      </c>
      <c r="W4">
        <f t="shared" si="3"/>
        <v>5</v>
      </c>
      <c r="X4">
        <f t="shared" si="3"/>
        <v>6</v>
      </c>
      <c r="Y4">
        <f t="shared" si="3"/>
        <v>7</v>
      </c>
      <c r="Z4">
        <f t="shared" si="3"/>
        <v>8</v>
      </c>
      <c r="AA4">
        <f t="shared" si="3"/>
        <v>9</v>
      </c>
      <c r="AB4">
        <f t="shared" si="3"/>
        <v>10</v>
      </c>
      <c r="AC4">
        <f t="shared" si="3"/>
        <v>11</v>
      </c>
      <c r="AD4">
        <f t="shared" si="3"/>
        <v>12</v>
      </c>
      <c r="AE4">
        <f t="shared" si="3"/>
        <v>13</v>
      </c>
      <c r="AF4">
        <f t="shared" si="3"/>
        <v>14</v>
      </c>
      <c r="AG4">
        <f t="shared" si="3"/>
        <v>15</v>
      </c>
      <c r="AH4">
        <f t="shared" si="3"/>
        <v>16</v>
      </c>
      <c r="AI4">
        <f t="shared" si="3"/>
        <v>17</v>
      </c>
      <c r="AJ4">
        <f t="shared" si="3"/>
        <v>18</v>
      </c>
      <c r="AK4">
        <f t="shared" si="3"/>
        <v>19</v>
      </c>
      <c r="AL4">
        <f t="shared" si="3"/>
        <v>20</v>
      </c>
      <c r="AM4">
        <f t="shared" si="3"/>
        <v>21</v>
      </c>
      <c r="AN4">
        <f t="shared" si="3"/>
        <v>22</v>
      </c>
      <c r="AO4">
        <f t="shared" si="3"/>
        <v>23</v>
      </c>
      <c r="AP4">
        <f t="shared" si="3"/>
        <v>24</v>
      </c>
      <c r="AQ4">
        <f t="shared" si="3"/>
        <v>25</v>
      </c>
      <c r="AR4">
        <f t="shared" si="3"/>
        <v>26</v>
      </c>
      <c r="AS4">
        <f t="shared" si="3"/>
        <v>27</v>
      </c>
      <c r="AT4">
        <f t="shared" si="3"/>
        <v>28</v>
      </c>
      <c r="AU4">
        <f t="shared" si="3"/>
        <v>29</v>
      </c>
      <c r="AV4">
        <f t="shared" si="3"/>
        <v>30</v>
      </c>
      <c r="AW4">
        <f t="shared" si="3"/>
        <v>31</v>
      </c>
      <c r="AX4">
        <f t="shared" si="3"/>
        <v>32</v>
      </c>
      <c r="AY4">
        <f t="shared" si="3"/>
        <v>33</v>
      </c>
      <c r="AZ4">
        <f t="shared" si="3"/>
        <v>34</v>
      </c>
      <c r="BA4">
        <f t="shared" si="3"/>
        <v>35</v>
      </c>
      <c r="BB4">
        <f t="shared" si="3"/>
        <v>36</v>
      </c>
      <c r="BC4">
        <f t="shared" si="3"/>
        <v>37</v>
      </c>
      <c r="BD4">
        <f t="shared" si="3"/>
        <v>38</v>
      </c>
      <c r="BE4">
        <f t="shared" si="3"/>
        <v>39</v>
      </c>
      <c r="BF4">
        <f t="shared" si="3"/>
        <v>40</v>
      </c>
      <c r="BG4">
        <f t="shared" si="3"/>
        <v>41</v>
      </c>
      <c r="BH4">
        <f t="shared" si="3"/>
        <v>42</v>
      </c>
      <c r="BI4">
        <f t="shared" si="3"/>
        <v>43</v>
      </c>
      <c r="BJ4">
        <f t="shared" si="3"/>
        <v>44</v>
      </c>
      <c r="BK4">
        <f t="shared" si="3"/>
        <v>45</v>
      </c>
      <c r="BL4">
        <f t="shared" si="3"/>
        <v>46</v>
      </c>
      <c r="BM4">
        <f t="shared" si="3"/>
        <v>47</v>
      </c>
      <c r="BN4">
        <f t="shared" si="3"/>
        <v>48</v>
      </c>
      <c r="BO4">
        <f t="shared" si="3"/>
        <v>49</v>
      </c>
      <c r="BP4">
        <f t="shared" si="3"/>
        <v>50</v>
      </c>
      <c r="BQ4">
        <f t="shared" si="3"/>
        <v>51</v>
      </c>
      <c r="BR4">
        <f t="shared" si="3"/>
        <v>52</v>
      </c>
      <c r="BS4">
        <f t="shared" si="3"/>
        <v>53</v>
      </c>
      <c r="BT4">
        <f t="shared" si="3"/>
        <v>54</v>
      </c>
      <c r="BU4">
        <f t="shared" si="3"/>
        <v>55</v>
      </c>
      <c r="BV4">
        <f t="shared" si="3"/>
        <v>56</v>
      </c>
      <c r="BW4">
        <f t="shared" si="3"/>
        <v>57</v>
      </c>
      <c r="BX4">
        <f t="shared" si="3"/>
        <v>58</v>
      </c>
      <c r="BY4">
        <f t="shared" si="3"/>
        <v>59</v>
      </c>
      <c r="BZ4">
        <f t="shared" si="3"/>
        <v>60</v>
      </c>
      <c r="CA4">
        <f t="shared" si="3"/>
        <v>61</v>
      </c>
      <c r="CB4">
        <f t="shared" si="3"/>
        <v>62</v>
      </c>
      <c r="CC4">
        <f t="shared" si="3"/>
        <v>63</v>
      </c>
      <c r="CD4">
        <f t="shared" si="3"/>
        <v>64</v>
      </c>
      <c r="CE4">
        <f t="shared" si="3"/>
        <v>65</v>
      </c>
      <c r="CF4">
        <f t="shared" si="3"/>
        <v>66</v>
      </c>
      <c r="CG4">
        <f t="shared" ref="CG4:ER4" si="4">CF4+1</f>
        <v>67</v>
      </c>
      <c r="CH4">
        <f t="shared" si="4"/>
        <v>68</v>
      </c>
      <c r="CI4">
        <f t="shared" si="4"/>
        <v>69</v>
      </c>
      <c r="CJ4">
        <f t="shared" si="4"/>
        <v>70</v>
      </c>
      <c r="CK4">
        <f t="shared" si="4"/>
        <v>71</v>
      </c>
      <c r="CL4">
        <f t="shared" si="4"/>
        <v>72</v>
      </c>
      <c r="CM4">
        <f t="shared" si="4"/>
        <v>73</v>
      </c>
      <c r="CN4">
        <f t="shared" si="4"/>
        <v>74</v>
      </c>
      <c r="CO4">
        <f t="shared" si="4"/>
        <v>75</v>
      </c>
      <c r="CP4">
        <f t="shared" si="4"/>
        <v>76</v>
      </c>
      <c r="CQ4">
        <f t="shared" si="4"/>
        <v>77</v>
      </c>
      <c r="CR4">
        <f t="shared" si="4"/>
        <v>78</v>
      </c>
      <c r="CS4">
        <f t="shared" si="4"/>
        <v>79</v>
      </c>
      <c r="CT4">
        <f t="shared" si="4"/>
        <v>80</v>
      </c>
      <c r="CU4">
        <f t="shared" si="4"/>
        <v>81</v>
      </c>
      <c r="CV4">
        <f t="shared" si="4"/>
        <v>82</v>
      </c>
      <c r="CW4">
        <f t="shared" si="4"/>
        <v>83</v>
      </c>
      <c r="CX4">
        <f t="shared" si="4"/>
        <v>84</v>
      </c>
      <c r="CY4">
        <f t="shared" si="4"/>
        <v>85</v>
      </c>
      <c r="CZ4">
        <f t="shared" si="4"/>
        <v>86</v>
      </c>
      <c r="DA4">
        <f t="shared" si="4"/>
        <v>87</v>
      </c>
      <c r="DB4">
        <f t="shared" si="4"/>
        <v>88</v>
      </c>
      <c r="DC4">
        <f t="shared" si="4"/>
        <v>89</v>
      </c>
      <c r="DD4">
        <f t="shared" si="4"/>
        <v>90</v>
      </c>
      <c r="DE4">
        <f t="shared" si="4"/>
        <v>91</v>
      </c>
      <c r="DF4">
        <f t="shared" si="4"/>
        <v>92</v>
      </c>
      <c r="DG4">
        <f t="shared" si="4"/>
        <v>93</v>
      </c>
      <c r="DH4">
        <f t="shared" si="4"/>
        <v>94</v>
      </c>
      <c r="DI4">
        <f t="shared" si="4"/>
        <v>95</v>
      </c>
      <c r="DJ4">
        <f t="shared" si="4"/>
        <v>96</v>
      </c>
      <c r="DK4">
        <f t="shared" si="4"/>
        <v>97</v>
      </c>
      <c r="DL4">
        <f t="shared" si="4"/>
        <v>98</v>
      </c>
      <c r="DM4">
        <f t="shared" si="4"/>
        <v>99</v>
      </c>
      <c r="DN4">
        <f t="shared" si="4"/>
        <v>100</v>
      </c>
      <c r="DO4">
        <f t="shared" si="4"/>
        <v>101</v>
      </c>
      <c r="DP4">
        <f t="shared" si="4"/>
        <v>102</v>
      </c>
      <c r="DQ4">
        <f t="shared" si="4"/>
        <v>103</v>
      </c>
      <c r="DR4">
        <f t="shared" si="4"/>
        <v>104</v>
      </c>
      <c r="DS4">
        <f t="shared" si="4"/>
        <v>105</v>
      </c>
      <c r="DT4">
        <f t="shared" si="4"/>
        <v>106</v>
      </c>
      <c r="DU4">
        <f t="shared" si="4"/>
        <v>107</v>
      </c>
      <c r="DV4">
        <f t="shared" si="4"/>
        <v>108</v>
      </c>
      <c r="DW4">
        <f t="shared" si="4"/>
        <v>109</v>
      </c>
      <c r="DX4">
        <f t="shared" si="4"/>
        <v>110</v>
      </c>
      <c r="DY4">
        <f t="shared" si="4"/>
        <v>111</v>
      </c>
      <c r="DZ4">
        <f t="shared" si="4"/>
        <v>112</v>
      </c>
      <c r="EA4">
        <f t="shared" si="4"/>
        <v>113</v>
      </c>
      <c r="EB4">
        <f t="shared" si="4"/>
        <v>114</v>
      </c>
      <c r="EC4">
        <f t="shared" si="4"/>
        <v>115</v>
      </c>
      <c r="ED4">
        <f t="shared" si="4"/>
        <v>116</v>
      </c>
      <c r="EE4">
        <f t="shared" si="4"/>
        <v>117</v>
      </c>
      <c r="EF4">
        <f t="shared" si="4"/>
        <v>118</v>
      </c>
      <c r="EG4">
        <f t="shared" si="4"/>
        <v>119</v>
      </c>
      <c r="EH4">
        <f t="shared" si="4"/>
        <v>120</v>
      </c>
      <c r="EI4">
        <f t="shared" si="4"/>
        <v>121</v>
      </c>
      <c r="EJ4">
        <f t="shared" si="4"/>
        <v>122</v>
      </c>
      <c r="EK4">
        <f t="shared" si="4"/>
        <v>123</v>
      </c>
      <c r="EL4">
        <f t="shared" si="4"/>
        <v>124</v>
      </c>
      <c r="EM4">
        <f t="shared" si="4"/>
        <v>125</v>
      </c>
      <c r="EN4">
        <f t="shared" si="4"/>
        <v>126</v>
      </c>
      <c r="EO4">
        <f t="shared" si="4"/>
        <v>127</v>
      </c>
      <c r="EP4">
        <f t="shared" si="4"/>
        <v>128</v>
      </c>
      <c r="EQ4">
        <f t="shared" si="4"/>
        <v>129</v>
      </c>
      <c r="ER4">
        <f t="shared" si="4"/>
        <v>130</v>
      </c>
      <c r="ES4">
        <f t="shared" ref="ES4:GP4" si="5">ER4+1</f>
        <v>131</v>
      </c>
      <c r="ET4">
        <f t="shared" si="5"/>
        <v>132</v>
      </c>
      <c r="EU4">
        <f t="shared" si="5"/>
        <v>133</v>
      </c>
      <c r="EV4">
        <f t="shared" si="5"/>
        <v>134</v>
      </c>
      <c r="EW4">
        <f t="shared" si="5"/>
        <v>135</v>
      </c>
      <c r="EX4">
        <f t="shared" si="5"/>
        <v>136</v>
      </c>
      <c r="EY4">
        <f t="shared" si="5"/>
        <v>137</v>
      </c>
      <c r="EZ4">
        <f t="shared" si="5"/>
        <v>138</v>
      </c>
      <c r="FA4">
        <f t="shared" si="5"/>
        <v>139</v>
      </c>
      <c r="FB4">
        <f t="shared" si="5"/>
        <v>140</v>
      </c>
      <c r="FC4">
        <f t="shared" si="5"/>
        <v>141</v>
      </c>
      <c r="FD4">
        <f t="shared" si="5"/>
        <v>142</v>
      </c>
      <c r="FE4">
        <f t="shared" si="5"/>
        <v>143</v>
      </c>
      <c r="FF4">
        <f t="shared" si="5"/>
        <v>144</v>
      </c>
      <c r="FG4">
        <f t="shared" si="5"/>
        <v>145</v>
      </c>
      <c r="FH4">
        <f t="shared" si="5"/>
        <v>146</v>
      </c>
      <c r="FI4">
        <f t="shared" si="5"/>
        <v>147</v>
      </c>
      <c r="FJ4">
        <f t="shared" si="5"/>
        <v>148</v>
      </c>
      <c r="FK4">
        <f t="shared" si="5"/>
        <v>149</v>
      </c>
      <c r="FL4">
        <f t="shared" si="5"/>
        <v>150</v>
      </c>
      <c r="FM4">
        <f t="shared" si="5"/>
        <v>151</v>
      </c>
      <c r="FN4">
        <f t="shared" si="5"/>
        <v>152</v>
      </c>
      <c r="FO4">
        <f t="shared" si="5"/>
        <v>153</v>
      </c>
      <c r="FP4">
        <f t="shared" si="5"/>
        <v>154</v>
      </c>
      <c r="FQ4">
        <f t="shared" si="5"/>
        <v>155</v>
      </c>
      <c r="FR4">
        <f t="shared" si="5"/>
        <v>156</v>
      </c>
      <c r="FS4">
        <f t="shared" si="5"/>
        <v>157</v>
      </c>
      <c r="FT4">
        <f t="shared" si="5"/>
        <v>158</v>
      </c>
      <c r="FU4">
        <f t="shared" si="5"/>
        <v>159</v>
      </c>
      <c r="FV4">
        <f t="shared" si="5"/>
        <v>160</v>
      </c>
      <c r="FW4">
        <f t="shared" si="5"/>
        <v>161</v>
      </c>
      <c r="FX4">
        <f t="shared" si="5"/>
        <v>162</v>
      </c>
      <c r="FY4">
        <f t="shared" si="5"/>
        <v>163</v>
      </c>
      <c r="FZ4">
        <f t="shared" si="5"/>
        <v>164</v>
      </c>
      <c r="GA4">
        <f t="shared" si="5"/>
        <v>165</v>
      </c>
      <c r="GB4">
        <f t="shared" si="5"/>
        <v>166</v>
      </c>
      <c r="GC4">
        <f t="shared" si="5"/>
        <v>167</v>
      </c>
      <c r="GD4">
        <f t="shared" si="5"/>
        <v>168</v>
      </c>
      <c r="GE4">
        <f t="shared" si="5"/>
        <v>169</v>
      </c>
      <c r="GF4">
        <f t="shared" si="5"/>
        <v>170</v>
      </c>
      <c r="GG4">
        <f t="shared" si="5"/>
        <v>171</v>
      </c>
      <c r="GH4">
        <f t="shared" si="5"/>
        <v>172</v>
      </c>
      <c r="GI4">
        <f t="shared" si="5"/>
        <v>173</v>
      </c>
      <c r="GJ4">
        <f t="shared" si="5"/>
        <v>174</v>
      </c>
      <c r="GK4">
        <f t="shared" si="5"/>
        <v>175</v>
      </c>
      <c r="GL4">
        <f t="shared" si="5"/>
        <v>176</v>
      </c>
      <c r="GM4">
        <f t="shared" si="5"/>
        <v>177</v>
      </c>
      <c r="GN4">
        <f t="shared" si="5"/>
        <v>178</v>
      </c>
      <c r="GO4">
        <f t="shared" si="5"/>
        <v>179</v>
      </c>
      <c r="GP4">
        <f t="shared" si="5"/>
        <v>180</v>
      </c>
    </row>
    <row r="5" spans="2:198" ht="28.8" x14ac:dyDescent="0.3">
      <c r="B5" s="185" t="s">
        <v>174</v>
      </c>
      <c r="C5" s="185" t="s">
        <v>179</v>
      </c>
      <c r="D5" s="185" t="s">
        <v>175</v>
      </c>
      <c r="E5" s="185" t="s">
        <v>176</v>
      </c>
      <c r="F5" s="185" t="s">
        <v>177</v>
      </c>
      <c r="G5" s="185" t="s">
        <v>178</v>
      </c>
      <c r="H5" s="185" t="s">
        <v>180</v>
      </c>
      <c r="I5" s="185" t="s">
        <v>189</v>
      </c>
      <c r="J5" s="185" t="s">
        <v>183</v>
      </c>
      <c r="K5" s="185" t="s">
        <v>184</v>
      </c>
      <c r="L5" s="185" t="s">
        <v>182</v>
      </c>
      <c r="M5" s="185" t="s">
        <v>181</v>
      </c>
      <c r="N5" s="181" t="s">
        <v>185</v>
      </c>
      <c r="O5" s="169" t="s">
        <v>186</v>
      </c>
      <c r="P5" s="169" t="s">
        <v>187</v>
      </c>
      <c r="Q5" s="165"/>
      <c r="R5" s="213" t="s">
        <v>192</v>
      </c>
      <c r="S5" s="214">
        <f>EOMONTH(Analysis_Start,0)</f>
        <v>42400</v>
      </c>
      <c r="T5" s="214">
        <f>EOMONTH(S5,1)</f>
        <v>42429</v>
      </c>
      <c r="U5" s="214">
        <f t="shared" ref="U5:CF5" si="6">EOMONTH(T5,1)</f>
        <v>42460</v>
      </c>
      <c r="V5" s="214">
        <f t="shared" si="6"/>
        <v>42490</v>
      </c>
      <c r="W5" s="214">
        <f t="shared" si="6"/>
        <v>42521</v>
      </c>
      <c r="X5" s="214">
        <f t="shared" si="6"/>
        <v>42551</v>
      </c>
      <c r="Y5" s="214">
        <f t="shared" si="6"/>
        <v>42582</v>
      </c>
      <c r="Z5" s="214">
        <f t="shared" si="6"/>
        <v>42613</v>
      </c>
      <c r="AA5" s="214">
        <f t="shared" si="6"/>
        <v>42643</v>
      </c>
      <c r="AB5" s="214">
        <f t="shared" si="6"/>
        <v>42674</v>
      </c>
      <c r="AC5" s="214">
        <f t="shared" si="6"/>
        <v>42704</v>
      </c>
      <c r="AD5" s="214">
        <f t="shared" si="6"/>
        <v>42735</v>
      </c>
      <c r="AE5" s="214">
        <f t="shared" si="6"/>
        <v>42766</v>
      </c>
      <c r="AF5" s="214">
        <f t="shared" si="6"/>
        <v>42794</v>
      </c>
      <c r="AG5" s="214">
        <f t="shared" si="6"/>
        <v>42825</v>
      </c>
      <c r="AH5" s="214">
        <f t="shared" si="6"/>
        <v>42855</v>
      </c>
      <c r="AI5" s="214">
        <f t="shared" si="6"/>
        <v>42886</v>
      </c>
      <c r="AJ5" s="214">
        <f t="shared" si="6"/>
        <v>42916</v>
      </c>
      <c r="AK5" s="214">
        <f t="shared" si="6"/>
        <v>42947</v>
      </c>
      <c r="AL5" s="214">
        <f t="shared" si="6"/>
        <v>42978</v>
      </c>
      <c r="AM5" s="214">
        <f t="shared" si="6"/>
        <v>43008</v>
      </c>
      <c r="AN5" s="214">
        <f t="shared" si="6"/>
        <v>43039</v>
      </c>
      <c r="AO5" s="214">
        <f t="shared" si="6"/>
        <v>43069</v>
      </c>
      <c r="AP5" s="214">
        <f t="shared" si="6"/>
        <v>43100</v>
      </c>
      <c r="AQ5" s="214">
        <f t="shared" si="6"/>
        <v>43131</v>
      </c>
      <c r="AR5" s="214">
        <f t="shared" si="6"/>
        <v>43159</v>
      </c>
      <c r="AS5" s="214">
        <f t="shared" si="6"/>
        <v>43190</v>
      </c>
      <c r="AT5" s="214">
        <f t="shared" si="6"/>
        <v>43220</v>
      </c>
      <c r="AU5" s="214">
        <f t="shared" si="6"/>
        <v>43251</v>
      </c>
      <c r="AV5" s="214">
        <f t="shared" si="6"/>
        <v>43281</v>
      </c>
      <c r="AW5" s="214">
        <f t="shared" si="6"/>
        <v>43312</v>
      </c>
      <c r="AX5" s="214">
        <f t="shared" si="6"/>
        <v>43343</v>
      </c>
      <c r="AY5" s="214">
        <f t="shared" si="6"/>
        <v>43373</v>
      </c>
      <c r="AZ5" s="214">
        <f t="shared" si="6"/>
        <v>43404</v>
      </c>
      <c r="BA5" s="214">
        <f t="shared" si="6"/>
        <v>43434</v>
      </c>
      <c r="BB5" s="214">
        <f t="shared" si="6"/>
        <v>43465</v>
      </c>
      <c r="BC5" s="214">
        <f t="shared" si="6"/>
        <v>43496</v>
      </c>
      <c r="BD5" s="214">
        <f t="shared" si="6"/>
        <v>43524</v>
      </c>
      <c r="BE5" s="214">
        <f t="shared" si="6"/>
        <v>43555</v>
      </c>
      <c r="BF5" s="214">
        <f t="shared" si="6"/>
        <v>43585</v>
      </c>
      <c r="BG5" s="214">
        <f t="shared" si="6"/>
        <v>43616</v>
      </c>
      <c r="BH5" s="214">
        <f t="shared" si="6"/>
        <v>43646</v>
      </c>
      <c r="BI5" s="214">
        <f t="shared" si="6"/>
        <v>43677</v>
      </c>
      <c r="BJ5" s="214">
        <f t="shared" si="6"/>
        <v>43708</v>
      </c>
      <c r="BK5" s="214">
        <f t="shared" si="6"/>
        <v>43738</v>
      </c>
      <c r="BL5" s="214">
        <f t="shared" si="6"/>
        <v>43769</v>
      </c>
      <c r="BM5" s="214">
        <f t="shared" si="6"/>
        <v>43799</v>
      </c>
      <c r="BN5" s="214">
        <f t="shared" si="6"/>
        <v>43830</v>
      </c>
      <c r="BO5" s="214">
        <f t="shared" si="6"/>
        <v>43861</v>
      </c>
      <c r="BP5" s="214">
        <f t="shared" si="6"/>
        <v>43890</v>
      </c>
      <c r="BQ5" s="214">
        <f t="shared" si="6"/>
        <v>43921</v>
      </c>
      <c r="BR5" s="214">
        <f t="shared" si="6"/>
        <v>43951</v>
      </c>
      <c r="BS5" s="214">
        <f t="shared" si="6"/>
        <v>43982</v>
      </c>
      <c r="BT5" s="214">
        <f t="shared" si="6"/>
        <v>44012</v>
      </c>
      <c r="BU5" s="214">
        <f t="shared" si="6"/>
        <v>44043</v>
      </c>
      <c r="BV5" s="214">
        <f t="shared" si="6"/>
        <v>44074</v>
      </c>
      <c r="BW5" s="214">
        <f t="shared" si="6"/>
        <v>44104</v>
      </c>
      <c r="BX5" s="214">
        <f t="shared" si="6"/>
        <v>44135</v>
      </c>
      <c r="BY5" s="214">
        <f t="shared" si="6"/>
        <v>44165</v>
      </c>
      <c r="BZ5" s="214">
        <f t="shared" si="6"/>
        <v>44196</v>
      </c>
      <c r="CA5" s="214">
        <f t="shared" si="6"/>
        <v>44227</v>
      </c>
      <c r="CB5" s="214">
        <f t="shared" si="6"/>
        <v>44255</v>
      </c>
      <c r="CC5" s="214">
        <f t="shared" si="6"/>
        <v>44286</v>
      </c>
      <c r="CD5" s="214">
        <f t="shared" si="6"/>
        <v>44316</v>
      </c>
      <c r="CE5" s="214">
        <f t="shared" si="6"/>
        <v>44347</v>
      </c>
      <c r="CF5" s="214">
        <f t="shared" si="6"/>
        <v>44377</v>
      </c>
      <c r="CG5" s="214">
        <f t="shared" ref="CG5:ER5" si="7">EOMONTH(CF5,1)</f>
        <v>44408</v>
      </c>
      <c r="CH5" s="214">
        <f t="shared" si="7"/>
        <v>44439</v>
      </c>
      <c r="CI5" s="214">
        <f t="shared" si="7"/>
        <v>44469</v>
      </c>
      <c r="CJ5" s="214">
        <f t="shared" si="7"/>
        <v>44500</v>
      </c>
      <c r="CK5" s="214">
        <f t="shared" si="7"/>
        <v>44530</v>
      </c>
      <c r="CL5" s="214">
        <f t="shared" si="7"/>
        <v>44561</v>
      </c>
      <c r="CM5" s="214">
        <f t="shared" si="7"/>
        <v>44592</v>
      </c>
      <c r="CN5" s="214">
        <f t="shared" si="7"/>
        <v>44620</v>
      </c>
      <c r="CO5" s="214">
        <f t="shared" si="7"/>
        <v>44651</v>
      </c>
      <c r="CP5" s="214">
        <f t="shared" si="7"/>
        <v>44681</v>
      </c>
      <c r="CQ5" s="214">
        <f t="shared" si="7"/>
        <v>44712</v>
      </c>
      <c r="CR5" s="214">
        <f t="shared" si="7"/>
        <v>44742</v>
      </c>
      <c r="CS5" s="214">
        <f t="shared" si="7"/>
        <v>44773</v>
      </c>
      <c r="CT5" s="214">
        <f t="shared" si="7"/>
        <v>44804</v>
      </c>
      <c r="CU5" s="214">
        <f t="shared" si="7"/>
        <v>44834</v>
      </c>
      <c r="CV5" s="214">
        <f t="shared" si="7"/>
        <v>44865</v>
      </c>
      <c r="CW5" s="214">
        <f t="shared" si="7"/>
        <v>44895</v>
      </c>
      <c r="CX5" s="214">
        <f t="shared" si="7"/>
        <v>44926</v>
      </c>
      <c r="CY5" s="214">
        <f t="shared" si="7"/>
        <v>44957</v>
      </c>
      <c r="CZ5" s="214">
        <f t="shared" si="7"/>
        <v>44985</v>
      </c>
      <c r="DA5" s="214">
        <f t="shared" si="7"/>
        <v>45016</v>
      </c>
      <c r="DB5" s="214">
        <f t="shared" si="7"/>
        <v>45046</v>
      </c>
      <c r="DC5" s="214">
        <f t="shared" si="7"/>
        <v>45077</v>
      </c>
      <c r="DD5" s="214">
        <f t="shared" si="7"/>
        <v>45107</v>
      </c>
      <c r="DE5" s="214">
        <f t="shared" si="7"/>
        <v>45138</v>
      </c>
      <c r="DF5" s="214">
        <f t="shared" si="7"/>
        <v>45169</v>
      </c>
      <c r="DG5" s="214">
        <f t="shared" si="7"/>
        <v>45199</v>
      </c>
      <c r="DH5" s="214">
        <f t="shared" si="7"/>
        <v>45230</v>
      </c>
      <c r="DI5" s="214">
        <f t="shared" si="7"/>
        <v>45260</v>
      </c>
      <c r="DJ5" s="214">
        <f t="shared" si="7"/>
        <v>45291</v>
      </c>
      <c r="DK5" s="214">
        <f t="shared" si="7"/>
        <v>45322</v>
      </c>
      <c r="DL5" s="214">
        <f t="shared" si="7"/>
        <v>45351</v>
      </c>
      <c r="DM5" s="214">
        <f t="shared" si="7"/>
        <v>45382</v>
      </c>
      <c r="DN5" s="214">
        <f t="shared" si="7"/>
        <v>45412</v>
      </c>
      <c r="DO5" s="214">
        <f t="shared" si="7"/>
        <v>45443</v>
      </c>
      <c r="DP5" s="214">
        <f t="shared" si="7"/>
        <v>45473</v>
      </c>
      <c r="DQ5" s="214">
        <f t="shared" si="7"/>
        <v>45504</v>
      </c>
      <c r="DR5" s="214">
        <f t="shared" si="7"/>
        <v>45535</v>
      </c>
      <c r="DS5" s="214">
        <f t="shared" si="7"/>
        <v>45565</v>
      </c>
      <c r="DT5" s="214">
        <f t="shared" si="7"/>
        <v>45596</v>
      </c>
      <c r="DU5" s="214">
        <f t="shared" si="7"/>
        <v>45626</v>
      </c>
      <c r="DV5" s="214">
        <f t="shared" si="7"/>
        <v>45657</v>
      </c>
      <c r="DW5" s="214">
        <f t="shared" si="7"/>
        <v>45688</v>
      </c>
      <c r="DX5" s="214">
        <f t="shared" si="7"/>
        <v>45716</v>
      </c>
      <c r="DY5" s="214">
        <f t="shared" si="7"/>
        <v>45747</v>
      </c>
      <c r="DZ5" s="214">
        <f t="shared" si="7"/>
        <v>45777</v>
      </c>
      <c r="EA5" s="214">
        <f t="shared" si="7"/>
        <v>45808</v>
      </c>
      <c r="EB5" s="214">
        <f t="shared" si="7"/>
        <v>45838</v>
      </c>
      <c r="EC5" s="214">
        <f t="shared" si="7"/>
        <v>45869</v>
      </c>
      <c r="ED5" s="214">
        <f t="shared" si="7"/>
        <v>45900</v>
      </c>
      <c r="EE5" s="214">
        <f t="shared" si="7"/>
        <v>45930</v>
      </c>
      <c r="EF5" s="214">
        <f t="shared" si="7"/>
        <v>45961</v>
      </c>
      <c r="EG5" s="214">
        <f t="shared" si="7"/>
        <v>45991</v>
      </c>
      <c r="EH5" s="214">
        <f t="shared" si="7"/>
        <v>46022</v>
      </c>
      <c r="EI5" s="214">
        <f t="shared" si="7"/>
        <v>46053</v>
      </c>
      <c r="EJ5" s="214">
        <f t="shared" si="7"/>
        <v>46081</v>
      </c>
      <c r="EK5" s="214">
        <f t="shared" si="7"/>
        <v>46112</v>
      </c>
      <c r="EL5" s="214">
        <f t="shared" si="7"/>
        <v>46142</v>
      </c>
      <c r="EM5" s="214">
        <f t="shared" si="7"/>
        <v>46173</v>
      </c>
      <c r="EN5" s="214">
        <f t="shared" si="7"/>
        <v>46203</v>
      </c>
      <c r="EO5" s="214">
        <f t="shared" si="7"/>
        <v>46234</v>
      </c>
      <c r="EP5" s="214">
        <f t="shared" si="7"/>
        <v>46265</v>
      </c>
      <c r="EQ5" s="214">
        <f t="shared" si="7"/>
        <v>46295</v>
      </c>
      <c r="ER5" s="214">
        <f t="shared" si="7"/>
        <v>46326</v>
      </c>
      <c r="ES5" s="214">
        <f t="shared" ref="ES5:GP5" si="8">EOMONTH(ER5,1)</f>
        <v>46356</v>
      </c>
      <c r="ET5" s="214">
        <f t="shared" si="8"/>
        <v>46387</v>
      </c>
      <c r="EU5" s="214">
        <f t="shared" si="8"/>
        <v>46418</v>
      </c>
      <c r="EV5" s="214">
        <f t="shared" si="8"/>
        <v>46446</v>
      </c>
      <c r="EW5" s="214">
        <f t="shared" si="8"/>
        <v>46477</v>
      </c>
      <c r="EX5" s="214">
        <f t="shared" si="8"/>
        <v>46507</v>
      </c>
      <c r="EY5" s="214">
        <f t="shared" si="8"/>
        <v>46538</v>
      </c>
      <c r="EZ5" s="214">
        <f t="shared" si="8"/>
        <v>46568</v>
      </c>
      <c r="FA5" s="214">
        <f t="shared" si="8"/>
        <v>46599</v>
      </c>
      <c r="FB5" s="214">
        <f t="shared" si="8"/>
        <v>46630</v>
      </c>
      <c r="FC5" s="214">
        <f t="shared" si="8"/>
        <v>46660</v>
      </c>
      <c r="FD5" s="214">
        <f t="shared" si="8"/>
        <v>46691</v>
      </c>
      <c r="FE5" s="214">
        <f t="shared" si="8"/>
        <v>46721</v>
      </c>
      <c r="FF5" s="214">
        <f t="shared" si="8"/>
        <v>46752</v>
      </c>
      <c r="FG5" s="214">
        <f t="shared" si="8"/>
        <v>46783</v>
      </c>
      <c r="FH5" s="214">
        <f t="shared" si="8"/>
        <v>46812</v>
      </c>
      <c r="FI5" s="214">
        <f t="shared" si="8"/>
        <v>46843</v>
      </c>
      <c r="FJ5" s="214">
        <f t="shared" si="8"/>
        <v>46873</v>
      </c>
      <c r="FK5" s="214">
        <f t="shared" si="8"/>
        <v>46904</v>
      </c>
      <c r="FL5" s="214">
        <f t="shared" si="8"/>
        <v>46934</v>
      </c>
      <c r="FM5" s="214">
        <f t="shared" si="8"/>
        <v>46965</v>
      </c>
      <c r="FN5" s="214">
        <f t="shared" si="8"/>
        <v>46996</v>
      </c>
      <c r="FO5" s="214">
        <f t="shared" si="8"/>
        <v>47026</v>
      </c>
      <c r="FP5" s="214">
        <f t="shared" si="8"/>
        <v>47057</v>
      </c>
      <c r="FQ5" s="214">
        <f t="shared" si="8"/>
        <v>47087</v>
      </c>
      <c r="FR5" s="214">
        <f t="shared" si="8"/>
        <v>47118</v>
      </c>
      <c r="FS5" s="214">
        <f t="shared" si="8"/>
        <v>47149</v>
      </c>
      <c r="FT5" s="214">
        <f t="shared" si="8"/>
        <v>47177</v>
      </c>
      <c r="FU5" s="214">
        <f t="shared" si="8"/>
        <v>47208</v>
      </c>
      <c r="FV5" s="214">
        <f t="shared" si="8"/>
        <v>47238</v>
      </c>
      <c r="FW5" s="214">
        <f t="shared" si="8"/>
        <v>47269</v>
      </c>
      <c r="FX5" s="214">
        <f t="shared" si="8"/>
        <v>47299</v>
      </c>
      <c r="FY5" s="214">
        <f t="shared" si="8"/>
        <v>47330</v>
      </c>
      <c r="FZ5" s="214">
        <f t="shared" si="8"/>
        <v>47361</v>
      </c>
      <c r="GA5" s="214">
        <f t="shared" si="8"/>
        <v>47391</v>
      </c>
      <c r="GB5" s="214">
        <f t="shared" si="8"/>
        <v>47422</v>
      </c>
      <c r="GC5" s="214">
        <f t="shared" si="8"/>
        <v>47452</v>
      </c>
      <c r="GD5" s="214">
        <f t="shared" si="8"/>
        <v>47483</v>
      </c>
      <c r="GE5" s="214">
        <f t="shared" si="8"/>
        <v>47514</v>
      </c>
      <c r="GF5" s="214">
        <f t="shared" si="8"/>
        <v>47542</v>
      </c>
      <c r="GG5" s="214">
        <f t="shared" si="8"/>
        <v>47573</v>
      </c>
      <c r="GH5" s="214">
        <f t="shared" si="8"/>
        <v>47603</v>
      </c>
      <c r="GI5" s="214">
        <f t="shared" si="8"/>
        <v>47634</v>
      </c>
      <c r="GJ5" s="214">
        <f t="shared" si="8"/>
        <v>47664</v>
      </c>
      <c r="GK5" s="214">
        <f t="shared" si="8"/>
        <v>47695</v>
      </c>
      <c r="GL5" s="214">
        <f t="shared" si="8"/>
        <v>47726</v>
      </c>
      <c r="GM5" s="214">
        <f t="shared" si="8"/>
        <v>47756</v>
      </c>
      <c r="GN5" s="214">
        <f t="shared" si="8"/>
        <v>47787</v>
      </c>
      <c r="GO5" s="214">
        <f t="shared" si="8"/>
        <v>47817</v>
      </c>
      <c r="GP5" s="214">
        <f t="shared" si="8"/>
        <v>47848</v>
      </c>
    </row>
    <row r="6" spans="2:198" x14ac:dyDescent="0.3">
      <c r="B6" s="198" t="str">
        <f>'MF Rent Roll'!B5</f>
        <v>Studio</v>
      </c>
      <c r="C6" s="199">
        <f>'MF Rent Roll'!C5</f>
        <v>40</v>
      </c>
      <c r="D6" s="200">
        <f>'MF Rent Roll'!D5</f>
        <v>0</v>
      </c>
      <c r="E6" s="200">
        <f>'MF Rent Roll'!E5</f>
        <v>1</v>
      </c>
      <c r="F6" s="201">
        <f>'MF Rent Roll'!F5</f>
        <v>430</v>
      </c>
      <c r="G6" s="202">
        <f>'MF Rent Roll'!G5</f>
        <v>510</v>
      </c>
      <c r="H6" s="203">
        <f>'MF Rent Roll'!H5</f>
        <v>12</v>
      </c>
      <c r="I6" s="202">
        <f>'MF Rent Roll'!I5</f>
        <v>50</v>
      </c>
      <c r="J6" s="204">
        <f>'MF Rent Roll'!J5</f>
        <v>0</v>
      </c>
      <c r="K6" s="205">
        <f>'MF Rent Roll'!K5</f>
        <v>20</v>
      </c>
      <c r="L6" s="202">
        <f>'MF Rent Roll'!L5</f>
        <v>300</v>
      </c>
      <c r="M6" s="206">
        <f>'MF Rent Roll'!M5</f>
        <v>0.6</v>
      </c>
      <c r="N6" s="207">
        <f>'MF Rent Roll'!N5</f>
        <v>0</v>
      </c>
      <c r="O6" s="208">
        <f>'MF Rent Roll'!O5</f>
        <v>8</v>
      </c>
      <c r="P6" s="209">
        <f>'MF Rent Roll'!P5</f>
        <v>120</v>
      </c>
      <c r="S6" s="217" t="b">
        <f>IF($B6=0,"",INT(S$4/$H6)=S$4/$H6)</f>
        <v>0</v>
      </c>
      <c r="T6" s="217" t="b">
        <f t="shared" ref="T6:CE9" si="9">IF($B6=0,"",INT(T$4/$H6)=T$4/$H6)</f>
        <v>0</v>
      </c>
      <c r="U6" s="217" t="b">
        <f t="shared" si="9"/>
        <v>0</v>
      </c>
      <c r="V6" s="217" t="b">
        <f t="shared" si="9"/>
        <v>0</v>
      </c>
      <c r="W6" s="217" t="b">
        <f t="shared" si="9"/>
        <v>0</v>
      </c>
      <c r="X6" s="217" t="b">
        <f t="shared" si="9"/>
        <v>0</v>
      </c>
      <c r="Y6" s="217" t="b">
        <f t="shared" si="9"/>
        <v>0</v>
      </c>
      <c r="Z6" s="217" t="b">
        <f t="shared" si="9"/>
        <v>0</v>
      </c>
      <c r="AA6" s="217" t="b">
        <f t="shared" si="9"/>
        <v>0</v>
      </c>
      <c r="AB6" s="217" t="b">
        <f t="shared" si="9"/>
        <v>0</v>
      </c>
      <c r="AC6" s="217" t="b">
        <f t="shared" si="9"/>
        <v>0</v>
      </c>
      <c r="AD6" s="217" t="b">
        <f t="shared" si="9"/>
        <v>1</v>
      </c>
      <c r="AE6" s="217" t="b">
        <f t="shared" si="9"/>
        <v>0</v>
      </c>
      <c r="AF6" s="217" t="b">
        <f t="shared" si="9"/>
        <v>0</v>
      </c>
      <c r="AG6" s="217" t="b">
        <f t="shared" si="9"/>
        <v>0</v>
      </c>
      <c r="AH6" s="217" t="b">
        <f t="shared" si="9"/>
        <v>0</v>
      </c>
      <c r="AI6" s="217" t="b">
        <f t="shared" si="9"/>
        <v>0</v>
      </c>
      <c r="AJ6" s="217" t="b">
        <f t="shared" si="9"/>
        <v>0</v>
      </c>
      <c r="AK6" s="217" t="b">
        <f t="shared" si="9"/>
        <v>0</v>
      </c>
      <c r="AL6" s="217" t="b">
        <f t="shared" si="9"/>
        <v>0</v>
      </c>
      <c r="AM6" s="217" t="b">
        <f t="shared" si="9"/>
        <v>0</v>
      </c>
      <c r="AN6" s="217" t="b">
        <f t="shared" si="9"/>
        <v>0</v>
      </c>
      <c r="AO6" s="217" t="b">
        <f t="shared" si="9"/>
        <v>0</v>
      </c>
      <c r="AP6" s="217" t="b">
        <f t="shared" si="9"/>
        <v>1</v>
      </c>
      <c r="AQ6" s="217" t="b">
        <f t="shared" si="9"/>
        <v>0</v>
      </c>
      <c r="AR6" s="217" t="b">
        <f t="shared" si="9"/>
        <v>0</v>
      </c>
      <c r="AS6" s="217" t="b">
        <f t="shared" si="9"/>
        <v>0</v>
      </c>
      <c r="AT6" s="217" t="b">
        <f t="shared" si="9"/>
        <v>0</v>
      </c>
      <c r="AU6" s="217" t="b">
        <f t="shared" si="9"/>
        <v>0</v>
      </c>
      <c r="AV6" s="217" t="b">
        <f t="shared" si="9"/>
        <v>0</v>
      </c>
      <c r="AW6" s="217" t="b">
        <f t="shared" si="9"/>
        <v>0</v>
      </c>
      <c r="AX6" s="217" t="b">
        <f t="shared" si="9"/>
        <v>0</v>
      </c>
      <c r="AY6" s="217" t="b">
        <f t="shared" si="9"/>
        <v>0</v>
      </c>
      <c r="AZ6" s="217" t="b">
        <f t="shared" si="9"/>
        <v>0</v>
      </c>
      <c r="BA6" s="217" t="b">
        <f t="shared" si="9"/>
        <v>0</v>
      </c>
      <c r="BB6" s="217" t="b">
        <f t="shared" si="9"/>
        <v>1</v>
      </c>
      <c r="BC6" s="217" t="b">
        <f t="shared" si="9"/>
        <v>0</v>
      </c>
      <c r="BD6" s="217" t="b">
        <f t="shared" si="9"/>
        <v>0</v>
      </c>
      <c r="BE6" s="217" t="b">
        <f t="shared" si="9"/>
        <v>0</v>
      </c>
      <c r="BF6" s="217" t="b">
        <f t="shared" si="9"/>
        <v>0</v>
      </c>
      <c r="BG6" s="217" t="b">
        <f t="shared" si="9"/>
        <v>0</v>
      </c>
      <c r="BH6" s="217" t="b">
        <f t="shared" si="9"/>
        <v>0</v>
      </c>
      <c r="BI6" s="217" t="b">
        <f t="shared" si="9"/>
        <v>0</v>
      </c>
      <c r="BJ6" s="217" t="b">
        <f t="shared" si="9"/>
        <v>0</v>
      </c>
      <c r="BK6" s="217" t="b">
        <f t="shared" si="9"/>
        <v>0</v>
      </c>
      <c r="BL6" s="217" t="b">
        <f t="shared" si="9"/>
        <v>0</v>
      </c>
      <c r="BM6" s="217" t="b">
        <f t="shared" si="9"/>
        <v>0</v>
      </c>
      <c r="BN6" s="217" t="b">
        <f t="shared" si="9"/>
        <v>1</v>
      </c>
      <c r="BO6" s="217" t="b">
        <f t="shared" si="9"/>
        <v>0</v>
      </c>
      <c r="BP6" s="217" t="b">
        <f t="shared" si="9"/>
        <v>0</v>
      </c>
      <c r="BQ6" s="217" t="b">
        <f t="shared" si="9"/>
        <v>0</v>
      </c>
      <c r="BR6" s="217" t="b">
        <f t="shared" si="9"/>
        <v>0</v>
      </c>
      <c r="BS6" s="217" t="b">
        <f t="shared" si="9"/>
        <v>0</v>
      </c>
      <c r="BT6" s="217" t="b">
        <f t="shared" si="9"/>
        <v>0</v>
      </c>
      <c r="BU6" s="217" t="b">
        <f t="shared" si="9"/>
        <v>0</v>
      </c>
      <c r="BV6" s="217" t="b">
        <f t="shared" si="9"/>
        <v>0</v>
      </c>
      <c r="BW6" s="217" t="b">
        <f t="shared" si="9"/>
        <v>0</v>
      </c>
      <c r="BX6" s="217" t="b">
        <f t="shared" si="9"/>
        <v>0</v>
      </c>
      <c r="BY6" s="217" t="b">
        <f t="shared" si="9"/>
        <v>0</v>
      </c>
      <c r="BZ6" s="217" t="b">
        <f t="shared" si="9"/>
        <v>1</v>
      </c>
      <c r="CA6" s="217" t="b">
        <f t="shared" si="9"/>
        <v>0</v>
      </c>
      <c r="CB6" s="217" t="b">
        <f t="shared" si="9"/>
        <v>0</v>
      </c>
      <c r="CC6" s="217" t="b">
        <f t="shared" si="9"/>
        <v>0</v>
      </c>
      <c r="CD6" s="217" t="b">
        <f t="shared" si="9"/>
        <v>0</v>
      </c>
      <c r="CE6" s="217" t="b">
        <f t="shared" si="9"/>
        <v>0</v>
      </c>
      <c r="CF6" s="217" t="b">
        <f t="shared" ref="CF6:EQ9" si="10">IF($B6=0,"",INT(CF$4/$H6)=CF$4/$H6)</f>
        <v>0</v>
      </c>
      <c r="CG6" s="217" t="b">
        <f t="shared" si="10"/>
        <v>0</v>
      </c>
      <c r="CH6" s="217" t="b">
        <f t="shared" si="10"/>
        <v>0</v>
      </c>
      <c r="CI6" s="217" t="b">
        <f t="shared" si="10"/>
        <v>0</v>
      </c>
      <c r="CJ6" s="217" t="b">
        <f t="shared" si="10"/>
        <v>0</v>
      </c>
      <c r="CK6" s="217" t="b">
        <f t="shared" si="10"/>
        <v>0</v>
      </c>
      <c r="CL6" s="217" t="b">
        <f t="shared" si="10"/>
        <v>1</v>
      </c>
      <c r="CM6" s="217" t="b">
        <f t="shared" si="10"/>
        <v>0</v>
      </c>
      <c r="CN6" s="217" t="b">
        <f t="shared" si="10"/>
        <v>0</v>
      </c>
      <c r="CO6" s="217" t="b">
        <f t="shared" si="10"/>
        <v>0</v>
      </c>
      <c r="CP6" s="217" t="b">
        <f t="shared" si="10"/>
        <v>0</v>
      </c>
      <c r="CQ6" s="217" t="b">
        <f t="shared" si="10"/>
        <v>0</v>
      </c>
      <c r="CR6" s="217" t="b">
        <f t="shared" si="10"/>
        <v>0</v>
      </c>
      <c r="CS6" s="217" t="b">
        <f t="shared" si="10"/>
        <v>0</v>
      </c>
      <c r="CT6" s="217" t="b">
        <f t="shared" si="10"/>
        <v>0</v>
      </c>
      <c r="CU6" s="217" t="b">
        <f t="shared" si="10"/>
        <v>0</v>
      </c>
      <c r="CV6" s="217" t="b">
        <f t="shared" si="10"/>
        <v>0</v>
      </c>
      <c r="CW6" s="217" t="b">
        <f t="shared" si="10"/>
        <v>0</v>
      </c>
      <c r="CX6" s="217" t="b">
        <f t="shared" si="10"/>
        <v>1</v>
      </c>
      <c r="CY6" s="217" t="b">
        <f t="shared" si="10"/>
        <v>0</v>
      </c>
      <c r="CZ6" s="217" t="b">
        <f t="shared" si="10"/>
        <v>0</v>
      </c>
      <c r="DA6" s="217" t="b">
        <f t="shared" si="10"/>
        <v>0</v>
      </c>
      <c r="DB6" s="217" t="b">
        <f t="shared" si="10"/>
        <v>0</v>
      </c>
      <c r="DC6" s="217" t="b">
        <f t="shared" si="10"/>
        <v>0</v>
      </c>
      <c r="DD6" s="217" t="b">
        <f t="shared" si="10"/>
        <v>0</v>
      </c>
      <c r="DE6" s="217" t="b">
        <f t="shared" si="10"/>
        <v>0</v>
      </c>
      <c r="DF6" s="217" t="b">
        <f t="shared" si="10"/>
        <v>0</v>
      </c>
      <c r="DG6" s="217" t="b">
        <f t="shared" si="10"/>
        <v>0</v>
      </c>
      <c r="DH6" s="217" t="b">
        <f t="shared" si="10"/>
        <v>0</v>
      </c>
      <c r="DI6" s="217" t="b">
        <f t="shared" si="10"/>
        <v>0</v>
      </c>
      <c r="DJ6" s="217" t="b">
        <f t="shared" si="10"/>
        <v>1</v>
      </c>
      <c r="DK6" s="217" t="b">
        <f t="shared" si="10"/>
        <v>0</v>
      </c>
      <c r="DL6" s="217" t="b">
        <f t="shared" si="10"/>
        <v>0</v>
      </c>
      <c r="DM6" s="217" t="b">
        <f t="shared" si="10"/>
        <v>0</v>
      </c>
      <c r="DN6" s="217" t="b">
        <f t="shared" si="10"/>
        <v>0</v>
      </c>
      <c r="DO6" s="217" t="b">
        <f t="shared" si="10"/>
        <v>0</v>
      </c>
      <c r="DP6" s="217" t="b">
        <f t="shared" si="10"/>
        <v>0</v>
      </c>
      <c r="DQ6" s="217" t="b">
        <f t="shared" si="10"/>
        <v>0</v>
      </c>
      <c r="DR6" s="217" t="b">
        <f t="shared" si="10"/>
        <v>0</v>
      </c>
      <c r="DS6" s="217" t="b">
        <f t="shared" si="10"/>
        <v>0</v>
      </c>
      <c r="DT6" s="217" t="b">
        <f t="shared" si="10"/>
        <v>0</v>
      </c>
      <c r="DU6" s="217" t="b">
        <f t="shared" si="10"/>
        <v>0</v>
      </c>
      <c r="DV6" s="217" t="b">
        <f t="shared" si="10"/>
        <v>1</v>
      </c>
      <c r="DW6" s="217" t="b">
        <f t="shared" si="10"/>
        <v>0</v>
      </c>
      <c r="DX6" s="217" t="b">
        <f t="shared" si="10"/>
        <v>0</v>
      </c>
      <c r="DY6" s="217" t="b">
        <f t="shared" si="10"/>
        <v>0</v>
      </c>
      <c r="DZ6" s="217" t="b">
        <f t="shared" si="10"/>
        <v>0</v>
      </c>
      <c r="EA6" s="217" t="b">
        <f t="shared" si="10"/>
        <v>0</v>
      </c>
      <c r="EB6" s="217" t="b">
        <f t="shared" si="10"/>
        <v>0</v>
      </c>
      <c r="EC6" s="217" t="b">
        <f t="shared" si="10"/>
        <v>0</v>
      </c>
      <c r="ED6" s="217" t="b">
        <f t="shared" si="10"/>
        <v>0</v>
      </c>
      <c r="EE6" s="217" t="b">
        <f t="shared" si="10"/>
        <v>0</v>
      </c>
      <c r="EF6" s="217" t="b">
        <f t="shared" si="10"/>
        <v>0</v>
      </c>
      <c r="EG6" s="217" t="b">
        <f t="shared" si="10"/>
        <v>0</v>
      </c>
      <c r="EH6" s="217" t="b">
        <f t="shared" si="10"/>
        <v>1</v>
      </c>
      <c r="EI6" s="217" t="b">
        <f t="shared" si="10"/>
        <v>0</v>
      </c>
      <c r="EJ6" s="217" t="b">
        <f t="shared" si="10"/>
        <v>0</v>
      </c>
      <c r="EK6" s="217" t="b">
        <f t="shared" si="10"/>
        <v>0</v>
      </c>
      <c r="EL6" s="217" t="b">
        <f t="shared" si="10"/>
        <v>0</v>
      </c>
      <c r="EM6" s="217" t="b">
        <f t="shared" si="10"/>
        <v>0</v>
      </c>
      <c r="EN6" s="217" t="b">
        <f t="shared" si="10"/>
        <v>0</v>
      </c>
      <c r="EO6" s="217" t="b">
        <f t="shared" si="10"/>
        <v>0</v>
      </c>
      <c r="EP6" s="217" t="b">
        <f t="shared" si="10"/>
        <v>0</v>
      </c>
      <c r="EQ6" s="217" t="b">
        <f t="shared" si="10"/>
        <v>0</v>
      </c>
      <c r="ER6" s="217" t="b">
        <f t="shared" ref="ER6:GP10" si="11">IF($B6=0,"",INT(ER$4/$H6)=ER$4/$H6)</f>
        <v>0</v>
      </c>
      <c r="ES6" s="217" t="b">
        <f t="shared" si="11"/>
        <v>0</v>
      </c>
      <c r="ET6" s="217" t="b">
        <f t="shared" si="11"/>
        <v>1</v>
      </c>
      <c r="EU6" s="217" t="b">
        <f t="shared" si="11"/>
        <v>0</v>
      </c>
      <c r="EV6" s="217" t="b">
        <f t="shared" si="11"/>
        <v>0</v>
      </c>
      <c r="EW6" s="217" t="b">
        <f t="shared" si="11"/>
        <v>0</v>
      </c>
      <c r="EX6" s="217" t="b">
        <f t="shared" si="11"/>
        <v>0</v>
      </c>
      <c r="EY6" s="217" t="b">
        <f t="shared" si="11"/>
        <v>0</v>
      </c>
      <c r="EZ6" s="217" t="b">
        <f t="shared" si="11"/>
        <v>0</v>
      </c>
      <c r="FA6" s="217" t="b">
        <f t="shared" si="11"/>
        <v>0</v>
      </c>
      <c r="FB6" s="217" t="b">
        <f t="shared" si="11"/>
        <v>0</v>
      </c>
      <c r="FC6" s="217" t="b">
        <f t="shared" si="11"/>
        <v>0</v>
      </c>
      <c r="FD6" s="217" t="b">
        <f t="shared" si="11"/>
        <v>0</v>
      </c>
      <c r="FE6" s="217" t="b">
        <f t="shared" si="11"/>
        <v>0</v>
      </c>
      <c r="FF6" s="217" t="b">
        <f t="shared" si="11"/>
        <v>1</v>
      </c>
      <c r="FG6" s="217" t="b">
        <f t="shared" si="11"/>
        <v>0</v>
      </c>
      <c r="FH6" s="217" t="b">
        <f t="shared" si="11"/>
        <v>0</v>
      </c>
      <c r="FI6" s="217" t="b">
        <f t="shared" si="11"/>
        <v>0</v>
      </c>
      <c r="FJ6" s="217" t="b">
        <f t="shared" si="11"/>
        <v>0</v>
      </c>
      <c r="FK6" s="217" t="b">
        <f t="shared" si="11"/>
        <v>0</v>
      </c>
      <c r="FL6" s="217" t="b">
        <f t="shared" si="11"/>
        <v>0</v>
      </c>
      <c r="FM6" s="217" t="b">
        <f t="shared" si="11"/>
        <v>0</v>
      </c>
      <c r="FN6" s="217" t="b">
        <f t="shared" si="11"/>
        <v>0</v>
      </c>
      <c r="FO6" s="217" t="b">
        <f t="shared" si="11"/>
        <v>0</v>
      </c>
      <c r="FP6" s="217" t="b">
        <f t="shared" si="11"/>
        <v>0</v>
      </c>
      <c r="FQ6" s="217" t="b">
        <f t="shared" si="11"/>
        <v>0</v>
      </c>
      <c r="FR6" s="217" t="b">
        <f t="shared" si="11"/>
        <v>1</v>
      </c>
      <c r="FS6" s="217" t="b">
        <f t="shared" si="11"/>
        <v>0</v>
      </c>
      <c r="FT6" s="217" t="b">
        <f t="shared" si="11"/>
        <v>0</v>
      </c>
      <c r="FU6" s="217" t="b">
        <f t="shared" si="11"/>
        <v>0</v>
      </c>
      <c r="FV6" s="217" t="b">
        <f t="shared" si="11"/>
        <v>0</v>
      </c>
      <c r="FW6" s="217" t="b">
        <f t="shared" si="11"/>
        <v>0</v>
      </c>
      <c r="FX6" s="217" t="b">
        <f t="shared" si="11"/>
        <v>0</v>
      </c>
      <c r="FY6" s="217" t="b">
        <f t="shared" si="11"/>
        <v>0</v>
      </c>
      <c r="FZ6" s="217" t="b">
        <f t="shared" si="11"/>
        <v>0</v>
      </c>
      <c r="GA6" s="217" t="b">
        <f t="shared" si="11"/>
        <v>0</v>
      </c>
      <c r="GB6" s="217" t="b">
        <f t="shared" si="11"/>
        <v>0</v>
      </c>
      <c r="GC6" s="217" t="b">
        <f t="shared" si="11"/>
        <v>0</v>
      </c>
      <c r="GD6" s="217" t="b">
        <f t="shared" si="11"/>
        <v>1</v>
      </c>
      <c r="GE6" s="217" t="b">
        <f t="shared" si="11"/>
        <v>0</v>
      </c>
      <c r="GF6" s="217" t="b">
        <f t="shared" si="11"/>
        <v>0</v>
      </c>
      <c r="GG6" s="217" t="b">
        <f t="shared" si="11"/>
        <v>0</v>
      </c>
      <c r="GH6" s="217" t="b">
        <f t="shared" si="11"/>
        <v>0</v>
      </c>
      <c r="GI6" s="217" t="b">
        <f t="shared" si="11"/>
        <v>0</v>
      </c>
      <c r="GJ6" s="217" t="b">
        <f t="shared" si="11"/>
        <v>0</v>
      </c>
      <c r="GK6" s="217" t="b">
        <f t="shared" si="11"/>
        <v>0</v>
      </c>
      <c r="GL6" s="217" t="b">
        <f t="shared" si="11"/>
        <v>0</v>
      </c>
      <c r="GM6" s="217" t="b">
        <f t="shared" si="11"/>
        <v>0</v>
      </c>
      <c r="GN6" s="217" t="b">
        <f t="shared" si="11"/>
        <v>0</v>
      </c>
      <c r="GO6" s="217" t="b">
        <f t="shared" si="11"/>
        <v>0</v>
      </c>
      <c r="GP6" s="217" t="b">
        <f t="shared" si="11"/>
        <v>1</v>
      </c>
    </row>
    <row r="7" spans="2:198" x14ac:dyDescent="0.3">
      <c r="B7" s="198" t="str">
        <f>'MF Rent Roll'!B6</f>
        <v>1bd/1ba</v>
      </c>
      <c r="C7" s="199">
        <f>'MF Rent Roll'!C6</f>
        <v>24</v>
      </c>
      <c r="D7" s="200">
        <f>'MF Rent Roll'!D6</f>
        <v>1</v>
      </c>
      <c r="E7" s="200">
        <f>'MF Rent Roll'!E6</f>
        <v>1</v>
      </c>
      <c r="F7" s="201">
        <f>'MF Rent Roll'!F6</f>
        <v>671</v>
      </c>
      <c r="G7" s="202">
        <f>'MF Rent Roll'!G6</f>
        <v>660</v>
      </c>
      <c r="H7" s="203">
        <f>'MF Rent Roll'!H6</f>
        <v>12</v>
      </c>
      <c r="I7" s="202">
        <f>'MF Rent Roll'!I6</f>
        <v>50</v>
      </c>
      <c r="J7" s="204">
        <f>'MF Rent Roll'!J6</f>
        <v>0</v>
      </c>
      <c r="K7" s="205">
        <f>'MF Rent Roll'!K6</f>
        <v>20</v>
      </c>
      <c r="L7" s="202">
        <f>'MF Rent Roll'!L6</f>
        <v>300</v>
      </c>
      <c r="M7" s="206">
        <f>'MF Rent Roll'!M6</f>
        <v>0.6</v>
      </c>
      <c r="N7" s="207">
        <f>'MF Rent Roll'!N6</f>
        <v>0</v>
      </c>
      <c r="O7" s="208">
        <f>'MF Rent Roll'!O6</f>
        <v>8</v>
      </c>
      <c r="P7" s="209">
        <f>'MF Rent Roll'!P6</f>
        <v>120</v>
      </c>
      <c r="S7" s="217" t="b">
        <f t="shared" ref="S7:AH29" si="12">IF($B7=0,"",INT(S$4/$H7)=S$4/$H7)</f>
        <v>0</v>
      </c>
      <c r="T7" s="217" t="b">
        <f t="shared" si="9"/>
        <v>0</v>
      </c>
      <c r="U7" s="217" t="b">
        <f t="shared" si="9"/>
        <v>0</v>
      </c>
      <c r="V7" s="217" t="b">
        <f t="shared" si="9"/>
        <v>0</v>
      </c>
      <c r="W7" s="217" t="b">
        <f t="shared" si="9"/>
        <v>0</v>
      </c>
      <c r="X7" s="217" t="b">
        <f t="shared" si="9"/>
        <v>0</v>
      </c>
      <c r="Y7" s="217" t="b">
        <f t="shared" si="9"/>
        <v>0</v>
      </c>
      <c r="Z7" s="217" t="b">
        <f t="shared" si="9"/>
        <v>0</v>
      </c>
      <c r="AA7" s="217" t="b">
        <f t="shared" si="9"/>
        <v>0</v>
      </c>
      <c r="AB7" s="217" t="b">
        <f t="shared" si="9"/>
        <v>0</v>
      </c>
      <c r="AC7" s="217" t="b">
        <f t="shared" si="9"/>
        <v>0</v>
      </c>
      <c r="AD7" s="217" t="b">
        <f t="shared" si="9"/>
        <v>1</v>
      </c>
      <c r="AE7" s="217" t="b">
        <f t="shared" si="9"/>
        <v>0</v>
      </c>
      <c r="AF7" s="217" t="b">
        <f t="shared" si="9"/>
        <v>0</v>
      </c>
      <c r="AG7" s="217" t="b">
        <f t="shared" si="9"/>
        <v>0</v>
      </c>
      <c r="AH7" s="217" t="b">
        <f t="shared" si="9"/>
        <v>0</v>
      </c>
      <c r="AI7" s="217" t="b">
        <f t="shared" si="9"/>
        <v>0</v>
      </c>
      <c r="AJ7" s="217" t="b">
        <f t="shared" si="9"/>
        <v>0</v>
      </c>
      <c r="AK7" s="217" t="b">
        <f t="shared" si="9"/>
        <v>0</v>
      </c>
      <c r="AL7" s="217" t="b">
        <f t="shared" si="9"/>
        <v>0</v>
      </c>
      <c r="AM7" s="217" t="b">
        <f t="shared" si="9"/>
        <v>0</v>
      </c>
      <c r="AN7" s="217" t="b">
        <f t="shared" si="9"/>
        <v>0</v>
      </c>
      <c r="AO7" s="217" t="b">
        <f t="shared" si="9"/>
        <v>0</v>
      </c>
      <c r="AP7" s="217" t="b">
        <f t="shared" si="9"/>
        <v>1</v>
      </c>
      <c r="AQ7" s="217" t="b">
        <f t="shared" si="9"/>
        <v>0</v>
      </c>
      <c r="AR7" s="217" t="b">
        <f t="shared" si="9"/>
        <v>0</v>
      </c>
      <c r="AS7" s="217" t="b">
        <f t="shared" si="9"/>
        <v>0</v>
      </c>
      <c r="AT7" s="217" t="b">
        <f t="shared" si="9"/>
        <v>0</v>
      </c>
      <c r="AU7" s="217" t="b">
        <f t="shared" si="9"/>
        <v>0</v>
      </c>
      <c r="AV7" s="217" t="b">
        <f t="shared" si="9"/>
        <v>0</v>
      </c>
      <c r="AW7" s="217" t="b">
        <f t="shared" si="9"/>
        <v>0</v>
      </c>
      <c r="AX7" s="217" t="b">
        <f t="shared" si="9"/>
        <v>0</v>
      </c>
      <c r="AY7" s="217" t="b">
        <f t="shared" si="9"/>
        <v>0</v>
      </c>
      <c r="AZ7" s="217" t="b">
        <f t="shared" si="9"/>
        <v>0</v>
      </c>
      <c r="BA7" s="217" t="b">
        <f t="shared" si="9"/>
        <v>0</v>
      </c>
      <c r="BB7" s="217" t="b">
        <f t="shared" si="9"/>
        <v>1</v>
      </c>
      <c r="BC7" s="217" t="b">
        <f t="shared" si="9"/>
        <v>0</v>
      </c>
      <c r="BD7" s="217" t="b">
        <f t="shared" si="9"/>
        <v>0</v>
      </c>
      <c r="BE7" s="217" t="b">
        <f t="shared" si="9"/>
        <v>0</v>
      </c>
      <c r="BF7" s="217" t="b">
        <f t="shared" si="9"/>
        <v>0</v>
      </c>
      <c r="BG7" s="217" t="b">
        <f t="shared" si="9"/>
        <v>0</v>
      </c>
      <c r="BH7" s="217" t="b">
        <f t="shared" si="9"/>
        <v>0</v>
      </c>
      <c r="BI7" s="217" t="b">
        <f t="shared" si="9"/>
        <v>0</v>
      </c>
      <c r="BJ7" s="217" t="b">
        <f t="shared" si="9"/>
        <v>0</v>
      </c>
      <c r="BK7" s="217" t="b">
        <f t="shared" si="9"/>
        <v>0</v>
      </c>
      <c r="BL7" s="217" t="b">
        <f t="shared" si="9"/>
        <v>0</v>
      </c>
      <c r="BM7" s="217" t="b">
        <f t="shared" si="9"/>
        <v>0</v>
      </c>
      <c r="BN7" s="217" t="b">
        <f t="shared" si="9"/>
        <v>1</v>
      </c>
      <c r="BO7" s="217" t="b">
        <f t="shared" si="9"/>
        <v>0</v>
      </c>
      <c r="BP7" s="217" t="b">
        <f t="shared" si="9"/>
        <v>0</v>
      </c>
      <c r="BQ7" s="217" t="b">
        <f t="shared" si="9"/>
        <v>0</v>
      </c>
      <c r="BR7" s="217" t="b">
        <f t="shared" si="9"/>
        <v>0</v>
      </c>
      <c r="BS7" s="217" t="b">
        <f t="shared" si="9"/>
        <v>0</v>
      </c>
      <c r="BT7" s="217" t="b">
        <f t="shared" si="9"/>
        <v>0</v>
      </c>
      <c r="BU7" s="217" t="b">
        <f t="shared" si="9"/>
        <v>0</v>
      </c>
      <c r="BV7" s="217" t="b">
        <f t="shared" si="9"/>
        <v>0</v>
      </c>
      <c r="BW7" s="217" t="b">
        <f t="shared" si="9"/>
        <v>0</v>
      </c>
      <c r="BX7" s="217" t="b">
        <f t="shared" si="9"/>
        <v>0</v>
      </c>
      <c r="BY7" s="217" t="b">
        <f t="shared" si="9"/>
        <v>0</v>
      </c>
      <c r="BZ7" s="217" t="b">
        <f t="shared" si="9"/>
        <v>1</v>
      </c>
      <c r="CA7" s="217" t="b">
        <f t="shared" si="9"/>
        <v>0</v>
      </c>
      <c r="CB7" s="217" t="b">
        <f t="shared" si="9"/>
        <v>0</v>
      </c>
      <c r="CC7" s="217" t="b">
        <f t="shared" si="9"/>
        <v>0</v>
      </c>
      <c r="CD7" s="217" t="b">
        <f t="shared" si="9"/>
        <v>0</v>
      </c>
      <c r="CE7" s="217" t="b">
        <f t="shared" si="9"/>
        <v>0</v>
      </c>
      <c r="CF7" s="217" t="b">
        <f t="shared" si="10"/>
        <v>0</v>
      </c>
      <c r="CG7" s="217" t="b">
        <f t="shared" si="10"/>
        <v>0</v>
      </c>
      <c r="CH7" s="217" t="b">
        <f t="shared" si="10"/>
        <v>0</v>
      </c>
      <c r="CI7" s="217" t="b">
        <f t="shared" si="10"/>
        <v>0</v>
      </c>
      <c r="CJ7" s="217" t="b">
        <f t="shared" si="10"/>
        <v>0</v>
      </c>
      <c r="CK7" s="217" t="b">
        <f t="shared" si="10"/>
        <v>0</v>
      </c>
      <c r="CL7" s="217" t="b">
        <f t="shared" si="10"/>
        <v>1</v>
      </c>
      <c r="CM7" s="217" t="b">
        <f t="shared" si="10"/>
        <v>0</v>
      </c>
      <c r="CN7" s="217" t="b">
        <f t="shared" si="10"/>
        <v>0</v>
      </c>
      <c r="CO7" s="217" t="b">
        <f t="shared" si="10"/>
        <v>0</v>
      </c>
      <c r="CP7" s="217" t="b">
        <f t="shared" si="10"/>
        <v>0</v>
      </c>
      <c r="CQ7" s="217" t="b">
        <f t="shared" si="10"/>
        <v>0</v>
      </c>
      <c r="CR7" s="217" t="b">
        <f t="shared" si="10"/>
        <v>0</v>
      </c>
      <c r="CS7" s="217" t="b">
        <f t="shared" si="10"/>
        <v>0</v>
      </c>
      <c r="CT7" s="217" t="b">
        <f t="shared" si="10"/>
        <v>0</v>
      </c>
      <c r="CU7" s="217" t="b">
        <f t="shared" si="10"/>
        <v>0</v>
      </c>
      <c r="CV7" s="217" t="b">
        <f t="shared" si="10"/>
        <v>0</v>
      </c>
      <c r="CW7" s="217" t="b">
        <f t="shared" si="10"/>
        <v>0</v>
      </c>
      <c r="CX7" s="217" t="b">
        <f t="shared" si="10"/>
        <v>1</v>
      </c>
      <c r="CY7" s="217" t="b">
        <f t="shared" si="10"/>
        <v>0</v>
      </c>
      <c r="CZ7" s="217" t="b">
        <f t="shared" si="10"/>
        <v>0</v>
      </c>
      <c r="DA7" s="217" t="b">
        <f t="shared" si="10"/>
        <v>0</v>
      </c>
      <c r="DB7" s="217" t="b">
        <f t="shared" si="10"/>
        <v>0</v>
      </c>
      <c r="DC7" s="217" t="b">
        <f t="shared" si="10"/>
        <v>0</v>
      </c>
      <c r="DD7" s="217" t="b">
        <f t="shared" si="10"/>
        <v>0</v>
      </c>
      <c r="DE7" s="217" t="b">
        <f t="shared" si="10"/>
        <v>0</v>
      </c>
      <c r="DF7" s="217" t="b">
        <f t="shared" si="10"/>
        <v>0</v>
      </c>
      <c r="DG7" s="217" t="b">
        <f t="shared" si="10"/>
        <v>0</v>
      </c>
      <c r="DH7" s="217" t="b">
        <f t="shared" si="10"/>
        <v>0</v>
      </c>
      <c r="DI7" s="217" t="b">
        <f t="shared" si="10"/>
        <v>0</v>
      </c>
      <c r="DJ7" s="217" t="b">
        <f t="shared" si="10"/>
        <v>1</v>
      </c>
      <c r="DK7" s="217" t="b">
        <f t="shared" si="10"/>
        <v>0</v>
      </c>
      <c r="DL7" s="217" t="b">
        <f t="shared" si="10"/>
        <v>0</v>
      </c>
      <c r="DM7" s="217" t="b">
        <f t="shared" si="10"/>
        <v>0</v>
      </c>
      <c r="DN7" s="217" t="b">
        <f t="shared" si="10"/>
        <v>0</v>
      </c>
      <c r="DO7" s="217" t="b">
        <f t="shared" si="10"/>
        <v>0</v>
      </c>
      <c r="DP7" s="217" t="b">
        <f t="shared" si="10"/>
        <v>0</v>
      </c>
      <c r="DQ7" s="217" t="b">
        <f t="shared" si="10"/>
        <v>0</v>
      </c>
      <c r="DR7" s="217" t="b">
        <f t="shared" si="10"/>
        <v>0</v>
      </c>
      <c r="DS7" s="217" t="b">
        <f t="shared" si="10"/>
        <v>0</v>
      </c>
      <c r="DT7" s="217" t="b">
        <f t="shared" si="10"/>
        <v>0</v>
      </c>
      <c r="DU7" s="217" t="b">
        <f t="shared" si="10"/>
        <v>0</v>
      </c>
      <c r="DV7" s="217" t="b">
        <f t="shared" si="10"/>
        <v>1</v>
      </c>
      <c r="DW7" s="217" t="b">
        <f t="shared" si="10"/>
        <v>0</v>
      </c>
      <c r="DX7" s="217" t="b">
        <f t="shared" si="10"/>
        <v>0</v>
      </c>
      <c r="DY7" s="217" t="b">
        <f t="shared" si="10"/>
        <v>0</v>
      </c>
      <c r="DZ7" s="217" t="b">
        <f t="shared" si="10"/>
        <v>0</v>
      </c>
      <c r="EA7" s="217" t="b">
        <f t="shared" si="10"/>
        <v>0</v>
      </c>
      <c r="EB7" s="217" t="b">
        <f t="shared" si="10"/>
        <v>0</v>
      </c>
      <c r="EC7" s="217" t="b">
        <f t="shared" si="10"/>
        <v>0</v>
      </c>
      <c r="ED7" s="217" t="b">
        <f t="shared" si="10"/>
        <v>0</v>
      </c>
      <c r="EE7" s="217" t="b">
        <f t="shared" si="10"/>
        <v>0</v>
      </c>
      <c r="EF7" s="217" t="b">
        <f t="shared" si="10"/>
        <v>0</v>
      </c>
      <c r="EG7" s="217" t="b">
        <f t="shared" si="10"/>
        <v>0</v>
      </c>
      <c r="EH7" s="217" t="b">
        <f t="shared" si="10"/>
        <v>1</v>
      </c>
      <c r="EI7" s="217" t="b">
        <f t="shared" si="10"/>
        <v>0</v>
      </c>
      <c r="EJ7" s="217" t="b">
        <f t="shared" si="10"/>
        <v>0</v>
      </c>
      <c r="EK7" s="217" t="b">
        <f t="shared" si="10"/>
        <v>0</v>
      </c>
      <c r="EL7" s="217" t="b">
        <f t="shared" si="10"/>
        <v>0</v>
      </c>
      <c r="EM7" s="217" t="b">
        <f t="shared" si="10"/>
        <v>0</v>
      </c>
      <c r="EN7" s="217" t="b">
        <f t="shared" si="10"/>
        <v>0</v>
      </c>
      <c r="EO7" s="217" t="b">
        <f t="shared" si="10"/>
        <v>0</v>
      </c>
      <c r="EP7" s="217" t="b">
        <f t="shared" si="10"/>
        <v>0</v>
      </c>
      <c r="EQ7" s="217" t="b">
        <f t="shared" si="10"/>
        <v>0</v>
      </c>
      <c r="ER7" s="217" t="b">
        <f t="shared" si="11"/>
        <v>0</v>
      </c>
      <c r="ES7" s="217" t="b">
        <f t="shared" si="11"/>
        <v>0</v>
      </c>
      <c r="ET7" s="217" t="b">
        <f t="shared" si="11"/>
        <v>1</v>
      </c>
      <c r="EU7" s="217" t="b">
        <f t="shared" si="11"/>
        <v>0</v>
      </c>
      <c r="EV7" s="217" t="b">
        <f t="shared" si="11"/>
        <v>0</v>
      </c>
      <c r="EW7" s="217" t="b">
        <f t="shared" si="11"/>
        <v>0</v>
      </c>
      <c r="EX7" s="217" t="b">
        <f t="shared" si="11"/>
        <v>0</v>
      </c>
      <c r="EY7" s="217" t="b">
        <f t="shared" si="11"/>
        <v>0</v>
      </c>
      <c r="EZ7" s="217" t="b">
        <f t="shared" si="11"/>
        <v>0</v>
      </c>
      <c r="FA7" s="217" t="b">
        <f t="shared" si="11"/>
        <v>0</v>
      </c>
      <c r="FB7" s="217" t="b">
        <f t="shared" si="11"/>
        <v>0</v>
      </c>
      <c r="FC7" s="217" t="b">
        <f t="shared" si="11"/>
        <v>0</v>
      </c>
      <c r="FD7" s="217" t="b">
        <f t="shared" si="11"/>
        <v>0</v>
      </c>
      <c r="FE7" s="217" t="b">
        <f t="shared" si="11"/>
        <v>0</v>
      </c>
      <c r="FF7" s="217" t="b">
        <f t="shared" si="11"/>
        <v>1</v>
      </c>
      <c r="FG7" s="217" t="b">
        <f t="shared" si="11"/>
        <v>0</v>
      </c>
      <c r="FH7" s="217" t="b">
        <f t="shared" si="11"/>
        <v>0</v>
      </c>
      <c r="FI7" s="217" t="b">
        <f t="shared" si="11"/>
        <v>0</v>
      </c>
      <c r="FJ7" s="217" t="b">
        <f t="shared" si="11"/>
        <v>0</v>
      </c>
      <c r="FK7" s="217" t="b">
        <f t="shared" si="11"/>
        <v>0</v>
      </c>
      <c r="FL7" s="217" t="b">
        <f t="shared" si="11"/>
        <v>0</v>
      </c>
      <c r="FM7" s="217" t="b">
        <f t="shared" si="11"/>
        <v>0</v>
      </c>
      <c r="FN7" s="217" t="b">
        <f t="shared" si="11"/>
        <v>0</v>
      </c>
      <c r="FO7" s="217" t="b">
        <f t="shared" si="11"/>
        <v>0</v>
      </c>
      <c r="FP7" s="217" t="b">
        <f t="shared" si="11"/>
        <v>0</v>
      </c>
      <c r="FQ7" s="217" t="b">
        <f t="shared" si="11"/>
        <v>0</v>
      </c>
      <c r="FR7" s="217" t="b">
        <f t="shared" si="11"/>
        <v>1</v>
      </c>
      <c r="FS7" s="217" t="b">
        <f t="shared" si="11"/>
        <v>0</v>
      </c>
      <c r="FT7" s="217" t="b">
        <f t="shared" si="11"/>
        <v>0</v>
      </c>
      <c r="FU7" s="217" t="b">
        <f t="shared" si="11"/>
        <v>0</v>
      </c>
      <c r="FV7" s="217" t="b">
        <f t="shared" si="11"/>
        <v>0</v>
      </c>
      <c r="FW7" s="217" t="b">
        <f t="shared" si="11"/>
        <v>0</v>
      </c>
      <c r="FX7" s="217" t="b">
        <f t="shared" si="11"/>
        <v>0</v>
      </c>
      <c r="FY7" s="217" t="b">
        <f t="shared" si="11"/>
        <v>0</v>
      </c>
      <c r="FZ7" s="217" t="b">
        <f t="shared" si="11"/>
        <v>0</v>
      </c>
      <c r="GA7" s="217" t="b">
        <f t="shared" si="11"/>
        <v>0</v>
      </c>
      <c r="GB7" s="217" t="b">
        <f t="shared" si="11"/>
        <v>0</v>
      </c>
      <c r="GC7" s="217" t="b">
        <f t="shared" si="11"/>
        <v>0</v>
      </c>
      <c r="GD7" s="217" t="b">
        <f t="shared" si="11"/>
        <v>1</v>
      </c>
      <c r="GE7" s="217" t="b">
        <f t="shared" si="11"/>
        <v>0</v>
      </c>
      <c r="GF7" s="217" t="b">
        <f t="shared" si="11"/>
        <v>0</v>
      </c>
      <c r="GG7" s="217" t="b">
        <f t="shared" si="11"/>
        <v>0</v>
      </c>
      <c r="GH7" s="217" t="b">
        <f t="shared" si="11"/>
        <v>0</v>
      </c>
      <c r="GI7" s="217" t="b">
        <f t="shared" si="11"/>
        <v>0</v>
      </c>
      <c r="GJ7" s="217" t="b">
        <f t="shared" si="11"/>
        <v>0</v>
      </c>
      <c r="GK7" s="217" t="b">
        <f t="shared" si="11"/>
        <v>0</v>
      </c>
      <c r="GL7" s="217" t="b">
        <f t="shared" si="11"/>
        <v>0</v>
      </c>
      <c r="GM7" s="217" t="b">
        <f t="shared" si="11"/>
        <v>0</v>
      </c>
      <c r="GN7" s="217" t="b">
        <f t="shared" si="11"/>
        <v>0</v>
      </c>
      <c r="GO7" s="217" t="b">
        <f t="shared" si="11"/>
        <v>0</v>
      </c>
      <c r="GP7" s="217" t="b">
        <f t="shared" si="11"/>
        <v>1</v>
      </c>
    </row>
    <row r="8" spans="2:198" x14ac:dyDescent="0.3">
      <c r="B8" s="198" t="str">
        <f>'MF Rent Roll'!B7</f>
        <v>2bd/2ba</v>
      </c>
      <c r="C8" s="199">
        <f>'MF Rent Roll'!C7</f>
        <v>24</v>
      </c>
      <c r="D8" s="200">
        <f>'MF Rent Roll'!D7</f>
        <v>2</v>
      </c>
      <c r="E8" s="200">
        <f>'MF Rent Roll'!E7</f>
        <v>2</v>
      </c>
      <c r="F8" s="201">
        <f>'MF Rent Roll'!F7</f>
        <v>945</v>
      </c>
      <c r="G8" s="202">
        <f>'MF Rent Roll'!G7</f>
        <v>850</v>
      </c>
      <c r="H8" s="203">
        <f>'MF Rent Roll'!H7</f>
        <v>12</v>
      </c>
      <c r="I8" s="202">
        <f>'MF Rent Roll'!I7</f>
        <v>60</v>
      </c>
      <c r="J8" s="204">
        <f>'MF Rent Roll'!J7</f>
        <v>0</v>
      </c>
      <c r="K8" s="205">
        <f>'MF Rent Roll'!K7</f>
        <v>25</v>
      </c>
      <c r="L8" s="202">
        <f>'MF Rent Roll'!L7</f>
        <v>350</v>
      </c>
      <c r="M8" s="206">
        <f>'MF Rent Roll'!M7</f>
        <v>0.6</v>
      </c>
      <c r="N8" s="207">
        <f>'MF Rent Roll'!N7</f>
        <v>0</v>
      </c>
      <c r="O8" s="208">
        <f>'MF Rent Roll'!O7</f>
        <v>10</v>
      </c>
      <c r="P8" s="209">
        <f>'MF Rent Roll'!P7</f>
        <v>140</v>
      </c>
      <c r="S8" s="217" t="b">
        <f t="shared" si="12"/>
        <v>0</v>
      </c>
      <c r="T8" s="217" t="b">
        <f t="shared" si="9"/>
        <v>0</v>
      </c>
      <c r="U8" s="217" t="b">
        <f t="shared" si="9"/>
        <v>0</v>
      </c>
      <c r="V8" s="217" t="b">
        <f t="shared" si="9"/>
        <v>0</v>
      </c>
      <c r="W8" s="217" t="b">
        <f t="shared" si="9"/>
        <v>0</v>
      </c>
      <c r="X8" s="217" t="b">
        <f t="shared" si="9"/>
        <v>0</v>
      </c>
      <c r="Y8" s="217" t="b">
        <f t="shared" si="9"/>
        <v>0</v>
      </c>
      <c r="Z8" s="217" t="b">
        <f t="shared" si="9"/>
        <v>0</v>
      </c>
      <c r="AA8" s="217" t="b">
        <f t="shared" si="9"/>
        <v>0</v>
      </c>
      <c r="AB8" s="217" t="b">
        <f t="shared" si="9"/>
        <v>0</v>
      </c>
      <c r="AC8" s="217" t="b">
        <f t="shared" si="9"/>
        <v>0</v>
      </c>
      <c r="AD8" s="217" t="b">
        <f t="shared" si="9"/>
        <v>1</v>
      </c>
      <c r="AE8" s="217" t="b">
        <f t="shared" si="9"/>
        <v>0</v>
      </c>
      <c r="AF8" s="217" t="b">
        <f t="shared" si="9"/>
        <v>0</v>
      </c>
      <c r="AG8" s="217" t="b">
        <f t="shared" si="9"/>
        <v>0</v>
      </c>
      <c r="AH8" s="217" t="b">
        <f t="shared" si="9"/>
        <v>0</v>
      </c>
      <c r="AI8" s="217" t="b">
        <f t="shared" si="9"/>
        <v>0</v>
      </c>
      <c r="AJ8" s="217" t="b">
        <f t="shared" si="9"/>
        <v>0</v>
      </c>
      <c r="AK8" s="217" t="b">
        <f t="shared" si="9"/>
        <v>0</v>
      </c>
      <c r="AL8" s="217" t="b">
        <f t="shared" si="9"/>
        <v>0</v>
      </c>
      <c r="AM8" s="217" t="b">
        <f t="shared" si="9"/>
        <v>0</v>
      </c>
      <c r="AN8" s="217" t="b">
        <f t="shared" si="9"/>
        <v>0</v>
      </c>
      <c r="AO8" s="217" t="b">
        <f t="shared" si="9"/>
        <v>0</v>
      </c>
      <c r="AP8" s="217" t="b">
        <f t="shared" si="9"/>
        <v>1</v>
      </c>
      <c r="AQ8" s="217" t="b">
        <f t="shared" si="9"/>
        <v>0</v>
      </c>
      <c r="AR8" s="217" t="b">
        <f t="shared" si="9"/>
        <v>0</v>
      </c>
      <c r="AS8" s="217" t="b">
        <f t="shared" si="9"/>
        <v>0</v>
      </c>
      <c r="AT8" s="217" t="b">
        <f t="shared" si="9"/>
        <v>0</v>
      </c>
      <c r="AU8" s="217" t="b">
        <f t="shared" si="9"/>
        <v>0</v>
      </c>
      <c r="AV8" s="217" t="b">
        <f t="shared" si="9"/>
        <v>0</v>
      </c>
      <c r="AW8" s="217" t="b">
        <f t="shared" si="9"/>
        <v>0</v>
      </c>
      <c r="AX8" s="217" t="b">
        <f t="shared" si="9"/>
        <v>0</v>
      </c>
      <c r="AY8" s="217" t="b">
        <f t="shared" si="9"/>
        <v>0</v>
      </c>
      <c r="AZ8" s="217" t="b">
        <f t="shared" si="9"/>
        <v>0</v>
      </c>
      <c r="BA8" s="217" t="b">
        <f t="shared" si="9"/>
        <v>0</v>
      </c>
      <c r="BB8" s="217" t="b">
        <f t="shared" si="9"/>
        <v>1</v>
      </c>
      <c r="BC8" s="217" t="b">
        <f t="shared" si="9"/>
        <v>0</v>
      </c>
      <c r="BD8" s="217" t="b">
        <f t="shared" si="9"/>
        <v>0</v>
      </c>
      <c r="BE8" s="217" t="b">
        <f t="shared" si="9"/>
        <v>0</v>
      </c>
      <c r="BF8" s="217" t="b">
        <f t="shared" si="9"/>
        <v>0</v>
      </c>
      <c r="BG8" s="217" t="b">
        <f t="shared" si="9"/>
        <v>0</v>
      </c>
      <c r="BH8" s="217" t="b">
        <f t="shared" si="9"/>
        <v>0</v>
      </c>
      <c r="BI8" s="217" t="b">
        <f t="shared" si="9"/>
        <v>0</v>
      </c>
      <c r="BJ8" s="217" t="b">
        <f t="shared" si="9"/>
        <v>0</v>
      </c>
      <c r="BK8" s="217" t="b">
        <f t="shared" si="9"/>
        <v>0</v>
      </c>
      <c r="BL8" s="217" t="b">
        <f t="shared" si="9"/>
        <v>0</v>
      </c>
      <c r="BM8" s="217" t="b">
        <f t="shared" si="9"/>
        <v>0</v>
      </c>
      <c r="BN8" s="217" t="b">
        <f t="shared" si="9"/>
        <v>1</v>
      </c>
      <c r="BO8" s="217" t="b">
        <f t="shared" si="9"/>
        <v>0</v>
      </c>
      <c r="BP8" s="217" t="b">
        <f t="shared" si="9"/>
        <v>0</v>
      </c>
      <c r="BQ8" s="217" t="b">
        <f t="shared" si="9"/>
        <v>0</v>
      </c>
      <c r="BR8" s="217" t="b">
        <f t="shared" si="9"/>
        <v>0</v>
      </c>
      <c r="BS8" s="217" t="b">
        <f t="shared" si="9"/>
        <v>0</v>
      </c>
      <c r="BT8" s="217" t="b">
        <f t="shared" si="9"/>
        <v>0</v>
      </c>
      <c r="BU8" s="217" t="b">
        <f t="shared" si="9"/>
        <v>0</v>
      </c>
      <c r="BV8" s="217" t="b">
        <f t="shared" si="9"/>
        <v>0</v>
      </c>
      <c r="BW8" s="217" t="b">
        <f t="shared" si="9"/>
        <v>0</v>
      </c>
      <c r="BX8" s="217" t="b">
        <f t="shared" si="9"/>
        <v>0</v>
      </c>
      <c r="BY8" s="217" t="b">
        <f t="shared" si="9"/>
        <v>0</v>
      </c>
      <c r="BZ8" s="217" t="b">
        <f t="shared" si="9"/>
        <v>1</v>
      </c>
      <c r="CA8" s="217" t="b">
        <f t="shared" si="9"/>
        <v>0</v>
      </c>
      <c r="CB8" s="217" t="b">
        <f t="shared" si="9"/>
        <v>0</v>
      </c>
      <c r="CC8" s="217" t="b">
        <f t="shared" si="9"/>
        <v>0</v>
      </c>
      <c r="CD8" s="217" t="b">
        <f t="shared" si="9"/>
        <v>0</v>
      </c>
      <c r="CE8" s="217" t="b">
        <f t="shared" si="9"/>
        <v>0</v>
      </c>
      <c r="CF8" s="217" t="b">
        <f t="shared" si="10"/>
        <v>0</v>
      </c>
      <c r="CG8" s="217" t="b">
        <f t="shared" si="10"/>
        <v>0</v>
      </c>
      <c r="CH8" s="217" t="b">
        <f t="shared" si="10"/>
        <v>0</v>
      </c>
      <c r="CI8" s="217" t="b">
        <f t="shared" si="10"/>
        <v>0</v>
      </c>
      <c r="CJ8" s="217" t="b">
        <f t="shared" si="10"/>
        <v>0</v>
      </c>
      <c r="CK8" s="217" t="b">
        <f t="shared" si="10"/>
        <v>0</v>
      </c>
      <c r="CL8" s="217" t="b">
        <f t="shared" si="10"/>
        <v>1</v>
      </c>
      <c r="CM8" s="217" t="b">
        <f t="shared" si="10"/>
        <v>0</v>
      </c>
      <c r="CN8" s="217" t="b">
        <f t="shared" si="10"/>
        <v>0</v>
      </c>
      <c r="CO8" s="217" t="b">
        <f t="shared" si="10"/>
        <v>0</v>
      </c>
      <c r="CP8" s="217" t="b">
        <f t="shared" si="10"/>
        <v>0</v>
      </c>
      <c r="CQ8" s="217" t="b">
        <f t="shared" si="10"/>
        <v>0</v>
      </c>
      <c r="CR8" s="217" t="b">
        <f t="shared" si="10"/>
        <v>0</v>
      </c>
      <c r="CS8" s="217" t="b">
        <f t="shared" si="10"/>
        <v>0</v>
      </c>
      <c r="CT8" s="217" t="b">
        <f t="shared" si="10"/>
        <v>0</v>
      </c>
      <c r="CU8" s="217" t="b">
        <f t="shared" si="10"/>
        <v>0</v>
      </c>
      <c r="CV8" s="217" t="b">
        <f t="shared" si="10"/>
        <v>0</v>
      </c>
      <c r="CW8" s="217" t="b">
        <f t="shared" si="10"/>
        <v>0</v>
      </c>
      <c r="CX8" s="217" t="b">
        <f t="shared" si="10"/>
        <v>1</v>
      </c>
      <c r="CY8" s="217" t="b">
        <f t="shared" si="10"/>
        <v>0</v>
      </c>
      <c r="CZ8" s="217" t="b">
        <f t="shared" si="10"/>
        <v>0</v>
      </c>
      <c r="DA8" s="217" t="b">
        <f t="shared" si="10"/>
        <v>0</v>
      </c>
      <c r="DB8" s="217" t="b">
        <f t="shared" si="10"/>
        <v>0</v>
      </c>
      <c r="DC8" s="217" t="b">
        <f t="shared" si="10"/>
        <v>0</v>
      </c>
      <c r="DD8" s="217" t="b">
        <f t="shared" si="10"/>
        <v>0</v>
      </c>
      <c r="DE8" s="217" t="b">
        <f t="shared" si="10"/>
        <v>0</v>
      </c>
      <c r="DF8" s="217" t="b">
        <f t="shared" si="10"/>
        <v>0</v>
      </c>
      <c r="DG8" s="217" t="b">
        <f t="shared" si="10"/>
        <v>0</v>
      </c>
      <c r="DH8" s="217" t="b">
        <f t="shared" si="10"/>
        <v>0</v>
      </c>
      <c r="DI8" s="217" t="b">
        <f t="shared" si="10"/>
        <v>0</v>
      </c>
      <c r="DJ8" s="217" t="b">
        <f t="shared" si="10"/>
        <v>1</v>
      </c>
      <c r="DK8" s="217" t="b">
        <f t="shared" si="10"/>
        <v>0</v>
      </c>
      <c r="DL8" s="217" t="b">
        <f t="shared" si="10"/>
        <v>0</v>
      </c>
      <c r="DM8" s="217" t="b">
        <f t="shared" si="10"/>
        <v>0</v>
      </c>
      <c r="DN8" s="217" t="b">
        <f t="shared" si="10"/>
        <v>0</v>
      </c>
      <c r="DO8" s="217" t="b">
        <f t="shared" si="10"/>
        <v>0</v>
      </c>
      <c r="DP8" s="217" t="b">
        <f t="shared" si="10"/>
        <v>0</v>
      </c>
      <c r="DQ8" s="217" t="b">
        <f t="shared" si="10"/>
        <v>0</v>
      </c>
      <c r="DR8" s="217" t="b">
        <f t="shared" si="10"/>
        <v>0</v>
      </c>
      <c r="DS8" s="217" t="b">
        <f t="shared" si="10"/>
        <v>0</v>
      </c>
      <c r="DT8" s="217" t="b">
        <f t="shared" si="10"/>
        <v>0</v>
      </c>
      <c r="DU8" s="217" t="b">
        <f t="shared" si="10"/>
        <v>0</v>
      </c>
      <c r="DV8" s="217" t="b">
        <f t="shared" si="10"/>
        <v>1</v>
      </c>
      <c r="DW8" s="217" t="b">
        <f t="shared" si="10"/>
        <v>0</v>
      </c>
      <c r="DX8" s="217" t="b">
        <f t="shared" si="10"/>
        <v>0</v>
      </c>
      <c r="DY8" s="217" t="b">
        <f t="shared" si="10"/>
        <v>0</v>
      </c>
      <c r="DZ8" s="217" t="b">
        <f t="shared" si="10"/>
        <v>0</v>
      </c>
      <c r="EA8" s="217" t="b">
        <f t="shared" si="10"/>
        <v>0</v>
      </c>
      <c r="EB8" s="217" t="b">
        <f t="shared" si="10"/>
        <v>0</v>
      </c>
      <c r="EC8" s="217" t="b">
        <f t="shared" si="10"/>
        <v>0</v>
      </c>
      <c r="ED8" s="217" t="b">
        <f t="shared" si="10"/>
        <v>0</v>
      </c>
      <c r="EE8" s="217" t="b">
        <f t="shared" si="10"/>
        <v>0</v>
      </c>
      <c r="EF8" s="217" t="b">
        <f t="shared" si="10"/>
        <v>0</v>
      </c>
      <c r="EG8" s="217" t="b">
        <f t="shared" si="10"/>
        <v>0</v>
      </c>
      <c r="EH8" s="217" t="b">
        <f t="shared" si="10"/>
        <v>1</v>
      </c>
      <c r="EI8" s="217" t="b">
        <f t="shared" si="10"/>
        <v>0</v>
      </c>
      <c r="EJ8" s="217" t="b">
        <f t="shared" si="10"/>
        <v>0</v>
      </c>
      <c r="EK8" s="217" t="b">
        <f t="shared" si="10"/>
        <v>0</v>
      </c>
      <c r="EL8" s="217" t="b">
        <f t="shared" si="10"/>
        <v>0</v>
      </c>
      <c r="EM8" s="217" t="b">
        <f t="shared" si="10"/>
        <v>0</v>
      </c>
      <c r="EN8" s="217" t="b">
        <f t="shared" si="10"/>
        <v>0</v>
      </c>
      <c r="EO8" s="217" t="b">
        <f t="shared" si="10"/>
        <v>0</v>
      </c>
      <c r="EP8" s="217" t="b">
        <f t="shared" si="10"/>
        <v>0</v>
      </c>
      <c r="EQ8" s="217" t="b">
        <f t="shared" si="10"/>
        <v>0</v>
      </c>
      <c r="ER8" s="217" t="b">
        <f t="shared" si="11"/>
        <v>0</v>
      </c>
      <c r="ES8" s="217" t="b">
        <f t="shared" si="11"/>
        <v>0</v>
      </c>
      <c r="ET8" s="217" t="b">
        <f t="shared" si="11"/>
        <v>1</v>
      </c>
      <c r="EU8" s="217" t="b">
        <f t="shared" si="11"/>
        <v>0</v>
      </c>
      <c r="EV8" s="217" t="b">
        <f t="shared" si="11"/>
        <v>0</v>
      </c>
      <c r="EW8" s="217" t="b">
        <f t="shared" si="11"/>
        <v>0</v>
      </c>
      <c r="EX8" s="217" t="b">
        <f t="shared" si="11"/>
        <v>0</v>
      </c>
      <c r="EY8" s="217" t="b">
        <f t="shared" si="11"/>
        <v>0</v>
      </c>
      <c r="EZ8" s="217" t="b">
        <f t="shared" si="11"/>
        <v>0</v>
      </c>
      <c r="FA8" s="217" t="b">
        <f t="shared" si="11"/>
        <v>0</v>
      </c>
      <c r="FB8" s="217" t="b">
        <f t="shared" si="11"/>
        <v>0</v>
      </c>
      <c r="FC8" s="217" t="b">
        <f t="shared" si="11"/>
        <v>0</v>
      </c>
      <c r="FD8" s="217" t="b">
        <f t="shared" si="11"/>
        <v>0</v>
      </c>
      <c r="FE8" s="217" t="b">
        <f t="shared" si="11"/>
        <v>0</v>
      </c>
      <c r="FF8" s="217" t="b">
        <f t="shared" si="11"/>
        <v>1</v>
      </c>
      <c r="FG8" s="217" t="b">
        <f t="shared" si="11"/>
        <v>0</v>
      </c>
      <c r="FH8" s="217" t="b">
        <f t="shared" si="11"/>
        <v>0</v>
      </c>
      <c r="FI8" s="217" t="b">
        <f t="shared" si="11"/>
        <v>0</v>
      </c>
      <c r="FJ8" s="217" t="b">
        <f t="shared" si="11"/>
        <v>0</v>
      </c>
      <c r="FK8" s="217" t="b">
        <f t="shared" si="11"/>
        <v>0</v>
      </c>
      <c r="FL8" s="217" t="b">
        <f t="shared" si="11"/>
        <v>0</v>
      </c>
      <c r="FM8" s="217" t="b">
        <f t="shared" si="11"/>
        <v>0</v>
      </c>
      <c r="FN8" s="217" t="b">
        <f t="shared" si="11"/>
        <v>0</v>
      </c>
      <c r="FO8" s="217" t="b">
        <f t="shared" si="11"/>
        <v>0</v>
      </c>
      <c r="FP8" s="217" t="b">
        <f t="shared" si="11"/>
        <v>0</v>
      </c>
      <c r="FQ8" s="217" t="b">
        <f t="shared" si="11"/>
        <v>0</v>
      </c>
      <c r="FR8" s="217" t="b">
        <f t="shared" si="11"/>
        <v>1</v>
      </c>
      <c r="FS8" s="217" t="b">
        <f t="shared" si="11"/>
        <v>0</v>
      </c>
      <c r="FT8" s="217" t="b">
        <f t="shared" si="11"/>
        <v>0</v>
      </c>
      <c r="FU8" s="217" t="b">
        <f t="shared" si="11"/>
        <v>0</v>
      </c>
      <c r="FV8" s="217" t="b">
        <f t="shared" si="11"/>
        <v>0</v>
      </c>
      <c r="FW8" s="217" t="b">
        <f t="shared" si="11"/>
        <v>0</v>
      </c>
      <c r="FX8" s="217" t="b">
        <f t="shared" si="11"/>
        <v>0</v>
      </c>
      <c r="FY8" s="217" t="b">
        <f t="shared" si="11"/>
        <v>0</v>
      </c>
      <c r="FZ8" s="217" t="b">
        <f t="shared" si="11"/>
        <v>0</v>
      </c>
      <c r="GA8" s="217" t="b">
        <f t="shared" si="11"/>
        <v>0</v>
      </c>
      <c r="GB8" s="217" t="b">
        <f t="shared" si="11"/>
        <v>0</v>
      </c>
      <c r="GC8" s="217" t="b">
        <f t="shared" si="11"/>
        <v>0</v>
      </c>
      <c r="GD8" s="217" t="b">
        <f t="shared" si="11"/>
        <v>1</v>
      </c>
      <c r="GE8" s="217" t="b">
        <f t="shared" si="11"/>
        <v>0</v>
      </c>
      <c r="GF8" s="217" t="b">
        <f t="shared" si="11"/>
        <v>0</v>
      </c>
      <c r="GG8" s="217" t="b">
        <f t="shared" si="11"/>
        <v>0</v>
      </c>
      <c r="GH8" s="217" t="b">
        <f t="shared" si="11"/>
        <v>0</v>
      </c>
      <c r="GI8" s="217" t="b">
        <f t="shared" si="11"/>
        <v>0</v>
      </c>
      <c r="GJ8" s="217" t="b">
        <f t="shared" si="11"/>
        <v>0</v>
      </c>
      <c r="GK8" s="217" t="b">
        <f t="shared" si="11"/>
        <v>0</v>
      </c>
      <c r="GL8" s="217" t="b">
        <f t="shared" si="11"/>
        <v>0</v>
      </c>
      <c r="GM8" s="217" t="b">
        <f t="shared" si="11"/>
        <v>0</v>
      </c>
      <c r="GN8" s="217" t="b">
        <f t="shared" si="11"/>
        <v>0</v>
      </c>
      <c r="GO8" s="217" t="b">
        <f t="shared" si="11"/>
        <v>0</v>
      </c>
      <c r="GP8" s="217" t="b">
        <f t="shared" si="11"/>
        <v>1</v>
      </c>
    </row>
    <row r="9" spans="2:198" x14ac:dyDescent="0.3">
      <c r="B9" s="198" t="str">
        <f>'MF Rent Roll'!B8</f>
        <v>2bd/1.5ba</v>
      </c>
      <c r="C9" s="199">
        <f>'MF Rent Roll'!C8</f>
        <v>12</v>
      </c>
      <c r="D9" s="200">
        <f>'MF Rent Roll'!D8</f>
        <v>2</v>
      </c>
      <c r="E9" s="200">
        <f>'MF Rent Roll'!E8</f>
        <v>1.5</v>
      </c>
      <c r="F9" s="201">
        <f>'MF Rent Roll'!F8</f>
        <v>1025</v>
      </c>
      <c r="G9" s="202">
        <f>'MF Rent Roll'!G8</f>
        <v>850</v>
      </c>
      <c r="H9" s="203">
        <f>'MF Rent Roll'!H8</f>
        <v>12</v>
      </c>
      <c r="I9" s="202">
        <f>'MF Rent Roll'!I8</f>
        <v>65</v>
      </c>
      <c r="J9" s="204">
        <f>'MF Rent Roll'!J8</f>
        <v>0</v>
      </c>
      <c r="K9" s="205">
        <f>'MF Rent Roll'!K8</f>
        <v>25</v>
      </c>
      <c r="L9" s="202">
        <f>'MF Rent Roll'!L8</f>
        <v>350</v>
      </c>
      <c r="M9" s="206">
        <f>'MF Rent Roll'!M8</f>
        <v>0.6</v>
      </c>
      <c r="N9" s="207">
        <f>'MF Rent Roll'!N8</f>
        <v>0</v>
      </c>
      <c r="O9" s="208">
        <f>'MF Rent Roll'!O8</f>
        <v>10</v>
      </c>
      <c r="P9" s="209">
        <f>'MF Rent Roll'!P8</f>
        <v>140</v>
      </c>
      <c r="S9" s="217" t="b">
        <f t="shared" si="12"/>
        <v>0</v>
      </c>
      <c r="T9" s="217" t="b">
        <f t="shared" si="9"/>
        <v>0</v>
      </c>
      <c r="U9" s="217" t="b">
        <f t="shared" si="9"/>
        <v>0</v>
      </c>
      <c r="V9" s="217" t="b">
        <f t="shared" si="9"/>
        <v>0</v>
      </c>
      <c r="W9" s="217" t="b">
        <f t="shared" si="9"/>
        <v>0</v>
      </c>
      <c r="X9" s="217" t="b">
        <f t="shared" si="9"/>
        <v>0</v>
      </c>
      <c r="Y9" s="217" t="b">
        <f t="shared" si="9"/>
        <v>0</v>
      </c>
      <c r="Z9" s="217" t="b">
        <f t="shared" si="9"/>
        <v>0</v>
      </c>
      <c r="AA9" s="217" t="b">
        <f t="shared" si="9"/>
        <v>0</v>
      </c>
      <c r="AB9" s="217" t="b">
        <f t="shared" si="9"/>
        <v>0</v>
      </c>
      <c r="AC9" s="217" t="b">
        <f t="shared" si="9"/>
        <v>0</v>
      </c>
      <c r="AD9" s="217" t="b">
        <f t="shared" si="9"/>
        <v>1</v>
      </c>
      <c r="AE9" s="217" t="b">
        <f t="shared" si="9"/>
        <v>0</v>
      </c>
      <c r="AF9" s="217" t="b">
        <f t="shared" si="9"/>
        <v>0</v>
      </c>
      <c r="AG9" s="217" t="b">
        <f t="shared" si="9"/>
        <v>0</v>
      </c>
      <c r="AH9" s="217" t="b">
        <f t="shared" si="9"/>
        <v>0</v>
      </c>
      <c r="AI9" s="217" t="b">
        <f t="shared" si="9"/>
        <v>0</v>
      </c>
      <c r="AJ9" s="217" t="b">
        <f t="shared" si="9"/>
        <v>0</v>
      </c>
      <c r="AK9" s="217" t="b">
        <f t="shared" si="9"/>
        <v>0</v>
      </c>
      <c r="AL9" s="217" t="b">
        <f t="shared" si="9"/>
        <v>0</v>
      </c>
      <c r="AM9" s="217" t="b">
        <f t="shared" si="9"/>
        <v>0</v>
      </c>
      <c r="AN9" s="217" t="b">
        <f t="shared" si="9"/>
        <v>0</v>
      </c>
      <c r="AO9" s="217" t="b">
        <f t="shared" si="9"/>
        <v>0</v>
      </c>
      <c r="AP9" s="217" t="b">
        <f t="shared" si="9"/>
        <v>1</v>
      </c>
      <c r="AQ9" s="217" t="b">
        <f t="shared" si="9"/>
        <v>0</v>
      </c>
      <c r="AR9" s="217" t="b">
        <f t="shared" si="9"/>
        <v>0</v>
      </c>
      <c r="AS9" s="217" t="b">
        <f t="shared" si="9"/>
        <v>0</v>
      </c>
      <c r="AT9" s="217" t="b">
        <f t="shared" si="9"/>
        <v>0</v>
      </c>
      <c r="AU9" s="217" t="b">
        <f t="shared" si="9"/>
        <v>0</v>
      </c>
      <c r="AV9" s="217" t="b">
        <f t="shared" si="9"/>
        <v>0</v>
      </c>
      <c r="AW9" s="217" t="b">
        <f t="shared" si="9"/>
        <v>0</v>
      </c>
      <c r="AX9" s="217" t="b">
        <f t="shared" si="9"/>
        <v>0</v>
      </c>
      <c r="AY9" s="217" t="b">
        <f t="shared" si="9"/>
        <v>0</v>
      </c>
      <c r="AZ9" s="217" t="b">
        <f t="shared" si="9"/>
        <v>0</v>
      </c>
      <c r="BA9" s="217" t="b">
        <f t="shared" si="9"/>
        <v>0</v>
      </c>
      <c r="BB9" s="217" t="b">
        <f t="shared" si="9"/>
        <v>1</v>
      </c>
      <c r="BC9" s="217" t="b">
        <f t="shared" si="9"/>
        <v>0</v>
      </c>
      <c r="BD9" s="217" t="b">
        <f t="shared" si="9"/>
        <v>0</v>
      </c>
      <c r="BE9" s="217" t="b">
        <f t="shared" si="9"/>
        <v>0</v>
      </c>
      <c r="BF9" s="217" t="b">
        <f t="shared" si="9"/>
        <v>0</v>
      </c>
      <c r="BG9" s="217" t="b">
        <f t="shared" si="9"/>
        <v>0</v>
      </c>
      <c r="BH9" s="217" t="b">
        <f t="shared" si="9"/>
        <v>0</v>
      </c>
      <c r="BI9" s="217" t="b">
        <f t="shared" si="9"/>
        <v>0</v>
      </c>
      <c r="BJ9" s="217" t="b">
        <f t="shared" si="9"/>
        <v>0</v>
      </c>
      <c r="BK9" s="217" t="b">
        <f t="shared" si="9"/>
        <v>0</v>
      </c>
      <c r="BL9" s="217" t="b">
        <f t="shared" si="9"/>
        <v>0</v>
      </c>
      <c r="BM9" s="217" t="b">
        <f t="shared" si="9"/>
        <v>0</v>
      </c>
      <c r="BN9" s="217" t="b">
        <f t="shared" si="9"/>
        <v>1</v>
      </c>
      <c r="BO9" s="217" t="b">
        <f t="shared" si="9"/>
        <v>0</v>
      </c>
      <c r="BP9" s="217" t="b">
        <f t="shared" si="9"/>
        <v>0</v>
      </c>
      <c r="BQ9" s="217" t="b">
        <f t="shared" si="9"/>
        <v>0</v>
      </c>
      <c r="BR9" s="217" t="b">
        <f t="shared" si="9"/>
        <v>0</v>
      </c>
      <c r="BS9" s="217" t="b">
        <f t="shared" si="9"/>
        <v>0</v>
      </c>
      <c r="BT9" s="217" t="b">
        <f t="shared" si="9"/>
        <v>0</v>
      </c>
      <c r="BU9" s="217" t="b">
        <f t="shared" si="9"/>
        <v>0</v>
      </c>
      <c r="BV9" s="217" t="b">
        <f t="shared" si="9"/>
        <v>0</v>
      </c>
      <c r="BW9" s="217" t="b">
        <f t="shared" si="9"/>
        <v>0</v>
      </c>
      <c r="BX9" s="217" t="b">
        <f t="shared" si="9"/>
        <v>0</v>
      </c>
      <c r="BY9" s="217" t="b">
        <f t="shared" si="9"/>
        <v>0</v>
      </c>
      <c r="BZ9" s="217" t="b">
        <f t="shared" si="9"/>
        <v>1</v>
      </c>
      <c r="CA9" s="217" t="b">
        <f t="shared" si="9"/>
        <v>0</v>
      </c>
      <c r="CB9" s="217" t="b">
        <f t="shared" si="9"/>
        <v>0</v>
      </c>
      <c r="CC9" s="217" t="b">
        <f t="shared" si="9"/>
        <v>0</v>
      </c>
      <c r="CD9" s="217" t="b">
        <f t="shared" si="9"/>
        <v>0</v>
      </c>
      <c r="CE9" s="217" t="b">
        <f t="shared" ref="T9:CE13" si="13">IF($B9=0,"",INT(CE$4/$H9)=CE$4/$H9)</f>
        <v>0</v>
      </c>
      <c r="CF9" s="217" t="b">
        <f t="shared" si="10"/>
        <v>0</v>
      </c>
      <c r="CG9" s="217" t="b">
        <f t="shared" si="10"/>
        <v>0</v>
      </c>
      <c r="CH9" s="217" t="b">
        <f t="shared" si="10"/>
        <v>0</v>
      </c>
      <c r="CI9" s="217" t="b">
        <f t="shared" si="10"/>
        <v>0</v>
      </c>
      <c r="CJ9" s="217" t="b">
        <f t="shared" si="10"/>
        <v>0</v>
      </c>
      <c r="CK9" s="217" t="b">
        <f t="shared" si="10"/>
        <v>0</v>
      </c>
      <c r="CL9" s="217" t="b">
        <f t="shared" si="10"/>
        <v>1</v>
      </c>
      <c r="CM9" s="217" t="b">
        <f t="shared" si="10"/>
        <v>0</v>
      </c>
      <c r="CN9" s="217" t="b">
        <f t="shared" si="10"/>
        <v>0</v>
      </c>
      <c r="CO9" s="217" t="b">
        <f t="shared" si="10"/>
        <v>0</v>
      </c>
      <c r="CP9" s="217" t="b">
        <f t="shared" si="10"/>
        <v>0</v>
      </c>
      <c r="CQ9" s="217" t="b">
        <f t="shared" si="10"/>
        <v>0</v>
      </c>
      <c r="CR9" s="217" t="b">
        <f t="shared" si="10"/>
        <v>0</v>
      </c>
      <c r="CS9" s="217" t="b">
        <f t="shared" si="10"/>
        <v>0</v>
      </c>
      <c r="CT9" s="217" t="b">
        <f t="shared" si="10"/>
        <v>0</v>
      </c>
      <c r="CU9" s="217" t="b">
        <f t="shared" si="10"/>
        <v>0</v>
      </c>
      <c r="CV9" s="217" t="b">
        <f t="shared" si="10"/>
        <v>0</v>
      </c>
      <c r="CW9" s="217" t="b">
        <f t="shared" si="10"/>
        <v>0</v>
      </c>
      <c r="CX9" s="217" t="b">
        <f t="shared" si="10"/>
        <v>1</v>
      </c>
      <c r="CY9" s="217" t="b">
        <f t="shared" si="10"/>
        <v>0</v>
      </c>
      <c r="CZ9" s="217" t="b">
        <f t="shared" si="10"/>
        <v>0</v>
      </c>
      <c r="DA9" s="217" t="b">
        <f t="shared" si="10"/>
        <v>0</v>
      </c>
      <c r="DB9" s="217" t="b">
        <f t="shared" si="10"/>
        <v>0</v>
      </c>
      <c r="DC9" s="217" t="b">
        <f t="shared" si="10"/>
        <v>0</v>
      </c>
      <c r="DD9" s="217" t="b">
        <f t="shared" si="10"/>
        <v>0</v>
      </c>
      <c r="DE9" s="217" t="b">
        <f t="shared" si="10"/>
        <v>0</v>
      </c>
      <c r="DF9" s="217" t="b">
        <f t="shared" si="10"/>
        <v>0</v>
      </c>
      <c r="DG9" s="217" t="b">
        <f t="shared" si="10"/>
        <v>0</v>
      </c>
      <c r="DH9" s="217" t="b">
        <f t="shared" si="10"/>
        <v>0</v>
      </c>
      <c r="DI9" s="217" t="b">
        <f t="shared" si="10"/>
        <v>0</v>
      </c>
      <c r="DJ9" s="217" t="b">
        <f t="shared" si="10"/>
        <v>1</v>
      </c>
      <c r="DK9" s="217" t="b">
        <f t="shared" si="10"/>
        <v>0</v>
      </c>
      <c r="DL9" s="217" t="b">
        <f t="shared" si="10"/>
        <v>0</v>
      </c>
      <c r="DM9" s="217" t="b">
        <f t="shared" si="10"/>
        <v>0</v>
      </c>
      <c r="DN9" s="217" t="b">
        <f t="shared" si="10"/>
        <v>0</v>
      </c>
      <c r="DO9" s="217" t="b">
        <f t="shared" si="10"/>
        <v>0</v>
      </c>
      <c r="DP9" s="217" t="b">
        <f t="shared" si="10"/>
        <v>0</v>
      </c>
      <c r="DQ9" s="217" t="b">
        <f t="shared" si="10"/>
        <v>0</v>
      </c>
      <c r="DR9" s="217" t="b">
        <f t="shared" si="10"/>
        <v>0</v>
      </c>
      <c r="DS9" s="217" t="b">
        <f t="shared" si="10"/>
        <v>0</v>
      </c>
      <c r="DT9" s="217" t="b">
        <f t="shared" si="10"/>
        <v>0</v>
      </c>
      <c r="DU9" s="217" t="b">
        <f t="shared" si="10"/>
        <v>0</v>
      </c>
      <c r="DV9" s="217" t="b">
        <f t="shared" si="10"/>
        <v>1</v>
      </c>
      <c r="DW9" s="217" t="b">
        <f t="shared" si="10"/>
        <v>0</v>
      </c>
      <c r="DX9" s="217" t="b">
        <f t="shared" si="10"/>
        <v>0</v>
      </c>
      <c r="DY9" s="217" t="b">
        <f t="shared" si="10"/>
        <v>0</v>
      </c>
      <c r="DZ9" s="217" t="b">
        <f t="shared" si="10"/>
        <v>0</v>
      </c>
      <c r="EA9" s="217" t="b">
        <f t="shared" si="10"/>
        <v>0</v>
      </c>
      <c r="EB9" s="217" t="b">
        <f t="shared" si="10"/>
        <v>0</v>
      </c>
      <c r="EC9" s="217" t="b">
        <f t="shared" si="10"/>
        <v>0</v>
      </c>
      <c r="ED9" s="217" t="b">
        <f t="shared" si="10"/>
        <v>0</v>
      </c>
      <c r="EE9" s="217" t="b">
        <f t="shared" si="10"/>
        <v>0</v>
      </c>
      <c r="EF9" s="217" t="b">
        <f t="shared" si="10"/>
        <v>0</v>
      </c>
      <c r="EG9" s="217" t="b">
        <f t="shared" si="10"/>
        <v>0</v>
      </c>
      <c r="EH9" s="217" t="b">
        <f t="shared" si="10"/>
        <v>1</v>
      </c>
      <c r="EI9" s="217" t="b">
        <f t="shared" si="10"/>
        <v>0</v>
      </c>
      <c r="EJ9" s="217" t="b">
        <f t="shared" si="10"/>
        <v>0</v>
      </c>
      <c r="EK9" s="217" t="b">
        <f t="shared" si="10"/>
        <v>0</v>
      </c>
      <c r="EL9" s="217" t="b">
        <f t="shared" si="10"/>
        <v>0</v>
      </c>
      <c r="EM9" s="217" t="b">
        <f t="shared" si="10"/>
        <v>0</v>
      </c>
      <c r="EN9" s="217" t="b">
        <f t="shared" si="10"/>
        <v>0</v>
      </c>
      <c r="EO9" s="217" t="b">
        <f t="shared" si="10"/>
        <v>0</v>
      </c>
      <c r="EP9" s="217" t="b">
        <f t="shared" si="10"/>
        <v>0</v>
      </c>
      <c r="EQ9" s="217" t="b">
        <f t="shared" ref="CF9:EQ13" si="14">IF($B9=0,"",INT(EQ$4/$H9)=EQ$4/$H9)</f>
        <v>0</v>
      </c>
      <c r="ER9" s="217" t="b">
        <f t="shared" si="11"/>
        <v>0</v>
      </c>
      <c r="ES9" s="217" t="b">
        <f t="shared" si="11"/>
        <v>0</v>
      </c>
      <c r="ET9" s="217" t="b">
        <f t="shared" si="11"/>
        <v>1</v>
      </c>
      <c r="EU9" s="217" t="b">
        <f t="shared" si="11"/>
        <v>0</v>
      </c>
      <c r="EV9" s="217" t="b">
        <f t="shared" si="11"/>
        <v>0</v>
      </c>
      <c r="EW9" s="217" t="b">
        <f t="shared" si="11"/>
        <v>0</v>
      </c>
      <c r="EX9" s="217" t="b">
        <f t="shared" si="11"/>
        <v>0</v>
      </c>
      <c r="EY9" s="217" t="b">
        <f t="shared" si="11"/>
        <v>0</v>
      </c>
      <c r="EZ9" s="217" t="b">
        <f t="shared" si="11"/>
        <v>0</v>
      </c>
      <c r="FA9" s="217" t="b">
        <f t="shared" si="11"/>
        <v>0</v>
      </c>
      <c r="FB9" s="217" t="b">
        <f t="shared" si="11"/>
        <v>0</v>
      </c>
      <c r="FC9" s="217" t="b">
        <f t="shared" si="11"/>
        <v>0</v>
      </c>
      <c r="FD9" s="217" t="b">
        <f t="shared" si="11"/>
        <v>0</v>
      </c>
      <c r="FE9" s="217" t="b">
        <f t="shared" si="11"/>
        <v>0</v>
      </c>
      <c r="FF9" s="217" t="b">
        <f t="shared" si="11"/>
        <v>1</v>
      </c>
      <c r="FG9" s="217" t="b">
        <f t="shared" si="11"/>
        <v>0</v>
      </c>
      <c r="FH9" s="217" t="b">
        <f t="shared" si="11"/>
        <v>0</v>
      </c>
      <c r="FI9" s="217" t="b">
        <f t="shared" si="11"/>
        <v>0</v>
      </c>
      <c r="FJ9" s="217" t="b">
        <f t="shared" si="11"/>
        <v>0</v>
      </c>
      <c r="FK9" s="217" t="b">
        <f t="shared" si="11"/>
        <v>0</v>
      </c>
      <c r="FL9" s="217" t="b">
        <f t="shared" si="11"/>
        <v>0</v>
      </c>
      <c r="FM9" s="217" t="b">
        <f t="shared" si="11"/>
        <v>0</v>
      </c>
      <c r="FN9" s="217" t="b">
        <f t="shared" si="11"/>
        <v>0</v>
      </c>
      <c r="FO9" s="217" t="b">
        <f t="shared" si="11"/>
        <v>0</v>
      </c>
      <c r="FP9" s="217" t="b">
        <f t="shared" si="11"/>
        <v>0</v>
      </c>
      <c r="FQ9" s="217" t="b">
        <f t="shared" si="11"/>
        <v>0</v>
      </c>
      <c r="FR9" s="217" t="b">
        <f t="shared" si="11"/>
        <v>1</v>
      </c>
      <c r="FS9" s="217" t="b">
        <f t="shared" si="11"/>
        <v>0</v>
      </c>
      <c r="FT9" s="217" t="b">
        <f t="shared" si="11"/>
        <v>0</v>
      </c>
      <c r="FU9" s="217" t="b">
        <f t="shared" si="11"/>
        <v>0</v>
      </c>
      <c r="FV9" s="217" t="b">
        <f t="shared" si="11"/>
        <v>0</v>
      </c>
      <c r="FW9" s="217" t="b">
        <f t="shared" si="11"/>
        <v>0</v>
      </c>
      <c r="FX9" s="217" t="b">
        <f t="shared" si="11"/>
        <v>0</v>
      </c>
      <c r="FY9" s="217" t="b">
        <f t="shared" si="11"/>
        <v>0</v>
      </c>
      <c r="FZ9" s="217" t="b">
        <f t="shared" si="11"/>
        <v>0</v>
      </c>
      <c r="GA9" s="217" t="b">
        <f t="shared" si="11"/>
        <v>0</v>
      </c>
      <c r="GB9" s="217" t="b">
        <f t="shared" si="11"/>
        <v>0</v>
      </c>
      <c r="GC9" s="217" t="b">
        <f t="shared" si="11"/>
        <v>0</v>
      </c>
      <c r="GD9" s="217" t="b">
        <f t="shared" si="11"/>
        <v>1</v>
      </c>
      <c r="GE9" s="217" t="b">
        <f t="shared" si="11"/>
        <v>0</v>
      </c>
      <c r="GF9" s="217" t="b">
        <f t="shared" si="11"/>
        <v>0</v>
      </c>
      <c r="GG9" s="217" t="b">
        <f t="shared" si="11"/>
        <v>0</v>
      </c>
      <c r="GH9" s="217" t="b">
        <f t="shared" si="11"/>
        <v>0</v>
      </c>
      <c r="GI9" s="217" t="b">
        <f t="shared" si="11"/>
        <v>0</v>
      </c>
      <c r="GJ9" s="217" t="b">
        <f t="shared" si="11"/>
        <v>0</v>
      </c>
      <c r="GK9" s="217" t="b">
        <f t="shared" si="11"/>
        <v>0</v>
      </c>
      <c r="GL9" s="217" t="b">
        <f t="shared" si="11"/>
        <v>0</v>
      </c>
      <c r="GM9" s="217" t="b">
        <f t="shared" si="11"/>
        <v>0</v>
      </c>
      <c r="GN9" s="217" t="b">
        <f t="shared" si="11"/>
        <v>0</v>
      </c>
      <c r="GO9" s="217" t="b">
        <f t="shared" si="11"/>
        <v>0</v>
      </c>
      <c r="GP9" s="217" t="b">
        <f t="shared" si="11"/>
        <v>1</v>
      </c>
    </row>
    <row r="10" spans="2:198" x14ac:dyDescent="0.3">
      <c r="B10" s="198" t="str">
        <f>'MF Rent Roll'!B9</f>
        <v>3bd/2ba</v>
      </c>
      <c r="C10" s="199">
        <f>'MF Rent Roll'!C9</f>
        <v>24</v>
      </c>
      <c r="D10" s="200">
        <f>'MF Rent Roll'!D9</f>
        <v>3</v>
      </c>
      <c r="E10" s="200">
        <f>'MF Rent Roll'!E9</f>
        <v>2</v>
      </c>
      <c r="F10" s="201">
        <f>'MF Rent Roll'!F9</f>
        <v>1046</v>
      </c>
      <c r="G10" s="202">
        <f>'MF Rent Roll'!G9</f>
        <v>1100</v>
      </c>
      <c r="H10" s="203">
        <f>'MF Rent Roll'!H9</f>
        <v>12</v>
      </c>
      <c r="I10" s="202">
        <f>'MF Rent Roll'!I9</f>
        <v>70</v>
      </c>
      <c r="J10" s="204">
        <f>'MF Rent Roll'!J9</f>
        <v>0</v>
      </c>
      <c r="K10" s="205">
        <f>'MF Rent Roll'!K9</f>
        <v>30</v>
      </c>
      <c r="L10" s="202">
        <f>'MF Rent Roll'!L9</f>
        <v>400</v>
      </c>
      <c r="M10" s="206">
        <f>'MF Rent Roll'!M9</f>
        <v>0.6</v>
      </c>
      <c r="N10" s="207">
        <f>'MF Rent Roll'!N9</f>
        <v>0</v>
      </c>
      <c r="O10" s="208">
        <f>'MF Rent Roll'!O9</f>
        <v>12</v>
      </c>
      <c r="P10" s="209">
        <f>'MF Rent Roll'!P9</f>
        <v>160</v>
      </c>
      <c r="S10" s="217" t="b">
        <f t="shared" si="12"/>
        <v>0</v>
      </c>
      <c r="T10" s="217" t="b">
        <f t="shared" si="13"/>
        <v>0</v>
      </c>
      <c r="U10" s="217" t="b">
        <f t="shared" si="13"/>
        <v>0</v>
      </c>
      <c r="V10" s="217" t="b">
        <f t="shared" si="13"/>
        <v>0</v>
      </c>
      <c r="W10" s="217" t="b">
        <f t="shared" si="13"/>
        <v>0</v>
      </c>
      <c r="X10" s="217" t="b">
        <f t="shared" si="13"/>
        <v>0</v>
      </c>
      <c r="Y10" s="217" t="b">
        <f t="shared" si="13"/>
        <v>0</v>
      </c>
      <c r="Z10" s="217" t="b">
        <f t="shared" si="13"/>
        <v>0</v>
      </c>
      <c r="AA10" s="217" t="b">
        <f t="shared" si="13"/>
        <v>0</v>
      </c>
      <c r="AB10" s="217" t="b">
        <f t="shared" si="13"/>
        <v>0</v>
      </c>
      <c r="AC10" s="217" t="b">
        <f t="shared" si="13"/>
        <v>0</v>
      </c>
      <c r="AD10" s="217" t="b">
        <f t="shared" si="13"/>
        <v>1</v>
      </c>
      <c r="AE10" s="217" t="b">
        <f t="shared" si="13"/>
        <v>0</v>
      </c>
      <c r="AF10" s="217" t="b">
        <f t="shared" si="13"/>
        <v>0</v>
      </c>
      <c r="AG10" s="217" t="b">
        <f t="shared" si="13"/>
        <v>0</v>
      </c>
      <c r="AH10" s="217" t="b">
        <f t="shared" si="13"/>
        <v>0</v>
      </c>
      <c r="AI10" s="217" t="b">
        <f t="shared" si="13"/>
        <v>0</v>
      </c>
      <c r="AJ10" s="217" t="b">
        <f t="shared" si="13"/>
        <v>0</v>
      </c>
      <c r="AK10" s="217" t="b">
        <f t="shared" si="13"/>
        <v>0</v>
      </c>
      <c r="AL10" s="217" t="b">
        <f t="shared" si="13"/>
        <v>0</v>
      </c>
      <c r="AM10" s="217" t="b">
        <f t="shared" si="13"/>
        <v>0</v>
      </c>
      <c r="AN10" s="217" t="b">
        <f t="shared" si="13"/>
        <v>0</v>
      </c>
      <c r="AO10" s="217" t="b">
        <f t="shared" si="13"/>
        <v>0</v>
      </c>
      <c r="AP10" s="217" t="b">
        <f t="shared" si="13"/>
        <v>1</v>
      </c>
      <c r="AQ10" s="217" t="b">
        <f t="shared" si="13"/>
        <v>0</v>
      </c>
      <c r="AR10" s="217" t="b">
        <f t="shared" si="13"/>
        <v>0</v>
      </c>
      <c r="AS10" s="217" t="b">
        <f t="shared" si="13"/>
        <v>0</v>
      </c>
      <c r="AT10" s="217" t="b">
        <f t="shared" si="13"/>
        <v>0</v>
      </c>
      <c r="AU10" s="217" t="b">
        <f t="shared" si="13"/>
        <v>0</v>
      </c>
      <c r="AV10" s="217" t="b">
        <f t="shared" si="13"/>
        <v>0</v>
      </c>
      <c r="AW10" s="217" t="b">
        <f t="shared" si="13"/>
        <v>0</v>
      </c>
      <c r="AX10" s="217" t="b">
        <f t="shared" si="13"/>
        <v>0</v>
      </c>
      <c r="AY10" s="217" t="b">
        <f t="shared" si="13"/>
        <v>0</v>
      </c>
      <c r="AZ10" s="217" t="b">
        <f t="shared" si="13"/>
        <v>0</v>
      </c>
      <c r="BA10" s="217" t="b">
        <f t="shared" si="13"/>
        <v>0</v>
      </c>
      <c r="BB10" s="217" t="b">
        <f t="shared" si="13"/>
        <v>1</v>
      </c>
      <c r="BC10" s="217" t="b">
        <f t="shared" si="13"/>
        <v>0</v>
      </c>
      <c r="BD10" s="217" t="b">
        <f t="shared" si="13"/>
        <v>0</v>
      </c>
      <c r="BE10" s="217" t="b">
        <f t="shared" si="13"/>
        <v>0</v>
      </c>
      <c r="BF10" s="217" t="b">
        <f t="shared" si="13"/>
        <v>0</v>
      </c>
      <c r="BG10" s="217" t="b">
        <f t="shared" si="13"/>
        <v>0</v>
      </c>
      <c r="BH10" s="217" t="b">
        <f t="shared" si="13"/>
        <v>0</v>
      </c>
      <c r="BI10" s="217" t="b">
        <f t="shared" si="13"/>
        <v>0</v>
      </c>
      <c r="BJ10" s="217" t="b">
        <f t="shared" si="13"/>
        <v>0</v>
      </c>
      <c r="BK10" s="217" t="b">
        <f t="shared" si="13"/>
        <v>0</v>
      </c>
      <c r="BL10" s="217" t="b">
        <f t="shared" si="13"/>
        <v>0</v>
      </c>
      <c r="BM10" s="217" t="b">
        <f t="shared" si="13"/>
        <v>0</v>
      </c>
      <c r="BN10" s="217" t="b">
        <f t="shared" si="13"/>
        <v>1</v>
      </c>
      <c r="BO10" s="217" t="b">
        <f t="shared" si="13"/>
        <v>0</v>
      </c>
      <c r="BP10" s="217" t="b">
        <f t="shared" si="13"/>
        <v>0</v>
      </c>
      <c r="BQ10" s="217" t="b">
        <f t="shared" si="13"/>
        <v>0</v>
      </c>
      <c r="BR10" s="217" t="b">
        <f t="shared" si="13"/>
        <v>0</v>
      </c>
      <c r="BS10" s="217" t="b">
        <f t="shared" si="13"/>
        <v>0</v>
      </c>
      <c r="BT10" s="217" t="b">
        <f t="shared" si="13"/>
        <v>0</v>
      </c>
      <c r="BU10" s="217" t="b">
        <f t="shared" si="13"/>
        <v>0</v>
      </c>
      <c r="BV10" s="217" t="b">
        <f t="shared" si="13"/>
        <v>0</v>
      </c>
      <c r="BW10" s="217" t="b">
        <f t="shared" si="13"/>
        <v>0</v>
      </c>
      <c r="BX10" s="217" t="b">
        <f t="shared" si="13"/>
        <v>0</v>
      </c>
      <c r="BY10" s="217" t="b">
        <f t="shared" si="13"/>
        <v>0</v>
      </c>
      <c r="BZ10" s="217" t="b">
        <f t="shared" si="13"/>
        <v>1</v>
      </c>
      <c r="CA10" s="217" t="b">
        <f t="shared" si="13"/>
        <v>0</v>
      </c>
      <c r="CB10" s="217" t="b">
        <f t="shared" si="13"/>
        <v>0</v>
      </c>
      <c r="CC10" s="217" t="b">
        <f t="shared" si="13"/>
        <v>0</v>
      </c>
      <c r="CD10" s="217" t="b">
        <f t="shared" si="13"/>
        <v>0</v>
      </c>
      <c r="CE10" s="217" t="b">
        <f t="shared" si="13"/>
        <v>0</v>
      </c>
      <c r="CF10" s="217" t="b">
        <f t="shared" si="14"/>
        <v>0</v>
      </c>
      <c r="CG10" s="217" t="b">
        <f t="shared" si="14"/>
        <v>0</v>
      </c>
      <c r="CH10" s="217" t="b">
        <f t="shared" si="14"/>
        <v>0</v>
      </c>
      <c r="CI10" s="217" t="b">
        <f t="shared" si="14"/>
        <v>0</v>
      </c>
      <c r="CJ10" s="217" t="b">
        <f t="shared" si="14"/>
        <v>0</v>
      </c>
      <c r="CK10" s="217" t="b">
        <f t="shared" si="14"/>
        <v>0</v>
      </c>
      <c r="CL10" s="217" t="b">
        <f t="shared" si="14"/>
        <v>1</v>
      </c>
      <c r="CM10" s="217" t="b">
        <f t="shared" si="14"/>
        <v>0</v>
      </c>
      <c r="CN10" s="217" t="b">
        <f t="shared" si="14"/>
        <v>0</v>
      </c>
      <c r="CO10" s="217" t="b">
        <f t="shared" si="14"/>
        <v>0</v>
      </c>
      <c r="CP10" s="217" t="b">
        <f t="shared" si="14"/>
        <v>0</v>
      </c>
      <c r="CQ10" s="217" t="b">
        <f t="shared" si="14"/>
        <v>0</v>
      </c>
      <c r="CR10" s="217" t="b">
        <f t="shared" si="14"/>
        <v>0</v>
      </c>
      <c r="CS10" s="217" t="b">
        <f t="shared" si="14"/>
        <v>0</v>
      </c>
      <c r="CT10" s="217" t="b">
        <f t="shared" si="14"/>
        <v>0</v>
      </c>
      <c r="CU10" s="217" t="b">
        <f t="shared" si="14"/>
        <v>0</v>
      </c>
      <c r="CV10" s="217" t="b">
        <f t="shared" si="14"/>
        <v>0</v>
      </c>
      <c r="CW10" s="217" t="b">
        <f t="shared" si="14"/>
        <v>0</v>
      </c>
      <c r="CX10" s="217" t="b">
        <f t="shared" si="14"/>
        <v>1</v>
      </c>
      <c r="CY10" s="217" t="b">
        <f t="shared" si="14"/>
        <v>0</v>
      </c>
      <c r="CZ10" s="217" t="b">
        <f t="shared" si="14"/>
        <v>0</v>
      </c>
      <c r="DA10" s="217" t="b">
        <f t="shared" si="14"/>
        <v>0</v>
      </c>
      <c r="DB10" s="217" t="b">
        <f t="shared" si="14"/>
        <v>0</v>
      </c>
      <c r="DC10" s="217" t="b">
        <f t="shared" si="14"/>
        <v>0</v>
      </c>
      <c r="DD10" s="217" t="b">
        <f t="shared" si="14"/>
        <v>0</v>
      </c>
      <c r="DE10" s="217" t="b">
        <f t="shared" si="14"/>
        <v>0</v>
      </c>
      <c r="DF10" s="217" t="b">
        <f t="shared" si="14"/>
        <v>0</v>
      </c>
      <c r="DG10" s="217" t="b">
        <f t="shared" si="14"/>
        <v>0</v>
      </c>
      <c r="DH10" s="217" t="b">
        <f t="shared" si="14"/>
        <v>0</v>
      </c>
      <c r="DI10" s="217" t="b">
        <f t="shared" si="14"/>
        <v>0</v>
      </c>
      <c r="DJ10" s="217" t="b">
        <f t="shared" si="14"/>
        <v>1</v>
      </c>
      <c r="DK10" s="217" t="b">
        <f t="shared" si="14"/>
        <v>0</v>
      </c>
      <c r="DL10" s="217" t="b">
        <f t="shared" si="14"/>
        <v>0</v>
      </c>
      <c r="DM10" s="217" t="b">
        <f t="shared" si="14"/>
        <v>0</v>
      </c>
      <c r="DN10" s="217" t="b">
        <f t="shared" si="14"/>
        <v>0</v>
      </c>
      <c r="DO10" s="217" t="b">
        <f t="shared" si="14"/>
        <v>0</v>
      </c>
      <c r="DP10" s="217" t="b">
        <f t="shared" si="14"/>
        <v>0</v>
      </c>
      <c r="DQ10" s="217" t="b">
        <f t="shared" si="14"/>
        <v>0</v>
      </c>
      <c r="DR10" s="217" t="b">
        <f t="shared" si="14"/>
        <v>0</v>
      </c>
      <c r="DS10" s="217" t="b">
        <f t="shared" si="14"/>
        <v>0</v>
      </c>
      <c r="DT10" s="217" t="b">
        <f t="shared" si="14"/>
        <v>0</v>
      </c>
      <c r="DU10" s="217" t="b">
        <f t="shared" si="14"/>
        <v>0</v>
      </c>
      <c r="DV10" s="217" t="b">
        <f t="shared" si="14"/>
        <v>1</v>
      </c>
      <c r="DW10" s="217" t="b">
        <f t="shared" si="14"/>
        <v>0</v>
      </c>
      <c r="DX10" s="217" t="b">
        <f t="shared" si="14"/>
        <v>0</v>
      </c>
      <c r="DY10" s="217" t="b">
        <f t="shared" si="14"/>
        <v>0</v>
      </c>
      <c r="DZ10" s="217" t="b">
        <f t="shared" si="14"/>
        <v>0</v>
      </c>
      <c r="EA10" s="217" t="b">
        <f t="shared" si="14"/>
        <v>0</v>
      </c>
      <c r="EB10" s="217" t="b">
        <f t="shared" si="14"/>
        <v>0</v>
      </c>
      <c r="EC10" s="217" t="b">
        <f t="shared" si="14"/>
        <v>0</v>
      </c>
      <c r="ED10" s="217" t="b">
        <f t="shared" si="14"/>
        <v>0</v>
      </c>
      <c r="EE10" s="217" t="b">
        <f t="shared" si="14"/>
        <v>0</v>
      </c>
      <c r="EF10" s="217" t="b">
        <f t="shared" si="14"/>
        <v>0</v>
      </c>
      <c r="EG10" s="217" t="b">
        <f t="shared" si="14"/>
        <v>0</v>
      </c>
      <c r="EH10" s="217" t="b">
        <f t="shared" si="14"/>
        <v>1</v>
      </c>
      <c r="EI10" s="217" t="b">
        <f t="shared" si="14"/>
        <v>0</v>
      </c>
      <c r="EJ10" s="217" t="b">
        <f t="shared" si="14"/>
        <v>0</v>
      </c>
      <c r="EK10" s="217" t="b">
        <f t="shared" si="14"/>
        <v>0</v>
      </c>
      <c r="EL10" s="217" t="b">
        <f t="shared" si="14"/>
        <v>0</v>
      </c>
      <c r="EM10" s="217" t="b">
        <f t="shared" si="14"/>
        <v>0</v>
      </c>
      <c r="EN10" s="217" t="b">
        <f t="shared" si="14"/>
        <v>0</v>
      </c>
      <c r="EO10" s="217" t="b">
        <f t="shared" si="14"/>
        <v>0</v>
      </c>
      <c r="EP10" s="217" t="b">
        <f t="shared" si="14"/>
        <v>0</v>
      </c>
      <c r="EQ10" s="217" t="b">
        <f t="shared" si="14"/>
        <v>0</v>
      </c>
      <c r="ER10" s="217" t="b">
        <f t="shared" si="11"/>
        <v>0</v>
      </c>
      <c r="ES10" s="217" t="b">
        <f t="shared" si="11"/>
        <v>0</v>
      </c>
      <c r="ET10" s="217" t="b">
        <f t="shared" si="11"/>
        <v>1</v>
      </c>
      <c r="EU10" s="217" t="b">
        <f t="shared" si="11"/>
        <v>0</v>
      </c>
      <c r="EV10" s="217" t="b">
        <f t="shared" si="11"/>
        <v>0</v>
      </c>
      <c r="EW10" s="217" t="b">
        <f t="shared" si="11"/>
        <v>0</v>
      </c>
      <c r="EX10" s="217" t="b">
        <f t="shared" si="11"/>
        <v>0</v>
      </c>
      <c r="EY10" s="217" t="b">
        <f t="shared" si="11"/>
        <v>0</v>
      </c>
      <c r="EZ10" s="217" t="b">
        <f t="shared" si="11"/>
        <v>0</v>
      </c>
      <c r="FA10" s="217" t="b">
        <f t="shared" si="11"/>
        <v>0</v>
      </c>
      <c r="FB10" s="217" t="b">
        <f t="shared" si="11"/>
        <v>0</v>
      </c>
      <c r="FC10" s="217" t="b">
        <f t="shared" si="11"/>
        <v>0</v>
      </c>
      <c r="FD10" s="217" t="b">
        <f t="shared" si="11"/>
        <v>0</v>
      </c>
      <c r="FE10" s="217" t="b">
        <f t="shared" si="11"/>
        <v>0</v>
      </c>
      <c r="FF10" s="217" t="b">
        <f t="shared" si="11"/>
        <v>1</v>
      </c>
      <c r="FG10" s="217" t="b">
        <f t="shared" si="11"/>
        <v>0</v>
      </c>
      <c r="FH10" s="217" t="b">
        <f t="shared" si="11"/>
        <v>0</v>
      </c>
      <c r="FI10" s="217" t="b">
        <f t="shared" si="11"/>
        <v>0</v>
      </c>
      <c r="FJ10" s="217" t="b">
        <f t="shared" si="11"/>
        <v>0</v>
      </c>
      <c r="FK10" s="217" t="b">
        <f t="shared" si="11"/>
        <v>0</v>
      </c>
      <c r="FL10" s="217" t="b">
        <f t="shared" si="11"/>
        <v>0</v>
      </c>
      <c r="FM10" s="217" t="b">
        <f t="shared" si="11"/>
        <v>0</v>
      </c>
      <c r="FN10" s="217" t="b">
        <f t="shared" si="11"/>
        <v>0</v>
      </c>
      <c r="FO10" s="217" t="b">
        <f t="shared" si="11"/>
        <v>0</v>
      </c>
      <c r="FP10" s="217" t="b">
        <f t="shared" si="11"/>
        <v>0</v>
      </c>
      <c r="FQ10" s="217" t="b">
        <f t="shared" si="11"/>
        <v>0</v>
      </c>
      <c r="FR10" s="217" t="b">
        <f t="shared" si="11"/>
        <v>1</v>
      </c>
      <c r="FS10" s="217" t="b">
        <f t="shared" si="11"/>
        <v>0</v>
      </c>
      <c r="FT10" s="217" t="b">
        <f t="shared" si="11"/>
        <v>0</v>
      </c>
      <c r="FU10" s="217" t="b">
        <f t="shared" si="11"/>
        <v>0</v>
      </c>
      <c r="FV10" s="217" t="b">
        <f t="shared" si="11"/>
        <v>0</v>
      </c>
      <c r="FW10" s="217" t="b">
        <f t="shared" si="11"/>
        <v>0</v>
      </c>
      <c r="FX10" s="217" t="b">
        <f t="shared" si="11"/>
        <v>0</v>
      </c>
      <c r="FY10" s="217" t="b">
        <f t="shared" si="11"/>
        <v>0</v>
      </c>
      <c r="FZ10" s="217" t="b">
        <f t="shared" si="11"/>
        <v>0</v>
      </c>
      <c r="GA10" s="217" t="b">
        <f t="shared" si="11"/>
        <v>0</v>
      </c>
      <c r="GB10" s="217" t="b">
        <f t="shared" si="11"/>
        <v>0</v>
      </c>
      <c r="GC10" s="217" t="b">
        <f t="shared" si="11"/>
        <v>0</v>
      </c>
      <c r="GD10" s="217" t="b">
        <f t="shared" si="11"/>
        <v>1</v>
      </c>
      <c r="GE10" s="217" t="b">
        <f t="shared" si="11"/>
        <v>0</v>
      </c>
      <c r="GF10" s="217" t="b">
        <f t="shared" si="11"/>
        <v>0</v>
      </c>
      <c r="GG10" s="217" t="b">
        <f t="shared" si="11"/>
        <v>0</v>
      </c>
      <c r="GH10" s="217" t="b">
        <f t="shared" si="11"/>
        <v>0</v>
      </c>
      <c r="GI10" s="217" t="b">
        <f t="shared" si="11"/>
        <v>0</v>
      </c>
      <c r="GJ10" s="217" t="b">
        <f t="shared" si="11"/>
        <v>0</v>
      </c>
      <c r="GK10" s="217" t="b">
        <f t="shared" si="11"/>
        <v>0</v>
      </c>
      <c r="GL10" s="217" t="b">
        <f t="shared" si="11"/>
        <v>0</v>
      </c>
      <c r="GM10" s="217" t="b">
        <f t="shared" si="11"/>
        <v>0</v>
      </c>
      <c r="GN10" s="217" t="b">
        <f t="shared" si="11"/>
        <v>0</v>
      </c>
      <c r="GO10" s="217" t="b">
        <f t="shared" si="11"/>
        <v>0</v>
      </c>
      <c r="GP10" s="217" t="b">
        <f t="shared" si="11"/>
        <v>1</v>
      </c>
    </row>
    <row r="11" spans="2:198" x14ac:dyDescent="0.3">
      <c r="B11" s="198">
        <f>'MF Rent Roll'!B10</f>
        <v>0</v>
      </c>
      <c r="C11" s="199">
        <f>'MF Rent Roll'!C10</f>
        <v>0</v>
      </c>
      <c r="D11" s="200">
        <f>'MF Rent Roll'!D10</f>
        <v>0</v>
      </c>
      <c r="E11" s="200">
        <f>'MF Rent Roll'!E10</f>
        <v>0</v>
      </c>
      <c r="F11" s="201">
        <f>'MF Rent Roll'!F10</f>
        <v>0</v>
      </c>
      <c r="G11" s="202">
        <f>'MF Rent Roll'!G10</f>
        <v>0</v>
      </c>
      <c r="H11" s="203">
        <f>'MF Rent Roll'!H10</f>
        <v>0</v>
      </c>
      <c r="I11" s="202">
        <f>'MF Rent Roll'!I10</f>
        <v>0</v>
      </c>
      <c r="J11" s="204">
        <f>'MF Rent Roll'!J10</f>
        <v>0</v>
      </c>
      <c r="K11" s="205">
        <f>'MF Rent Roll'!K10</f>
        <v>0</v>
      </c>
      <c r="L11" s="202">
        <f>'MF Rent Roll'!L10</f>
        <v>0</v>
      </c>
      <c r="M11" s="206">
        <f>'MF Rent Roll'!M10</f>
        <v>0</v>
      </c>
      <c r="N11" s="207" t="str">
        <f>'MF Rent Roll'!N10</f>
        <v/>
      </c>
      <c r="O11" s="208" t="str">
        <f>'MF Rent Roll'!O10</f>
        <v/>
      </c>
      <c r="P11" s="209" t="str">
        <f>'MF Rent Roll'!P10</f>
        <v/>
      </c>
      <c r="S11" s="217" t="str">
        <f t="shared" si="12"/>
        <v/>
      </c>
      <c r="T11" s="217" t="str">
        <f t="shared" si="13"/>
        <v/>
      </c>
      <c r="U11" s="217" t="str">
        <f t="shared" si="13"/>
        <v/>
      </c>
      <c r="V11" s="217" t="str">
        <f t="shared" si="13"/>
        <v/>
      </c>
      <c r="W11" s="217" t="str">
        <f t="shared" si="13"/>
        <v/>
      </c>
      <c r="X11" s="217" t="str">
        <f t="shared" si="13"/>
        <v/>
      </c>
      <c r="Y11" s="217" t="str">
        <f t="shared" si="13"/>
        <v/>
      </c>
      <c r="Z11" s="217" t="str">
        <f t="shared" si="13"/>
        <v/>
      </c>
      <c r="AA11" s="217" t="str">
        <f t="shared" si="13"/>
        <v/>
      </c>
      <c r="AB11" s="217" t="str">
        <f t="shared" si="13"/>
        <v/>
      </c>
      <c r="AC11" s="217" t="str">
        <f t="shared" si="13"/>
        <v/>
      </c>
      <c r="AD11" s="217" t="str">
        <f t="shared" si="13"/>
        <v/>
      </c>
      <c r="AE11" s="217" t="str">
        <f t="shared" si="13"/>
        <v/>
      </c>
      <c r="AF11" s="217" t="str">
        <f t="shared" si="13"/>
        <v/>
      </c>
      <c r="AG11" s="217" t="str">
        <f t="shared" si="13"/>
        <v/>
      </c>
      <c r="AH11" s="217" t="str">
        <f t="shared" si="13"/>
        <v/>
      </c>
      <c r="AI11" s="217" t="str">
        <f t="shared" si="13"/>
        <v/>
      </c>
      <c r="AJ11" s="217" t="str">
        <f t="shared" si="13"/>
        <v/>
      </c>
      <c r="AK11" s="217" t="str">
        <f t="shared" si="13"/>
        <v/>
      </c>
      <c r="AL11" s="217" t="str">
        <f t="shared" si="13"/>
        <v/>
      </c>
      <c r="AM11" s="217" t="str">
        <f t="shared" si="13"/>
        <v/>
      </c>
      <c r="AN11" s="217" t="str">
        <f t="shared" si="13"/>
        <v/>
      </c>
      <c r="AO11" s="217" t="str">
        <f t="shared" si="13"/>
        <v/>
      </c>
      <c r="AP11" s="217" t="str">
        <f t="shared" si="13"/>
        <v/>
      </c>
      <c r="AQ11" s="217" t="str">
        <f t="shared" si="13"/>
        <v/>
      </c>
      <c r="AR11" s="217" t="str">
        <f t="shared" si="13"/>
        <v/>
      </c>
      <c r="AS11" s="217" t="str">
        <f t="shared" si="13"/>
        <v/>
      </c>
      <c r="AT11" s="217" t="str">
        <f t="shared" si="13"/>
        <v/>
      </c>
      <c r="AU11" s="217" t="str">
        <f t="shared" si="13"/>
        <v/>
      </c>
      <c r="AV11" s="217" t="str">
        <f t="shared" si="13"/>
        <v/>
      </c>
      <c r="AW11" s="217" t="str">
        <f t="shared" si="13"/>
        <v/>
      </c>
      <c r="AX11" s="217" t="str">
        <f t="shared" si="13"/>
        <v/>
      </c>
      <c r="AY11" s="217" t="str">
        <f t="shared" si="13"/>
        <v/>
      </c>
      <c r="AZ11" s="217" t="str">
        <f t="shared" si="13"/>
        <v/>
      </c>
      <c r="BA11" s="217" t="str">
        <f t="shared" si="13"/>
        <v/>
      </c>
      <c r="BB11" s="217" t="str">
        <f t="shared" si="13"/>
        <v/>
      </c>
      <c r="BC11" s="217" t="str">
        <f t="shared" si="13"/>
        <v/>
      </c>
      <c r="BD11" s="217" t="str">
        <f t="shared" si="13"/>
        <v/>
      </c>
      <c r="BE11" s="217" t="str">
        <f t="shared" si="13"/>
        <v/>
      </c>
      <c r="BF11" s="217" t="str">
        <f t="shared" si="13"/>
        <v/>
      </c>
      <c r="BG11" s="217" t="str">
        <f t="shared" si="13"/>
        <v/>
      </c>
      <c r="BH11" s="217" t="str">
        <f t="shared" si="13"/>
        <v/>
      </c>
      <c r="BI11" s="217" t="str">
        <f t="shared" si="13"/>
        <v/>
      </c>
      <c r="BJ11" s="217" t="str">
        <f t="shared" si="13"/>
        <v/>
      </c>
      <c r="BK11" s="217" t="str">
        <f t="shared" si="13"/>
        <v/>
      </c>
      <c r="BL11" s="217" t="str">
        <f t="shared" si="13"/>
        <v/>
      </c>
      <c r="BM11" s="217" t="str">
        <f t="shared" si="13"/>
        <v/>
      </c>
      <c r="BN11" s="217" t="str">
        <f t="shared" si="13"/>
        <v/>
      </c>
      <c r="BO11" s="217" t="str">
        <f t="shared" si="13"/>
        <v/>
      </c>
      <c r="BP11" s="217" t="str">
        <f t="shared" si="13"/>
        <v/>
      </c>
      <c r="BQ11" s="217" t="str">
        <f t="shared" si="13"/>
        <v/>
      </c>
      <c r="BR11" s="217" t="str">
        <f t="shared" si="13"/>
        <v/>
      </c>
      <c r="BS11" s="217" t="str">
        <f t="shared" si="13"/>
        <v/>
      </c>
      <c r="BT11" s="217" t="str">
        <f t="shared" si="13"/>
        <v/>
      </c>
      <c r="BU11" s="217" t="str">
        <f t="shared" si="13"/>
        <v/>
      </c>
      <c r="BV11" s="217" t="str">
        <f t="shared" si="13"/>
        <v/>
      </c>
      <c r="BW11" s="217" t="str">
        <f t="shared" si="13"/>
        <v/>
      </c>
      <c r="BX11" s="217" t="str">
        <f t="shared" si="13"/>
        <v/>
      </c>
      <c r="BY11" s="217" t="str">
        <f t="shared" si="13"/>
        <v/>
      </c>
      <c r="BZ11" s="217" t="str">
        <f t="shared" si="13"/>
        <v/>
      </c>
      <c r="CA11" s="217" t="str">
        <f t="shared" si="13"/>
        <v/>
      </c>
      <c r="CB11" s="217" t="str">
        <f t="shared" si="13"/>
        <v/>
      </c>
      <c r="CC11" s="217" t="str">
        <f t="shared" si="13"/>
        <v/>
      </c>
      <c r="CD11" s="217" t="str">
        <f t="shared" si="13"/>
        <v/>
      </c>
      <c r="CE11" s="217" t="str">
        <f t="shared" si="13"/>
        <v/>
      </c>
      <c r="CF11" s="217" t="str">
        <f t="shared" si="14"/>
        <v/>
      </c>
      <c r="CG11" s="217" t="str">
        <f t="shared" si="14"/>
        <v/>
      </c>
      <c r="CH11" s="217" t="str">
        <f t="shared" si="14"/>
        <v/>
      </c>
      <c r="CI11" s="217" t="str">
        <f t="shared" si="14"/>
        <v/>
      </c>
      <c r="CJ11" s="217" t="str">
        <f t="shared" si="14"/>
        <v/>
      </c>
      <c r="CK11" s="217" t="str">
        <f t="shared" si="14"/>
        <v/>
      </c>
      <c r="CL11" s="217" t="str">
        <f t="shared" si="14"/>
        <v/>
      </c>
      <c r="CM11" s="217" t="str">
        <f t="shared" si="14"/>
        <v/>
      </c>
      <c r="CN11" s="217" t="str">
        <f t="shared" si="14"/>
        <v/>
      </c>
      <c r="CO11" s="217" t="str">
        <f t="shared" si="14"/>
        <v/>
      </c>
      <c r="CP11" s="217" t="str">
        <f t="shared" si="14"/>
        <v/>
      </c>
      <c r="CQ11" s="217" t="str">
        <f t="shared" si="14"/>
        <v/>
      </c>
      <c r="CR11" s="217" t="str">
        <f t="shared" si="14"/>
        <v/>
      </c>
      <c r="CS11" s="217" t="str">
        <f t="shared" si="14"/>
        <v/>
      </c>
      <c r="CT11" s="217" t="str">
        <f t="shared" si="14"/>
        <v/>
      </c>
      <c r="CU11" s="217" t="str">
        <f t="shared" si="14"/>
        <v/>
      </c>
      <c r="CV11" s="217" t="str">
        <f t="shared" si="14"/>
        <v/>
      </c>
      <c r="CW11" s="217" t="str">
        <f t="shared" si="14"/>
        <v/>
      </c>
      <c r="CX11" s="217" t="str">
        <f t="shared" si="14"/>
        <v/>
      </c>
      <c r="CY11" s="217" t="str">
        <f t="shared" si="14"/>
        <v/>
      </c>
      <c r="CZ11" s="217" t="str">
        <f t="shared" si="14"/>
        <v/>
      </c>
      <c r="DA11" s="217" t="str">
        <f t="shared" si="14"/>
        <v/>
      </c>
      <c r="DB11" s="217" t="str">
        <f t="shared" si="14"/>
        <v/>
      </c>
      <c r="DC11" s="217" t="str">
        <f t="shared" si="14"/>
        <v/>
      </c>
      <c r="DD11" s="217" t="str">
        <f t="shared" si="14"/>
        <v/>
      </c>
      <c r="DE11" s="217" t="str">
        <f t="shared" si="14"/>
        <v/>
      </c>
      <c r="DF11" s="217" t="str">
        <f t="shared" si="14"/>
        <v/>
      </c>
      <c r="DG11" s="217" t="str">
        <f t="shared" si="14"/>
        <v/>
      </c>
      <c r="DH11" s="217" t="str">
        <f t="shared" si="14"/>
        <v/>
      </c>
      <c r="DI11" s="217" t="str">
        <f t="shared" si="14"/>
        <v/>
      </c>
      <c r="DJ11" s="217" t="str">
        <f t="shared" si="14"/>
        <v/>
      </c>
      <c r="DK11" s="217" t="str">
        <f t="shared" si="14"/>
        <v/>
      </c>
      <c r="DL11" s="217" t="str">
        <f t="shared" si="14"/>
        <v/>
      </c>
      <c r="DM11" s="217" t="str">
        <f t="shared" si="14"/>
        <v/>
      </c>
      <c r="DN11" s="217" t="str">
        <f t="shared" si="14"/>
        <v/>
      </c>
      <c r="DO11" s="217" t="str">
        <f t="shared" si="14"/>
        <v/>
      </c>
      <c r="DP11" s="217" t="str">
        <f t="shared" si="14"/>
        <v/>
      </c>
      <c r="DQ11" s="217" t="str">
        <f t="shared" si="14"/>
        <v/>
      </c>
      <c r="DR11" s="217" t="str">
        <f t="shared" si="14"/>
        <v/>
      </c>
      <c r="DS11" s="217" t="str">
        <f t="shared" si="14"/>
        <v/>
      </c>
      <c r="DT11" s="217" t="str">
        <f t="shared" si="14"/>
        <v/>
      </c>
      <c r="DU11" s="217" t="str">
        <f t="shared" si="14"/>
        <v/>
      </c>
      <c r="DV11" s="217" t="str">
        <f t="shared" si="14"/>
        <v/>
      </c>
      <c r="DW11" s="217" t="str">
        <f t="shared" si="14"/>
        <v/>
      </c>
      <c r="DX11" s="217" t="str">
        <f t="shared" si="14"/>
        <v/>
      </c>
      <c r="DY11" s="217" t="str">
        <f t="shared" si="14"/>
        <v/>
      </c>
      <c r="DZ11" s="217" t="str">
        <f t="shared" si="14"/>
        <v/>
      </c>
      <c r="EA11" s="217" t="str">
        <f t="shared" si="14"/>
        <v/>
      </c>
      <c r="EB11" s="217" t="str">
        <f t="shared" si="14"/>
        <v/>
      </c>
      <c r="EC11" s="217" t="str">
        <f t="shared" si="14"/>
        <v/>
      </c>
      <c r="ED11" s="217" t="str">
        <f t="shared" si="14"/>
        <v/>
      </c>
      <c r="EE11" s="217" t="str">
        <f t="shared" si="14"/>
        <v/>
      </c>
      <c r="EF11" s="217" t="str">
        <f t="shared" si="14"/>
        <v/>
      </c>
      <c r="EG11" s="217" t="str">
        <f t="shared" si="14"/>
        <v/>
      </c>
      <c r="EH11" s="217" t="str">
        <f t="shared" si="14"/>
        <v/>
      </c>
      <c r="EI11" s="217" t="str">
        <f t="shared" si="14"/>
        <v/>
      </c>
      <c r="EJ11" s="217" t="str">
        <f t="shared" si="14"/>
        <v/>
      </c>
      <c r="EK11" s="217" t="str">
        <f t="shared" si="14"/>
        <v/>
      </c>
      <c r="EL11" s="217" t="str">
        <f t="shared" si="14"/>
        <v/>
      </c>
      <c r="EM11" s="217" t="str">
        <f t="shared" si="14"/>
        <v/>
      </c>
      <c r="EN11" s="217" t="str">
        <f t="shared" si="14"/>
        <v/>
      </c>
      <c r="EO11" s="217" t="str">
        <f t="shared" si="14"/>
        <v/>
      </c>
      <c r="EP11" s="217" t="str">
        <f t="shared" si="14"/>
        <v/>
      </c>
      <c r="EQ11" s="217" t="str">
        <f t="shared" si="14"/>
        <v/>
      </c>
      <c r="ER11" s="217" t="str">
        <f t="shared" ref="ER11:FG26" si="15">IF($B11=0,"",INT(ER$4/$H11)=ER$4/$H11)</f>
        <v/>
      </c>
      <c r="ES11" s="217" t="str">
        <f t="shared" si="15"/>
        <v/>
      </c>
      <c r="ET11" s="217" t="str">
        <f t="shared" si="15"/>
        <v/>
      </c>
      <c r="EU11" s="217" t="str">
        <f t="shared" si="15"/>
        <v/>
      </c>
      <c r="EV11" s="217" t="str">
        <f t="shared" si="15"/>
        <v/>
      </c>
      <c r="EW11" s="217" t="str">
        <f t="shared" si="15"/>
        <v/>
      </c>
      <c r="EX11" s="217" t="str">
        <f t="shared" si="15"/>
        <v/>
      </c>
      <c r="EY11" s="217" t="str">
        <f t="shared" si="15"/>
        <v/>
      </c>
      <c r="EZ11" s="217" t="str">
        <f t="shared" si="15"/>
        <v/>
      </c>
      <c r="FA11" s="217" t="str">
        <f t="shared" si="15"/>
        <v/>
      </c>
      <c r="FB11" s="217" t="str">
        <f t="shared" si="15"/>
        <v/>
      </c>
      <c r="FC11" s="217" t="str">
        <f t="shared" si="15"/>
        <v/>
      </c>
      <c r="FD11" s="217" t="str">
        <f t="shared" si="15"/>
        <v/>
      </c>
      <c r="FE11" s="217" t="str">
        <f t="shared" si="15"/>
        <v/>
      </c>
      <c r="FF11" s="217" t="str">
        <f t="shared" si="15"/>
        <v/>
      </c>
      <c r="FG11" s="217" t="str">
        <f t="shared" si="15"/>
        <v/>
      </c>
      <c r="FH11" s="217" t="str">
        <f t="shared" ref="FH11:FW39" si="16">IF($B11=0,"",INT(FH$4/$H11)=FH$4/$H11)</f>
        <v/>
      </c>
      <c r="FI11" s="217" t="str">
        <f t="shared" si="16"/>
        <v/>
      </c>
      <c r="FJ11" s="217" t="str">
        <f t="shared" si="16"/>
        <v/>
      </c>
      <c r="FK11" s="217" t="str">
        <f t="shared" si="16"/>
        <v/>
      </c>
      <c r="FL11" s="217" t="str">
        <f t="shared" si="16"/>
        <v/>
      </c>
      <c r="FM11" s="217" t="str">
        <f t="shared" si="16"/>
        <v/>
      </c>
      <c r="FN11" s="217" t="str">
        <f t="shared" si="16"/>
        <v/>
      </c>
      <c r="FO11" s="217" t="str">
        <f t="shared" si="16"/>
        <v/>
      </c>
      <c r="FP11" s="217" t="str">
        <f t="shared" si="16"/>
        <v/>
      </c>
      <c r="FQ11" s="217" t="str">
        <f t="shared" si="16"/>
        <v/>
      </c>
      <c r="FR11" s="217" t="str">
        <f t="shared" si="16"/>
        <v/>
      </c>
      <c r="FS11" s="217" t="str">
        <f t="shared" si="16"/>
        <v/>
      </c>
      <c r="FT11" s="217" t="str">
        <f t="shared" si="16"/>
        <v/>
      </c>
      <c r="FU11" s="217" t="str">
        <f t="shared" si="16"/>
        <v/>
      </c>
      <c r="FV11" s="217" t="str">
        <f t="shared" si="16"/>
        <v/>
      </c>
      <c r="FW11" s="217" t="str">
        <f t="shared" si="16"/>
        <v/>
      </c>
      <c r="FX11" s="217" t="str">
        <f t="shared" ref="FX11:GM26" si="17">IF($B11=0,"",INT(FX$4/$H11)=FX$4/$H11)</f>
        <v/>
      </c>
      <c r="FY11" s="217" t="str">
        <f t="shared" si="17"/>
        <v/>
      </c>
      <c r="FZ11" s="217" t="str">
        <f t="shared" si="17"/>
        <v/>
      </c>
      <c r="GA11" s="217" t="str">
        <f t="shared" si="17"/>
        <v/>
      </c>
      <c r="GB11" s="217" t="str">
        <f t="shared" si="17"/>
        <v/>
      </c>
      <c r="GC11" s="217" t="str">
        <f t="shared" si="17"/>
        <v/>
      </c>
      <c r="GD11" s="217" t="str">
        <f t="shared" si="17"/>
        <v/>
      </c>
      <c r="GE11" s="217" t="str">
        <f t="shared" si="17"/>
        <v/>
      </c>
      <c r="GF11" s="217" t="str">
        <f t="shared" si="17"/>
        <v/>
      </c>
      <c r="GG11" s="217" t="str">
        <f t="shared" si="17"/>
        <v/>
      </c>
      <c r="GH11" s="217" t="str">
        <f t="shared" si="17"/>
        <v/>
      </c>
      <c r="GI11" s="217" t="str">
        <f t="shared" si="17"/>
        <v/>
      </c>
      <c r="GJ11" s="217" t="str">
        <f t="shared" si="17"/>
        <v/>
      </c>
      <c r="GK11" s="217" t="str">
        <f t="shared" si="17"/>
        <v/>
      </c>
      <c r="GL11" s="217" t="str">
        <f t="shared" si="17"/>
        <v/>
      </c>
      <c r="GM11" s="217" t="str">
        <f t="shared" si="17"/>
        <v/>
      </c>
      <c r="GN11" s="217" t="str">
        <f t="shared" ref="GN11:GP25" si="18">IF($B11=0,"",INT(GN$4/$H11)=GN$4/$H11)</f>
        <v/>
      </c>
      <c r="GO11" s="217" t="str">
        <f t="shared" si="18"/>
        <v/>
      </c>
      <c r="GP11" s="217" t="str">
        <f t="shared" si="18"/>
        <v/>
      </c>
    </row>
    <row r="12" spans="2:198" x14ac:dyDescent="0.3">
      <c r="B12" s="198">
        <f>'MF Rent Roll'!B11</f>
        <v>0</v>
      </c>
      <c r="C12" s="199">
        <f>'MF Rent Roll'!C11</f>
        <v>0</v>
      </c>
      <c r="D12" s="200">
        <f>'MF Rent Roll'!D11</f>
        <v>0</v>
      </c>
      <c r="E12" s="200">
        <f>'MF Rent Roll'!E11</f>
        <v>0</v>
      </c>
      <c r="F12" s="201">
        <f>'MF Rent Roll'!F11</f>
        <v>0</v>
      </c>
      <c r="G12" s="202">
        <f>'MF Rent Roll'!G11</f>
        <v>0</v>
      </c>
      <c r="H12" s="203">
        <f>'MF Rent Roll'!H11</f>
        <v>0</v>
      </c>
      <c r="I12" s="202">
        <f>'MF Rent Roll'!I11</f>
        <v>0</v>
      </c>
      <c r="J12" s="204">
        <f>'MF Rent Roll'!J11</f>
        <v>0</v>
      </c>
      <c r="K12" s="205">
        <f>'MF Rent Roll'!K11</f>
        <v>0</v>
      </c>
      <c r="L12" s="202">
        <f>'MF Rent Roll'!L11</f>
        <v>0</v>
      </c>
      <c r="M12" s="206">
        <f>'MF Rent Roll'!M11</f>
        <v>0</v>
      </c>
      <c r="N12" s="207" t="str">
        <f>'MF Rent Roll'!N11</f>
        <v/>
      </c>
      <c r="O12" s="208" t="str">
        <f>'MF Rent Roll'!O11</f>
        <v/>
      </c>
      <c r="P12" s="209" t="str">
        <f>'MF Rent Roll'!P11</f>
        <v/>
      </c>
      <c r="S12" s="217" t="str">
        <f t="shared" si="12"/>
        <v/>
      </c>
      <c r="T12" s="217" t="str">
        <f t="shared" si="13"/>
        <v/>
      </c>
      <c r="U12" s="217" t="str">
        <f t="shared" si="13"/>
        <v/>
      </c>
      <c r="V12" s="217" t="str">
        <f t="shared" si="13"/>
        <v/>
      </c>
      <c r="W12" s="217" t="str">
        <f t="shared" si="13"/>
        <v/>
      </c>
      <c r="X12" s="217" t="str">
        <f t="shared" si="13"/>
        <v/>
      </c>
      <c r="Y12" s="217" t="str">
        <f t="shared" si="13"/>
        <v/>
      </c>
      <c r="Z12" s="217" t="str">
        <f t="shared" si="13"/>
        <v/>
      </c>
      <c r="AA12" s="217" t="str">
        <f t="shared" si="13"/>
        <v/>
      </c>
      <c r="AB12" s="217" t="str">
        <f t="shared" si="13"/>
        <v/>
      </c>
      <c r="AC12" s="217" t="str">
        <f t="shared" si="13"/>
        <v/>
      </c>
      <c r="AD12" s="217" t="str">
        <f t="shared" si="13"/>
        <v/>
      </c>
      <c r="AE12" s="217" t="str">
        <f t="shared" si="13"/>
        <v/>
      </c>
      <c r="AF12" s="217" t="str">
        <f t="shared" si="13"/>
        <v/>
      </c>
      <c r="AG12" s="217" t="str">
        <f t="shared" si="13"/>
        <v/>
      </c>
      <c r="AH12" s="217" t="str">
        <f t="shared" si="13"/>
        <v/>
      </c>
      <c r="AI12" s="217" t="str">
        <f t="shared" si="13"/>
        <v/>
      </c>
      <c r="AJ12" s="217" t="str">
        <f t="shared" si="13"/>
        <v/>
      </c>
      <c r="AK12" s="217" t="str">
        <f t="shared" si="13"/>
        <v/>
      </c>
      <c r="AL12" s="217" t="str">
        <f t="shared" si="13"/>
        <v/>
      </c>
      <c r="AM12" s="217" t="str">
        <f t="shared" si="13"/>
        <v/>
      </c>
      <c r="AN12" s="217" t="str">
        <f t="shared" si="13"/>
        <v/>
      </c>
      <c r="AO12" s="217" t="str">
        <f t="shared" si="13"/>
        <v/>
      </c>
      <c r="AP12" s="217" t="str">
        <f t="shared" si="13"/>
        <v/>
      </c>
      <c r="AQ12" s="217" t="str">
        <f t="shared" si="13"/>
        <v/>
      </c>
      <c r="AR12" s="217" t="str">
        <f t="shared" si="13"/>
        <v/>
      </c>
      <c r="AS12" s="217" t="str">
        <f t="shared" si="13"/>
        <v/>
      </c>
      <c r="AT12" s="217" t="str">
        <f t="shared" si="13"/>
        <v/>
      </c>
      <c r="AU12" s="217" t="str">
        <f t="shared" si="13"/>
        <v/>
      </c>
      <c r="AV12" s="217" t="str">
        <f t="shared" si="13"/>
        <v/>
      </c>
      <c r="AW12" s="217" t="str">
        <f t="shared" si="13"/>
        <v/>
      </c>
      <c r="AX12" s="217" t="str">
        <f t="shared" si="13"/>
        <v/>
      </c>
      <c r="AY12" s="217" t="str">
        <f t="shared" si="13"/>
        <v/>
      </c>
      <c r="AZ12" s="217" t="str">
        <f t="shared" si="13"/>
        <v/>
      </c>
      <c r="BA12" s="217" t="str">
        <f t="shared" si="13"/>
        <v/>
      </c>
      <c r="BB12" s="217" t="str">
        <f t="shared" si="13"/>
        <v/>
      </c>
      <c r="BC12" s="217" t="str">
        <f t="shared" si="13"/>
        <v/>
      </c>
      <c r="BD12" s="217" t="str">
        <f t="shared" si="13"/>
        <v/>
      </c>
      <c r="BE12" s="217" t="str">
        <f t="shared" si="13"/>
        <v/>
      </c>
      <c r="BF12" s="217" t="str">
        <f t="shared" si="13"/>
        <v/>
      </c>
      <c r="BG12" s="217" t="str">
        <f t="shared" si="13"/>
        <v/>
      </c>
      <c r="BH12" s="217" t="str">
        <f t="shared" si="13"/>
        <v/>
      </c>
      <c r="BI12" s="217" t="str">
        <f t="shared" si="13"/>
        <v/>
      </c>
      <c r="BJ12" s="217" t="str">
        <f t="shared" si="13"/>
        <v/>
      </c>
      <c r="BK12" s="217" t="str">
        <f t="shared" si="13"/>
        <v/>
      </c>
      <c r="BL12" s="217" t="str">
        <f t="shared" si="13"/>
        <v/>
      </c>
      <c r="BM12" s="217" t="str">
        <f t="shared" si="13"/>
        <v/>
      </c>
      <c r="BN12" s="217" t="str">
        <f t="shared" si="13"/>
        <v/>
      </c>
      <c r="BO12" s="217" t="str">
        <f t="shared" si="13"/>
        <v/>
      </c>
      <c r="BP12" s="217" t="str">
        <f t="shared" si="13"/>
        <v/>
      </c>
      <c r="BQ12" s="217" t="str">
        <f t="shared" si="13"/>
        <v/>
      </c>
      <c r="BR12" s="217" t="str">
        <f t="shared" si="13"/>
        <v/>
      </c>
      <c r="BS12" s="217" t="str">
        <f t="shared" si="13"/>
        <v/>
      </c>
      <c r="BT12" s="217" t="str">
        <f t="shared" si="13"/>
        <v/>
      </c>
      <c r="BU12" s="217" t="str">
        <f t="shared" si="13"/>
        <v/>
      </c>
      <c r="BV12" s="217" t="str">
        <f t="shared" si="13"/>
        <v/>
      </c>
      <c r="BW12" s="217" t="str">
        <f t="shared" si="13"/>
        <v/>
      </c>
      <c r="BX12" s="217" t="str">
        <f t="shared" si="13"/>
        <v/>
      </c>
      <c r="BY12" s="217" t="str">
        <f t="shared" si="13"/>
        <v/>
      </c>
      <c r="BZ12" s="217" t="str">
        <f t="shared" si="13"/>
        <v/>
      </c>
      <c r="CA12" s="217" t="str">
        <f t="shared" si="13"/>
        <v/>
      </c>
      <c r="CB12" s="217" t="str">
        <f t="shared" si="13"/>
        <v/>
      </c>
      <c r="CC12" s="217" t="str">
        <f t="shared" si="13"/>
        <v/>
      </c>
      <c r="CD12" s="217" t="str">
        <f t="shared" si="13"/>
        <v/>
      </c>
      <c r="CE12" s="217" t="str">
        <f t="shared" si="13"/>
        <v/>
      </c>
      <c r="CF12" s="217" t="str">
        <f t="shared" si="14"/>
        <v/>
      </c>
      <c r="CG12" s="217" t="str">
        <f t="shared" si="14"/>
        <v/>
      </c>
      <c r="CH12" s="217" t="str">
        <f t="shared" si="14"/>
        <v/>
      </c>
      <c r="CI12" s="217" t="str">
        <f t="shared" si="14"/>
        <v/>
      </c>
      <c r="CJ12" s="217" t="str">
        <f t="shared" si="14"/>
        <v/>
      </c>
      <c r="CK12" s="217" t="str">
        <f t="shared" si="14"/>
        <v/>
      </c>
      <c r="CL12" s="217" t="str">
        <f t="shared" si="14"/>
        <v/>
      </c>
      <c r="CM12" s="217" t="str">
        <f t="shared" si="14"/>
        <v/>
      </c>
      <c r="CN12" s="217" t="str">
        <f t="shared" si="14"/>
        <v/>
      </c>
      <c r="CO12" s="217" t="str">
        <f t="shared" si="14"/>
        <v/>
      </c>
      <c r="CP12" s="217" t="str">
        <f t="shared" si="14"/>
        <v/>
      </c>
      <c r="CQ12" s="217" t="str">
        <f t="shared" si="14"/>
        <v/>
      </c>
      <c r="CR12" s="217" t="str">
        <f t="shared" si="14"/>
        <v/>
      </c>
      <c r="CS12" s="217" t="str">
        <f t="shared" si="14"/>
        <v/>
      </c>
      <c r="CT12" s="217" t="str">
        <f t="shared" si="14"/>
        <v/>
      </c>
      <c r="CU12" s="217" t="str">
        <f t="shared" si="14"/>
        <v/>
      </c>
      <c r="CV12" s="217" t="str">
        <f t="shared" si="14"/>
        <v/>
      </c>
      <c r="CW12" s="217" t="str">
        <f t="shared" si="14"/>
        <v/>
      </c>
      <c r="CX12" s="217" t="str">
        <f t="shared" si="14"/>
        <v/>
      </c>
      <c r="CY12" s="217" t="str">
        <f t="shared" si="14"/>
        <v/>
      </c>
      <c r="CZ12" s="217" t="str">
        <f t="shared" si="14"/>
        <v/>
      </c>
      <c r="DA12" s="217" t="str">
        <f t="shared" si="14"/>
        <v/>
      </c>
      <c r="DB12" s="217" t="str">
        <f t="shared" si="14"/>
        <v/>
      </c>
      <c r="DC12" s="217" t="str">
        <f t="shared" si="14"/>
        <v/>
      </c>
      <c r="DD12" s="217" t="str">
        <f t="shared" si="14"/>
        <v/>
      </c>
      <c r="DE12" s="217" t="str">
        <f t="shared" si="14"/>
        <v/>
      </c>
      <c r="DF12" s="217" t="str">
        <f t="shared" si="14"/>
        <v/>
      </c>
      <c r="DG12" s="217" t="str">
        <f t="shared" si="14"/>
        <v/>
      </c>
      <c r="DH12" s="217" t="str">
        <f t="shared" si="14"/>
        <v/>
      </c>
      <c r="DI12" s="217" t="str">
        <f t="shared" si="14"/>
        <v/>
      </c>
      <c r="DJ12" s="217" t="str">
        <f t="shared" si="14"/>
        <v/>
      </c>
      <c r="DK12" s="217" t="str">
        <f t="shared" si="14"/>
        <v/>
      </c>
      <c r="DL12" s="217" t="str">
        <f t="shared" si="14"/>
        <v/>
      </c>
      <c r="DM12" s="217" t="str">
        <f t="shared" si="14"/>
        <v/>
      </c>
      <c r="DN12" s="217" t="str">
        <f t="shared" si="14"/>
        <v/>
      </c>
      <c r="DO12" s="217" t="str">
        <f t="shared" si="14"/>
        <v/>
      </c>
      <c r="DP12" s="217" t="str">
        <f t="shared" si="14"/>
        <v/>
      </c>
      <c r="DQ12" s="217" t="str">
        <f t="shared" si="14"/>
        <v/>
      </c>
      <c r="DR12" s="217" t="str">
        <f t="shared" si="14"/>
        <v/>
      </c>
      <c r="DS12" s="217" t="str">
        <f t="shared" si="14"/>
        <v/>
      </c>
      <c r="DT12" s="217" t="str">
        <f t="shared" si="14"/>
        <v/>
      </c>
      <c r="DU12" s="217" t="str">
        <f t="shared" si="14"/>
        <v/>
      </c>
      <c r="DV12" s="217" t="str">
        <f t="shared" si="14"/>
        <v/>
      </c>
      <c r="DW12" s="217" t="str">
        <f t="shared" si="14"/>
        <v/>
      </c>
      <c r="DX12" s="217" t="str">
        <f t="shared" si="14"/>
        <v/>
      </c>
      <c r="DY12" s="217" t="str">
        <f t="shared" si="14"/>
        <v/>
      </c>
      <c r="DZ12" s="217" t="str">
        <f t="shared" si="14"/>
        <v/>
      </c>
      <c r="EA12" s="217" t="str">
        <f t="shared" si="14"/>
        <v/>
      </c>
      <c r="EB12" s="217" t="str">
        <f t="shared" si="14"/>
        <v/>
      </c>
      <c r="EC12" s="217" t="str">
        <f t="shared" si="14"/>
        <v/>
      </c>
      <c r="ED12" s="217" t="str">
        <f t="shared" si="14"/>
        <v/>
      </c>
      <c r="EE12" s="217" t="str">
        <f t="shared" si="14"/>
        <v/>
      </c>
      <c r="EF12" s="217" t="str">
        <f t="shared" si="14"/>
        <v/>
      </c>
      <c r="EG12" s="217" t="str">
        <f t="shared" si="14"/>
        <v/>
      </c>
      <c r="EH12" s="217" t="str">
        <f t="shared" si="14"/>
        <v/>
      </c>
      <c r="EI12" s="217" t="str">
        <f t="shared" si="14"/>
        <v/>
      </c>
      <c r="EJ12" s="217" t="str">
        <f t="shared" si="14"/>
        <v/>
      </c>
      <c r="EK12" s="217" t="str">
        <f t="shared" si="14"/>
        <v/>
      </c>
      <c r="EL12" s="217" t="str">
        <f t="shared" si="14"/>
        <v/>
      </c>
      <c r="EM12" s="217" t="str">
        <f t="shared" si="14"/>
        <v/>
      </c>
      <c r="EN12" s="217" t="str">
        <f t="shared" si="14"/>
        <v/>
      </c>
      <c r="EO12" s="217" t="str">
        <f t="shared" si="14"/>
        <v/>
      </c>
      <c r="EP12" s="217" t="str">
        <f t="shared" si="14"/>
        <v/>
      </c>
      <c r="EQ12" s="217" t="str">
        <f t="shared" si="14"/>
        <v/>
      </c>
      <c r="ER12" s="217" t="str">
        <f t="shared" si="15"/>
        <v/>
      </c>
      <c r="ES12" s="217" t="str">
        <f t="shared" si="15"/>
        <v/>
      </c>
      <c r="ET12" s="217" t="str">
        <f t="shared" si="15"/>
        <v/>
      </c>
      <c r="EU12" s="217" t="str">
        <f t="shared" si="15"/>
        <v/>
      </c>
      <c r="EV12" s="217" t="str">
        <f t="shared" si="15"/>
        <v/>
      </c>
      <c r="EW12" s="217" t="str">
        <f t="shared" si="15"/>
        <v/>
      </c>
      <c r="EX12" s="217" t="str">
        <f t="shared" si="15"/>
        <v/>
      </c>
      <c r="EY12" s="217" t="str">
        <f t="shared" si="15"/>
        <v/>
      </c>
      <c r="EZ12" s="217" t="str">
        <f t="shared" si="15"/>
        <v/>
      </c>
      <c r="FA12" s="217" t="str">
        <f t="shared" si="15"/>
        <v/>
      </c>
      <c r="FB12" s="217" t="str">
        <f t="shared" si="15"/>
        <v/>
      </c>
      <c r="FC12" s="217" t="str">
        <f t="shared" si="15"/>
        <v/>
      </c>
      <c r="FD12" s="217" t="str">
        <f t="shared" si="15"/>
        <v/>
      </c>
      <c r="FE12" s="217" t="str">
        <f t="shared" si="15"/>
        <v/>
      </c>
      <c r="FF12" s="217" t="str">
        <f t="shared" si="15"/>
        <v/>
      </c>
      <c r="FG12" s="217" t="str">
        <f t="shared" si="15"/>
        <v/>
      </c>
      <c r="FH12" s="217" t="str">
        <f t="shared" si="16"/>
        <v/>
      </c>
      <c r="FI12" s="217" t="str">
        <f t="shared" si="16"/>
        <v/>
      </c>
      <c r="FJ12" s="217" t="str">
        <f t="shared" si="16"/>
        <v/>
      </c>
      <c r="FK12" s="217" t="str">
        <f t="shared" si="16"/>
        <v/>
      </c>
      <c r="FL12" s="217" t="str">
        <f t="shared" si="16"/>
        <v/>
      </c>
      <c r="FM12" s="217" t="str">
        <f t="shared" si="16"/>
        <v/>
      </c>
      <c r="FN12" s="217" t="str">
        <f t="shared" si="16"/>
        <v/>
      </c>
      <c r="FO12" s="217" t="str">
        <f t="shared" si="16"/>
        <v/>
      </c>
      <c r="FP12" s="217" t="str">
        <f t="shared" si="16"/>
        <v/>
      </c>
      <c r="FQ12" s="217" t="str">
        <f t="shared" si="16"/>
        <v/>
      </c>
      <c r="FR12" s="217" t="str">
        <f t="shared" si="16"/>
        <v/>
      </c>
      <c r="FS12" s="217" t="str">
        <f t="shared" si="16"/>
        <v/>
      </c>
      <c r="FT12" s="217" t="str">
        <f t="shared" si="16"/>
        <v/>
      </c>
      <c r="FU12" s="217" t="str">
        <f t="shared" si="16"/>
        <v/>
      </c>
      <c r="FV12" s="217" t="str">
        <f t="shared" si="16"/>
        <v/>
      </c>
      <c r="FW12" s="217" t="str">
        <f t="shared" si="16"/>
        <v/>
      </c>
      <c r="FX12" s="217" t="str">
        <f t="shared" si="17"/>
        <v/>
      </c>
      <c r="FY12" s="217" t="str">
        <f t="shared" si="17"/>
        <v/>
      </c>
      <c r="FZ12" s="217" t="str">
        <f t="shared" si="17"/>
        <v/>
      </c>
      <c r="GA12" s="217" t="str">
        <f t="shared" si="17"/>
        <v/>
      </c>
      <c r="GB12" s="217" t="str">
        <f t="shared" si="17"/>
        <v/>
      </c>
      <c r="GC12" s="217" t="str">
        <f t="shared" si="17"/>
        <v/>
      </c>
      <c r="GD12" s="217" t="str">
        <f t="shared" si="17"/>
        <v/>
      </c>
      <c r="GE12" s="217" t="str">
        <f t="shared" si="17"/>
        <v/>
      </c>
      <c r="GF12" s="217" t="str">
        <f t="shared" si="17"/>
        <v/>
      </c>
      <c r="GG12" s="217" t="str">
        <f t="shared" si="17"/>
        <v/>
      </c>
      <c r="GH12" s="217" t="str">
        <f t="shared" si="17"/>
        <v/>
      </c>
      <c r="GI12" s="217" t="str">
        <f t="shared" si="17"/>
        <v/>
      </c>
      <c r="GJ12" s="217" t="str">
        <f t="shared" si="17"/>
        <v/>
      </c>
      <c r="GK12" s="217" t="str">
        <f t="shared" si="17"/>
        <v/>
      </c>
      <c r="GL12" s="217" t="str">
        <f t="shared" si="17"/>
        <v/>
      </c>
      <c r="GM12" s="217" t="str">
        <f t="shared" si="17"/>
        <v/>
      </c>
      <c r="GN12" s="217" t="str">
        <f t="shared" si="18"/>
        <v/>
      </c>
      <c r="GO12" s="217" t="str">
        <f t="shared" si="18"/>
        <v/>
      </c>
      <c r="GP12" s="217" t="str">
        <f t="shared" si="18"/>
        <v/>
      </c>
    </row>
    <row r="13" spans="2:198" x14ac:dyDescent="0.3">
      <c r="B13" s="198">
        <f>'MF Rent Roll'!B12</f>
        <v>0</v>
      </c>
      <c r="C13" s="199">
        <f>'MF Rent Roll'!C12</f>
        <v>0</v>
      </c>
      <c r="D13" s="200">
        <f>'MF Rent Roll'!D12</f>
        <v>0</v>
      </c>
      <c r="E13" s="200">
        <f>'MF Rent Roll'!E12</f>
        <v>0</v>
      </c>
      <c r="F13" s="201">
        <f>'MF Rent Roll'!F12</f>
        <v>0</v>
      </c>
      <c r="G13" s="202">
        <f>'MF Rent Roll'!G12</f>
        <v>0</v>
      </c>
      <c r="H13" s="203">
        <f>'MF Rent Roll'!H12</f>
        <v>0</v>
      </c>
      <c r="I13" s="202">
        <f>'MF Rent Roll'!I12</f>
        <v>0</v>
      </c>
      <c r="J13" s="204">
        <f>'MF Rent Roll'!J12</f>
        <v>0</v>
      </c>
      <c r="K13" s="205">
        <f>'MF Rent Roll'!K12</f>
        <v>0</v>
      </c>
      <c r="L13" s="202">
        <f>'MF Rent Roll'!L12</f>
        <v>0</v>
      </c>
      <c r="M13" s="206">
        <f>'MF Rent Roll'!M12</f>
        <v>0</v>
      </c>
      <c r="N13" s="207" t="str">
        <f>'MF Rent Roll'!N12</f>
        <v/>
      </c>
      <c r="O13" s="208" t="str">
        <f>'MF Rent Roll'!O12</f>
        <v/>
      </c>
      <c r="P13" s="209" t="str">
        <f>'MF Rent Roll'!P12</f>
        <v/>
      </c>
      <c r="S13" s="217" t="str">
        <f t="shared" si="12"/>
        <v/>
      </c>
      <c r="T13" s="217" t="str">
        <f t="shared" si="13"/>
        <v/>
      </c>
      <c r="U13" s="217" t="str">
        <f t="shared" si="13"/>
        <v/>
      </c>
      <c r="V13" s="217" t="str">
        <f t="shared" si="13"/>
        <v/>
      </c>
      <c r="W13" s="217" t="str">
        <f t="shared" si="13"/>
        <v/>
      </c>
      <c r="X13" s="217" t="str">
        <f t="shared" si="13"/>
        <v/>
      </c>
      <c r="Y13" s="217" t="str">
        <f t="shared" si="13"/>
        <v/>
      </c>
      <c r="Z13" s="217" t="str">
        <f t="shared" si="13"/>
        <v/>
      </c>
      <c r="AA13" s="217" t="str">
        <f t="shared" si="13"/>
        <v/>
      </c>
      <c r="AB13" s="217" t="str">
        <f t="shared" si="13"/>
        <v/>
      </c>
      <c r="AC13" s="217" t="str">
        <f t="shared" si="13"/>
        <v/>
      </c>
      <c r="AD13" s="217" t="str">
        <f t="shared" si="13"/>
        <v/>
      </c>
      <c r="AE13" s="217" t="str">
        <f t="shared" si="13"/>
        <v/>
      </c>
      <c r="AF13" s="217" t="str">
        <f t="shared" si="13"/>
        <v/>
      </c>
      <c r="AG13" s="217" t="str">
        <f t="shared" si="13"/>
        <v/>
      </c>
      <c r="AH13" s="217" t="str">
        <f t="shared" si="13"/>
        <v/>
      </c>
      <c r="AI13" s="217" t="str">
        <f t="shared" si="13"/>
        <v/>
      </c>
      <c r="AJ13" s="217" t="str">
        <f t="shared" si="13"/>
        <v/>
      </c>
      <c r="AK13" s="217" t="str">
        <f t="shared" si="13"/>
        <v/>
      </c>
      <c r="AL13" s="217" t="str">
        <f t="shared" si="13"/>
        <v/>
      </c>
      <c r="AM13" s="217" t="str">
        <f t="shared" si="13"/>
        <v/>
      </c>
      <c r="AN13" s="217" t="str">
        <f t="shared" si="13"/>
        <v/>
      </c>
      <c r="AO13" s="217" t="str">
        <f t="shared" si="13"/>
        <v/>
      </c>
      <c r="AP13" s="217" t="str">
        <f t="shared" si="13"/>
        <v/>
      </c>
      <c r="AQ13" s="217" t="str">
        <f t="shared" si="13"/>
        <v/>
      </c>
      <c r="AR13" s="217" t="str">
        <f t="shared" si="13"/>
        <v/>
      </c>
      <c r="AS13" s="217" t="str">
        <f t="shared" si="13"/>
        <v/>
      </c>
      <c r="AT13" s="217" t="str">
        <f t="shared" si="13"/>
        <v/>
      </c>
      <c r="AU13" s="217" t="str">
        <f t="shared" si="13"/>
        <v/>
      </c>
      <c r="AV13" s="217" t="str">
        <f t="shared" si="13"/>
        <v/>
      </c>
      <c r="AW13" s="217" t="str">
        <f t="shared" si="13"/>
        <v/>
      </c>
      <c r="AX13" s="217" t="str">
        <f t="shared" si="13"/>
        <v/>
      </c>
      <c r="AY13" s="217" t="str">
        <f t="shared" si="13"/>
        <v/>
      </c>
      <c r="AZ13" s="217" t="str">
        <f t="shared" si="13"/>
        <v/>
      </c>
      <c r="BA13" s="217" t="str">
        <f t="shared" si="13"/>
        <v/>
      </c>
      <c r="BB13" s="217" t="str">
        <f t="shared" si="13"/>
        <v/>
      </c>
      <c r="BC13" s="217" t="str">
        <f t="shared" si="13"/>
        <v/>
      </c>
      <c r="BD13" s="217" t="str">
        <f t="shared" si="13"/>
        <v/>
      </c>
      <c r="BE13" s="217" t="str">
        <f t="shared" si="13"/>
        <v/>
      </c>
      <c r="BF13" s="217" t="str">
        <f t="shared" si="13"/>
        <v/>
      </c>
      <c r="BG13" s="217" t="str">
        <f t="shared" si="13"/>
        <v/>
      </c>
      <c r="BH13" s="217" t="str">
        <f t="shared" si="13"/>
        <v/>
      </c>
      <c r="BI13" s="217" t="str">
        <f t="shared" si="13"/>
        <v/>
      </c>
      <c r="BJ13" s="217" t="str">
        <f t="shared" si="13"/>
        <v/>
      </c>
      <c r="BK13" s="217" t="str">
        <f t="shared" si="13"/>
        <v/>
      </c>
      <c r="BL13" s="217" t="str">
        <f t="shared" si="13"/>
        <v/>
      </c>
      <c r="BM13" s="217" t="str">
        <f t="shared" si="13"/>
        <v/>
      </c>
      <c r="BN13" s="217" t="str">
        <f t="shared" si="13"/>
        <v/>
      </c>
      <c r="BO13" s="217" t="str">
        <f t="shared" si="13"/>
        <v/>
      </c>
      <c r="BP13" s="217" t="str">
        <f t="shared" si="13"/>
        <v/>
      </c>
      <c r="BQ13" s="217" t="str">
        <f t="shared" si="13"/>
        <v/>
      </c>
      <c r="BR13" s="217" t="str">
        <f t="shared" si="13"/>
        <v/>
      </c>
      <c r="BS13" s="217" t="str">
        <f t="shared" si="13"/>
        <v/>
      </c>
      <c r="BT13" s="217" t="str">
        <f t="shared" si="13"/>
        <v/>
      </c>
      <c r="BU13" s="217" t="str">
        <f t="shared" si="13"/>
        <v/>
      </c>
      <c r="BV13" s="217" t="str">
        <f t="shared" si="13"/>
        <v/>
      </c>
      <c r="BW13" s="217" t="str">
        <f t="shared" si="13"/>
        <v/>
      </c>
      <c r="BX13" s="217" t="str">
        <f t="shared" si="13"/>
        <v/>
      </c>
      <c r="BY13" s="217" t="str">
        <f t="shared" si="13"/>
        <v/>
      </c>
      <c r="BZ13" s="217" t="str">
        <f t="shared" si="13"/>
        <v/>
      </c>
      <c r="CA13" s="217" t="str">
        <f t="shared" si="13"/>
        <v/>
      </c>
      <c r="CB13" s="217" t="str">
        <f t="shared" si="13"/>
        <v/>
      </c>
      <c r="CC13" s="217" t="str">
        <f t="shared" si="13"/>
        <v/>
      </c>
      <c r="CD13" s="217" t="str">
        <f t="shared" ref="CD13:CS30" si="19">IF($B13=0,"",INT(CD$4/$H13)=CD$4/$H13)</f>
        <v/>
      </c>
      <c r="CE13" s="217" t="str">
        <f t="shared" si="19"/>
        <v/>
      </c>
      <c r="CF13" s="217" t="str">
        <f t="shared" si="14"/>
        <v/>
      </c>
      <c r="CG13" s="217" t="str">
        <f t="shared" si="14"/>
        <v/>
      </c>
      <c r="CH13" s="217" t="str">
        <f t="shared" si="14"/>
        <v/>
      </c>
      <c r="CI13" s="217" t="str">
        <f t="shared" si="14"/>
        <v/>
      </c>
      <c r="CJ13" s="217" t="str">
        <f t="shared" si="14"/>
        <v/>
      </c>
      <c r="CK13" s="217" t="str">
        <f t="shared" si="14"/>
        <v/>
      </c>
      <c r="CL13" s="217" t="str">
        <f t="shared" si="14"/>
        <v/>
      </c>
      <c r="CM13" s="217" t="str">
        <f t="shared" si="14"/>
        <v/>
      </c>
      <c r="CN13" s="217" t="str">
        <f t="shared" si="14"/>
        <v/>
      </c>
      <c r="CO13" s="217" t="str">
        <f t="shared" si="14"/>
        <v/>
      </c>
      <c r="CP13" s="217" t="str">
        <f t="shared" si="14"/>
        <v/>
      </c>
      <c r="CQ13" s="217" t="str">
        <f t="shared" si="14"/>
        <v/>
      </c>
      <c r="CR13" s="217" t="str">
        <f t="shared" si="14"/>
        <v/>
      </c>
      <c r="CS13" s="217" t="str">
        <f t="shared" si="14"/>
        <v/>
      </c>
      <c r="CT13" s="217" t="str">
        <f t="shared" si="14"/>
        <v/>
      </c>
      <c r="CU13" s="217" t="str">
        <f t="shared" si="14"/>
        <v/>
      </c>
      <c r="CV13" s="217" t="str">
        <f t="shared" si="14"/>
        <v/>
      </c>
      <c r="CW13" s="217" t="str">
        <f t="shared" si="14"/>
        <v/>
      </c>
      <c r="CX13" s="217" t="str">
        <f t="shared" si="14"/>
        <v/>
      </c>
      <c r="CY13" s="217" t="str">
        <f t="shared" si="14"/>
        <v/>
      </c>
      <c r="CZ13" s="217" t="str">
        <f t="shared" si="14"/>
        <v/>
      </c>
      <c r="DA13" s="217" t="str">
        <f t="shared" si="14"/>
        <v/>
      </c>
      <c r="DB13" s="217" t="str">
        <f t="shared" si="14"/>
        <v/>
      </c>
      <c r="DC13" s="217" t="str">
        <f t="shared" si="14"/>
        <v/>
      </c>
      <c r="DD13" s="217" t="str">
        <f t="shared" si="14"/>
        <v/>
      </c>
      <c r="DE13" s="217" t="str">
        <f t="shared" si="14"/>
        <v/>
      </c>
      <c r="DF13" s="217" t="str">
        <f t="shared" si="14"/>
        <v/>
      </c>
      <c r="DG13" s="217" t="str">
        <f t="shared" si="14"/>
        <v/>
      </c>
      <c r="DH13" s="217" t="str">
        <f t="shared" si="14"/>
        <v/>
      </c>
      <c r="DI13" s="217" t="str">
        <f t="shared" si="14"/>
        <v/>
      </c>
      <c r="DJ13" s="217" t="str">
        <f t="shared" si="14"/>
        <v/>
      </c>
      <c r="DK13" s="217" t="str">
        <f t="shared" si="14"/>
        <v/>
      </c>
      <c r="DL13" s="217" t="str">
        <f t="shared" si="14"/>
        <v/>
      </c>
      <c r="DM13" s="217" t="str">
        <f t="shared" si="14"/>
        <v/>
      </c>
      <c r="DN13" s="217" t="str">
        <f t="shared" si="14"/>
        <v/>
      </c>
      <c r="DO13" s="217" t="str">
        <f t="shared" si="14"/>
        <v/>
      </c>
      <c r="DP13" s="217" t="str">
        <f t="shared" si="14"/>
        <v/>
      </c>
      <c r="DQ13" s="217" t="str">
        <f t="shared" si="14"/>
        <v/>
      </c>
      <c r="DR13" s="217" t="str">
        <f t="shared" si="14"/>
        <v/>
      </c>
      <c r="DS13" s="217" t="str">
        <f t="shared" si="14"/>
        <v/>
      </c>
      <c r="DT13" s="217" t="str">
        <f t="shared" si="14"/>
        <v/>
      </c>
      <c r="DU13" s="217" t="str">
        <f t="shared" si="14"/>
        <v/>
      </c>
      <c r="DV13" s="217" t="str">
        <f t="shared" si="14"/>
        <v/>
      </c>
      <c r="DW13" s="217" t="str">
        <f t="shared" si="14"/>
        <v/>
      </c>
      <c r="DX13" s="217" t="str">
        <f t="shared" si="14"/>
        <v/>
      </c>
      <c r="DY13" s="217" t="str">
        <f t="shared" si="14"/>
        <v/>
      </c>
      <c r="DZ13" s="217" t="str">
        <f t="shared" si="14"/>
        <v/>
      </c>
      <c r="EA13" s="217" t="str">
        <f t="shared" si="14"/>
        <v/>
      </c>
      <c r="EB13" s="217" t="str">
        <f t="shared" si="14"/>
        <v/>
      </c>
      <c r="EC13" s="217" t="str">
        <f t="shared" si="14"/>
        <v/>
      </c>
      <c r="ED13" s="217" t="str">
        <f t="shared" si="14"/>
        <v/>
      </c>
      <c r="EE13" s="217" t="str">
        <f t="shared" si="14"/>
        <v/>
      </c>
      <c r="EF13" s="217" t="str">
        <f t="shared" si="14"/>
        <v/>
      </c>
      <c r="EG13" s="217" t="str">
        <f t="shared" si="14"/>
        <v/>
      </c>
      <c r="EH13" s="217" t="str">
        <f t="shared" si="14"/>
        <v/>
      </c>
      <c r="EI13" s="217" t="str">
        <f t="shared" si="14"/>
        <v/>
      </c>
      <c r="EJ13" s="217" t="str">
        <f t="shared" si="14"/>
        <v/>
      </c>
      <c r="EK13" s="217" t="str">
        <f t="shared" si="14"/>
        <v/>
      </c>
      <c r="EL13" s="217" t="str">
        <f t="shared" si="14"/>
        <v/>
      </c>
      <c r="EM13" s="217" t="str">
        <f t="shared" si="14"/>
        <v/>
      </c>
      <c r="EN13" s="217" t="str">
        <f t="shared" si="14"/>
        <v/>
      </c>
      <c r="EO13" s="217" t="str">
        <f t="shared" si="14"/>
        <v/>
      </c>
      <c r="EP13" s="217" t="str">
        <f t="shared" ref="EP13:FE39" si="20">IF($B13=0,"",INT(EP$4/$H13)=EP$4/$H13)</f>
        <v/>
      </c>
      <c r="EQ13" s="217" t="str">
        <f t="shared" si="20"/>
        <v/>
      </c>
      <c r="ER13" s="217" t="str">
        <f t="shared" si="15"/>
        <v/>
      </c>
      <c r="ES13" s="217" t="str">
        <f t="shared" si="15"/>
        <v/>
      </c>
      <c r="ET13" s="217" t="str">
        <f t="shared" si="15"/>
        <v/>
      </c>
      <c r="EU13" s="217" t="str">
        <f t="shared" si="15"/>
        <v/>
      </c>
      <c r="EV13" s="217" t="str">
        <f t="shared" si="15"/>
        <v/>
      </c>
      <c r="EW13" s="217" t="str">
        <f t="shared" si="15"/>
        <v/>
      </c>
      <c r="EX13" s="217" t="str">
        <f t="shared" si="15"/>
        <v/>
      </c>
      <c r="EY13" s="217" t="str">
        <f t="shared" si="15"/>
        <v/>
      </c>
      <c r="EZ13" s="217" t="str">
        <f t="shared" si="15"/>
        <v/>
      </c>
      <c r="FA13" s="217" t="str">
        <f t="shared" si="15"/>
        <v/>
      </c>
      <c r="FB13" s="217" t="str">
        <f t="shared" si="15"/>
        <v/>
      </c>
      <c r="FC13" s="217" t="str">
        <f t="shared" si="15"/>
        <v/>
      </c>
      <c r="FD13" s="217" t="str">
        <f t="shared" si="15"/>
        <v/>
      </c>
      <c r="FE13" s="217" t="str">
        <f t="shared" si="15"/>
        <v/>
      </c>
      <c r="FF13" s="217" t="str">
        <f t="shared" si="15"/>
        <v/>
      </c>
      <c r="FG13" s="217" t="str">
        <f t="shared" si="15"/>
        <v/>
      </c>
      <c r="FH13" s="217" t="str">
        <f t="shared" si="16"/>
        <v/>
      </c>
      <c r="FI13" s="217" t="str">
        <f t="shared" si="16"/>
        <v/>
      </c>
      <c r="FJ13" s="217" t="str">
        <f t="shared" si="16"/>
        <v/>
      </c>
      <c r="FK13" s="217" t="str">
        <f t="shared" si="16"/>
        <v/>
      </c>
      <c r="FL13" s="217" t="str">
        <f t="shared" si="16"/>
        <v/>
      </c>
      <c r="FM13" s="217" t="str">
        <f t="shared" si="16"/>
        <v/>
      </c>
      <c r="FN13" s="217" t="str">
        <f t="shared" si="16"/>
        <v/>
      </c>
      <c r="FO13" s="217" t="str">
        <f t="shared" si="16"/>
        <v/>
      </c>
      <c r="FP13" s="217" t="str">
        <f t="shared" si="16"/>
        <v/>
      </c>
      <c r="FQ13" s="217" t="str">
        <f t="shared" si="16"/>
        <v/>
      </c>
      <c r="FR13" s="217" t="str">
        <f t="shared" si="16"/>
        <v/>
      </c>
      <c r="FS13" s="217" t="str">
        <f t="shared" si="16"/>
        <v/>
      </c>
      <c r="FT13" s="217" t="str">
        <f t="shared" si="16"/>
        <v/>
      </c>
      <c r="FU13" s="217" t="str">
        <f t="shared" si="16"/>
        <v/>
      </c>
      <c r="FV13" s="217" t="str">
        <f t="shared" si="16"/>
        <v/>
      </c>
      <c r="FW13" s="217" t="str">
        <f t="shared" si="16"/>
        <v/>
      </c>
      <c r="FX13" s="217" t="str">
        <f t="shared" si="17"/>
        <v/>
      </c>
      <c r="FY13" s="217" t="str">
        <f t="shared" si="17"/>
        <v/>
      </c>
      <c r="FZ13" s="217" t="str">
        <f t="shared" si="17"/>
        <v/>
      </c>
      <c r="GA13" s="217" t="str">
        <f t="shared" si="17"/>
        <v/>
      </c>
      <c r="GB13" s="217" t="str">
        <f t="shared" si="17"/>
        <v/>
      </c>
      <c r="GC13" s="217" t="str">
        <f t="shared" si="17"/>
        <v/>
      </c>
      <c r="GD13" s="217" t="str">
        <f t="shared" si="17"/>
        <v/>
      </c>
      <c r="GE13" s="217" t="str">
        <f t="shared" si="17"/>
        <v/>
      </c>
      <c r="GF13" s="217" t="str">
        <f t="shared" si="17"/>
        <v/>
      </c>
      <c r="GG13" s="217" t="str">
        <f t="shared" si="17"/>
        <v/>
      </c>
      <c r="GH13" s="217" t="str">
        <f t="shared" si="17"/>
        <v/>
      </c>
      <c r="GI13" s="217" t="str">
        <f t="shared" si="17"/>
        <v/>
      </c>
      <c r="GJ13" s="217" t="str">
        <f t="shared" si="17"/>
        <v/>
      </c>
      <c r="GK13" s="217" t="str">
        <f t="shared" si="17"/>
        <v/>
      </c>
      <c r="GL13" s="217" t="str">
        <f t="shared" si="17"/>
        <v/>
      </c>
      <c r="GM13" s="217" t="str">
        <f t="shared" si="17"/>
        <v/>
      </c>
      <c r="GN13" s="217" t="str">
        <f t="shared" si="18"/>
        <v/>
      </c>
      <c r="GO13" s="217" t="str">
        <f t="shared" si="18"/>
        <v/>
      </c>
      <c r="GP13" s="217" t="str">
        <f t="shared" si="18"/>
        <v/>
      </c>
    </row>
    <row r="14" spans="2:198" x14ac:dyDescent="0.3">
      <c r="B14" s="198">
        <f>'MF Rent Roll'!B13</f>
        <v>0</v>
      </c>
      <c r="C14" s="199">
        <f>'MF Rent Roll'!C13</f>
        <v>0</v>
      </c>
      <c r="D14" s="200">
        <f>'MF Rent Roll'!D13</f>
        <v>0</v>
      </c>
      <c r="E14" s="200">
        <f>'MF Rent Roll'!E13</f>
        <v>0</v>
      </c>
      <c r="F14" s="201">
        <f>'MF Rent Roll'!F13</f>
        <v>0</v>
      </c>
      <c r="G14" s="202">
        <f>'MF Rent Roll'!G13</f>
        <v>0</v>
      </c>
      <c r="H14" s="203">
        <f>'MF Rent Roll'!H13</f>
        <v>0</v>
      </c>
      <c r="I14" s="202">
        <f>'MF Rent Roll'!I13</f>
        <v>0</v>
      </c>
      <c r="J14" s="204">
        <f>'MF Rent Roll'!J13</f>
        <v>0</v>
      </c>
      <c r="K14" s="205">
        <f>'MF Rent Roll'!K13</f>
        <v>0</v>
      </c>
      <c r="L14" s="202">
        <f>'MF Rent Roll'!L13</f>
        <v>0</v>
      </c>
      <c r="M14" s="206">
        <f>'MF Rent Roll'!M13</f>
        <v>0</v>
      </c>
      <c r="N14" s="207" t="str">
        <f>'MF Rent Roll'!N13</f>
        <v/>
      </c>
      <c r="O14" s="208" t="str">
        <f>'MF Rent Roll'!O13</f>
        <v/>
      </c>
      <c r="P14" s="209" t="str">
        <f>'MF Rent Roll'!P13</f>
        <v/>
      </c>
      <c r="S14" s="217" t="str">
        <f t="shared" si="12"/>
        <v/>
      </c>
      <c r="T14" s="217" t="str">
        <f t="shared" si="12"/>
        <v/>
      </c>
      <c r="U14" s="217" t="str">
        <f t="shared" si="12"/>
        <v/>
      </c>
      <c r="V14" s="217" t="str">
        <f t="shared" si="12"/>
        <v/>
      </c>
      <c r="W14" s="217" t="str">
        <f t="shared" si="12"/>
        <v/>
      </c>
      <c r="X14" s="217" t="str">
        <f t="shared" si="12"/>
        <v/>
      </c>
      <c r="Y14" s="217" t="str">
        <f t="shared" si="12"/>
        <v/>
      </c>
      <c r="Z14" s="217" t="str">
        <f t="shared" si="12"/>
        <v/>
      </c>
      <c r="AA14" s="217" t="str">
        <f t="shared" si="12"/>
        <v/>
      </c>
      <c r="AB14" s="217" t="str">
        <f t="shared" si="12"/>
        <v/>
      </c>
      <c r="AC14" s="217" t="str">
        <f t="shared" si="12"/>
        <v/>
      </c>
      <c r="AD14" s="217" t="str">
        <f t="shared" si="12"/>
        <v/>
      </c>
      <c r="AE14" s="217" t="str">
        <f t="shared" si="12"/>
        <v/>
      </c>
      <c r="AF14" s="217" t="str">
        <f t="shared" si="12"/>
        <v/>
      </c>
      <c r="AG14" s="217" t="str">
        <f t="shared" si="12"/>
        <v/>
      </c>
      <c r="AH14" s="217" t="str">
        <f t="shared" si="12"/>
        <v/>
      </c>
      <c r="AI14" s="217" t="str">
        <f t="shared" ref="AI14:AX30" si="21">IF($B14=0,"",INT(AI$4/$H14)=AI$4/$H14)</f>
        <v/>
      </c>
      <c r="AJ14" s="217" t="str">
        <f t="shared" si="21"/>
        <v/>
      </c>
      <c r="AK14" s="217" t="str">
        <f t="shared" si="21"/>
        <v/>
      </c>
      <c r="AL14" s="217" t="str">
        <f t="shared" si="21"/>
        <v/>
      </c>
      <c r="AM14" s="217" t="str">
        <f t="shared" si="21"/>
        <v/>
      </c>
      <c r="AN14" s="217" t="str">
        <f t="shared" si="21"/>
        <v/>
      </c>
      <c r="AO14" s="217" t="str">
        <f t="shared" si="21"/>
        <v/>
      </c>
      <c r="AP14" s="217" t="str">
        <f t="shared" si="21"/>
        <v/>
      </c>
      <c r="AQ14" s="217" t="str">
        <f t="shared" si="21"/>
        <v/>
      </c>
      <c r="AR14" s="217" t="str">
        <f t="shared" si="21"/>
        <v/>
      </c>
      <c r="AS14" s="217" t="str">
        <f t="shared" si="21"/>
        <v/>
      </c>
      <c r="AT14" s="217" t="str">
        <f t="shared" si="21"/>
        <v/>
      </c>
      <c r="AU14" s="217" t="str">
        <f t="shared" si="21"/>
        <v/>
      </c>
      <c r="AV14" s="217" t="str">
        <f t="shared" si="21"/>
        <v/>
      </c>
      <c r="AW14" s="217" t="str">
        <f t="shared" si="21"/>
        <v/>
      </c>
      <c r="AX14" s="217" t="str">
        <f t="shared" si="21"/>
        <v/>
      </c>
      <c r="AY14" s="217" t="str">
        <f t="shared" ref="AY14:BN29" si="22">IF($B14=0,"",INT(AY$4/$H14)=AY$4/$H14)</f>
        <v/>
      </c>
      <c r="AZ14" s="217" t="str">
        <f t="shared" si="22"/>
        <v/>
      </c>
      <c r="BA14" s="217" t="str">
        <f t="shared" si="22"/>
        <v/>
      </c>
      <c r="BB14" s="217" t="str">
        <f t="shared" si="22"/>
        <v/>
      </c>
      <c r="BC14" s="217" t="str">
        <f t="shared" si="22"/>
        <v/>
      </c>
      <c r="BD14" s="217" t="str">
        <f t="shared" si="22"/>
        <v/>
      </c>
      <c r="BE14" s="217" t="str">
        <f t="shared" si="22"/>
        <v/>
      </c>
      <c r="BF14" s="217" t="str">
        <f t="shared" si="22"/>
        <v/>
      </c>
      <c r="BG14" s="217" t="str">
        <f t="shared" si="22"/>
        <v/>
      </c>
      <c r="BH14" s="217" t="str">
        <f t="shared" si="22"/>
        <v/>
      </c>
      <c r="BI14" s="217" t="str">
        <f t="shared" si="22"/>
        <v/>
      </c>
      <c r="BJ14" s="217" t="str">
        <f t="shared" si="22"/>
        <v/>
      </c>
      <c r="BK14" s="217" t="str">
        <f t="shared" si="22"/>
        <v/>
      </c>
      <c r="BL14" s="217" t="str">
        <f t="shared" si="22"/>
        <v/>
      </c>
      <c r="BM14" s="217" t="str">
        <f t="shared" si="22"/>
        <v/>
      </c>
      <c r="BN14" s="217" t="str">
        <f t="shared" si="22"/>
        <v/>
      </c>
      <c r="BO14" s="217" t="str">
        <f t="shared" ref="BO14:CD39" si="23">IF($B14=0,"",INT(BO$4/$H14)=BO$4/$H14)</f>
        <v/>
      </c>
      <c r="BP14" s="217" t="str">
        <f t="shared" si="23"/>
        <v/>
      </c>
      <c r="BQ14" s="217" t="str">
        <f t="shared" si="23"/>
        <v/>
      </c>
      <c r="BR14" s="217" t="str">
        <f t="shared" si="23"/>
        <v/>
      </c>
      <c r="BS14" s="217" t="str">
        <f t="shared" si="23"/>
        <v/>
      </c>
      <c r="BT14" s="217" t="str">
        <f t="shared" si="23"/>
        <v/>
      </c>
      <c r="BU14" s="217" t="str">
        <f t="shared" si="23"/>
        <v/>
      </c>
      <c r="BV14" s="217" t="str">
        <f t="shared" si="23"/>
        <v/>
      </c>
      <c r="BW14" s="217" t="str">
        <f t="shared" si="23"/>
        <v/>
      </c>
      <c r="BX14" s="217" t="str">
        <f t="shared" si="23"/>
        <v/>
      </c>
      <c r="BY14" s="217" t="str">
        <f t="shared" si="23"/>
        <v/>
      </c>
      <c r="BZ14" s="217" t="str">
        <f t="shared" si="23"/>
        <v/>
      </c>
      <c r="CA14" s="217" t="str">
        <f t="shared" si="23"/>
        <v/>
      </c>
      <c r="CB14" s="217" t="str">
        <f t="shared" si="23"/>
        <v/>
      </c>
      <c r="CC14" s="217" t="str">
        <f t="shared" si="23"/>
        <v/>
      </c>
      <c r="CD14" s="217" t="str">
        <f t="shared" si="23"/>
        <v/>
      </c>
      <c r="CE14" s="217" t="str">
        <f t="shared" si="19"/>
        <v/>
      </c>
      <c r="CF14" s="217" t="str">
        <f t="shared" si="19"/>
        <v/>
      </c>
      <c r="CG14" s="217" t="str">
        <f t="shared" si="19"/>
        <v/>
      </c>
      <c r="CH14" s="217" t="str">
        <f t="shared" si="19"/>
        <v/>
      </c>
      <c r="CI14" s="217" t="str">
        <f t="shared" si="19"/>
        <v/>
      </c>
      <c r="CJ14" s="217" t="str">
        <f t="shared" si="19"/>
        <v/>
      </c>
      <c r="CK14" s="217" t="str">
        <f t="shared" si="19"/>
        <v/>
      </c>
      <c r="CL14" s="217" t="str">
        <f t="shared" si="19"/>
        <v/>
      </c>
      <c r="CM14" s="217" t="str">
        <f t="shared" si="19"/>
        <v/>
      </c>
      <c r="CN14" s="217" t="str">
        <f t="shared" si="19"/>
        <v/>
      </c>
      <c r="CO14" s="217" t="str">
        <f t="shared" si="19"/>
        <v/>
      </c>
      <c r="CP14" s="217" t="str">
        <f t="shared" si="19"/>
        <v/>
      </c>
      <c r="CQ14" s="217" t="str">
        <f t="shared" si="19"/>
        <v/>
      </c>
      <c r="CR14" s="217" t="str">
        <f t="shared" si="19"/>
        <v/>
      </c>
      <c r="CS14" s="217" t="str">
        <f t="shared" si="19"/>
        <v/>
      </c>
      <c r="CT14" s="217" t="str">
        <f t="shared" ref="CT14:DI29" si="24">IF($B14=0,"",INT(CT$4/$H14)=CT$4/$H14)</f>
        <v/>
      </c>
      <c r="CU14" s="217" t="str">
        <f t="shared" si="24"/>
        <v/>
      </c>
      <c r="CV14" s="217" t="str">
        <f t="shared" si="24"/>
        <v/>
      </c>
      <c r="CW14" s="217" t="str">
        <f t="shared" si="24"/>
        <v/>
      </c>
      <c r="CX14" s="217" t="str">
        <f t="shared" si="24"/>
        <v/>
      </c>
      <c r="CY14" s="217" t="str">
        <f t="shared" si="24"/>
        <v/>
      </c>
      <c r="CZ14" s="217" t="str">
        <f t="shared" si="24"/>
        <v/>
      </c>
      <c r="DA14" s="217" t="str">
        <f t="shared" si="24"/>
        <v/>
      </c>
      <c r="DB14" s="217" t="str">
        <f t="shared" si="24"/>
        <v/>
      </c>
      <c r="DC14" s="217" t="str">
        <f t="shared" si="24"/>
        <v/>
      </c>
      <c r="DD14" s="217" t="str">
        <f t="shared" si="24"/>
        <v/>
      </c>
      <c r="DE14" s="217" t="str">
        <f t="shared" si="24"/>
        <v/>
      </c>
      <c r="DF14" s="217" t="str">
        <f t="shared" si="24"/>
        <v/>
      </c>
      <c r="DG14" s="217" t="str">
        <f t="shared" si="24"/>
        <v/>
      </c>
      <c r="DH14" s="217" t="str">
        <f t="shared" si="24"/>
        <v/>
      </c>
      <c r="DI14" s="217" t="str">
        <f t="shared" si="24"/>
        <v/>
      </c>
      <c r="DJ14" s="217" t="str">
        <f t="shared" ref="DJ14:DY39" si="25">IF($B14=0,"",INT(DJ$4/$H14)=DJ$4/$H14)</f>
        <v/>
      </c>
      <c r="DK14" s="217" t="str">
        <f t="shared" si="25"/>
        <v/>
      </c>
      <c r="DL14" s="217" t="str">
        <f t="shared" si="25"/>
        <v/>
      </c>
      <c r="DM14" s="217" t="str">
        <f t="shared" si="25"/>
        <v/>
      </c>
      <c r="DN14" s="217" t="str">
        <f t="shared" si="25"/>
        <v/>
      </c>
      <c r="DO14" s="217" t="str">
        <f t="shared" si="25"/>
        <v/>
      </c>
      <c r="DP14" s="217" t="str">
        <f t="shared" si="25"/>
        <v/>
      </c>
      <c r="DQ14" s="217" t="str">
        <f t="shared" si="25"/>
        <v/>
      </c>
      <c r="DR14" s="217" t="str">
        <f t="shared" si="25"/>
        <v/>
      </c>
      <c r="DS14" s="217" t="str">
        <f t="shared" si="25"/>
        <v/>
      </c>
      <c r="DT14" s="217" t="str">
        <f t="shared" si="25"/>
        <v/>
      </c>
      <c r="DU14" s="217" t="str">
        <f t="shared" si="25"/>
        <v/>
      </c>
      <c r="DV14" s="217" t="str">
        <f t="shared" si="25"/>
        <v/>
      </c>
      <c r="DW14" s="217" t="str">
        <f t="shared" si="25"/>
        <v/>
      </c>
      <c r="DX14" s="217" t="str">
        <f t="shared" si="25"/>
        <v/>
      </c>
      <c r="DY14" s="217" t="str">
        <f t="shared" si="25"/>
        <v/>
      </c>
      <c r="DZ14" s="217" t="str">
        <f t="shared" ref="DZ14:EO29" si="26">IF($B14=0,"",INT(DZ$4/$H14)=DZ$4/$H14)</f>
        <v/>
      </c>
      <c r="EA14" s="217" t="str">
        <f t="shared" si="26"/>
        <v/>
      </c>
      <c r="EB14" s="217" t="str">
        <f t="shared" si="26"/>
        <v/>
      </c>
      <c r="EC14" s="217" t="str">
        <f t="shared" si="26"/>
        <v/>
      </c>
      <c r="ED14" s="217" t="str">
        <f t="shared" si="26"/>
        <v/>
      </c>
      <c r="EE14" s="217" t="str">
        <f t="shared" si="26"/>
        <v/>
      </c>
      <c r="EF14" s="217" t="str">
        <f t="shared" si="26"/>
        <v/>
      </c>
      <c r="EG14" s="217" t="str">
        <f t="shared" si="26"/>
        <v/>
      </c>
      <c r="EH14" s="217" t="str">
        <f t="shared" si="26"/>
        <v/>
      </c>
      <c r="EI14" s="217" t="str">
        <f t="shared" si="26"/>
        <v/>
      </c>
      <c r="EJ14" s="217" t="str">
        <f t="shared" si="26"/>
        <v/>
      </c>
      <c r="EK14" s="217" t="str">
        <f t="shared" si="26"/>
        <v/>
      </c>
      <c r="EL14" s="217" t="str">
        <f t="shared" si="26"/>
        <v/>
      </c>
      <c r="EM14" s="217" t="str">
        <f t="shared" si="26"/>
        <v/>
      </c>
      <c r="EN14" s="217" t="str">
        <f t="shared" si="26"/>
        <v/>
      </c>
      <c r="EO14" s="217" t="str">
        <f t="shared" si="26"/>
        <v/>
      </c>
      <c r="EP14" s="217" t="str">
        <f t="shared" si="20"/>
        <v/>
      </c>
      <c r="EQ14" s="217" t="str">
        <f t="shared" si="20"/>
        <v/>
      </c>
      <c r="ER14" s="217" t="str">
        <f t="shared" si="15"/>
        <v/>
      </c>
      <c r="ES14" s="217" t="str">
        <f t="shared" si="15"/>
        <v/>
      </c>
      <c r="ET14" s="217" t="str">
        <f t="shared" si="15"/>
        <v/>
      </c>
      <c r="EU14" s="217" t="str">
        <f t="shared" si="15"/>
        <v/>
      </c>
      <c r="EV14" s="217" t="str">
        <f t="shared" si="15"/>
        <v/>
      </c>
      <c r="EW14" s="217" t="str">
        <f t="shared" si="15"/>
        <v/>
      </c>
      <c r="EX14" s="217" t="str">
        <f t="shared" si="15"/>
        <v/>
      </c>
      <c r="EY14" s="217" t="str">
        <f t="shared" si="15"/>
        <v/>
      </c>
      <c r="EZ14" s="217" t="str">
        <f t="shared" si="15"/>
        <v/>
      </c>
      <c r="FA14" s="217" t="str">
        <f t="shared" si="15"/>
        <v/>
      </c>
      <c r="FB14" s="217" t="str">
        <f t="shared" si="15"/>
        <v/>
      </c>
      <c r="FC14" s="217" t="str">
        <f t="shared" si="15"/>
        <v/>
      </c>
      <c r="FD14" s="217" t="str">
        <f t="shared" si="15"/>
        <v/>
      </c>
      <c r="FE14" s="217" t="str">
        <f t="shared" si="15"/>
        <v/>
      </c>
      <c r="FF14" s="217" t="str">
        <f t="shared" si="15"/>
        <v/>
      </c>
      <c r="FG14" s="217" t="str">
        <f t="shared" si="15"/>
        <v/>
      </c>
      <c r="FH14" s="217" t="str">
        <f t="shared" si="16"/>
        <v/>
      </c>
      <c r="FI14" s="217" t="str">
        <f t="shared" si="16"/>
        <v/>
      </c>
      <c r="FJ14" s="217" t="str">
        <f t="shared" si="16"/>
        <v/>
      </c>
      <c r="FK14" s="217" t="str">
        <f t="shared" si="16"/>
        <v/>
      </c>
      <c r="FL14" s="217" t="str">
        <f t="shared" si="16"/>
        <v/>
      </c>
      <c r="FM14" s="217" t="str">
        <f t="shared" si="16"/>
        <v/>
      </c>
      <c r="FN14" s="217" t="str">
        <f t="shared" si="16"/>
        <v/>
      </c>
      <c r="FO14" s="217" t="str">
        <f t="shared" si="16"/>
        <v/>
      </c>
      <c r="FP14" s="217" t="str">
        <f t="shared" si="16"/>
        <v/>
      </c>
      <c r="FQ14" s="217" t="str">
        <f t="shared" si="16"/>
        <v/>
      </c>
      <c r="FR14" s="217" t="str">
        <f t="shared" si="16"/>
        <v/>
      </c>
      <c r="FS14" s="217" t="str">
        <f t="shared" si="16"/>
        <v/>
      </c>
      <c r="FT14" s="217" t="str">
        <f t="shared" si="16"/>
        <v/>
      </c>
      <c r="FU14" s="217" t="str">
        <f t="shared" si="16"/>
        <v/>
      </c>
      <c r="FV14" s="217" t="str">
        <f t="shared" si="16"/>
        <v/>
      </c>
      <c r="FW14" s="217" t="str">
        <f t="shared" si="16"/>
        <v/>
      </c>
      <c r="FX14" s="217" t="str">
        <f t="shared" si="17"/>
        <v/>
      </c>
      <c r="FY14" s="217" t="str">
        <f t="shared" si="17"/>
        <v/>
      </c>
      <c r="FZ14" s="217" t="str">
        <f t="shared" si="17"/>
        <v/>
      </c>
      <c r="GA14" s="217" t="str">
        <f t="shared" si="17"/>
        <v/>
      </c>
      <c r="GB14" s="217" t="str">
        <f t="shared" si="17"/>
        <v/>
      </c>
      <c r="GC14" s="217" t="str">
        <f t="shared" si="17"/>
        <v/>
      </c>
      <c r="GD14" s="217" t="str">
        <f t="shared" si="17"/>
        <v/>
      </c>
      <c r="GE14" s="217" t="str">
        <f t="shared" si="17"/>
        <v/>
      </c>
      <c r="GF14" s="217" t="str">
        <f t="shared" si="17"/>
        <v/>
      </c>
      <c r="GG14" s="217" t="str">
        <f t="shared" si="17"/>
        <v/>
      </c>
      <c r="GH14" s="217" t="str">
        <f t="shared" si="17"/>
        <v/>
      </c>
      <c r="GI14" s="217" t="str">
        <f t="shared" si="17"/>
        <v/>
      </c>
      <c r="GJ14" s="217" t="str">
        <f t="shared" si="17"/>
        <v/>
      </c>
      <c r="GK14" s="217" t="str">
        <f t="shared" si="17"/>
        <v/>
      </c>
      <c r="GL14" s="217" t="str">
        <f t="shared" si="17"/>
        <v/>
      </c>
      <c r="GM14" s="217" t="str">
        <f t="shared" si="17"/>
        <v/>
      </c>
      <c r="GN14" s="217" t="str">
        <f t="shared" si="18"/>
        <v/>
      </c>
      <c r="GO14" s="217" t="str">
        <f t="shared" si="18"/>
        <v/>
      </c>
      <c r="GP14" s="217" t="str">
        <f t="shared" si="18"/>
        <v/>
      </c>
    </row>
    <row r="15" spans="2:198" x14ac:dyDescent="0.3">
      <c r="B15" s="198">
        <f>'MF Rent Roll'!B14</f>
        <v>0</v>
      </c>
      <c r="C15" s="199">
        <f>'MF Rent Roll'!C14</f>
        <v>0</v>
      </c>
      <c r="D15" s="200">
        <f>'MF Rent Roll'!D14</f>
        <v>0</v>
      </c>
      <c r="E15" s="200">
        <f>'MF Rent Roll'!E14</f>
        <v>0</v>
      </c>
      <c r="F15" s="201">
        <f>'MF Rent Roll'!F14</f>
        <v>0</v>
      </c>
      <c r="G15" s="202">
        <f>'MF Rent Roll'!G14</f>
        <v>0</v>
      </c>
      <c r="H15" s="203">
        <f>'MF Rent Roll'!H14</f>
        <v>0</v>
      </c>
      <c r="I15" s="202">
        <f>'MF Rent Roll'!I14</f>
        <v>0</v>
      </c>
      <c r="J15" s="204">
        <f>'MF Rent Roll'!J14</f>
        <v>0</v>
      </c>
      <c r="K15" s="205">
        <f>'MF Rent Roll'!K14</f>
        <v>0</v>
      </c>
      <c r="L15" s="202">
        <f>'MF Rent Roll'!L14</f>
        <v>0</v>
      </c>
      <c r="M15" s="206">
        <f>'MF Rent Roll'!M14</f>
        <v>0</v>
      </c>
      <c r="N15" s="207" t="str">
        <f>'MF Rent Roll'!N14</f>
        <v/>
      </c>
      <c r="O15" s="208" t="str">
        <f>'MF Rent Roll'!O14</f>
        <v/>
      </c>
      <c r="P15" s="209" t="str">
        <f>'MF Rent Roll'!P14</f>
        <v/>
      </c>
      <c r="S15" s="217" t="str">
        <f t="shared" si="12"/>
        <v/>
      </c>
      <c r="T15" s="217" t="str">
        <f t="shared" si="12"/>
        <v/>
      </c>
      <c r="U15" s="217" t="str">
        <f t="shared" si="12"/>
        <v/>
      </c>
      <c r="V15" s="217" t="str">
        <f t="shared" si="12"/>
        <v/>
      </c>
      <c r="W15" s="217" t="str">
        <f t="shared" si="12"/>
        <v/>
      </c>
      <c r="X15" s="217" t="str">
        <f t="shared" si="12"/>
        <v/>
      </c>
      <c r="Y15" s="217" t="str">
        <f t="shared" si="12"/>
        <v/>
      </c>
      <c r="Z15" s="217" t="str">
        <f t="shared" si="12"/>
        <v/>
      </c>
      <c r="AA15" s="217" t="str">
        <f t="shared" si="12"/>
        <v/>
      </c>
      <c r="AB15" s="217" t="str">
        <f t="shared" si="12"/>
        <v/>
      </c>
      <c r="AC15" s="217" t="str">
        <f t="shared" si="12"/>
        <v/>
      </c>
      <c r="AD15" s="217" t="str">
        <f t="shared" si="12"/>
        <v/>
      </c>
      <c r="AE15" s="217" t="str">
        <f t="shared" si="12"/>
        <v/>
      </c>
      <c r="AF15" s="217" t="str">
        <f t="shared" si="12"/>
        <v/>
      </c>
      <c r="AG15" s="217" t="str">
        <f t="shared" si="12"/>
        <v/>
      </c>
      <c r="AH15" s="217" t="str">
        <f t="shared" si="12"/>
        <v/>
      </c>
      <c r="AI15" s="217" t="str">
        <f t="shared" si="21"/>
        <v/>
      </c>
      <c r="AJ15" s="217" t="str">
        <f t="shared" si="21"/>
        <v/>
      </c>
      <c r="AK15" s="217" t="str">
        <f t="shared" si="21"/>
        <v/>
      </c>
      <c r="AL15" s="217" t="str">
        <f t="shared" si="21"/>
        <v/>
      </c>
      <c r="AM15" s="217" t="str">
        <f t="shared" si="21"/>
        <v/>
      </c>
      <c r="AN15" s="217" t="str">
        <f t="shared" si="21"/>
        <v/>
      </c>
      <c r="AO15" s="217" t="str">
        <f t="shared" si="21"/>
        <v/>
      </c>
      <c r="AP15" s="217" t="str">
        <f t="shared" si="21"/>
        <v/>
      </c>
      <c r="AQ15" s="217" t="str">
        <f t="shared" si="21"/>
        <v/>
      </c>
      <c r="AR15" s="217" t="str">
        <f t="shared" si="21"/>
        <v/>
      </c>
      <c r="AS15" s="217" t="str">
        <f t="shared" si="21"/>
        <v/>
      </c>
      <c r="AT15" s="217" t="str">
        <f t="shared" si="21"/>
        <v/>
      </c>
      <c r="AU15" s="217" t="str">
        <f t="shared" si="21"/>
        <v/>
      </c>
      <c r="AV15" s="217" t="str">
        <f t="shared" si="21"/>
        <v/>
      </c>
      <c r="AW15" s="217" t="str">
        <f t="shared" si="21"/>
        <v/>
      </c>
      <c r="AX15" s="217" t="str">
        <f t="shared" si="21"/>
        <v/>
      </c>
      <c r="AY15" s="217" t="str">
        <f t="shared" si="22"/>
        <v/>
      </c>
      <c r="AZ15" s="217" t="str">
        <f t="shared" si="22"/>
        <v/>
      </c>
      <c r="BA15" s="217" t="str">
        <f t="shared" si="22"/>
        <v/>
      </c>
      <c r="BB15" s="217" t="str">
        <f t="shared" si="22"/>
        <v/>
      </c>
      <c r="BC15" s="217" t="str">
        <f t="shared" si="22"/>
        <v/>
      </c>
      <c r="BD15" s="217" t="str">
        <f t="shared" si="22"/>
        <v/>
      </c>
      <c r="BE15" s="217" t="str">
        <f t="shared" si="22"/>
        <v/>
      </c>
      <c r="BF15" s="217" t="str">
        <f t="shared" si="22"/>
        <v/>
      </c>
      <c r="BG15" s="217" t="str">
        <f t="shared" si="22"/>
        <v/>
      </c>
      <c r="BH15" s="217" t="str">
        <f t="shared" si="22"/>
        <v/>
      </c>
      <c r="BI15" s="217" t="str">
        <f t="shared" si="22"/>
        <v/>
      </c>
      <c r="BJ15" s="217" t="str">
        <f t="shared" si="22"/>
        <v/>
      </c>
      <c r="BK15" s="217" t="str">
        <f t="shared" si="22"/>
        <v/>
      </c>
      <c r="BL15" s="217" t="str">
        <f t="shared" si="22"/>
        <v/>
      </c>
      <c r="BM15" s="217" t="str">
        <f t="shared" si="22"/>
        <v/>
      </c>
      <c r="BN15" s="217" t="str">
        <f t="shared" si="22"/>
        <v/>
      </c>
      <c r="BO15" s="217" t="str">
        <f t="shared" si="23"/>
        <v/>
      </c>
      <c r="BP15" s="217" t="str">
        <f t="shared" si="23"/>
        <v/>
      </c>
      <c r="BQ15" s="217" t="str">
        <f t="shared" si="23"/>
        <v/>
      </c>
      <c r="BR15" s="217" t="str">
        <f t="shared" si="23"/>
        <v/>
      </c>
      <c r="BS15" s="217" t="str">
        <f t="shared" si="23"/>
        <v/>
      </c>
      <c r="BT15" s="217" t="str">
        <f t="shared" si="23"/>
        <v/>
      </c>
      <c r="BU15" s="217" t="str">
        <f t="shared" si="23"/>
        <v/>
      </c>
      <c r="BV15" s="217" t="str">
        <f t="shared" si="23"/>
        <v/>
      </c>
      <c r="BW15" s="217" t="str">
        <f t="shared" si="23"/>
        <v/>
      </c>
      <c r="BX15" s="217" t="str">
        <f t="shared" si="23"/>
        <v/>
      </c>
      <c r="BY15" s="217" t="str">
        <f t="shared" si="23"/>
        <v/>
      </c>
      <c r="BZ15" s="217" t="str">
        <f t="shared" si="23"/>
        <v/>
      </c>
      <c r="CA15" s="217" t="str">
        <f t="shared" si="23"/>
        <v/>
      </c>
      <c r="CB15" s="217" t="str">
        <f t="shared" si="23"/>
        <v/>
      </c>
      <c r="CC15" s="217" t="str">
        <f t="shared" si="23"/>
        <v/>
      </c>
      <c r="CD15" s="217" t="str">
        <f t="shared" si="23"/>
        <v/>
      </c>
      <c r="CE15" s="217" t="str">
        <f t="shared" si="19"/>
        <v/>
      </c>
      <c r="CF15" s="217" t="str">
        <f t="shared" si="19"/>
        <v/>
      </c>
      <c r="CG15" s="217" t="str">
        <f t="shared" si="19"/>
        <v/>
      </c>
      <c r="CH15" s="217" t="str">
        <f t="shared" si="19"/>
        <v/>
      </c>
      <c r="CI15" s="217" t="str">
        <f t="shared" si="19"/>
        <v/>
      </c>
      <c r="CJ15" s="217" t="str">
        <f t="shared" si="19"/>
        <v/>
      </c>
      <c r="CK15" s="217" t="str">
        <f t="shared" si="19"/>
        <v/>
      </c>
      <c r="CL15" s="217" t="str">
        <f t="shared" si="19"/>
        <v/>
      </c>
      <c r="CM15" s="217" t="str">
        <f t="shared" si="19"/>
        <v/>
      </c>
      <c r="CN15" s="217" t="str">
        <f t="shared" si="19"/>
        <v/>
      </c>
      <c r="CO15" s="217" t="str">
        <f t="shared" si="19"/>
        <v/>
      </c>
      <c r="CP15" s="217" t="str">
        <f t="shared" si="19"/>
        <v/>
      </c>
      <c r="CQ15" s="217" t="str">
        <f t="shared" si="19"/>
        <v/>
      </c>
      <c r="CR15" s="217" t="str">
        <f t="shared" si="19"/>
        <v/>
      </c>
      <c r="CS15" s="217" t="str">
        <f t="shared" si="19"/>
        <v/>
      </c>
      <c r="CT15" s="217" t="str">
        <f t="shared" si="24"/>
        <v/>
      </c>
      <c r="CU15" s="217" t="str">
        <f t="shared" si="24"/>
        <v/>
      </c>
      <c r="CV15" s="217" t="str">
        <f t="shared" si="24"/>
        <v/>
      </c>
      <c r="CW15" s="217" t="str">
        <f t="shared" si="24"/>
        <v/>
      </c>
      <c r="CX15" s="217" t="str">
        <f t="shared" si="24"/>
        <v/>
      </c>
      <c r="CY15" s="217" t="str">
        <f t="shared" si="24"/>
        <v/>
      </c>
      <c r="CZ15" s="217" t="str">
        <f t="shared" si="24"/>
        <v/>
      </c>
      <c r="DA15" s="217" t="str">
        <f t="shared" si="24"/>
        <v/>
      </c>
      <c r="DB15" s="217" t="str">
        <f t="shared" si="24"/>
        <v/>
      </c>
      <c r="DC15" s="217" t="str">
        <f t="shared" si="24"/>
        <v/>
      </c>
      <c r="DD15" s="217" t="str">
        <f t="shared" si="24"/>
        <v/>
      </c>
      <c r="DE15" s="217" t="str">
        <f t="shared" si="24"/>
        <v/>
      </c>
      <c r="DF15" s="217" t="str">
        <f t="shared" si="24"/>
        <v/>
      </c>
      <c r="DG15" s="217" t="str">
        <f t="shared" si="24"/>
        <v/>
      </c>
      <c r="DH15" s="217" t="str">
        <f t="shared" si="24"/>
        <v/>
      </c>
      <c r="DI15" s="217" t="str">
        <f t="shared" si="24"/>
        <v/>
      </c>
      <c r="DJ15" s="217" t="str">
        <f t="shared" si="25"/>
        <v/>
      </c>
      <c r="DK15" s="217" t="str">
        <f t="shared" si="25"/>
        <v/>
      </c>
      <c r="DL15" s="217" t="str">
        <f t="shared" si="25"/>
        <v/>
      </c>
      <c r="DM15" s="217" t="str">
        <f t="shared" si="25"/>
        <v/>
      </c>
      <c r="DN15" s="217" t="str">
        <f t="shared" si="25"/>
        <v/>
      </c>
      <c r="DO15" s="217" t="str">
        <f t="shared" si="25"/>
        <v/>
      </c>
      <c r="DP15" s="217" t="str">
        <f t="shared" si="25"/>
        <v/>
      </c>
      <c r="DQ15" s="217" t="str">
        <f t="shared" si="25"/>
        <v/>
      </c>
      <c r="DR15" s="217" t="str">
        <f t="shared" si="25"/>
        <v/>
      </c>
      <c r="DS15" s="217" t="str">
        <f t="shared" si="25"/>
        <v/>
      </c>
      <c r="DT15" s="217" t="str">
        <f t="shared" si="25"/>
        <v/>
      </c>
      <c r="DU15" s="217" t="str">
        <f t="shared" si="25"/>
        <v/>
      </c>
      <c r="DV15" s="217" t="str">
        <f t="shared" si="25"/>
        <v/>
      </c>
      <c r="DW15" s="217" t="str">
        <f t="shared" si="25"/>
        <v/>
      </c>
      <c r="DX15" s="217" t="str">
        <f t="shared" si="25"/>
        <v/>
      </c>
      <c r="DY15" s="217" t="str">
        <f t="shared" si="25"/>
        <v/>
      </c>
      <c r="DZ15" s="217" t="str">
        <f t="shared" si="26"/>
        <v/>
      </c>
      <c r="EA15" s="217" t="str">
        <f t="shared" si="26"/>
        <v/>
      </c>
      <c r="EB15" s="217" t="str">
        <f t="shared" si="26"/>
        <v/>
      </c>
      <c r="EC15" s="217" t="str">
        <f t="shared" si="26"/>
        <v/>
      </c>
      <c r="ED15" s="217" t="str">
        <f t="shared" si="26"/>
        <v/>
      </c>
      <c r="EE15" s="217" t="str">
        <f t="shared" si="26"/>
        <v/>
      </c>
      <c r="EF15" s="217" t="str">
        <f t="shared" si="26"/>
        <v/>
      </c>
      <c r="EG15" s="217" t="str">
        <f t="shared" si="26"/>
        <v/>
      </c>
      <c r="EH15" s="217" t="str">
        <f t="shared" si="26"/>
        <v/>
      </c>
      <c r="EI15" s="217" t="str">
        <f t="shared" si="26"/>
        <v/>
      </c>
      <c r="EJ15" s="217" t="str">
        <f t="shared" si="26"/>
        <v/>
      </c>
      <c r="EK15" s="217" t="str">
        <f t="shared" si="26"/>
        <v/>
      </c>
      <c r="EL15" s="217" t="str">
        <f t="shared" si="26"/>
        <v/>
      </c>
      <c r="EM15" s="217" t="str">
        <f t="shared" si="26"/>
        <v/>
      </c>
      <c r="EN15" s="217" t="str">
        <f t="shared" si="26"/>
        <v/>
      </c>
      <c r="EO15" s="217" t="str">
        <f t="shared" si="26"/>
        <v/>
      </c>
      <c r="EP15" s="217" t="str">
        <f t="shared" si="20"/>
        <v/>
      </c>
      <c r="EQ15" s="217" t="str">
        <f t="shared" si="20"/>
        <v/>
      </c>
      <c r="ER15" s="217" t="str">
        <f t="shared" si="15"/>
        <v/>
      </c>
      <c r="ES15" s="217" t="str">
        <f t="shared" si="15"/>
        <v/>
      </c>
      <c r="ET15" s="217" t="str">
        <f t="shared" si="15"/>
        <v/>
      </c>
      <c r="EU15" s="217" t="str">
        <f t="shared" si="15"/>
        <v/>
      </c>
      <c r="EV15" s="217" t="str">
        <f t="shared" si="15"/>
        <v/>
      </c>
      <c r="EW15" s="217" t="str">
        <f t="shared" si="15"/>
        <v/>
      </c>
      <c r="EX15" s="217" t="str">
        <f t="shared" si="15"/>
        <v/>
      </c>
      <c r="EY15" s="217" t="str">
        <f t="shared" si="15"/>
        <v/>
      </c>
      <c r="EZ15" s="217" t="str">
        <f t="shared" si="15"/>
        <v/>
      </c>
      <c r="FA15" s="217" t="str">
        <f t="shared" si="15"/>
        <v/>
      </c>
      <c r="FB15" s="217" t="str">
        <f t="shared" si="15"/>
        <v/>
      </c>
      <c r="FC15" s="217" t="str">
        <f t="shared" si="15"/>
        <v/>
      </c>
      <c r="FD15" s="217" t="str">
        <f t="shared" si="15"/>
        <v/>
      </c>
      <c r="FE15" s="217" t="str">
        <f t="shared" si="15"/>
        <v/>
      </c>
      <c r="FF15" s="217" t="str">
        <f t="shared" si="15"/>
        <v/>
      </c>
      <c r="FG15" s="217" t="str">
        <f t="shared" si="15"/>
        <v/>
      </c>
      <c r="FH15" s="217" t="str">
        <f t="shared" si="16"/>
        <v/>
      </c>
      <c r="FI15" s="217" t="str">
        <f t="shared" si="16"/>
        <v/>
      </c>
      <c r="FJ15" s="217" t="str">
        <f t="shared" si="16"/>
        <v/>
      </c>
      <c r="FK15" s="217" t="str">
        <f t="shared" si="16"/>
        <v/>
      </c>
      <c r="FL15" s="217" t="str">
        <f t="shared" si="16"/>
        <v/>
      </c>
      <c r="FM15" s="217" t="str">
        <f t="shared" si="16"/>
        <v/>
      </c>
      <c r="FN15" s="217" t="str">
        <f t="shared" si="16"/>
        <v/>
      </c>
      <c r="FO15" s="217" t="str">
        <f t="shared" si="16"/>
        <v/>
      </c>
      <c r="FP15" s="217" t="str">
        <f t="shared" si="16"/>
        <v/>
      </c>
      <c r="FQ15" s="217" t="str">
        <f t="shared" si="16"/>
        <v/>
      </c>
      <c r="FR15" s="217" t="str">
        <f t="shared" si="16"/>
        <v/>
      </c>
      <c r="FS15" s="217" t="str">
        <f t="shared" si="16"/>
        <v/>
      </c>
      <c r="FT15" s="217" t="str">
        <f t="shared" si="16"/>
        <v/>
      </c>
      <c r="FU15" s="217" t="str">
        <f t="shared" si="16"/>
        <v/>
      </c>
      <c r="FV15" s="217" t="str">
        <f t="shared" si="16"/>
        <v/>
      </c>
      <c r="FW15" s="217" t="str">
        <f t="shared" si="16"/>
        <v/>
      </c>
      <c r="FX15" s="217" t="str">
        <f t="shared" si="17"/>
        <v/>
      </c>
      <c r="FY15" s="217" t="str">
        <f t="shared" si="17"/>
        <v/>
      </c>
      <c r="FZ15" s="217" t="str">
        <f t="shared" si="17"/>
        <v/>
      </c>
      <c r="GA15" s="217" t="str">
        <f t="shared" si="17"/>
        <v/>
      </c>
      <c r="GB15" s="217" t="str">
        <f t="shared" si="17"/>
        <v/>
      </c>
      <c r="GC15" s="217" t="str">
        <f t="shared" si="17"/>
        <v/>
      </c>
      <c r="GD15" s="217" t="str">
        <f t="shared" si="17"/>
        <v/>
      </c>
      <c r="GE15" s="217" t="str">
        <f t="shared" si="17"/>
        <v/>
      </c>
      <c r="GF15" s="217" t="str">
        <f t="shared" si="17"/>
        <v/>
      </c>
      <c r="GG15" s="217" t="str">
        <f t="shared" si="17"/>
        <v/>
      </c>
      <c r="GH15" s="217" t="str">
        <f t="shared" si="17"/>
        <v/>
      </c>
      <c r="GI15" s="217" t="str">
        <f t="shared" si="17"/>
        <v/>
      </c>
      <c r="GJ15" s="217" t="str">
        <f t="shared" si="17"/>
        <v/>
      </c>
      <c r="GK15" s="217" t="str">
        <f t="shared" si="17"/>
        <v/>
      </c>
      <c r="GL15" s="217" t="str">
        <f t="shared" si="17"/>
        <v/>
      </c>
      <c r="GM15" s="217" t="str">
        <f t="shared" si="17"/>
        <v/>
      </c>
      <c r="GN15" s="217" t="str">
        <f t="shared" si="18"/>
        <v/>
      </c>
      <c r="GO15" s="217" t="str">
        <f t="shared" si="18"/>
        <v/>
      </c>
      <c r="GP15" s="217" t="str">
        <f t="shared" si="18"/>
        <v/>
      </c>
    </row>
    <row r="16" spans="2:198" x14ac:dyDescent="0.3">
      <c r="B16" s="198">
        <f>'MF Rent Roll'!B15</f>
        <v>0</v>
      </c>
      <c r="C16" s="199">
        <f>'MF Rent Roll'!C15</f>
        <v>0</v>
      </c>
      <c r="D16" s="200">
        <f>'MF Rent Roll'!D15</f>
        <v>0</v>
      </c>
      <c r="E16" s="200">
        <f>'MF Rent Roll'!E15</f>
        <v>0</v>
      </c>
      <c r="F16" s="201">
        <f>'MF Rent Roll'!F15</f>
        <v>0</v>
      </c>
      <c r="G16" s="202">
        <f>'MF Rent Roll'!G15</f>
        <v>0</v>
      </c>
      <c r="H16" s="203">
        <f>'MF Rent Roll'!H15</f>
        <v>0</v>
      </c>
      <c r="I16" s="202">
        <f>'MF Rent Roll'!I15</f>
        <v>0</v>
      </c>
      <c r="J16" s="204">
        <f>'MF Rent Roll'!J15</f>
        <v>0</v>
      </c>
      <c r="K16" s="205">
        <f>'MF Rent Roll'!K15</f>
        <v>0</v>
      </c>
      <c r="L16" s="202">
        <f>'MF Rent Roll'!L15</f>
        <v>0</v>
      </c>
      <c r="M16" s="206">
        <f>'MF Rent Roll'!M15</f>
        <v>0</v>
      </c>
      <c r="N16" s="207" t="str">
        <f>'MF Rent Roll'!N15</f>
        <v/>
      </c>
      <c r="O16" s="208" t="str">
        <f>'MF Rent Roll'!O15</f>
        <v/>
      </c>
      <c r="P16" s="209" t="str">
        <f>'MF Rent Roll'!P15</f>
        <v/>
      </c>
      <c r="S16" s="217" t="str">
        <f t="shared" si="12"/>
        <v/>
      </c>
      <c r="T16" s="217" t="str">
        <f t="shared" si="12"/>
        <v/>
      </c>
      <c r="U16" s="217" t="str">
        <f t="shared" si="12"/>
        <v/>
      </c>
      <c r="V16" s="217" t="str">
        <f t="shared" si="12"/>
        <v/>
      </c>
      <c r="W16" s="217" t="str">
        <f t="shared" si="12"/>
        <v/>
      </c>
      <c r="X16" s="217" t="str">
        <f t="shared" si="12"/>
        <v/>
      </c>
      <c r="Y16" s="217" t="str">
        <f t="shared" si="12"/>
        <v/>
      </c>
      <c r="Z16" s="217" t="str">
        <f t="shared" si="12"/>
        <v/>
      </c>
      <c r="AA16" s="217" t="str">
        <f t="shared" si="12"/>
        <v/>
      </c>
      <c r="AB16" s="217" t="str">
        <f t="shared" si="12"/>
        <v/>
      </c>
      <c r="AC16" s="217" t="str">
        <f t="shared" si="12"/>
        <v/>
      </c>
      <c r="AD16" s="217" t="str">
        <f t="shared" si="12"/>
        <v/>
      </c>
      <c r="AE16" s="217" t="str">
        <f t="shared" si="12"/>
        <v/>
      </c>
      <c r="AF16" s="217" t="str">
        <f t="shared" si="12"/>
        <v/>
      </c>
      <c r="AG16" s="217" t="str">
        <f t="shared" si="12"/>
        <v/>
      </c>
      <c r="AH16" s="217" t="str">
        <f t="shared" si="12"/>
        <v/>
      </c>
      <c r="AI16" s="217" t="str">
        <f t="shared" si="21"/>
        <v/>
      </c>
      <c r="AJ16" s="217" t="str">
        <f t="shared" si="21"/>
        <v/>
      </c>
      <c r="AK16" s="217" t="str">
        <f t="shared" si="21"/>
        <v/>
      </c>
      <c r="AL16" s="217" t="str">
        <f t="shared" si="21"/>
        <v/>
      </c>
      <c r="AM16" s="217" t="str">
        <f t="shared" si="21"/>
        <v/>
      </c>
      <c r="AN16" s="217" t="str">
        <f t="shared" si="21"/>
        <v/>
      </c>
      <c r="AO16" s="217" t="str">
        <f t="shared" si="21"/>
        <v/>
      </c>
      <c r="AP16" s="217" t="str">
        <f t="shared" si="21"/>
        <v/>
      </c>
      <c r="AQ16" s="217" t="str">
        <f t="shared" si="21"/>
        <v/>
      </c>
      <c r="AR16" s="217" t="str">
        <f t="shared" si="21"/>
        <v/>
      </c>
      <c r="AS16" s="217" t="str">
        <f t="shared" si="21"/>
        <v/>
      </c>
      <c r="AT16" s="217" t="str">
        <f t="shared" si="21"/>
        <v/>
      </c>
      <c r="AU16" s="217" t="str">
        <f t="shared" si="21"/>
        <v/>
      </c>
      <c r="AV16" s="217" t="str">
        <f t="shared" si="21"/>
        <v/>
      </c>
      <c r="AW16" s="217" t="str">
        <f t="shared" si="21"/>
        <v/>
      </c>
      <c r="AX16" s="217" t="str">
        <f t="shared" si="21"/>
        <v/>
      </c>
      <c r="AY16" s="217" t="str">
        <f t="shared" si="22"/>
        <v/>
      </c>
      <c r="AZ16" s="217" t="str">
        <f t="shared" si="22"/>
        <v/>
      </c>
      <c r="BA16" s="217" t="str">
        <f t="shared" si="22"/>
        <v/>
      </c>
      <c r="BB16" s="217" t="str">
        <f t="shared" si="22"/>
        <v/>
      </c>
      <c r="BC16" s="217" t="str">
        <f t="shared" si="22"/>
        <v/>
      </c>
      <c r="BD16" s="217" t="str">
        <f t="shared" si="22"/>
        <v/>
      </c>
      <c r="BE16" s="217" t="str">
        <f t="shared" si="22"/>
        <v/>
      </c>
      <c r="BF16" s="217" t="str">
        <f t="shared" si="22"/>
        <v/>
      </c>
      <c r="BG16" s="217" t="str">
        <f t="shared" si="22"/>
        <v/>
      </c>
      <c r="BH16" s="217" t="str">
        <f t="shared" si="22"/>
        <v/>
      </c>
      <c r="BI16" s="217" t="str">
        <f t="shared" si="22"/>
        <v/>
      </c>
      <c r="BJ16" s="217" t="str">
        <f t="shared" si="22"/>
        <v/>
      </c>
      <c r="BK16" s="217" t="str">
        <f t="shared" si="22"/>
        <v/>
      </c>
      <c r="BL16" s="217" t="str">
        <f t="shared" si="22"/>
        <v/>
      </c>
      <c r="BM16" s="217" t="str">
        <f t="shared" si="22"/>
        <v/>
      </c>
      <c r="BN16" s="217" t="str">
        <f t="shared" si="22"/>
        <v/>
      </c>
      <c r="BO16" s="217" t="str">
        <f t="shared" si="23"/>
        <v/>
      </c>
      <c r="BP16" s="217" t="str">
        <f t="shared" si="23"/>
        <v/>
      </c>
      <c r="BQ16" s="217" t="str">
        <f t="shared" si="23"/>
        <v/>
      </c>
      <c r="BR16" s="217" t="str">
        <f t="shared" si="23"/>
        <v/>
      </c>
      <c r="BS16" s="217" t="str">
        <f t="shared" si="23"/>
        <v/>
      </c>
      <c r="BT16" s="217" t="str">
        <f t="shared" si="23"/>
        <v/>
      </c>
      <c r="BU16" s="217" t="str">
        <f t="shared" si="23"/>
        <v/>
      </c>
      <c r="BV16" s="217" t="str">
        <f t="shared" si="23"/>
        <v/>
      </c>
      <c r="BW16" s="217" t="str">
        <f t="shared" si="23"/>
        <v/>
      </c>
      <c r="BX16" s="217" t="str">
        <f t="shared" si="23"/>
        <v/>
      </c>
      <c r="BY16" s="217" t="str">
        <f t="shared" si="23"/>
        <v/>
      </c>
      <c r="BZ16" s="217" t="str">
        <f t="shared" si="23"/>
        <v/>
      </c>
      <c r="CA16" s="217" t="str">
        <f t="shared" si="23"/>
        <v/>
      </c>
      <c r="CB16" s="217" t="str">
        <f t="shared" si="23"/>
        <v/>
      </c>
      <c r="CC16" s="217" t="str">
        <f t="shared" si="23"/>
        <v/>
      </c>
      <c r="CD16" s="217" t="str">
        <f t="shared" si="23"/>
        <v/>
      </c>
      <c r="CE16" s="217" t="str">
        <f t="shared" si="19"/>
        <v/>
      </c>
      <c r="CF16" s="217" t="str">
        <f t="shared" si="19"/>
        <v/>
      </c>
      <c r="CG16" s="217" t="str">
        <f t="shared" si="19"/>
        <v/>
      </c>
      <c r="CH16" s="217" t="str">
        <f t="shared" si="19"/>
        <v/>
      </c>
      <c r="CI16" s="217" t="str">
        <f t="shared" si="19"/>
        <v/>
      </c>
      <c r="CJ16" s="217" t="str">
        <f t="shared" si="19"/>
        <v/>
      </c>
      <c r="CK16" s="217" t="str">
        <f t="shared" si="19"/>
        <v/>
      </c>
      <c r="CL16" s="217" t="str">
        <f t="shared" si="19"/>
        <v/>
      </c>
      <c r="CM16" s="217" t="str">
        <f t="shared" si="19"/>
        <v/>
      </c>
      <c r="CN16" s="217" t="str">
        <f t="shared" si="19"/>
        <v/>
      </c>
      <c r="CO16" s="217" t="str">
        <f t="shared" si="19"/>
        <v/>
      </c>
      <c r="CP16" s="217" t="str">
        <f t="shared" si="19"/>
        <v/>
      </c>
      <c r="CQ16" s="217" t="str">
        <f t="shared" si="19"/>
        <v/>
      </c>
      <c r="CR16" s="217" t="str">
        <f t="shared" si="19"/>
        <v/>
      </c>
      <c r="CS16" s="217" t="str">
        <f t="shared" si="19"/>
        <v/>
      </c>
      <c r="CT16" s="217" t="str">
        <f t="shared" si="24"/>
        <v/>
      </c>
      <c r="CU16" s="217" t="str">
        <f t="shared" si="24"/>
        <v/>
      </c>
      <c r="CV16" s="217" t="str">
        <f t="shared" si="24"/>
        <v/>
      </c>
      <c r="CW16" s="217" t="str">
        <f t="shared" si="24"/>
        <v/>
      </c>
      <c r="CX16" s="217" t="str">
        <f t="shared" si="24"/>
        <v/>
      </c>
      <c r="CY16" s="217" t="str">
        <f t="shared" si="24"/>
        <v/>
      </c>
      <c r="CZ16" s="217" t="str">
        <f t="shared" si="24"/>
        <v/>
      </c>
      <c r="DA16" s="217" t="str">
        <f t="shared" si="24"/>
        <v/>
      </c>
      <c r="DB16" s="217" t="str">
        <f t="shared" si="24"/>
        <v/>
      </c>
      <c r="DC16" s="217" t="str">
        <f t="shared" si="24"/>
        <v/>
      </c>
      <c r="DD16" s="217" t="str">
        <f t="shared" si="24"/>
        <v/>
      </c>
      <c r="DE16" s="217" t="str">
        <f t="shared" si="24"/>
        <v/>
      </c>
      <c r="DF16" s="217" t="str">
        <f t="shared" si="24"/>
        <v/>
      </c>
      <c r="DG16" s="217" t="str">
        <f t="shared" si="24"/>
        <v/>
      </c>
      <c r="DH16" s="217" t="str">
        <f t="shared" si="24"/>
        <v/>
      </c>
      <c r="DI16" s="217" t="str">
        <f t="shared" si="24"/>
        <v/>
      </c>
      <c r="DJ16" s="217" t="str">
        <f t="shared" si="25"/>
        <v/>
      </c>
      <c r="DK16" s="217" t="str">
        <f t="shared" si="25"/>
        <v/>
      </c>
      <c r="DL16" s="217" t="str">
        <f t="shared" si="25"/>
        <v/>
      </c>
      <c r="DM16" s="217" t="str">
        <f t="shared" si="25"/>
        <v/>
      </c>
      <c r="DN16" s="217" t="str">
        <f t="shared" si="25"/>
        <v/>
      </c>
      <c r="DO16" s="217" t="str">
        <f t="shared" si="25"/>
        <v/>
      </c>
      <c r="DP16" s="217" t="str">
        <f t="shared" si="25"/>
        <v/>
      </c>
      <c r="DQ16" s="217" t="str">
        <f t="shared" si="25"/>
        <v/>
      </c>
      <c r="DR16" s="217" t="str">
        <f t="shared" si="25"/>
        <v/>
      </c>
      <c r="DS16" s="217" t="str">
        <f t="shared" si="25"/>
        <v/>
      </c>
      <c r="DT16" s="217" t="str">
        <f t="shared" si="25"/>
        <v/>
      </c>
      <c r="DU16" s="217" t="str">
        <f t="shared" si="25"/>
        <v/>
      </c>
      <c r="DV16" s="217" t="str">
        <f t="shared" si="25"/>
        <v/>
      </c>
      <c r="DW16" s="217" t="str">
        <f t="shared" si="25"/>
        <v/>
      </c>
      <c r="DX16" s="217" t="str">
        <f t="shared" si="25"/>
        <v/>
      </c>
      <c r="DY16" s="217" t="str">
        <f t="shared" si="25"/>
        <v/>
      </c>
      <c r="DZ16" s="217" t="str">
        <f t="shared" si="26"/>
        <v/>
      </c>
      <c r="EA16" s="217" t="str">
        <f t="shared" si="26"/>
        <v/>
      </c>
      <c r="EB16" s="217" t="str">
        <f t="shared" si="26"/>
        <v/>
      </c>
      <c r="EC16" s="217" t="str">
        <f t="shared" si="26"/>
        <v/>
      </c>
      <c r="ED16" s="217" t="str">
        <f t="shared" si="26"/>
        <v/>
      </c>
      <c r="EE16" s="217" t="str">
        <f t="shared" si="26"/>
        <v/>
      </c>
      <c r="EF16" s="217" t="str">
        <f t="shared" si="26"/>
        <v/>
      </c>
      <c r="EG16" s="217" t="str">
        <f t="shared" si="26"/>
        <v/>
      </c>
      <c r="EH16" s="217" t="str">
        <f t="shared" si="26"/>
        <v/>
      </c>
      <c r="EI16" s="217" t="str">
        <f t="shared" si="26"/>
        <v/>
      </c>
      <c r="EJ16" s="217" t="str">
        <f t="shared" si="26"/>
        <v/>
      </c>
      <c r="EK16" s="217" t="str">
        <f t="shared" si="26"/>
        <v/>
      </c>
      <c r="EL16" s="217" t="str">
        <f t="shared" si="26"/>
        <v/>
      </c>
      <c r="EM16" s="217" t="str">
        <f t="shared" si="26"/>
        <v/>
      </c>
      <c r="EN16" s="217" t="str">
        <f t="shared" si="26"/>
        <v/>
      </c>
      <c r="EO16" s="217" t="str">
        <f t="shared" si="26"/>
        <v/>
      </c>
      <c r="EP16" s="217" t="str">
        <f t="shared" si="20"/>
        <v/>
      </c>
      <c r="EQ16" s="217" t="str">
        <f t="shared" si="20"/>
        <v/>
      </c>
      <c r="ER16" s="217" t="str">
        <f t="shared" si="15"/>
        <v/>
      </c>
      <c r="ES16" s="217" t="str">
        <f t="shared" si="15"/>
        <v/>
      </c>
      <c r="ET16" s="217" t="str">
        <f t="shared" si="15"/>
        <v/>
      </c>
      <c r="EU16" s="217" t="str">
        <f t="shared" si="15"/>
        <v/>
      </c>
      <c r="EV16" s="217" t="str">
        <f t="shared" si="15"/>
        <v/>
      </c>
      <c r="EW16" s="217" t="str">
        <f t="shared" si="15"/>
        <v/>
      </c>
      <c r="EX16" s="217" t="str">
        <f t="shared" si="15"/>
        <v/>
      </c>
      <c r="EY16" s="217" t="str">
        <f t="shared" si="15"/>
        <v/>
      </c>
      <c r="EZ16" s="217" t="str">
        <f t="shared" si="15"/>
        <v/>
      </c>
      <c r="FA16" s="217" t="str">
        <f t="shared" si="15"/>
        <v/>
      </c>
      <c r="FB16" s="217" t="str">
        <f t="shared" si="15"/>
        <v/>
      </c>
      <c r="FC16" s="217" t="str">
        <f t="shared" si="15"/>
        <v/>
      </c>
      <c r="FD16" s="217" t="str">
        <f t="shared" si="15"/>
        <v/>
      </c>
      <c r="FE16" s="217" t="str">
        <f t="shared" si="15"/>
        <v/>
      </c>
      <c r="FF16" s="217" t="str">
        <f t="shared" si="15"/>
        <v/>
      </c>
      <c r="FG16" s="217" t="str">
        <f t="shared" si="15"/>
        <v/>
      </c>
      <c r="FH16" s="217" t="str">
        <f t="shared" si="16"/>
        <v/>
      </c>
      <c r="FI16" s="217" t="str">
        <f t="shared" si="16"/>
        <v/>
      </c>
      <c r="FJ16" s="217" t="str">
        <f t="shared" si="16"/>
        <v/>
      </c>
      <c r="FK16" s="217" t="str">
        <f t="shared" si="16"/>
        <v/>
      </c>
      <c r="FL16" s="217" t="str">
        <f t="shared" si="16"/>
        <v/>
      </c>
      <c r="FM16" s="217" t="str">
        <f t="shared" si="16"/>
        <v/>
      </c>
      <c r="FN16" s="217" t="str">
        <f t="shared" si="16"/>
        <v/>
      </c>
      <c r="FO16" s="217" t="str">
        <f t="shared" si="16"/>
        <v/>
      </c>
      <c r="FP16" s="217" t="str">
        <f t="shared" si="16"/>
        <v/>
      </c>
      <c r="FQ16" s="217" t="str">
        <f t="shared" si="16"/>
        <v/>
      </c>
      <c r="FR16" s="217" t="str">
        <f t="shared" si="16"/>
        <v/>
      </c>
      <c r="FS16" s="217" t="str">
        <f t="shared" si="16"/>
        <v/>
      </c>
      <c r="FT16" s="217" t="str">
        <f t="shared" si="16"/>
        <v/>
      </c>
      <c r="FU16" s="217" t="str">
        <f t="shared" si="16"/>
        <v/>
      </c>
      <c r="FV16" s="217" t="str">
        <f t="shared" si="16"/>
        <v/>
      </c>
      <c r="FW16" s="217" t="str">
        <f t="shared" si="16"/>
        <v/>
      </c>
      <c r="FX16" s="217" t="str">
        <f t="shared" si="17"/>
        <v/>
      </c>
      <c r="FY16" s="217" t="str">
        <f t="shared" si="17"/>
        <v/>
      </c>
      <c r="FZ16" s="217" t="str">
        <f t="shared" si="17"/>
        <v/>
      </c>
      <c r="GA16" s="217" t="str">
        <f t="shared" si="17"/>
        <v/>
      </c>
      <c r="GB16" s="217" t="str">
        <f t="shared" si="17"/>
        <v/>
      </c>
      <c r="GC16" s="217" t="str">
        <f t="shared" si="17"/>
        <v/>
      </c>
      <c r="GD16" s="217" t="str">
        <f t="shared" si="17"/>
        <v/>
      </c>
      <c r="GE16" s="217" t="str">
        <f t="shared" si="17"/>
        <v/>
      </c>
      <c r="GF16" s="217" t="str">
        <f t="shared" si="17"/>
        <v/>
      </c>
      <c r="GG16" s="217" t="str">
        <f t="shared" si="17"/>
        <v/>
      </c>
      <c r="GH16" s="217" t="str">
        <f t="shared" si="17"/>
        <v/>
      </c>
      <c r="GI16" s="217" t="str">
        <f t="shared" si="17"/>
        <v/>
      </c>
      <c r="GJ16" s="217" t="str">
        <f t="shared" si="17"/>
        <v/>
      </c>
      <c r="GK16" s="217" t="str">
        <f t="shared" si="17"/>
        <v/>
      </c>
      <c r="GL16" s="217" t="str">
        <f t="shared" si="17"/>
        <v/>
      </c>
      <c r="GM16" s="217" t="str">
        <f t="shared" si="17"/>
        <v/>
      </c>
      <c r="GN16" s="217" t="str">
        <f t="shared" si="18"/>
        <v/>
      </c>
      <c r="GO16" s="217" t="str">
        <f t="shared" si="18"/>
        <v/>
      </c>
      <c r="GP16" s="217" t="str">
        <f t="shared" si="18"/>
        <v/>
      </c>
    </row>
    <row r="17" spans="2:198" x14ac:dyDescent="0.3">
      <c r="B17" s="198">
        <f>'MF Rent Roll'!B16</f>
        <v>0</v>
      </c>
      <c r="C17" s="199">
        <f>'MF Rent Roll'!C16</f>
        <v>0</v>
      </c>
      <c r="D17" s="200">
        <f>'MF Rent Roll'!D16</f>
        <v>0</v>
      </c>
      <c r="E17" s="200">
        <f>'MF Rent Roll'!E16</f>
        <v>0</v>
      </c>
      <c r="F17" s="201">
        <f>'MF Rent Roll'!F16</f>
        <v>0</v>
      </c>
      <c r="G17" s="202">
        <f>'MF Rent Roll'!G16</f>
        <v>0</v>
      </c>
      <c r="H17" s="203">
        <f>'MF Rent Roll'!H16</f>
        <v>0</v>
      </c>
      <c r="I17" s="202">
        <f>'MF Rent Roll'!I16</f>
        <v>0</v>
      </c>
      <c r="J17" s="204">
        <f>'MF Rent Roll'!J16</f>
        <v>0</v>
      </c>
      <c r="K17" s="205">
        <f>'MF Rent Roll'!K16</f>
        <v>0</v>
      </c>
      <c r="L17" s="202">
        <f>'MF Rent Roll'!L16</f>
        <v>0</v>
      </c>
      <c r="M17" s="206">
        <f>'MF Rent Roll'!M16</f>
        <v>0</v>
      </c>
      <c r="N17" s="207" t="str">
        <f>'MF Rent Roll'!N16</f>
        <v/>
      </c>
      <c r="O17" s="208" t="str">
        <f>'MF Rent Roll'!O16</f>
        <v/>
      </c>
      <c r="P17" s="209" t="str">
        <f>'MF Rent Roll'!P16</f>
        <v/>
      </c>
      <c r="S17" s="217" t="str">
        <f t="shared" si="12"/>
        <v/>
      </c>
      <c r="T17" s="217" t="str">
        <f t="shared" si="12"/>
        <v/>
      </c>
      <c r="U17" s="217" t="str">
        <f t="shared" si="12"/>
        <v/>
      </c>
      <c r="V17" s="217" t="str">
        <f t="shared" si="12"/>
        <v/>
      </c>
      <c r="W17" s="217" t="str">
        <f t="shared" si="12"/>
        <v/>
      </c>
      <c r="X17" s="217" t="str">
        <f t="shared" si="12"/>
        <v/>
      </c>
      <c r="Y17" s="217" t="str">
        <f t="shared" si="12"/>
        <v/>
      </c>
      <c r="Z17" s="217" t="str">
        <f t="shared" si="12"/>
        <v/>
      </c>
      <c r="AA17" s="217" t="str">
        <f t="shared" si="12"/>
        <v/>
      </c>
      <c r="AB17" s="217" t="str">
        <f t="shared" si="12"/>
        <v/>
      </c>
      <c r="AC17" s="217" t="str">
        <f t="shared" si="12"/>
        <v/>
      </c>
      <c r="AD17" s="217" t="str">
        <f t="shared" si="12"/>
        <v/>
      </c>
      <c r="AE17" s="217" t="str">
        <f t="shared" si="12"/>
        <v/>
      </c>
      <c r="AF17" s="217" t="str">
        <f t="shared" si="12"/>
        <v/>
      </c>
      <c r="AG17" s="217" t="str">
        <f t="shared" si="12"/>
        <v/>
      </c>
      <c r="AH17" s="217" t="str">
        <f t="shared" si="12"/>
        <v/>
      </c>
      <c r="AI17" s="217" t="str">
        <f t="shared" si="21"/>
        <v/>
      </c>
      <c r="AJ17" s="217" t="str">
        <f t="shared" si="21"/>
        <v/>
      </c>
      <c r="AK17" s="217" t="str">
        <f t="shared" si="21"/>
        <v/>
      </c>
      <c r="AL17" s="217" t="str">
        <f t="shared" si="21"/>
        <v/>
      </c>
      <c r="AM17" s="217" t="str">
        <f t="shared" si="21"/>
        <v/>
      </c>
      <c r="AN17" s="217" t="str">
        <f t="shared" si="21"/>
        <v/>
      </c>
      <c r="AO17" s="217" t="str">
        <f t="shared" si="21"/>
        <v/>
      </c>
      <c r="AP17" s="217" t="str">
        <f t="shared" si="21"/>
        <v/>
      </c>
      <c r="AQ17" s="217" t="str">
        <f t="shared" si="21"/>
        <v/>
      </c>
      <c r="AR17" s="217" t="str">
        <f t="shared" si="21"/>
        <v/>
      </c>
      <c r="AS17" s="217" t="str">
        <f t="shared" si="21"/>
        <v/>
      </c>
      <c r="AT17" s="217" t="str">
        <f t="shared" si="21"/>
        <v/>
      </c>
      <c r="AU17" s="217" t="str">
        <f t="shared" si="21"/>
        <v/>
      </c>
      <c r="AV17" s="217" t="str">
        <f t="shared" si="21"/>
        <v/>
      </c>
      <c r="AW17" s="217" t="str">
        <f t="shared" si="21"/>
        <v/>
      </c>
      <c r="AX17" s="217" t="str">
        <f t="shared" si="21"/>
        <v/>
      </c>
      <c r="AY17" s="217" t="str">
        <f t="shared" si="22"/>
        <v/>
      </c>
      <c r="AZ17" s="217" t="str">
        <f t="shared" si="22"/>
        <v/>
      </c>
      <c r="BA17" s="217" t="str">
        <f t="shared" si="22"/>
        <v/>
      </c>
      <c r="BB17" s="217" t="str">
        <f t="shared" si="22"/>
        <v/>
      </c>
      <c r="BC17" s="217" t="str">
        <f t="shared" si="22"/>
        <v/>
      </c>
      <c r="BD17" s="217" t="str">
        <f t="shared" si="22"/>
        <v/>
      </c>
      <c r="BE17" s="217" t="str">
        <f t="shared" si="22"/>
        <v/>
      </c>
      <c r="BF17" s="217" t="str">
        <f t="shared" si="22"/>
        <v/>
      </c>
      <c r="BG17" s="217" t="str">
        <f t="shared" si="22"/>
        <v/>
      </c>
      <c r="BH17" s="217" t="str">
        <f t="shared" si="22"/>
        <v/>
      </c>
      <c r="BI17" s="217" t="str">
        <f t="shared" si="22"/>
        <v/>
      </c>
      <c r="BJ17" s="217" t="str">
        <f t="shared" si="22"/>
        <v/>
      </c>
      <c r="BK17" s="217" t="str">
        <f t="shared" si="22"/>
        <v/>
      </c>
      <c r="BL17" s="217" t="str">
        <f t="shared" si="22"/>
        <v/>
      </c>
      <c r="BM17" s="217" t="str">
        <f t="shared" si="22"/>
        <v/>
      </c>
      <c r="BN17" s="217" t="str">
        <f t="shared" si="22"/>
        <v/>
      </c>
      <c r="BO17" s="217" t="str">
        <f t="shared" si="23"/>
        <v/>
      </c>
      <c r="BP17" s="217" t="str">
        <f t="shared" si="23"/>
        <v/>
      </c>
      <c r="BQ17" s="217" t="str">
        <f t="shared" si="23"/>
        <v/>
      </c>
      <c r="BR17" s="217" t="str">
        <f t="shared" si="23"/>
        <v/>
      </c>
      <c r="BS17" s="217" t="str">
        <f t="shared" si="23"/>
        <v/>
      </c>
      <c r="BT17" s="217" t="str">
        <f t="shared" si="23"/>
        <v/>
      </c>
      <c r="BU17" s="217" t="str">
        <f t="shared" si="23"/>
        <v/>
      </c>
      <c r="BV17" s="217" t="str">
        <f t="shared" si="23"/>
        <v/>
      </c>
      <c r="BW17" s="217" t="str">
        <f t="shared" si="23"/>
        <v/>
      </c>
      <c r="BX17" s="217" t="str">
        <f t="shared" si="23"/>
        <v/>
      </c>
      <c r="BY17" s="217" t="str">
        <f t="shared" si="23"/>
        <v/>
      </c>
      <c r="BZ17" s="217" t="str">
        <f t="shared" si="23"/>
        <v/>
      </c>
      <c r="CA17" s="217" t="str">
        <f t="shared" si="23"/>
        <v/>
      </c>
      <c r="CB17" s="217" t="str">
        <f t="shared" si="23"/>
        <v/>
      </c>
      <c r="CC17" s="217" t="str">
        <f t="shared" si="23"/>
        <v/>
      </c>
      <c r="CD17" s="217" t="str">
        <f t="shared" si="23"/>
        <v/>
      </c>
      <c r="CE17" s="217" t="str">
        <f t="shared" si="19"/>
        <v/>
      </c>
      <c r="CF17" s="217" t="str">
        <f t="shared" si="19"/>
        <v/>
      </c>
      <c r="CG17" s="217" t="str">
        <f t="shared" si="19"/>
        <v/>
      </c>
      <c r="CH17" s="217" t="str">
        <f t="shared" si="19"/>
        <v/>
      </c>
      <c r="CI17" s="217" t="str">
        <f t="shared" si="19"/>
        <v/>
      </c>
      <c r="CJ17" s="217" t="str">
        <f t="shared" si="19"/>
        <v/>
      </c>
      <c r="CK17" s="217" t="str">
        <f t="shared" si="19"/>
        <v/>
      </c>
      <c r="CL17" s="217" t="str">
        <f t="shared" si="19"/>
        <v/>
      </c>
      <c r="CM17" s="217" t="str">
        <f t="shared" si="19"/>
        <v/>
      </c>
      <c r="CN17" s="217" t="str">
        <f t="shared" si="19"/>
        <v/>
      </c>
      <c r="CO17" s="217" t="str">
        <f t="shared" si="19"/>
        <v/>
      </c>
      <c r="CP17" s="217" t="str">
        <f t="shared" si="19"/>
        <v/>
      </c>
      <c r="CQ17" s="217" t="str">
        <f t="shared" si="19"/>
        <v/>
      </c>
      <c r="CR17" s="217" t="str">
        <f t="shared" si="19"/>
        <v/>
      </c>
      <c r="CS17" s="217" t="str">
        <f t="shared" si="19"/>
        <v/>
      </c>
      <c r="CT17" s="217" t="str">
        <f t="shared" si="24"/>
        <v/>
      </c>
      <c r="CU17" s="217" t="str">
        <f t="shared" si="24"/>
        <v/>
      </c>
      <c r="CV17" s="217" t="str">
        <f t="shared" si="24"/>
        <v/>
      </c>
      <c r="CW17" s="217" t="str">
        <f t="shared" si="24"/>
        <v/>
      </c>
      <c r="CX17" s="217" t="str">
        <f t="shared" si="24"/>
        <v/>
      </c>
      <c r="CY17" s="217" t="str">
        <f t="shared" si="24"/>
        <v/>
      </c>
      <c r="CZ17" s="217" t="str">
        <f t="shared" si="24"/>
        <v/>
      </c>
      <c r="DA17" s="217" t="str">
        <f t="shared" si="24"/>
        <v/>
      </c>
      <c r="DB17" s="217" t="str">
        <f t="shared" si="24"/>
        <v/>
      </c>
      <c r="DC17" s="217" t="str">
        <f t="shared" si="24"/>
        <v/>
      </c>
      <c r="DD17" s="217" t="str">
        <f t="shared" si="24"/>
        <v/>
      </c>
      <c r="DE17" s="217" t="str">
        <f t="shared" si="24"/>
        <v/>
      </c>
      <c r="DF17" s="217" t="str">
        <f t="shared" si="24"/>
        <v/>
      </c>
      <c r="DG17" s="217" t="str">
        <f t="shared" si="24"/>
        <v/>
      </c>
      <c r="DH17" s="217" t="str">
        <f t="shared" si="24"/>
        <v/>
      </c>
      <c r="DI17" s="217" t="str">
        <f t="shared" si="24"/>
        <v/>
      </c>
      <c r="DJ17" s="217" t="str">
        <f t="shared" si="25"/>
        <v/>
      </c>
      <c r="DK17" s="217" t="str">
        <f t="shared" si="25"/>
        <v/>
      </c>
      <c r="DL17" s="217" t="str">
        <f t="shared" si="25"/>
        <v/>
      </c>
      <c r="DM17" s="217" t="str">
        <f t="shared" si="25"/>
        <v/>
      </c>
      <c r="DN17" s="217" t="str">
        <f t="shared" si="25"/>
        <v/>
      </c>
      <c r="DO17" s="217" t="str">
        <f t="shared" si="25"/>
        <v/>
      </c>
      <c r="DP17" s="217" t="str">
        <f t="shared" si="25"/>
        <v/>
      </c>
      <c r="DQ17" s="217" t="str">
        <f t="shared" si="25"/>
        <v/>
      </c>
      <c r="DR17" s="217" t="str">
        <f t="shared" si="25"/>
        <v/>
      </c>
      <c r="DS17" s="217" t="str">
        <f t="shared" si="25"/>
        <v/>
      </c>
      <c r="DT17" s="217" t="str">
        <f t="shared" si="25"/>
        <v/>
      </c>
      <c r="DU17" s="217" t="str">
        <f t="shared" si="25"/>
        <v/>
      </c>
      <c r="DV17" s="217" t="str">
        <f t="shared" si="25"/>
        <v/>
      </c>
      <c r="DW17" s="217" t="str">
        <f t="shared" si="25"/>
        <v/>
      </c>
      <c r="DX17" s="217" t="str">
        <f t="shared" si="25"/>
        <v/>
      </c>
      <c r="DY17" s="217" t="str">
        <f t="shared" si="25"/>
        <v/>
      </c>
      <c r="DZ17" s="217" t="str">
        <f t="shared" si="26"/>
        <v/>
      </c>
      <c r="EA17" s="217" t="str">
        <f t="shared" si="26"/>
        <v/>
      </c>
      <c r="EB17" s="217" t="str">
        <f t="shared" si="26"/>
        <v/>
      </c>
      <c r="EC17" s="217" t="str">
        <f t="shared" si="26"/>
        <v/>
      </c>
      <c r="ED17" s="217" t="str">
        <f t="shared" si="26"/>
        <v/>
      </c>
      <c r="EE17" s="217" t="str">
        <f t="shared" si="26"/>
        <v/>
      </c>
      <c r="EF17" s="217" t="str">
        <f t="shared" si="26"/>
        <v/>
      </c>
      <c r="EG17" s="217" t="str">
        <f t="shared" si="26"/>
        <v/>
      </c>
      <c r="EH17" s="217" t="str">
        <f t="shared" si="26"/>
        <v/>
      </c>
      <c r="EI17" s="217" t="str">
        <f t="shared" si="26"/>
        <v/>
      </c>
      <c r="EJ17" s="217" t="str">
        <f t="shared" si="26"/>
        <v/>
      </c>
      <c r="EK17" s="217" t="str">
        <f t="shared" si="26"/>
        <v/>
      </c>
      <c r="EL17" s="217" t="str">
        <f t="shared" si="26"/>
        <v/>
      </c>
      <c r="EM17" s="217" t="str">
        <f t="shared" si="26"/>
        <v/>
      </c>
      <c r="EN17" s="217" t="str">
        <f t="shared" si="26"/>
        <v/>
      </c>
      <c r="EO17" s="217" t="str">
        <f t="shared" si="26"/>
        <v/>
      </c>
      <c r="EP17" s="217" t="str">
        <f t="shared" si="20"/>
        <v/>
      </c>
      <c r="EQ17" s="217" t="str">
        <f t="shared" si="20"/>
        <v/>
      </c>
      <c r="ER17" s="217" t="str">
        <f t="shared" si="15"/>
        <v/>
      </c>
      <c r="ES17" s="217" t="str">
        <f t="shared" si="15"/>
        <v/>
      </c>
      <c r="ET17" s="217" t="str">
        <f t="shared" si="15"/>
        <v/>
      </c>
      <c r="EU17" s="217" t="str">
        <f t="shared" si="15"/>
        <v/>
      </c>
      <c r="EV17" s="217" t="str">
        <f t="shared" si="15"/>
        <v/>
      </c>
      <c r="EW17" s="217" t="str">
        <f t="shared" si="15"/>
        <v/>
      </c>
      <c r="EX17" s="217" t="str">
        <f t="shared" si="15"/>
        <v/>
      </c>
      <c r="EY17" s="217" t="str">
        <f t="shared" si="15"/>
        <v/>
      </c>
      <c r="EZ17" s="217" t="str">
        <f t="shared" si="15"/>
        <v/>
      </c>
      <c r="FA17" s="217" t="str">
        <f t="shared" si="15"/>
        <v/>
      </c>
      <c r="FB17" s="217" t="str">
        <f t="shared" si="15"/>
        <v/>
      </c>
      <c r="FC17" s="217" t="str">
        <f t="shared" si="15"/>
        <v/>
      </c>
      <c r="FD17" s="217" t="str">
        <f t="shared" si="15"/>
        <v/>
      </c>
      <c r="FE17" s="217" t="str">
        <f t="shared" si="15"/>
        <v/>
      </c>
      <c r="FF17" s="217" t="str">
        <f t="shared" si="15"/>
        <v/>
      </c>
      <c r="FG17" s="217" t="str">
        <f t="shared" si="15"/>
        <v/>
      </c>
      <c r="FH17" s="217" t="str">
        <f t="shared" si="16"/>
        <v/>
      </c>
      <c r="FI17" s="217" t="str">
        <f t="shared" si="16"/>
        <v/>
      </c>
      <c r="FJ17" s="217" t="str">
        <f t="shared" si="16"/>
        <v/>
      </c>
      <c r="FK17" s="217" t="str">
        <f t="shared" si="16"/>
        <v/>
      </c>
      <c r="FL17" s="217" t="str">
        <f t="shared" si="16"/>
        <v/>
      </c>
      <c r="FM17" s="217" t="str">
        <f t="shared" si="16"/>
        <v/>
      </c>
      <c r="FN17" s="217" t="str">
        <f t="shared" si="16"/>
        <v/>
      </c>
      <c r="FO17" s="217" t="str">
        <f t="shared" si="16"/>
        <v/>
      </c>
      <c r="FP17" s="217" t="str">
        <f t="shared" si="16"/>
        <v/>
      </c>
      <c r="FQ17" s="217" t="str">
        <f t="shared" si="16"/>
        <v/>
      </c>
      <c r="FR17" s="217" t="str">
        <f t="shared" si="16"/>
        <v/>
      </c>
      <c r="FS17" s="217" t="str">
        <f t="shared" si="16"/>
        <v/>
      </c>
      <c r="FT17" s="217" t="str">
        <f t="shared" si="16"/>
        <v/>
      </c>
      <c r="FU17" s="217" t="str">
        <f t="shared" si="16"/>
        <v/>
      </c>
      <c r="FV17" s="217" t="str">
        <f t="shared" si="16"/>
        <v/>
      </c>
      <c r="FW17" s="217" t="str">
        <f t="shared" si="16"/>
        <v/>
      </c>
      <c r="FX17" s="217" t="str">
        <f t="shared" si="17"/>
        <v/>
      </c>
      <c r="FY17" s="217" t="str">
        <f t="shared" si="17"/>
        <v/>
      </c>
      <c r="FZ17" s="217" t="str">
        <f t="shared" si="17"/>
        <v/>
      </c>
      <c r="GA17" s="217" t="str">
        <f t="shared" si="17"/>
        <v/>
      </c>
      <c r="GB17" s="217" t="str">
        <f t="shared" si="17"/>
        <v/>
      </c>
      <c r="GC17" s="217" t="str">
        <f t="shared" si="17"/>
        <v/>
      </c>
      <c r="GD17" s="217" t="str">
        <f t="shared" si="17"/>
        <v/>
      </c>
      <c r="GE17" s="217" t="str">
        <f t="shared" si="17"/>
        <v/>
      </c>
      <c r="GF17" s="217" t="str">
        <f t="shared" si="17"/>
        <v/>
      </c>
      <c r="GG17" s="217" t="str">
        <f t="shared" si="17"/>
        <v/>
      </c>
      <c r="GH17" s="217" t="str">
        <f t="shared" si="17"/>
        <v/>
      </c>
      <c r="GI17" s="217" t="str">
        <f t="shared" si="17"/>
        <v/>
      </c>
      <c r="GJ17" s="217" t="str">
        <f t="shared" si="17"/>
        <v/>
      </c>
      <c r="GK17" s="217" t="str">
        <f t="shared" si="17"/>
        <v/>
      </c>
      <c r="GL17" s="217" t="str">
        <f t="shared" si="17"/>
        <v/>
      </c>
      <c r="GM17" s="217" t="str">
        <f t="shared" si="17"/>
        <v/>
      </c>
      <c r="GN17" s="217" t="str">
        <f t="shared" si="18"/>
        <v/>
      </c>
      <c r="GO17" s="217" t="str">
        <f t="shared" si="18"/>
        <v/>
      </c>
      <c r="GP17" s="217" t="str">
        <f t="shared" si="18"/>
        <v/>
      </c>
    </row>
    <row r="18" spans="2:198" x14ac:dyDescent="0.3">
      <c r="B18" s="198">
        <f>'MF Rent Roll'!B17</f>
        <v>0</v>
      </c>
      <c r="C18" s="199">
        <f>'MF Rent Roll'!C17</f>
        <v>0</v>
      </c>
      <c r="D18" s="200">
        <f>'MF Rent Roll'!D17</f>
        <v>0</v>
      </c>
      <c r="E18" s="200">
        <f>'MF Rent Roll'!E17</f>
        <v>0</v>
      </c>
      <c r="F18" s="201">
        <f>'MF Rent Roll'!F17</f>
        <v>0</v>
      </c>
      <c r="G18" s="202">
        <f>'MF Rent Roll'!G17</f>
        <v>0</v>
      </c>
      <c r="H18" s="203">
        <f>'MF Rent Roll'!H17</f>
        <v>0</v>
      </c>
      <c r="I18" s="202">
        <f>'MF Rent Roll'!I17</f>
        <v>0</v>
      </c>
      <c r="J18" s="204">
        <f>'MF Rent Roll'!J17</f>
        <v>0</v>
      </c>
      <c r="K18" s="205">
        <f>'MF Rent Roll'!K17</f>
        <v>0</v>
      </c>
      <c r="L18" s="202">
        <f>'MF Rent Roll'!L17</f>
        <v>0</v>
      </c>
      <c r="M18" s="206">
        <f>'MF Rent Roll'!M17</f>
        <v>0</v>
      </c>
      <c r="N18" s="207" t="str">
        <f>'MF Rent Roll'!N17</f>
        <v/>
      </c>
      <c r="O18" s="208" t="str">
        <f>'MF Rent Roll'!O17</f>
        <v/>
      </c>
      <c r="P18" s="209" t="str">
        <f>'MF Rent Roll'!P17</f>
        <v/>
      </c>
      <c r="S18" s="217" t="str">
        <f t="shared" si="12"/>
        <v/>
      </c>
      <c r="T18" s="217" t="str">
        <f t="shared" si="12"/>
        <v/>
      </c>
      <c r="U18" s="217" t="str">
        <f t="shared" si="12"/>
        <v/>
      </c>
      <c r="V18" s="217" t="str">
        <f t="shared" si="12"/>
        <v/>
      </c>
      <c r="W18" s="217" t="str">
        <f t="shared" si="12"/>
        <v/>
      </c>
      <c r="X18" s="217" t="str">
        <f t="shared" si="12"/>
        <v/>
      </c>
      <c r="Y18" s="217" t="str">
        <f t="shared" si="12"/>
        <v/>
      </c>
      <c r="Z18" s="217" t="str">
        <f t="shared" si="12"/>
        <v/>
      </c>
      <c r="AA18" s="217" t="str">
        <f t="shared" si="12"/>
        <v/>
      </c>
      <c r="AB18" s="217" t="str">
        <f t="shared" si="12"/>
        <v/>
      </c>
      <c r="AC18" s="217" t="str">
        <f t="shared" si="12"/>
        <v/>
      </c>
      <c r="AD18" s="217" t="str">
        <f t="shared" si="12"/>
        <v/>
      </c>
      <c r="AE18" s="217" t="str">
        <f t="shared" si="12"/>
        <v/>
      </c>
      <c r="AF18" s="217" t="str">
        <f t="shared" si="12"/>
        <v/>
      </c>
      <c r="AG18" s="217" t="str">
        <f t="shared" si="12"/>
        <v/>
      </c>
      <c r="AH18" s="217" t="str">
        <f t="shared" si="12"/>
        <v/>
      </c>
      <c r="AI18" s="217" t="str">
        <f t="shared" si="21"/>
        <v/>
      </c>
      <c r="AJ18" s="217" t="str">
        <f t="shared" si="21"/>
        <v/>
      </c>
      <c r="AK18" s="217" t="str">
        <f t="shared" si="21"/>
        <v/>
      </c>
      <c r="AL18" s="217" t="str">
        <f t="shared" si="21"/>
        <v/>
      </c>
      <c r="AM18" s="217" t="str">
        <f t="shared" si="21"/>
        <v/>
      </c>
      <c r="AN18" s="217" t="str">
        <f t="shared" si="21"/>
        <v/>
      </c>
      <c r="AO18" s="217" t="str">
        <f t="shared" si="21"/>
        <v/>
      </c>
      <c r="AP18" s="217" t="str">
        <f t="shared" si="21"/>
        <v/>
      </c>
      <c r="AQ18" s="217" t="str">
        <f t="shared" si="21"/>
        <v/>
      </c>
      <c r="AR18" s="217" t="str">
        <f t="shared" si="21"/>
        <v/>
      </c>
      <c r="AS18" s="217" t="str">
        <f t="shared" si="21"/>
        <v/>
      </c>
      <c r="AT18" s="217" t="str">
        <f t="shared" si="21"/>
        <v/>
      </c>
      <c r="AU18" s="217" t="str">
        <f t="shared" si="21"/>
        <v/>
      </c>
      <c r="AV18" s="217" t="str">
        <f t="shared" si="21"/>
        <v/>
      </c>
      <c r="AW18" s="217" t="str">
        <f t="shared" si="21"/>
        <v/>
      </c>
      <c r="AX18" s="217" t="str">
        <f t="shared" si="21"/>
        <v/>
      </c>
      <c r="AY18" s="217" t="str">
        <f t="shared" si="22"/>
        <v/>
      </c>
      <c r="AZ18" s="217" t="str">
        <f t="shared" si="22"/>
        <v/>
      </c>
      <c r="BA18" s="217" t="str">
        <f t="shared" si="22"/>
        <v/>
      </c>
      <c r="BB18" s="217" t="str">
        <f t="shared" si="22"/>
        <v/>
      </c>
      <c r="BC18" s="217" t="str">
        <f t="shared" si="22"/>
        <v/>
      </c>
      <c r="BD18" s="217" t="str">
        <f t="shared" si="22"/>
        <v/>
      </c>
      <c r="BE18" s="217" t="str">
        <f t="shared" si="22"/>
        <v/>
      </c>
      <c r="BF18" s="217" t="str">
        <f t="shared" si="22"/>
        <v/>
      </c>
      <c r="BG18" s="217" t="str">
        <f t="shared" si="22"/>
        <v/>
      </c>
      <c r="BH18" s="217" t="str">
        <f t="shared" si="22"/>
        <v/>
      </c>
      <c r="BI18" s="217" t="str">
        <f t="shared" si="22"/>
        <v/>
      </c>
      <c r="BJ18" s="217" t="str">
        <f t="shared" si="22"/>
        <v/>
      </c>
      <c r="BK18" s="217" t="str">
        <f t="shared" si="22"/>
        <v/>
      </c>
      <c r="BL18" s="217" t="str">
        <f t="shared" si="22"/>
        <v/>
      </c>
      <c r="BM18" s="217" t="str">
        <f t="shared" si="22"/>
        <v/>
      </c>
      <c r="BN18" s="217" t="str">
        <f t="shared" si="22"/>
        <v/>
      </c>
      <c r="BO18" s="217" t="str">
        <f t="shared" si="23"/>
        <v/>
      </c>
      <c r="BP18" s="217" t="str">
        <f t="shared" si="23"/>
        <v/>
      </c>
      <c r="BQ18" s="217" t="str">
        <f t="shared" si="23"/>
        <v/>
      </c>
      <c r="BR18" s="217" t="str">
        <f t="shared" si="23"/>
        <v/>
      </c>
      <c r="BS18" s="217" t="str">
        <f t="shared" si="23"/>
        <v/>
      </c>
      <c r="BT18" s="217" t="str">
        <f t="shared" si="23"/>
        <v/>
      </c>
      <c r="BU18" s="217" t="str">
        <f t="shared" si="23"/>
        <v/>
      </c>
      <c r="BV18" s="217" t="str">
        <f t="shared" si="23"/>
        <v/>
      </c>
      <c r="BW18" s="217" t="str">
        <f t="shared" si="23"/>
        <v/>
      </c>
      <c r="BX18" s="217" t="str">
        <f t="shared" si="23"/>
        <v/>
      </c>
      <c r="BY18" s="217" t="str">
        <f t="shared" si="23"/>
        <v/>
      </c>
      <c r="BZ18" s="217" t="str">
        <f t="shared" si="23"/>
        <v/>
      </c>
      <c r="CA18" s="217" t="str">
        <f t="shared" si="23"/>
        <v/>
      </c>
      <c r="CB18" s="217" t="str">
        <f t="shared" si="23"/>
        <v/>
      </c>
      <c r="CC18" s="217" t="str">
        <f t="shared" si="23"/>
        <v/>
      </c>
      <c r="CD18" s="217" t="str">
        <f t="shared" si="23"/>
        <v/>
      </c>
      <c r="CE18" s="217" t="str">
        <f t="shared" si="19"/>
        <v/>
      </c>
      <c r="CF18" s="217" t="str">
        <f t="shared" si="19"/>
        <v/>
      </c>
      <c r="CG18" s="217" t="str">
        <f t="shared" si="19"/>
        <v/>
      </c>
      <c r="CH18" s="217" t="str">
        <f t="shared" si="19"/>
        <v/>
      </c>
      <c r="CI18" s="217" t="str">
        <f t="shared" si="19"/>
        <v/>
      </c>
      <c r="CJ18" s="217" t="str">
        <f t="shared" si="19"/>
        <v/>
      </c>
      <c r="CK18" s="217" t="str">
        <f t="shared" si="19"/>
        <v/>
      </c>
      <c r="CL18" s="217" t="str">
        <f t="shared" si="19"/>
        <v/>
      </c>
      <c r="CM18" s="217" t="str">
        <f t="shared" si="19"/>
        <v/>
      </c>
      <c r="CN18" s="217" t="str">
        <f t="shared" si="19"/>
        <v/>
      </c>
      <c r="CO18" s="217" t="str">
        <f t="shared" si="19"/>
        <v/>
      </c>
      <c r="CP18" s="217" t="str">
        <f t="shared" si="19"/>
        <v/>
      </c>
      <c r="CQ18" s="217" t="str">
        <f t="shared" si="19"/>
        <v/>
      </c>
      <c r="CR18" s="217" t="str">
        <f t="shared" si="19"/>
        <v/>
      </c>
      <c r="CS18" s="217" t="str">
        <f t="shared" si="19"/>
        <v/>
      </c>
      <c r="CT18" s="217" t="str">
        <f t="shared" si="24"/>
        <v/>
      </c>
      <c r="CU18" s="217" t="str">
        <f t="shared" si="24"/>
        <v/>
      </c>
      <c r="CV18" s="217" t="str">
        <f t="shared" si="24"/>
        <v/>
      </c>
      <c r="CW18" s="217" t="str">
        <f t="shared" si="24"/>
        <v/>
      </c>
      <c r="CX18" s="217" t="str">
        <f t="shared" si="24"/>
        <v/>
      </c>
      <c r="CY18" s="217" t="str">
        <f t="shared" si="24"/>
        <v/>
      </c>
      <c r="CZ18" s="217" t="str">
        <f t="shared" si="24"/>
        <v/>
      </c>
      <c r="DA18" s="217" t="str">
        <f t="shared" si="24"/>
        <v/>
      </c>
      <c r="DB18" s="217" t="str">
        <f t="shared" si="24"/>
        <v/>
      </c>
      <c r="DC18" s="217" t="str">
        <f t="shared" si="24"/>
        <v/>
      </c>
      <c r="DD18" s="217" t="str">
        <f t="shared" si="24"/>
        <v/>
      </c>
      <c r="DE18" s="217" t="str">
        <f t="shared" si="24"/>
        <v/>
      </c>
      <c r="DF18" s="217" t="str">
        <f t="shared" si="24"/>
        <v/>
      </c>
      <c r="DG18" s="217" t="str">
        <f t="shared" si="24"/>
        <v/>
      </c>
      <c r="DH18" s="217" t="str">
        <f t="shared" si="24"/>
        <v/>
      </c>
      <c r="DI18" s="217" t="str">
        <f t="shared" si="24"/>
        <v/>
      </c>
      <c r="DJ18" s="217" t="str">
        <f t="shared" si="25"/>
        <v/>
      </c>
      <c r="DK18" s="217" t="str">
        <f t="shared" si="25"/>
        <v/>
      </c>
      <c r="DL18" s="217" t="str">
        <f t="shared" si="25"/>
        <v/>
      </c>
      <c r="DM18" s="217" t="str">
        <f t="shared" si="25"/>
        <v/>
      </c>
      <c r="DN18" s="217" t="str">
        <f t="shared" si="25"/>
        <v/>
      </c>
      <c r="DO18" s="217" t="str">
        <f t="shared" si="25"/>
        <v/>
      </c>
      <c r="DP18" s="217" t="str">
        <f t="shared" si="25"/>
        <v/>
      </c>
      <c r="DQ18" s="217" t="str">
        <f t="shared" si="25"/>
        <v/>
      </c>
      <c r="DR18" s="217" t="str">
        <f t="shared" si="25"/>
        <v/>
      </c>
      <c r="DS18" s="217" t="str">
        <f t="shared" si="25"/>
        <v/>
      </c>
      <c r="DT18" s="217" t="str">
        <f t="shared" si="25"/>
        <v/>
      </c>
      <c r="DU18" s="217" t="str">
        <f t="shared" si="25"/>
        <v/>
      </c>
      <c r="DV18" s="217" t="str">
        <f t="shared" si="25"/>
        <v/>
      </c>
      <c r="DW18" s="217" t="str">
        <f t="shared" si="25"/>
        <v/>
      </c>
      <c r="DX18" s="217" t="str">
        <f t="shared" si="25"/>
        <v/>
      </c>
      <c r="DY18" s="217" t="str">
        <f t="shared" si="25"/>
        <v/>
      </c>
      <c r="DZ18" s="217" t="str">
        <f t="shared" si="26"/>
        <v/>
      </c>
      <c r="EA18" s="217" t="str">
        <f t="shared" si="26"/>
        <v/>
      </c>
      <c r="EB18" s="217" t="str">
        <f t="shared" si="26"/>
        <v/>
      </c>
      <c r="EC18" s="217" t="str">
        <f t="shared" si="26"/>
        <v/>
      </c>
      <c r="ED18" s="217" t="str">
        <f t="shared" si="26"/>
        <v/>
      </c>
      <c r="EE18" s="217" t="str">
        <f t="shared" si="26"/>
        <v/>
      </c>
      <c r="EF18" s="217" t="str">
        <f t="shared" si="26"/>
        <v/>
      </c>
      <c r="EG18" s="217" t="str">
        <f t="shared" si="26"/>
        <v/>
      </c>
      <c r="EH18" s="217" t="str">
        <f t="shared" si="26"/>
        <v/>
      </c>
      <c r="EI18" s="217" t="str">
        <f t="shared" si="26"/>
        <v/>
      </c>
      <c r="EJ18" s="217" t="str">
        <f t="shared" si="26"/>
        <v/>
      </c>
      <c r="EK18" s="217" t="str">
        <f t="shared" si="26"/>
        <v/>
      </c>
      <c r="EL18" s="217" t="str">
        <f t="shared" si="26"/>
        <v/>
      </c>
      <c r="EM18" s="217" t="str">
        <f t="shared" si="26"/>
        <v/>
      </c>
      <c r="EN18" s="217" t="str">
        <f t="shared" si="26"/>
        <v/>
      </c>
      <c r="EO18" s="217" t="str">
        <f t="shared" si="26"/>
        <v/>
      </c>
      <c r="EP18" s="217" t="str">
        <f t="shared" si="20"/>
        <v/>
      </c>
      <c r="EQ18" s="217" t="str">
        <f t="shared" si="20"/>
        <v/>
      </c>
      <c r="ER18" s="217" t="str">
        <f t="shared" si="15"/>
        <v/>
      </c>
      <c r="ES18" s="217" t="str">
        <f t="shared" si="15"/>
        <v/>
      </c>
      <c r="ET18" s="217" t="str">
        <f t="shared" si="15"/>
        <v/>
      </c>
      <c r="EU18" s="217" t="str">
        <f t="shared" si="15"/>
        <v/>
      </c>
      <c r="EV18" s="217" t="str">
        <f t="shared" si="15"/>
        <v/>
      </c>
      <c r="EW18" s="217" t="str">
        <f t="shared" si="15"/>
        <v/>
      </c>
      <c r="EX18" s="217" t="str">
        <f t="shared" si="15"/>
        <v/>
      </c>
      <c r="EY18" s="217" t="str">
        <f t="shared" si="15"/>
        <v/>
      </c>
      <c r="EZ18" s="217" t="str">
        <f t="shared" si="15"/>
        <v/>
      </c>
      <c r="FA18" s="217" t="str">
        <f t="shared" si="15"/>
        <v/>
      </c>
      <c r="FB18" s="217" t="str">
        <f t="shared" si="15"/>
        <v/>
      </c>
      <c r="FC18" s="217" t="str">
        <f t="shared" si="15"/>
        <v/>
      </c>
      <c r="FD18" s="217" t="str">
        <f t="shared" si="15"/>
        <v/>
      </c>
      <c r="FE18" s="217" t="str">
        <f t="shared" si="15"/>
        <v/>
      </c>
      <c r="FF18" s="217" t="str">
        <f t="shared" si="15"/>
        <v/>
      </c>
      <c r="FG18" s="217" t="str">
        <f t="shared" si="15"/>
        <v/>
      </c>
      <c r="FH18" s="217" t="str">
        <f t="shared" si="16"/>
        <v/>
      </c>
      <c r="FI18" s="217" t="str">
        <f t="shared" si="16"/>
        <v/>
      </c>
      <c r="FJ18" s="217" t="str">
        <f t="shared" si="16"/>
        <v/>
      </c>
      <c r="FK18" s="217" t="str">
        <f t="shared" si="16"/>
        <v/>
      </c>
      <c r="FL18" s="217" t="str">
        <f t="shared" si="16"/>
        <v/>
      </c>
      <c r="FM18" s="217" t="str">
        <f t="shared" si="16"/>
        <v/>
      </c>
      <c r="FN18" s="217" t="str">
        <f t="shared" si="16"/>
        <v/>
      </c>
      <c r="FO18" s="217" t="str">
        <f t="shared" si="16"/>
        <v/>
      </c>
      <c r="FP18" s="217" t="str">
        <f t="shared" si="16"/>
        <v/>
      </c>
      <c r="FQ18" s="217" t="str">
        <f t="shared" si="16"/>
        <v/>
      </c>
      <c r="FR18" s="217" t="str">
        <f t="shared" si="16"/>
        <v/>
      </c>
      <c r="FS18" s="217" t="str">
        <f t="shared" si="16"/>
        <v/>
      </c>
      <c r="FT18" s="217" t="str">
        <f t="shared" si="16"/>
        <v/>
      </c>
      <c r="FU18" s="217" t="str">
        <f t="shared" si="16"/>
        <v/>
      </c>
      <c r="FV18" s="217" t="str">
        <f t="shared" si="16"/>
        <v/>
      </c>
      <c r="FW18" s="217" t="str">
        <f t="shared" si="16"/>
        <v/>
      </c>
      <c r="FX18" s="217" t="str">
        <f t="shared" si="17"/>
        <v/>
      </c>
      <c r="FY18" s="217" t="str">
        <f t="shared" si="17"/>
        <v/>
      </c>
      <c r="FZ18" s="217" t="str">
        <f t="shared" si="17"/>
        <v/>
      </c>
      <c r="GA18" s="217" t="str">
        <f t="shared" si="17"/>
        <v/>
      </c>
      <c r="GB18" s="217" t="str">
        <f t="shared" si="17"/>
        <v/>
      </c>
      <c r="GC18" s="217" t="str">
        <f t="shared" si="17"/>
        <v/>
      </c>
      <c r="GD18" s="217" t="str">
        <f t="shared" si="17"/>
        <v/>
      </c>
      <c r="GE18" s="217" t="str">
        <f t="shared" si="17"/>
        <v/>
      </c>
      <c r="GF18" s="217" t="str">
        <f t="shared" si="17"/>
        <v/>
      </c>
      <c r="GG18" s="217" t="str">
        <f t="shared" si="17"/>
        <v/>
      </c>
      <c r="GH18" s="217" t="str">
        <f t="shared" si="17"/>
        <v/>
      </c>
      <c r="GI18" s="217" t="str">
        <f t="shared" si="17"/>
        <v/>
      </c>
      <c r="GJ18" s="217" t="str">
        <f t="shared" si="17"/>
        <v/>
      </c>
      <c r="GK18" s="217" t="str">
        <f t="shared" si="17"/>
        <v/>
      </c>
      <c r="GL18" s="217" t="str">
        <f t="shared" si="17"/>
        <v/>
      </c>
      <c r="GM18" s="217" t="str">
        <f t="shared" si="17"/>
        <v/>
      </c>
      <c r="GN18" s="217" t="str">
        <f t="shared" si="18"/>
        <v/>
      </c>
      <c r="GO18" s="217" t="str">
        <f t="shared" si="18"/>
        <v/>
      </c>
      <c r="GP18" s="217" t="str">
        <f t="shared" si="18"/>
        <v/>
      </c>
    </row>
    <row r="19" spans="2:198" x14ac:dyDescent="0.3">
      <c r="B19" s="198">
        <f>'MF Rent Roll'!B18</f>
        <v>0</v>
      </c>
      <c r="C19" s="199">
        <f>'MF Rent Roll'!C18</f>
        <v>0</v>
      </c>
      <c r="D19" s="200">
        <f>'MF Rent Roll'!D18</f>
        <v>0</v>
      </c>
      <c r="E19" s="200">
        <f>'MF Rent Roll'!E18</f>
        <v>0</v>
      </c>
      <c r="F19" s="201">
        <f>'MF Rent Roll'!F18</f>
        <v>0</v>
      </c>
      <c r="G19" s="202">
        <f>'MF Rent Roll'!G18</f>
        <v>0</v>
      </c>
      <c r="H19" s="203">
        <f>'MF Rent Roll'!H18</f>
        <v>0</v>
      </c>
      <c r="I19" s="202">
        <f>'MF Rent Roll'!I18</f>
        <v>0</v>
      </c>
      <c r="J19" s="204">
        <f>'MF Rent Roll'!J18</f>
        <v>0</v>
      </c>
      <c r="K19" s="205">
        <f>'MF Rent Roll'!K18</f>
        <v>0</v>
      </c>
      <c r="L19" s="202">
        <f>'MF Rent Roll'!L18</f>
        <v>0</v>
      </c>
      <c r="M19" s="206">
        <f>'MF Rent Roll'!M18</f>
        <v>0</v>
      </c>
      <c r="N19" s="207" t="str">
        <f>'MF Rent Roll'!N18</f>
        <v/>
      </c>
      <c r="O19" s="208" t="str">
        <f>'MF Rent Roll'!O18</f>
        <v/>
      </c>
      <c r="P19" s="209" t="str">
        <f>'MF Rent Roll'!P18</f>
        <v/>
      </c>
      <c r="S19" s="217" t="str">
        <f t="shared" si="12"/>
        <v/>
      </c>
      <c r="T19" s="217" t="str">
        <f t="shared" si="12"/>
        <v/>
      </c>
      <c r="U19" s="217" t="str">
        <f t="shared" si="12"/>
        <v/>
      </c>
      <c r="V19" s="217" t="str">
        <f t="shared" si="12"/>
        <v/>
      </c>
      <c r="W19" s="217" t="str">
        <f t="shared" si="12"/>
        <v/>
      </c>
      <c r="X19" s="217" t="str">
        <f t="shared" si="12"/>
        <v/>
      </c>
      <c r="Y19" s="217" t="str">
        <f t="shared" si="12"/>
        <v/>
      </c>
      <c r="Z19" s="217" t="str">
        <f t="shared" si="12"/>
        <v/>
      </c>
      <c r="AA19" s="217" t="str">
        <f t="shared" si="12"/>
        <v/>
      </c>
      <c r="AB19" s="217" t="str">
        <f t="shared" si="12"/>
        <v/>
      </c>
      <c r="AC19" s="217" t="str">
        <f t="shared" si="12"/>
        <v/>
      </c>
      <c r="AD19" s="217" t="str">
        <f t="shared" si="12"/>
        <v/>
      </c>
      <c r="AE19" s="217" t="str">
        <f t="shared" si="12"/>
        <v/>
      </c>
      <c r="AF19" s="217" t="str">
        <f t="shared" si="12"/>
        <v/>
      </c>
      <c r="AG19" s="217" t="str">
        <f t="shared" si="12"/>
        <v/>
      </c>
      <c r="AH19" s="217" t="str">
        <f t="shared" si="12"/>
        <v/>
      </c>
      <c r="AI19" s="217" t="str">
        <f t="shared" si="21"/>
        <v/>
      </c>
      <c r="AJ19" s="217" t="str">
        <f t="shared" si="21"/>
        <v/>
      </c>
      <c r="AK19" s="217" t="str">
        <f t="shared" si="21"/>
        <v/>
      </c>
      <c r="AL19" s="217" t="str">
        <f t="shared" si="21"/>
        <v/>
      </c>
      <c r="AM19" s="217" t="str">
        <f t="shared" si="21"/>
        <v/>
      </c>
      <c r="AN19" s="217" t="str">
        <f t="shared" si="21"/>
        <v/>
      </c>
      <c r="AO19" s="217" t="str">
        <f t="shared" si="21"/>
        <v/>
      </c>
      <c r="AP19" s="217" t="str">
        <f t="shared" si="21"/>
        <v/>
      </c>
      <c r="AQ19" s="217" t="str">
        <f t="shared" si="21"/>
        <v/>
      </c>
      <c r="AR19" s="217" t="str">
        <f t="shared" si="21"/>
        <v/>
      </c>
      <c r="AS19" s="217" t="str">
        <f t="shared" si="21"/>
        <v/>
      </c>
      <c r="AT19" s="217" t="str">
        <f t="shared" si="21"/>
        <v/>
      </c>
      <c r="AU19" s="217" t="str">
        <f t="shared" si="21"/>
        <v/>
      </c>
      <c r="AV19" s="217" t="str">
        <f t="shared" si="21"/>
        <v/>
      </c>
      <c r="AW19" s="217" t="str">
        <f t="shared" si="21"/>
        <v/>
      </c>
      <c r="AX19" s="217" t="str">
        <f t="shared" si="21"/>
        <v/>
      </c>
      <c r="AY19" s="217" t="str">
        <f t="shared" si="22"/>
        <v/>
      </c>
      <c r="AZ19" s="217" t="str">
        <f t="shared" si="22"/>
        <v/>
      </c>
      <c r="BA19" s="217" t="str">
        <f t="shared" si="22"/>
        <v/>
      </c>
      <c r="BB19" s="217" t="str">
        <f t="shared" si="22"/>
        <v/>
      </c>
      <c r="BC19" s="217" t="str">
        <f t="shared" si="22"/>
        <v/>
      </c>
      <c r="BD19" s="217" t="str">
        <f t="shared" si="22"/>
        <v/>
      </c>
      <c r="BE19" s="217" t="str">
        <f t="shared" si="22"/>
        <v/>
      </c>
      <c r="BF19" s="217" t="str">
        <f t="shared" si="22"/>
        <v/>
      </c>
      <c r="BG19" s="217" t="str">
        <f t="shared" si="22"/>
        <v/>
      </c>
      <c r="BH19" s="217" t="str">
        <f t="shared" si="22"/>
        <v/>
      </c>
      <c r="BI19" s="217" t="str">
        <f t="shared" si="22"/>
        <v/>
      </c>
      <c r="BJ19" s="217" t="str">
        <f t="shared" si="22"/>
        <v/>
      </c>
      <c r="BK19" s="217" t="str">
        <f t="shared" si="22"/>
        <v/>
      </c>
      <c r="BL19" s="217" t="str">
        <f t="shared" si="22"/>
        <v/>
      </c>
      <c r="BM19" s="217" t="str">
        <f t="shared" si="22"/>
        <v/>
      </c>
      <c r="BN19" s="217" t="str">
        <f t="shared" si="22"/>
        <v/>
      </c>
      <c r="BO19" s="217" t="str">
        <f t="shared" si="23"/>
        <v/>
      </c>
      <c r="BP19" s="217" t="str">
        <f t="shared" si="23"/>
        <v/>
      </c>
      <c r="BQ19" s="217" t="str">
        <f t="shared" si="23"/>
        <v/>
      </c>
      <c r="BR19" s="217" t="str">
        <f t="shared" si="23"/>
        <v/>
      </c>
      <c r="BS19" s="217" t="str">
        <f t="shared" si="23"/>
        <v/>
      </c>
      <c r="BT19" s="217" t="str">
        <f t="shared" si="23"/>
        <v/>
      </c>
      <c r="BU19" s="217" t="str">
        <f t="shared" si="23"/>
        <v/>
      </c>
      <c r="BV19" s="217" t="str">
        <f t="shared" si="23"/>
        <v/>
      </c>
      <c r="BW19" s="217" t="str">
        <f t="shared" si="23"/>
        <v/>
      </c>
      <c r="BX19" s="217" t="str">
        <f t="shared" si="23"/>
        <v/>
      </c>
      <c r="BY19" s="217" t="str">
        <f t="shared" si="23"/>
        <v/>
      </c>
      <c r="BZ19" s="217" t="str">
        <f t="shared" si="23"/>
        <v/>
      </c>
      <c r="CA19" s="217" t="str">
        <f t="shared" si="23"/>
        <v/>
      </c>
      <c r="CB19" s="217" t="str">
        <f t="shared" si="23"/>
        <v/>
      </c>
      <c r="CC19" s="217" t="str">
        <f t="shared" si="23"/>
        <v/>
      </c>
      <c r="CD19" s="217" t="str">
        <f t="shared" si="23"/>
        <v/>
      </c>
      <c r="CE19" s="217" t="str">
        <f t="shared" si="19"/>
        <v/>
      </c>
      <c r="CF19" s="217" t="str">
        <f t="shared" si="19"/>
        <v/>
      </c>
      <c r="CG19" s="217" t="str">
        <f t="shared" si="19"/>
        <v/>
      </c>
      <c r="CH19" s="217" t="str">
        <f t="shared" si="19"/>
        <v/>
      </c>
      <c r="CI19" s="217" t="str">
        <f t="shared" si="19"/>
        <v/>
      </c>
      <c r="CJ19" s="217" t="str">
        <f t="shared" si="19"/>
        <v/>
      </c>
      <c r="CK19" s="217" t="str">
        <f t="shared" si="19"/>
        <v/>
      </c>
      <c r="CL19" s="217" t="str">
        <f t="shared" si="19"/>
        <v/>
      </c>
      <c r="CM19" s="217" t="str">
        <f t="shared" si="19"/>
        <v/>
      </c>
      <c r="CN19" s="217" t="str">
        <f t="shared" si="19"/>
        <v/>
      </c>
      <c r="CO19" s="217" t="str">
        <f t="shared" si="19"/>
        <v/>
      </c>
      <c r="CP19" s="217" t="str">
        <f t="shared" si="19"/>
        <v/>
      </c>
      <c r="CQ19" s="217" t="str">
        <f t="shared" si="19"/>
        <v/>
      </c>
      <c r="CR19" s="217" t="str">
        <f t="shared" si="19"/>
        <v/>
      </c>
      <c r="CS19" s="217" t="str">
        <f t="shared" si="19"/>
        <v/>
      </c>
      <c r="CT19" s="217" t="str">
        <f t="shared" si="24"/>
        <v/>
      </c>
      <c r="CU19" s="217" t="str">
        <f t="shared" si="24"/>
        <v/>
      </c>
      <c r="CV19" s="217" t="str">
        <f t="shared" si="24"/>
        <v/>
      </c>
      <c r="CW19" s="217" t="str">
        <f t="shared" si="24"/>
        <v/>
      </c>
      <c r="CX19" s="217" t="str">
        <f t="shared" si="24"/>
        <v/>
      </c>
      <c r="CY19" s="217" t="str">
        <f t="shared" si="24"/>
        <v/>
      </c>
      <c r="CZ19" s="217" t="str">
        <f t="shared" si="24"/>
        <v/>
      </c>
      <c r="DA19" s="217" t="str">
        <f t="shared" si="24"/>
        <v/>
      </c>
      <c r="DB19" s="217" t="str">
        <f t="shared" si="24"/>
        <v/>
      </c>
      <c r="DC19" s="217" t="str">
        <f t="shared" si="24"/>
        <v/>
      </c>
      <c r="DD19" s="217" t="str">
        <f t="shared" si="24"/>
        <v/>
      </c>
      <c r="DE19" s="217" t="str">
        <f t="shared" si="24"/>
        <v/>
      </c>
      <c r="DF19" s="217" t="str">
        <f t="shared" si="24"/>
        <v/>
      </c>
      <c r="DG19" s="217" t="str">
        <f t="shared" si="24"/>
        <v/>
      </c>
      <c r="DH19" s="217" t="str">
        <f t="shared" si="24"/>
        <v/>
      </c>
      <c r="DI19" s="217" t="str">
        <f t="shared" si="24"/>
        <v/>
      </c>
      <c r="DJ19" s="217" t="str">
        <f t="shared" si="25"/>
        <v/>
      </c>
      <c r="DK19" s="217" t="str">
        <f t="shared" si="25"/>
        <v/>
      </c>
      <c r="DL19" s="217" t="str">
        <f t="shared" si="25"/>
        <v/>
      </c>
      <c r="DM19" s="217" t="str">
        <f t="shared" si="25"/>
        <v/>
      </c>
      <c r="DN19" s="217" t="str">
        <f t="shared" si="25"/>
        <v/>
      </c>
      <c r="DO19" s="217" t="str">
        <f t="shared" si="25"/>
        <v/>
      </c>
      <c r="DP19" s="217" t="str">
        <f t="shared" si="25"/>
        <v/>
      </c>
      <c r="DQ19" s="217" t="str">
        <f t="shared" si="25"/>
        <v/>
      </c>
      <c r="DR19" s="217" t="str">
        <f t="shared" si="25"/>
        <v/>
      </c>
      <c r="DS19" s="217" t="str">
        <f t="shared" si="25"/>
        <v/>
      </c>
      <c r="DT19" s="217" t="str">
        <f t="shared" si="25"/>
        <v/>
      </c>
      <c r="DU19" s="217" t="str">
        <f t="shared" si="25"/>
        <v/>
      </c>
      <c r="DV19" s="217" t="str">
        <f t="shared" si="25"/>
        <v/>
      </c>
      <c r="DW19" s="217" t="str">
        <f t="shared" si="25"/>
        <v/>
      </c>
      <c r="DX19" s="217" t="str">
        <f t="shared" si="25"/>
        <v/>
      </c>
      <c r="DY19" s="217" t="str">
        <f t="shared" si="25"/>
        <v/>
      </c>
      <c r="DZ19" s="217" t="str">
        <f t="shared" si="26"/>
        <v/>
      </c>
      <c r="EA19" s="217" t="str">
        <f t="shared" si="26"/>
        <v/>
      </c>
      <c r="EB19" s="217" t="str">
        <f t="shared" si="26"/>
        <v/>
      </c>
      <c r="EC19" s="217" t="str">
        <f t="shared" si="26"/>
        <v/>
      </c>
      <c r="ED19" s="217" t="str">
        <f t="shared" si="26"/>
        <v/>
      </c>
      <c r="EE19" s="217" t="str">
        <f t="shared" si="26"/>
        <v/>
      </c>
      <c r="EF19" s="217" t="str">
        <f t="shared" si="26"/>
        <v/>
      </c>
      <c r="EG19" s="217" t="str">
        <f t="shared" si="26"/>
        <v/>
      </c>
      <c r="EH19" s="217" t="str">
        <f t="shared" si="26"/>
        <v/>
      </c>
      <c r="EI19" s="217" t="str">
        <f t="shared" si="26"/>
        <v/>
      </c>
      <c r="EJ19" s="217" t="str">
        <f t="shared" si="26"/>
        <v/>
      </c>
      <c r="EK19" s="217" t="str">
        <f t="shared" si="26"/>
        <v/>
      </c>
      <c r="EL19" s="217" t="str">
        <f t="shared" si="26"/>
        <v/>
      </c>
      <c r="EM19" s="217" t="str">
        <f t="shared" si="26"/>
        <v/>
      </c>
      <c r="EN19" s="217" t="str">
        <f t="shared" si="26"/>
        <v/>
      </c>
      <c r="EO19" s="217" t="str">
        <f t="shared" si="26"/>
        <v/>
      </c>
      <c r="EP19" s="217" t="str">
        <f t="shared" si="20"/>
        <v/>
      </c>
      <c r="EQ19" s="217" t="str">
        <f t="shared" si="20"/>
        <v/>
      </c>
      <c r="ER19" s="217" t="str">
        <f t="shared" si="15"/>
        <v/>
      </c>
      <c r="ES19" s="217" t="str">
        <f t="shared" si="15"/>
        <v/>
      </c>
      <c r="ET19" s="217" t="str">
        <f t="shared" si="15"/>
        <v/>
      </c>
      <c r="EU19" s="217" t="str">
        <f t="shared" si="15"/>
        <v/>
      </c>
      <c r="EV19" s="217" t="str">
        <f t="shared" si="15"/>
        <v/>
      </c>
      <c r="EW19" s="217" t="str">
        <f t="shared" si="15"/>
        <v/>
      </c>
      <c r="EX19" s="217" t="str">
        <f t="shared" si="15"/>
        <v/>
      </c>
      <c r="EY19" s="217" t="str">
        <f t="shared" si="15"/>
        <v/>
      </c>
      <c r="EZ19" s="217" t="str">
        <f t="shared" si="15"/>
        <v/>
      </c>
      <c r="FA19" s="217" t="str">
        <f t="shared" si="15"/>
        <v/>
      </c>
      <c r="FB19" s="217" t="str">
        <f t="shared" si="15"/>
        <v/>
      </c>
      <c r="FC19" s="217" t="str">
        <f t="shared" si="15"/>
        <v/>
      </c>
      <c r="FD19" s="217" t="str">
        <f t="shared" si="15"/>
        <v/>
      </c>
      <c r="FE19" s="217" t="str">
        <f t="shared" si="15"/>
        <v/>
      </c>
      <c r="FF19" s="217" t="str">
        <f t="shared" si="15"/>
        <v/>
      </c>
      <c r="FG19" s="217" t="str">
        <f t="shared" si="15"/>
        <v/>
      </c>
      <c r="FH19" s="217" t="str">
        <f t="shared" si="16"/>
        <v/>
      </c>
      <c r="FI19" s="217" t="str">
        <f t="shared" si="16"/>
        <v/>
      </c>
      <c r="FJ19" s="217" t="str">
        <f t="shared" si="16"/>
        <v/>
      </c>
      <c r="FK19" s="217" t="str">
        <f t="shared" si="16"/>
        <v/>
      </c>
      <c r="FL19" s="217" t="str">
        <f t="shared" si="16"/>
        <v/>
      </c>
      <c r="FM19" s="217" t="str">
        <f t="shared" si="16"/>
        <v/>
      </c>
      <c r="FN19" s="217" t="str">
        <f t="shared" si="16"/>
        <v/>
      </c>
      <c r="FO19" s="217" t="str">
        <f t="shared" si="16"/>
        <v/>
      </c>
      <c r="FP19" s="217" t="str">
        <f t="shared" si="16"/>
        <v/>
      </c>
      <c r="FQ19" s="217" t="str">
        <f t="shared" si="16"/>
        <v/>
      </c>
      <c r="FR19" s="217" t="str">
        <f t="shared" si="16"/>
        <v/>
      </c>
      <c r="FS19" s="217" t="str">
        <f t="shared" si="16"/>
        <v/>
      </c>
      <c r="FT19" s="217" t="str">
        <f t="shared" si="16"/>
        <v/>
      </c>
      <c r="FU19" s="217" t="str">
        <f t="shared" si="16"/>
        <v/>
      </c>
      <c r="FV19" s="217" t="str">
        <f t="shared" si="16"/>
        <v/>
      </c>
      <c r="FW19" s="217" t="str">
        <f t="shared" si="16"/>
        <v/>
      </c>
      <c r="FX19" s="217" t="str">
        <f t="shared" si="17"/>
        <v/>
      </c>
      <c r="FY19" s="217" t="str">
        <f t="shared" si="17"/>
        <v/>
      </c>
      <c r="FZ19" s="217" t="str">
        <f t="shared" si="17"/>
        <v/>
      </c>
      <c r="GA19" s="217" t="str">
        <f t="shared" si="17"/>
        <v/>
      </c>
      <c r="GB19" s="217" t="str">
        <f t="shared" si="17"/>
        <v/>
      </c>
      <c r="GC19" s="217" t="str">
        <f t="shared" si="17"/>
        <v/>
      </c>
      <c r="GD19" s="217" t="str">
        <f t="shared" si="17"/>
        <v/>
      </c>
      <c r="GE19" s="217" t="str">
        <f t="shared" si="17"/>
        <v/>
      </c>
      <c r="GF19" s="217" t="str">
        <f t="shared" si="17"/>
        <v/>
      </c>
      <c r="GG19" s="217" t="str">
        <f t="shared" si="17"/>
        <v/>
      </c>
      <c r="GH19" s="217" t="str">
        <f t="shared" si="17"/>
        <v/>
      </c>
      <c r="GI19" s="217" t="str">
        <f t="shared" si="17"/>
        <v/>
      </c>
      <c r="GJ19" s="217" t="str">
        <f t="shared" si="17"/>
        <v/>
      </c>
      <c r="GK19" s="217" t="str">
        <f t="shared" si="17"/>
        <v/>
      </c>
      <c r="GL19" s="217" t="str">
        <f t="shared" si="17"/>
        <v/>
      </c>
      <c r="GM19" s="217" t="str">
        <f t="shared" si="17"/>
        <v/>
      </c>
      <c r="GN19" s="217" t="str">
        <f t="shared" si="18"/>
        <v/>
      </c>
      <c r="GO19" s="217" t="str">
        <f t="shared" si="18"/>
        <v/>
      </c>
      <c r="GP19" s="217" t="str">
        <f t="shared" si="18"/>
        <v/>
      </c>
    </row>
    <row r="20" spans="2:198" x14ac:dyDescent="0.3">
      <c r="B20" s="198">
        <f>'MF Rent Roll'!B19</f>
        <v>0</v>
      </c>
      <c r="C20" s="199">
        <f>'MF Rent Roll'!C19</f>
        <v>0</v>
      </c>
      <c r="D20" s="200">
        <f>'MF Rent Roll'!D19</f>
        <v>0</v>
      </c>
      <c r="E20" s="200">
        <f>'MF Rent Roll'!E19</f>
        <v>0</v>
      </c>
      <c r="F20" s="201">
        <f>'MF Rent Roll'!F19</f>
        <v>0</v>
      </c>
      <c r="G20" s="202">
        <f>'MF Rent Roll'!G19</f>
        <v>0</v>
      </c>
      <c r="H20" s="203">
        <f>'MF Rent Roll'!H19</f>
        <v>0</v>
      </c>
      <c r="I20" s="202">
        <f>'MF Rent Roll'!I19</f>
        <v>0</v>
      </c>
      <c r="J20" s="204">
        <f>'MF Rent Roll'!J19</f>
        <v>0</v>
      </c>
      <c r="K20" s="205">
        <f>'MF Rent Roll'!K19</f>
        <v>0</v>
      </c>
      <c r="L20" s="202">
        <f>'MF Rent Roll'!L19</f>
        <v>0</v>
      </c>
      <c r="M20" s="206">
        <f>'MF Rent Roll'!M19</f>
        <v>0</v>
      </c>
      <c r="N20" s="207" t="str">
        <f>'MF Rent Roll'!N19</f>
        <v/>
      </c>
      <c r="O20" s="208" t="str">
        <f>'MF Rent Roll'!O19</f>
        <v/>
      </c>
      <c r="P20" s="209" t="str">
        <f>'MF Rent Roll'!P19</f>
        <v/>
      </c>
      <c r="S20" s="217" t="str">
        <f t="shared" si="12"/>
        <v/>
      </c>
      <c r="T20" s="217" t="str">
        <f t="shared" si="12"/>
        <v/>
      </c>
      <c r="U20" s="217" t="str">
        <f t="shared" si="12"/>
        <v/>
      </c>
      <c r="V20" s="217" t="str">
        <f t="shared" si="12"/>
        <v/>
      </c>
      <c r="W20" s="217" t="str">
        <f t="shared" si="12"/>
        <v/>
      </c>
      <c r="X20" s="217" t="str">
        <f t="shared" si="12"/>
        <v/>
      </c>
      <c r="Y20" s="217" t="str">
        <f t="shared" si="12"/>
        <v/>
      </c>
      <c r="Z20" s="217" t="str">
        <f t="shared" si="12"/>
        <v/>
      </c>
      <c r="AA20" s="217" t="str">
        <f t="shared" si="12"/>
        <v/>
      </c>
      <c r="AB20" s="217" t="str">
        <f t="shared" si="12"/>
        <v/>
      </c>
      <c r="AC20" s="217" t="str">
        <f t="shared" si="12"/>
        <v/>
      </c>
      <c r="AD20" s="217" t="str">
        <f t="shared" si="12"/>
        <v/>
      </c>
      <c r="AE20" s="217" t="str">
        <f t="shared" si="12"/>
        <v/>
      </c>
      <c r="AF20" s="217" t="str">
        <f t="shared" si="12"/>
        <v/>
      </c>
      <c r="AG20" s="217" t="str">
        <f t="shared" si="12"/>
        <v/>
      </c>
      <c r="AH20" s="217" t="str">
        <f t="shared" si="12"/>
        <v/>
      </c>
      <c r="AI20" s="217" t="str">
        <f t="shared" si="21"/>
        <v/>
      </c>
      <c r="AJ20" s="217" t="str">
        <f t="shared" si="21"/>
        <v/>
      </c>
      <c r="AK20" s="217" t="str">
        <f t="shared" si="21"/>
        <v/>
      </c>
      <c r="AL20" s="217" t="str">
        <f t="shared" si="21"/>
        <v/>
      </c>
      <c r="AM20" s="217" t="str">
        <f t="shared" si="21"/>
        <v/>
      </c>
      <c r="AN20" s="217" t="str">
        <f t="shared" si="21"/>
        <v/>
      </c>
      <c r="AO20" s="217" t="str">
        <f t="shared" si="21"/>
        <v/>
      </c>
      <c r="AP20" s="217" t="str">
        <f t="shared" si="21"/>
        <v/>
      </c>
      <c r="AQ20" s="217" t="str">
        <f t="shared" si="21"/>
        <v/>
      </c>
      <c r="AR20" s="217" t="str">
        <f t="shared" si="21"/>
        <v/>
      </c>
      <c r="AS20" s="217" t="str">
        <f t="shared" si="21"/>
        <v/>
      </c>
      <c r="AT20" s="217" t="str">
        <f t="shared" si="21"/>
        <v/>
      </c>
      <c r="AU20" s="217" t="str">
        <f t="shared" si="21"/>
        <v/>
      </c>
      <c r="AV20" s="217" t="str">
        <f t="shared" si="21"/>
        <v/>
      </c>
      <c r="AW20" s="217" t="str">
        <f t="shared" si="21"/>
        <v/>
      </c>
      <c r="AX20" s="217" t="str">
        <f t="shared" si="21"/>
        <v/>
      </c>
      <c r="AY20" s="217" t="str">
        <f t="shared" si="22"/>
        <v/>
      </c>
      <c r="AZ20" s="217" t="str">
        <f t="shared" si="22"/>
        <v/>
      </c>
      <c r="BA20" s="217" t="str">
        <f t="shared" si="22"/>
        <v/>
      </c>
      <c r="BB20" s="217" t="str">
        <f t="shared" si="22"/>
        <v/>
      </c>
      <c r="BC20" s="217" t="str">
        <f t="shared" si="22"/>
        <v/>
      </c>
      <c r="BD20" s="217" t="str">
        <f t="shared" si="22"/>
        <v/>
      </c>
      <c r="BE20" s="217" t="str">
        <f t="shared" si="22"/>
        <v/>
      </c>
      <c r="BF20" s="217" t="str">
        <f t="shared" si="22"/>
        <v/>
      </c>
      <c r="BG20" s="217" t="str">
        <f t="shared" si="22"/>
        <v/>
      </c>
      <c r="BH20" s="217" t="str">
        <f t="shared" si="22"/>
        <v/>
      </c>
      <c r="BI20" s="217" t="str">
        <f t="shared" si="22"/>
        <v/>
      </c>
      <c r="BJ20" s="217" t="str">
        <f t="shared" si="22"/>
        <v/>
      </c>
      <c r="BK20" s="217" t="str">
        <f t="shared" si="22"/>
        <v/>
      </c>
      <c r="BL20" s="217" t="str">
        <f t="shared" si="22"/>
        <v/>
      </c>
      <c r="BM20" s="217" t="str">
        <f t="shared" si="22"/>
        <v/>
      </c>
      <c r="BN20" s="217" t="str">
        <f t="shared" si="22"/>
        <v/>
      </c>
      <c r="BO20" s="217" t="str">
        <f t="shared" si="23"/>
        <v/>
      </c>
      <c r="BP20" s="217" t="str">
        <f t="shared" si="23"/>
        <v/>
      </c>
      <c r="BQ20" s="217" t="str">
        <f t="shared" si="23"/>
        <v/>
      </c>
      <c r="BR20" s="217" t="str">
        <f t="shared" si="23"/>
        <v/>
      </c>
      <c r="BS20" s="217" t="str">
        <f t="shared" si="23"/>
        <v/>
      </c>
      <c r="BT20" s="217" t="str">
        <f t="shared" si="23"/>
        <v/>
      </c>
      <c r="BU20" s="217" t="str">
        <f t="shared" si="23"/>
        <v/>
      </c>
      <c r="BV20" s="217" t="str">
        <f t="shared" si="23"/>
        <v/>
      </c>
      <c r="BW20" s="217" t="str">
        <f t="shared" si="23"/>
        <v/>
      </c>
      <c r="BX20" s="217" t="str">
        <f t="shared" si="23"/>
        <v/>
      </c>
      <c r="BY20" s="217" t="str">
        <f t="shared" si="23"/>
        <v/>
      </c>
      <c r="BZ20" s="217" t="str">
        <f t="shared" si="23"/>
        <v/>
      </c>
      <c r="CA20" s="217" t="str">
        <f t="shared" si="23"/>
        <v/>
      </c>
      <c r="CB20" s="217" t="str">
        <f t="shared" si="23"/>
        <v/>
      </c>
      <c r="CC20" s="217" t="str">
        <f t="shared" si="23"/>
        <v/>
      </c>
      <c r="CD20" s="217" t="str">
        <f t="shared" si="23"/>
        <v/>
      </c>
      <c r="CE20" s="217" t="str">
        <f t="shared" si="19"/>
        <v/>
      </c>
      <c r="CF20" s="217" t="str">
        <f t="shared" si="19"/>
        <v/>
      </c>
      <c r="CG20" s="217" t="str">
        <f t="shared" si="19"/>
        <v/>
      </c>
      <c r="CH20" s="217" t="str">
        <f t="shared" si="19"/>
        <v/>
      </c>
      <c r="CI20" s="217" t="str">
        <f t="shared" si="19"/>
        <v/>
      </c>
      <c r="CJ20" s="217" t="str">
        <f t="shared" si="19"/>
        <v/>
      </c>
      <c r="CK20" s="217" t="str">
        <f t="shared" si="19"/>
        <v/>
      </c>
      <c r="CL20" s="217" t="str">
        <f t="shared" si="19"/>
        <v/>
      </c>
      <c r="CM20" s="217" t="str">
        <f t="shared" si="19"/>
        <v/>
      </c>
      <c r="CN20" s="217" t="str">
        <f t="shared" si="19"/>
        <v/>
      </c>
      <c r="CO20" s="217" t="str">
        <f t="shared" si="19"/>
        <v/>
      </c>
      <c r="CP20" s="217" t="str">
        <f t="shared" si="19"/>
        <v/>
      </c>
      <c r="CQ20" s="217" t="str">
        <f t="shared" si="19"/>
        <v/>
      </c>
      <c r="CR20" s="217" t="str">
        <f t="shared" si="19"/>
        <v/>
      </c>
      <c r="CS20" s="217" t="str">
        <f t="shared" si="19"/>
        <v/>
      </c>
      <c r="CT20" s="217" t="str">
        <f t="shared" si="24"/>
        <v/>
      </c>
      <c r="CU20" s="217" t="str">
        <f t="shared" si="24"/>
        <v/>
      </c>
      <c r="CV20" s="217" t="str">
        <f t="shared" si="24"/>
        <v/>
      </c>
      <c r="CW20" s="217" t="str">
        <f t="shared" si="24"/>
        <v/>
      </c>
      <c r="CX20" s="217" t="str">
        <f t="shared" si="24"/>
        <v/>
      </c>
      <c r="CY20" s="217" t="str">
        <f t="shared" si="24"/>
        <v/>
      </c>
      <c r="CZ20" s="217" t="str">
        <f t="shared" si="24"/>
        <v/>
      </c>
      <c r="DA20" s="217" t="str">
        <f t="shared" si="24"/>
        <v/>
      </c>
      <c r="DB20" s="217" t="str">
        <f t="shared" si="24"/>
        <v/>
      </c>
      <c r="DC20" s="217" t="str">
        <f t="shared" si="24"/>
        <v/>
      </c>
      <c r="DD20" s="217" t="str">
        <f t="shared" si="24"/>
        <v/>
      </c>
      <c r="DE20" s="217" t="str">
        <f t="shared" si="24"/>
        <v/>
      </c>
      <c r="DF20" s="217" t="str">
        <f t="shared" si="24"/>
        <v/>
      </c>
      <c r="DG20" s="217" t="str">
        <f t="shared" si="24"/>
        <v/>
      </c>
      <c r="DH20" s="217" t="str">
        <f t="shared" si="24"/>
        <v/>
      </c>
      <c r="DI20" s="217" t="str">
        <f t="shared" si="24"/>
        <v/>
      </c>
      <c r="DJ20" s="217" t="str">
        <f t="shared" si="25"/>
        <v/>
      </c>
      <c r="DK20" s="217" t="str">
        <f t="shared" si="25"/>
        <v/>
      </c>
      <c r="DL20" s="217" t="str">
        <f t="shared" si="25"/>
        <v/>
      </c>
      <c r="DM20" s="217" t="str">
        <f t="shared" si="25"/>
        <v/>
      </c>
      <c r="DN20" s="217" t="str">
        <f t="shared" si="25"/>
        <v/>
      </c>
      <c r="DO20" s="217" t="str">
        <f t="shared" si="25"/>
        <v/>
      </c>
      <c r="DP20" s="217" t="str">
        <f t="shared" si="25"/>
        <v/>
      </c>
      <c r="DQ20" s="217" t="str">
        <f t="shared" si="25"/>
        <v/>
      </c>
      <c r="DR20" s="217" t="str">
        <f t="shared" si="25"/>
        <v/>
      </c>
      <c r="DS20" s="217" t="str">
        <f t="shared" si="25"/>
        <v/>
      </c>
      <c r="DT20" s="217" t="str">
        <f t="shared" si="25"/>
        <v/>
      </c>
      <c r="DU20" s="217" t="str">
        <f t="shared" si="25"/>
        <v/>
      </c>
      <c r="DV20" s="217" t="str">
        <f t="shared" si="25"/>
        <v/>
      </c>
      <c r="DW20" s="217" t="str">
        <f t="shared" si="25"/>
        <v/>
      </c>
      <c r="DX20" s="217" t="str">
        <f t="shared" si="25"/>
        <v/>
      </c>
      <c r="DY20" s="217" t="str">
        <f t="shared" si="25"/>
        <v/>
      </c>
      <c r="DZ20" s="217" t="str">
        <f t="shared" si="26"/>
        <v/>
      </c>
      <c r="EA20" s="217" t="str">
        <f t="shared" si="26"/>
        <v/>
      </c>
      <c r="EB20" s="217" t="str">
        <f t="shared" si="26"/>
        <v/>
      </c>
      <c r="EC20" s="217" t="str">
        <f t="shared" si="26"/>
        <v/>
      </c>
      <c r="ED20" s="217" t="str">
        <f t="shared" si="26"/>
        <v/>
      </c>
      <c r="EE20" s="217" t="str">
        <f t="shared" si="26"/>
        <v/>
      </c>
      <c r="EF20" s="217" t="str">
        <f t="shared" si="26"/>
        <v/>
      </c>
      <c r="EG20" s="217" t="str">
        <f t="shared" si="26"/>
        <v/>
      </c>
      <c r="EH20" s="217" t="str">
        <f t="shared" si="26"/>
        <v/>
      </c>
      <c r="EI20" s="217" t="str">
        <f t="shared" si="26"/>
        <v/>
      </c>
      <c r="EJ20" s="217" t="str">
        <f t="shared" si="26"/>
        <v/>
      </c>
      <c r="EK20" s="217" t="str">
        <f t="shared" si="26"/>
        <v/>
      </c>
      <c r="EL20" s="217" t="str">
        <f t="shared" si="26"/>
        <v/>
      </c>
      <c r="EM20" s="217" t="str">
        <f t="shared" si="26"/>
        <v/>
      </c>
      <c r="EN20" s="217" t="str">
        <f t="shared" si="26"/>
        <v/>
      </c>
      <c r="EO20" s="217" t="str">
        <f t="shared" si="26"/>
        <v/>
      </c>
      <c r="EP20" s="217" t="str">
        <f t="shared" si="20"/>
        <v/>
      </c>
      <c r="EQ20" s="217" t="str">
        <f t="shared" si="20"/>
        <v/>
      </c>
      <c r="ER20" s="217" t="str">
        <f t="shared" si="15"/>
        <v/>
      </c>
      <c r="ES20" s="217" t="str">
        <f t="shared" si="15"/>
        <v/>
      </c>
      <c r="ET20" s="217" t="str">
        <f t="shared" si="15"/>
        <v/>
      </c>
      <c r="EU20" s="217" t="str">
        <f t="shared" si="15"/>
        <v/>
      </c>
      <c r="EV20" s="217" t="str">
        <f t="shared" si="15"/>
        <v/>
      </c>
      <c r="EW20" s="217" t="str">
        <f t="shared" si="15"/>
        <v/>
      </c>
      <c r="EX20" s="217" t="str">
        <f t="shared" si="15"/>
        <v/>
      </c>
      <c r="EY20" s="217" t="str">
        <f t="shared" si="15"/>
        <v/>
      </c>
      <c r="EZ20" s="217" t="str">
        <f t="shared" si="15"/>
        <v/>
      </c>
      <c r="FA20" s="217" t="str">
        <f t="shared" si="15"/>
        <v/>
      </c>
      <c r="FB20" s="217" t="str">
        <f t="shared" si="15"/>
        <v/>
      </c>
      <c r="FC20" s="217" t="str">
        <f t="shared" si="15"/>
        <v/>
      </c>
      <c r="FD20" s="217" t="str">
        <f t="shared" si="15"/>
        <v/>
      </c>
      <c r="FE20" s="217" t="str">
        <f t="shared" si="15"/>
        <v/>
      </c>
      <c r="FF20" s="217" t="str">
        <f t="shared" si="15"/>
        <v/>
      </c>
      <c r="FG20" s="217" t="str">
        <f t="shared" si="15"/>
        <v/>
      </c>
      <c r="FH20" s="217" t="str">
        <f t="shared" si="16"/>
        <v/>
      </c>
      <c r="FI20" s="217" t="str">
        <f t="shared" si="16"/>
        <v/>
      </c>
      <c r="FJ20" s="217" t="str">
        <f t="shared" si="16"/>
        <v/>
      </c>
      <c r="FK20" s="217" t="str">
        <f t="shared" si="16"/>
        <v/>
      </c>
      <c r="FL20" s="217" t="str">
        <f t="shared" si="16"/>
        <v/>
      </c>
      <c r="FM20" s="217" t="str">
        <f t="shared" si="16"/>
        <v/>
      </c>
      <c r="FN20" s="217" t="str">
        <f t="shared" si="16"/>
        <v/>
      </c>
      <c r="FO20" s="217" t="str">
        <f t="shared" si="16"/>
        <v/>
      </c>
      <c r="FP20" s="217" t="str">
        <f t="shared" si="16"/>
        <v/>
      </c>
      <c r="FQ20" s="217" t="str">
        <f t="shared" si="16"/>
        <v/>
      </c>
      <c r="FR20" s="217" t="str">
        <f t="shared" si="16"/>
        <v/>
      </c>
      <c r="FS20" s="217" t="str">
        <f t="shared" si="16"/>
        <v/>
      </c>
      <c r="FT20" s="217" t="str">
        <f t="shared" si="16"/>
        <v/>
      </c>
      <c r="FU20" s="217" t="str">
        <f t="shared" si="16"/>
        <v/>
      </c>
      <c r="FV20" s="217" t="str">
        <f t="shared" si="16"/>
        <v/>
      </c>
      <c r="FW20" s="217" t="str">
        <f t="shared" si="16"/>
        <v/>
      </c>
      <c r="FX20" s="217" t="str">
        <f t="shared" si="17"/>
        <v/>
      </c>
      <c r="FY20" s="217" t="str">
        <f t="shared" si="17"/>
        <v/>
      </c>
      <c r="FZ20" s="217" t="str">
        <f t="shared" si="17"/>
        <v/>
      </c>
      <c r="GA20" s="217" t="str">
        <f t="shared" si="17"/>
        <v/>
      </c>
      <c r="GB20" s="217" t="str">
        <f t="shared" si="17"/>
        <v/>
      </c>
      <c r="GC20" s="217" t="str">
        <f t="shared" si="17"/>
        <v/>
      </c>
      <c r="GD20" s="217" t="str">
        <f t="shared" si="17"/>
        <v/>
      </c>
      <c r="GE20" s="217" t="str">
        <f t="shared" si="17"/>
        <v/>
      </c>
      <c r="GF20" s="217" t="str">
        <f t="shared" si="17"/>
        <v/>
      </c>
      <c r="GG20" s="217" t="str">
        <f t="shared" si="17"/>
        <v/>
      </c>
      <c r="GH20" s="217" t="str">
        <f t="shared" si="17"/>
        <v/>
      </c>
      <c r="GI20" s="217" t="str">
        <f t="shared" si="17"/>
        <v/>
      </c>
      <c r="GJ20" s="217" t="str">
        <f t="shared" si="17"/>
        <v/>
      </c>
      <c r="GK20" s="217" t="str">
        <f t="shared" si="17"/>
        <v/>
      </c>
      <c r="GL20" s="217" t="str">
        <f t="shared" si="17"/>
        <v/>
      </c>
      <c r="GM20" s="217" t="str">
        <f t="shared" si="17"/>
        <v/>
      </c>
      <c r="GN20" s="217" t="str">
        <f t="shared" si="18"/>
        <v/>
      </c>
      <c r="GO20" s="217" t="str">
        <f t="shared" si="18"/>
        <v/>
      </c>
      <c r="GP20" s="217" t="str">
        <f t="shared" si="18"/>
        <v/>
      </c>
    </row>
    <row r="21" spans="2:198" x14ac:dyDescent="0.3">
      <c r="B21" s="198">
        <f>'MF Rent Roll'!B20</f>
        <v>0</v>
      </c>
      <c r="C21" s="199">
        <f>'MF Rent Roll'!C20</f>
        <v>0</v>
      </c>
      <c r="D21" s="200">
        <f>'MF Rent Roll'!D20</f>
        <v>0</v>
      </c>
      <c r="E21" s="200">
        <f>'MF Rent Roll'!E20</f>
        <v>0</v>
      </c>
      <c r="F21" s="201">
        <f>'MF Rent Roll'!F20</f>
        <v>0</v>
      </c>
      <c r="G21" s="202">
        <f>'MF Rent Roll'!G20</f>
        <v>0</v>
      </c>
      <c r="H21" s="203">
        <f>'MF Rent Roll'!H20</f>
        <v>0</v>
      </c>
      <c r="I21" s="202">
        <f>'MF Rent Roll'!I20</f>
        <v>0</v>
      </c>
      <c r="J21" s="204">
        <f>'MF Rent Roll'!J20</f>
        <v>0</v>
      </c>
      <c r="K21" s="205">
        <f>'MF Rent Roll'!K20</f>
        <v>0</v>
      </c>
      <c r="L21" s="202">
        <f>'MF Rent Roll'!L20</f>
        <v>0</v>
      </c>
      <c r="M21" s="206">
        <f>'MF Rent Roll'!M20</f>
        <v>0</v>
      </c>
      <c r="N21" s="207" t="str">
        <f>'MF Rent Roll'!N20</f>
        <v/>
      </c>
      <c r="O21" s="208" t="str">
        <f>'MF Rent Roll'!O20</f>
        <v/>
      </c>
      <c r="P21" s="209" t="str">
        <f>'MF Rent Roll'!P20</f>
        <v/>
      </c>
      <c r="S21" s="217" t="str">
        <f t="shared" si="12"/>
        <v/>
      </c>
      <c r="T21" s="217" t="str">
        <f t="shared" si="12"/>
        <v/>
      </c>
      <c r="U21" s="217" t="str">
        <f t="shared" si="12"/>
        <v/>
      </c>
      <c r="V21" s="217" t="str">
        <f t="shared" si="12"/>
        <v/>
      </c>
      <c r="W21" s="217" t="str">
        <f t="shared" si="12"/>
        <v/>
      </c>
      <c r="X21" s="217" t="str">
        <f t="shared" si="12"/>
        <v/>
      </c>
      <c r="Y21" s="217" t="str">
        <f t="shared" si="12"/>
        <v/>
      </c>
      <c r="Z21" s="217" t="str">
        <f t="shared" si="12"/>
        <v/>
      </c>
      <c r="AA21" s="217" t="str">
        <f t="shared" si="12"/>
        <v/>
      </c>
      <c r="AB21" s="217" t="str">
        <f t="shared" si="12"/>
        <v/>
      </c>
      <c r="AC21" s="217" t="str">
        <f t="shared" si="12"/>
        <v/>
      </c>
      <c r="AD21" s="217" t="str">
        <f t="shared" si="12"/>
        <v/>
      </c>
      <c r="AE21" s="217" t="str">
        <f t="shared" si="12"/>
        <v/>
      </c>
      <c r="AF21" s="217" t="str">
        <f t="shared" si="12"/>
        <v/>
      </c>
      <c r="AG21" s="217" t="str">
        <f t="shared" si="12"/>
        <v/>
      </c>
      <c r="AH21" s="217" t="str">
        <f t="shared" si="12"/>
        <v/>
      </c>
      <c r="AI21" s="217" t="str">
        <f t="shared" si="21"/>
        <v/>
      </c>
      <c r="AJ21" s="217" t="str">
        <f t="shared" si="21"/>
        <v/>
      </c>
      <c r="AK21" s="217" t="str">
        <f t="shared" si="21"/>
        <v/>
      </c>
      <c r="AL21" s="217" t="str">
        <f t="shared" si="21"/>
        <v/>
      </c>
      <c r="AM21" s="217" t="str">
        <f t="shared" si="21"/>
        <v/>
      </c>
      <c r="AN21" s="217" t="str">
        <f t="shared" si="21"/>
        <v/>
      </c>
      <c r="AO21" s="217" t="str">
        <f t="shared" si="21"/>
        <v/>
      </c>
      <c r="AP21" s="217" t="str">
        <f t="shared" si="21"/>
        <v/>
      </c>
      <c r="AQ21" s="217" t="str">
        <f t="shared" si="21"/>
        <v/>
      </c>
      <c r="AR21" s="217" t="str">
        <f t="shared" si="21"/>
        <v/>
      </c>
      <c r="AS21" s="217" t="str">
        <f t="shared" si="21"/>
        <v/>
      </c>
      <c r="AT21" s="217" t="str">
        <f t="shared" si="21"/>
        <v/>
      </c>
      <c r="AU21" s="217" t="str">
        <f t="shared" si="21"/>
        <v/>
      </c>
      <c r="AV21" s="217" t="str">
        <f t="shared" si="21"/>
        <v/>
      </c>
      <c r="AW21" s="217" t="str">
        <f t="shared" si="21"/>
        <v/>
      </c>
      <c r="AX21" s="217" t="str">
        <f t="shared" si="21"/>
        <v/>
      </c>
      <c r="AY21" s="217" t="str">
        <f t="shared" si="22"/>
        <v/>
      </c>
      <c r="AZ21" s="217" t="str">
        <f t="shared" si="22"/>
        <v/>
      </c>
      <c r="BA21" s="217" t="str">
        <f t="shared" si="22"/>
        <v/>
      </c>
      <c r="BB21" s="217" t="str">
        <f t="shared" si="22"/>
        <v/>
      </c>
      <c r="BC21" s="217" t="str">
        <f t="shared" si="22"/>
        <v/>
      </c>
      <c r="BD21" s="217" t="str">
        <f t="shared" si="22"/>
        <v/>
      </c>
      <c r="BE21" s="217" t="str">
        <f t="shared" si="22"/>
        <v/>
      </c>
      <c r="BF21" s="217" t="str">
        <f t="shared" si="22"/>
        <v/>
      </c>
      <c r="BG21" s="217" t="str">
        <f t="shared" si="22"/>
        <v/>
      </c>
      <c r="BH21" s="217" t="str">
        <f t="shared" si="22"/>
        <v/>
      </c>
      <c r="BI21" s="217" t="str">
        <f t="shared" si="22"/>
        <v/>
      </c>
      <c r="BJ21" s="217" t="str">
        <f t="shared" si="22"/>
        <v/>
      </c>
      <c r="BK21" s="217" t="str">
        <f t="shared" si="22"/>
        <v/>
      </c>
      <c r="BL21" s="217" t="str">
        <f t="shared" si="22"/>
        <v/>
      </c>
      <c r="BM21" s="217" t="str">
        <f t="shared" si="22"/>
        <v/>
      </c>
      <c r="BN21" s="217" t="str">
        <f t="shared" si="22"/>
        <v/>
      </c>
      <c r="BO21" s="217" t="str">
        <f t="shared" si="23"/>
        <v/>
      </c>
      <c r="BP21" s="217" t="str">
        <f t="shared" si="23"/>
        <v/>
      </c>
      <c r="BQ21" s="217" t="str">
        <f t="shared" si="23"/>
        <v/>
      </c>
      <c r="BR21" s="217" t="str">
        <f t="shared" si="23"/>
        <v/>
      </c>
      <c r="BS21" s="217" t="str">
        <f t="shared" si="23"/>
        <v/>
      </c>
      <c r="BT21" s="217" t="str">
        <f t="shared" si="23"/>
        <v/>
      </c>
      <c r="BU21" s="217" t="str">
        <f t="shared" si="23"/>
        <v/>
      </c>
      <c r="BV21" s="217" t="str">
        <f t="shared" si="23"/>
        <v/>
      </c>
      <c r="BW21" s="217" t="str">
        <f t="shared" si="23"/>
        <v/>
      </c>
      <c r="BX21" s="217" t="str">
        <f t="shared" si="23"/>
        <v/>
      </c>
      <c r="BY21" s="217" t="str">
        <f t="shared" si="23"/>
        <v/>
      </c>
      <c r="BZ21" s="217" t="str">
        <f t="shared" si="23"/>
        <v/>
      </c>
      <c r="CA21" s="217" t="str">
        <f t="shared" si="23"/>
        <v/>
      </c>
      <c r="CB21" s="217" t="str">
        <f t="shared" si="23"/>
        <v/>
      </c>
      <c r="CC21" s="217" t="str">
        <f t="shared" si="23"/>
        <v/>
      </c>
      <c r="CD21" s="217" t="str">
        <f t="shared" si="23"/>
        <v/>
      </c>
      <c r="CE21" s="217" t="str">
        <f t="shared" si="19"/>
        <v/>
      </c>
      <c r="CF21" s="217" t="str">
        <f t="shared" si="19"/>
        <v/>
      </c>
      <c r="CG21" s="217" t="str">
        <f t="shared" si="19"/>
        <v/>
      </c>
      <c r="CH21" s="217" t="str">
        <f t="shared" si="19"/>
        <v/>
      </c>
      <c r="CI21" s="217" t="str">
        <f t="shared" si="19"/>
        <v/>
      </c>
      <c r="CJ21" s="217" t="str">
        <f t="shared" si="19"/>
        <v/>
      </c>
      <c r="CK21" s="217" t="str">
        <f t="shared" si="19"/>
        <v/>
      </c>
      <c r="CL21" s="217" t="str">
        <f t="shared" si="19"/>
        <v/>
      </c>
      <c r="CM21" s="217" t="str">
        <f t="shared" si="19"/>
        <v/>
      </c>
      <c r="CN21" s="217" t="str">
        <f t="shared" si="19"/>
        <v/>
      </c>
      <c r="CO21" s="217" t="str">
        <f t="shared" si="19"/>
        <v/>
      </c>
      <c r="CP21" s="217" t="str">
        <f t="shared" si="19"/>
        <v/>
      </c>
      <c r="CQ21" s="217" t="str">
        <f t="shared" si="19"/>
        <v/>
      </c>
      <c r="CR21" s="217" t="str">
        <f t="shared" si="19"/>
        <v/>
      </c>
      <c r="CS21" s="217" t="str">
        <f t="shared" si="19"/>
        <v/>
      </c>
      <c r="CT21" s="217" t="str">
        <f t="shared" si="24"/>
        <v/>
      </c>
      <c r="CU21" s="217" t="str">
        <f t="shared" si="24"/>
        <v/>
      </c>
      <c r="CV21" s="217" t="str">
        <f t="shared" si="24"/>
        <v/>
      </c>
      <c r="CW21" s="217" t="str">
        <f t="shared" si="24"/>
        <v/>
      </c>
      <c r="CX21" s="217" t="str">
        <f t="shared" si="24"/>
        <v/>
      </c>
      <c r="CY21" s="217" t="str">
        <f t="shared" si="24"/>
        <v/>
      </c>
      <c r="CZ21" s="217" t="str">
        <f t="shared" si="24"/>
        <v/>
      </c>
      <c r="DA21" s="217" t="str">
        <f t="shared" si="24"/>
        <v/>
      </c>
      <c r="DB21" s="217" t="str">
        <f t="shared" si="24"/>
        <v/>
      </c>
      <c r="DC21" s="217" t="str">
        <f t="shared" si="24"/>
        <v/>
      </c>
      <c r="DD21" s="217" t="str">
        <f t="shared" si="24"/>
        <v/>
      </c>
      <c r="DE21" s="217" t="str">
        <f t="shared" si="24"/>
        <v/>
      </c>
      <c r="DF21" s="217" t="str">
        <f t="shared" si="24"/>
        <v/>
      </c>
      <c r="DG21" s="217" t="str">
        <f t="shared" si="24"/>
        <v/>
      </c>
      <c r="DH21" s="217" t="str">
        <f t="shared" si="24"/>
        <v/>
      </c>
      <c r="DI21" s="217" t="str">
        <f t="shared" si="24"/>
        <v/>
      </c>
      <c r="DJ21" s="217" t="str">
        <f t="shared" si="25"/>
        <v/>
      </c>
      <c r="DK21" s="217" t="str">
        <f t="shared" si="25"/>
        <v/>
      </c>
      <c r="DL21" s="217" t="str">
        <f t="shared" si="25"/>
        <v/>
      </c>
      <c r="DM21" s="217" t="str">
        <f t="shared" si="25"/>
        <v/>
      </c>
      <c r="DN21" s="217" t="str">
        <f t="shared" si="25"/>
        <v/>
      </c>
      <c r="DO21" s="217" t="str">
        <f t="shared" si="25"/>
        <v/>
      </c>
      <c r="DP21" s="217" t="str">
        <f t="shared" si="25"/>
        <v/>
      </c>
      <c r="DQ21" s="217" t="str">
        <f t="shared" si="25"/>
        <v/>
      </c>
      <c r="DR21" s="217" t="str">
        <f t="shared" si="25"/>
        <v/>
      </c>
      <c r="DS21" s="217" t="str">
        <f t="shared" si="25"/>
        <v/>
      </c>
      <c r="DT21" s="217" t="str">
        <f t="shared" si="25"/>
        <v/>
      </c>
      <c r="DU21" s="217" t="str">
        <f t="shared" si="25"/>
        <v/>
      </c>
      <c r="DV21" s="217" t="str">
        <f t="shared" si="25"/>
        <v/>
      </c>
      <c r="DW21" s="217" t="str">
        <f t="shared" si="25"/>
        <v/>
      </c>
      <c r="DX21" s="217" t="str">
        <f t="shared" si="25"/>
        <v/>
      </c>
      <c r="DY21" s="217" t="str">
        <f t="shared" si="25"/>
        <v/>
      </c>
      <c r="DZ21" s="217" t="str">
        <f t="shared" si="26"/>
        <v/>
      </c>
      <c r="EA21" s="217" t="str">
        <f t="shared" si="26"/>
        <v/>
      </c>
      <c r="EB21" s="217" t="str">
        <f t="shared" si="26"/>
        <v/>
      </c>
      <c r="EC21" s="217" t="str">
        <f t="shared" si="26"/>
        <v/>
      </c>
      <c r="ED21" s="217" t="str">
        <f t="shared" si="26"/>
        <v/>
      </c>
      <c r="EE21" s="217" t="str">
        <f t="shared" si="26"/>
        <v/>
      </c>
      <c r="EF21" s="217" t="str">
        <f t="shared" si="26"/>
        <v/>
      </c>
      <c r="EG21" s="217" t="str">
        <f t="shared" si="26"/>
        <v/>
      </c>
      <c r="EH21" s="217" t="str">
        <f t="shared" si="26"/>
        <v/>
      </c>
      <c r="EI21" s="217" t="str">
        <f t="shared" si="26"/>
        <v/>
      </c>
      <c r="EJ21" s="217" t="str">
        <f t="shared" si="26"/>
        <v/>
      </c>
      <c r="EK21" s="217" t="str">
        <f t="shared" si="26"/>
        <v/>
      </c>
      <c r="EL21" s="217" t="str">
        <f t="shared" si="26"/>
        <v/>
      </c>
      <c r="EM21" s="217" t="str">
        <f t="shared" si="26"/>
        <v/>
      </c>
      <c r="EN21" s="217" t="str">
        <f t="shared" si="26"/>
        <v/>
      </c>
      <c r="EO21" s="217" t="str">
        <f t="shared" si="26"/>
        <v/>
      </c>
      <c r="EP21" s="217" t="str">
        <f t="shared" si="20"/>
        <v/>
      </c>
      <c r="EQ21" s="217" t="str">
        <f t="shared" si="20"/>
        <v/>
      </c>
      <c r="ER21" s="217" t="str">
        <f t="shared" si="15"/>
        <v/>
      </c>
      <c r="ES21" s="217" t="str">
        <f t="shared" si="15"/>
        <v/>
      </c>
      <c r="ET21" s="217" t="str">
        <f t="shared" si="15"/>
        <v/>
      </c>
      <c r="EU21" s="217" t="str">
        <f t="shared" si="15"/>
        <v/>
      </c>
      <c r="EV21" s="217" t="str">
        <f t="shared" si="15"/>
        <v/>
      </c>
      <c r="EW21" s="217" t="str">
        <f t="shared" si="15"/>
        <v/>
      </c>
      <c r="EX21" s="217" t="str">
        <f t="shared" si="15"/>
        <v/>
      </c>
      <c r="EY21" s="217" t="str">
        <f t="shared" si="15"/>
        <v/>
      </c>
      <c r="EZ21" s="217" t="str">
        <f t="shared" si="15"/>
        <v/>
      </c>
      <c r="FA21" s="217" t="str">
        <f t="shared" si="15"/>
        <v/>
      </c>
      <c r="FB21" s="217" t="str">
        <f t="shared" si="15"/>
        <v/>
      </c>
      <c r="FC21" s="217" t="str">
        <f t="shared" si="15"/>
        <v/>
      </c>
      <c r="FD21" s="217" t="str">
        <f t="shared" si="15"/>
        <v/>
      </c>
      <c r="FE21" s="217" t="str">
        <f t="shared" si="15"/>
        <v/>
      </c>
      <c r="FF21" s="217" t="str">
        <f t="shared" si="15"/>
        <v/>
      </c>
      <c r="FG21" s="217" t="str">
        <f t="shared" si="15"/>
        <v/>
      </c>
      <c r="FH21" s="217" t="str">
        <f t="shared" si="16"/>
        <v/>
      </c>
      <c r="FI21" s="217" t="str">
        <f t="shared" si="16"/>
        <v/>
      </c>
      <c r="FJ21" s="217" t="str">
        <f t="shared" si="16"/>
        <v/>
      </c>
      <c r="FK21" s="217" t="str">
        <f t="shared" si="16"/>
        <v/>
      </c>
      <c r="FL21" s="217" t="str">
        <f t="shared" si="16"/>
        <v/>
      </c>
      <c r="FM21" s="217" t="str">
        <f t="shared" si="16"/>
        <v/>
      </c>
      <c r="FN21" s="217" t="str">
        <f t="shared" si="16"/>
        <v/>
      </c>
      <c r="FO21" s="217" t="str">
        <f t="shared" si="16"/>
        <v/>
      </c>
      <c r="FP21" s="217" t="str">
        <f t="shared" si="16"/>
        <v/>
      </c>
      <c r="FQ21" s="217" t="str">
        <f t="shared" si="16"/>
        <v/>
      </c>
      <c r="FR21" s="217" t="str">
        <f t="shared" si="16"/>
        <v/>
      </c>
      <c r="FS21" s="217" t="str">
        <f t="shared" si="16"/>
        <v/>
      </c>
      <c r="FT21" s="217" t="str">
        <f t="shared" si="16"/>
        <v/>
      </c>
      <c r="FU21" s="217" t="str">
        <f t="shared" si="16"/>
        <v/>
      </c>
      <c r="FV21" s="217" t="str">
        <f t="shared" si="16"/>
        <v/>
      </c>
      <c r="FW21" s="217" t="str">
        <f t="shared" si="16"/>
        <v/>
      </c>
      <c r="FX21" s="217" t="str">
        <f t="shared" si="17"/>
        <v/>
      </c>
      <c r="FY21" s="217" t="str">
        <f t="shared" si="17"/>
        <v/>
      </c>
      <c r="FZ21" s="217" t="str">
        <f t="shared" si="17"/>
        <v/>
      </c>
      <c r="GA21" s="217" t="str">
        <f t="shared" si="17"/>
        <v/>
      </c>
      <c r="GB21" s="217" t="str">
        <f t="shared" si="17"/>
        <v/>
      </c>
      <c r="GC21" s="217" t="str">
        <f t="shared" si="17"/>
        <v/>
      </c>
      <c r="GD21" s="217" t="str">
        <f t="shared" si="17"/>
        <v/>
      </c>
      <c r="GE21" s="217" t="str">
        <f t="shared" si="17"/>
        <v/>
      </c>
      <c r="GF21" s="217" t="str">
        <f t="shared" si="17"/>
        <v/>
      </c>
      <c r="GG21" s="217" t="str">
        <f t="shared" si="17"/>
        <v/>
      </c>
      <c r="GH21" s="217" t="str">
        <f t="shared" si="17"/>
        <v/>
      </c>
      <c r="GI21" s="217" t="str">
        <f t="shared" si="17"/>
        <v/>
      </c>
      <c r="GJ21" s="217" t="str">
        <f t="shared" si="17"/>
        <v/>
      </c>
      <c r="GK21" s="217" t="str">
        <f t="shared" si="17"/>
        <v/>
      </c>
      <c r="GL21" s="217" t="str">
        <f t="shared" si="17"/>
        <v/>
      </c>
      <c r="GM21" s="217" t="str">
        <f t="shared" si="17"/>
        <v/>
      </c>
      <c r="GN21" s="217" t="str">
        <f t="shared" si="18"/>
        <v/>
      </c>
      <c r="GO21" s="217" t="str">
        <f t="shared" si="18"/>
        <v/>
      </c>
      <c r="GP21" s="217" t="str">
        <f t="shared" si="18"/>
        <v/>
      </c>
    </row>
    <row r="22" spans="2:198" x14ac:dyDescent="0.3">
      <c r="B22" s="198">
        <f>'MF Rent Roll'!B21</f>
        <v>0</v>
      </c>
      <c r="C22" s="199">
        <f>'MF Rent Roll'!C21</f>
        <v>0</v>
      </c>
      <c r="D22" s="200">
        <f>'MF Rent Roll'!D21</f>
        <v>0</v>
      </c>
      <c r="E22" s="200">
        <f>'MF Rent Roll'!E21</f>
        <v>0</v>
      </c>
      <c r="F22" s="201">
        <f>'MF Rent Roll'!F21</f>
        <v>0</v>
      </c>
      <c r="G22" s="202">
        <f>'MF Rent Roll'!G21</f>
        <v>0</v>
      </c>
      <c r="H22" s="203">
        <f>'MF Rent Roll'!H21</f>
        <v>0</v>
      </c>
      <c r="I22" s="202">
        <f>'MF Rent Roll'!I21</f>
        <v>0</v>
      </c>
      <c r="J22" s="204">
        <f>'MF Rent Roll'!J21</f>
        <v>0</v>
      </c>
      <c r="K22" s="205">
        <f>'MF Rent Roll'!K21</f>
        <v>0</v>
      </c>
      <c r="L22" s="202">
        <f>'MF Rent Roll'!L21</f>
        <v>0</v>
      </c>
      <c r="M22" s="206">
        <f>'MF Rent Roll'!M21</f>
        <v>0</v>
      </c>
      <c r="N22" s="207" t="str">
        <f>'MF Rent Roll'!N21</f>
        <v/>
      </c>
      <c r="O22" s="208" t="str">
        <f>'MF Rent Roll'!O21</f>
        <v/>
      </c>
      <c r="P22" s="209" t="str">
        <f>'MF Rent Roll'!P21</f>
        <v/>
      </c>
      <c r="S22" s="217" t="str">
        <f t="shared" si="12"/>
        <v/>
      </c>
      <c r="T22" s="217" t="str">
        <f t="shared" si="12"/>
        <v/>
      </c>
      <c r="U22" s="217" t="str">
        <f t="shared" si="12"/>
        <v/>
      </c>
      <c r="V22" s="217" t="str">
        <f t="shared" si="12"/>
        <v/>
      </c>
      <c r="W22" s="217" t="str">
        <f t="shared" si="12"/>
        <v/>
      </c>
      <c r="X22" s="217" t="str">
        <f t="shared" si="12"/>
        <v/>
      </c>
      <c r="Y22" s="217" t="str">
        <f t="shared" si="12"/>
        <v/>
      </c>
      <c r="Z22" s="217" t="str">
        <f t="shared" si="12"/>
        <v/>
      </c>
      <c r="AA22" s="217" t="str">
        <f t="shared" si="12"/>
        <v/>
      </c>
      <c r="AB22" s="217" t="str">
        <f t="shared" si="12"/>
        <v/>
      </c>
      <c r="AC22" s="217" t="str">
        <f t="shared" si="12"/>
        <v/>
      </c>
      <c r="AD22" s="217" t="str">
        <f t="shared" si="12"/>
        <v/>
      </c>
      <c r="AE22" s="217" t="str">
        <f t="shared" si="12"/>
        <v/>
      </c>
      <c r="AF22" s="217" t="str">
        <f t="shared" si="12"/>
        <v/>
      </c>
      <c r="AG22" s="217" t="str">
        <f t="shared" si="12"/>
        <v/>
      </c>
      <c r="AH22" s="217" t="str">
        <f t="shared" si="12"/>
        <v/>
      </c>
      <c r="AI22" s="217" t="str">
        <f t="shared" si="21"/>
        <v/>
      </c>
      <c r="AJ22" s="217" t="str">
        <f t="shared" si="21"/>
        <v/>
      </c>
      <c r="AK22" s="217" t="str">
        <f t="shared" si="21"/>
        <v/>
      </c>
      <c r="AL22" s="217" t="str">
        <f t="shared" si="21"/>
        <v/>
      </c>
      <c r="AM22" s="217" t="str">
        <f t="shared" si="21"/>
        <v/>
      </c>
      <c r="AN22" s="217" t="str">
        <f t="shared" si="21"/>
        <v/>
      </c>
      <c r="AO22" s="217" t="str">
        <f t="shared" si="21"/>
        <v/>
      </c>
      <c r="AP22" s="217" t="str">
        <f t="shared" si="21"/>
        <v/>
      </c>
      <c r="AQ22" s="217" t="str">
        <f t="shared" si="21"/>
        <v/>
      </c>
      <c r="AR22" s="217" t="str">
        <f t="shared" si="21"/>
        <v/>
      </c>
      <c r="AS22" s="217" t="str">
        <f t="shared" si="21"/>
        <v/>
      </c>
      <c r="AT22" s="217" t="str">
        <f t="shared" si="21"/>
        <v/>
      </c>
      <c r="AU22" s="217" t="str">
        <f t="shared" si="21"/>
        <v/>
      </c>
      <c r="AV22" s="217" t="str">
        <f t="shared" si="21"/>
        <v/>
      </c>
      <c r="AW22" s="217" t="str">
        <f t="shared" si="21"/>
        <v/>
      </c>
      <c r="AX22" s="217" t="str">
        <f t="shared" si="21"/>
        <v/>
      </c>
      <c r="AY22" s="217" t="str">
        <f t="shared" si="22"/>
        <v/>
      </c>
      <c r="AZ22" s="217" t="str">
        <f t="shared" si="22"/>
        <v/>
      </c>
      <c r="BA22" s="217" t="str">
        <f t="shared" si="22"/>
        <v/>
      </c>
      <c r="BB22" s="217" t="str">
        <f t="shared" si="22"/>
        <v/>
      </c>
      <c r="BC22" s="217" t="str">
        <f t="shared" si="22"/>
        <v/>
      </c>
      <c r="BD22" s="217" t="str">
        <f t="shared" si="22"/>
        <v/>
      </c>
      <c r="BE22" s="217" t="str">
        <f t="shared" si="22"/>
        <v/>
      </c>
      <c r="BF22" s="217" t="str">
        <f t="shared" si="22"/>
        <v/>
      </c>
      <c r="BG22" s="217" t="str">
        <f t="shared" si="22"/>
        <v/>
      </c>
      <c r="BH22" s="217" t="str">
        <f t="shared" si="22"/>
        <v/>
      </c>
      <c r="BI22" s="217" t="str">
        <f t="shared" si="22"/>
        <v/>
      </c>
      <c r="BJ22" s="217" t="str">
        <f t="shared" si="22"/>
        <v/>
      </c>
      <c r="BK22" s="217" t="str">
        <f t="shared" si="22"/>
        <v/>
      </c>
      <c r="BL22" s="217" t="str">
        <f t="shared" si="22"/>
        <v/>
      </c>
      <c r="BM22" s="217" t="str">
        <f t="shared" si="22"/>
        <v/>
      </c>
      <c r="BN22" s="217" t="str">
        <f t="shared" si="22"/>
        <v/>
      </c>
      <c r="BO22" s="217" t="str">
        <f t="shared" si="23"/>
        <v/>
      </c>
      <c r="BP22" s="217" t="str">
        <f t="shared" si="23"/>
        <v/>
      </c>
      <c r="BQ22" s="217" t="str">
        <f t="shared" si="23"/>
        <v/>
      </c>
      <c r="BR22" s="217" t="str">
        <f t="shared" si="23"/>
        <v/>
      </c>
      <c r="BS22" s="217" t="str">
        <f t="shared" si="23"/>
        <v/>
      </c>
      <c r="BT22" s="217" t="str">
        <f t="shared" si="23"/>
        <v/>
      </c>
      <c r="BU22" s="217" t="str">
        <f t="shared" si="23"/>
        <v/>
      </c>
      <c r="BV22" s="217" t="str">
        <f t="shared" si="23"/>
        <v/>
      </c>
      <c r="BW22" s="217" t="str">
        <f t="shared" si="23"/>
        <v/>
      </c>
      <c r="BX22" s="217" t="str">
        <f t="shared" si="23"/>
        <v/>
      </c>
      <c r="BY22" s="217" t="str">
        <f t="shared" si="23"/>
        <v/>
      </c>
      <c r="BZ22" s="217" t="str">
        <f t="shared" si="23"/>
        <v/>
      </c>
      <c r="CA22" s="217" t="str">
        <f t="shared" si="23"/>
        <v/>
      </c>
      <c r="CB22" s="217" t="str">
        <f t="shared" si="23"/>
        <v/>
      </c>
      <c r="CC22" s="217" t="str">
        <f t="shared" si="23"/>
        <v/>
      </c>
      <c r="CD22" s="217" t="str">
        <f t="shared" si="23"/>
        <v/>
      </c>
      <c r="CE22" s="217" t="str">
        <f t="shared" si="19"/>
        <v/>
      </c>
      <c r="CF22" s="217" t="str">
        <f t="shared" si="19"/>
        <v/>
      </c>
      <c r="CG22" s="217" t="str">
        <f t="shared" si="19"/>
        <v/>
      </c>
      <c r="CH22" s="217" t="str">
        <f t="shared" si="19"/>
        <v/>
      </c>
      <c r="CI22" s="217" t="str">
        <f t="shared" si="19"/>
        <v/>
      </c>
      <c r="CJ22" s="217" t="str">
        <f t="shared" si="19"/>
        <v/>
      </c>
      <c r="CK22" s="217" t="str">
        <f t="shared" si="19"/>
        <v/>
      </c>
      <c r="CL22" s="217" t="str">
        <f t="shared" si="19"/>
        <v/>
      </c>
      <c r="CM22" s="217" t="str">
        <f t="shared" si="19"/>
        <v/>
      </c>
      <c r="CN22" s="217" t="str">
        <f t="shared" si="19"/>
        <v/>
      </c>
      <c r="CO22" s="217" t="str">
        <f t="shared" si="19"/>
        <v/>
      </c>
      <c r="CP22" s="217" t="str">
        <f t="shared" si="19"/>
        <v/>
      </c>
      <c r="CQ22" s="217" t="str">
        <f t="shared" si="19"/>
        <v/>
      </c>
      <c r="CR22" s="217" t="str">
        <f t="shared" si="19"/>
        <v/>
      </c>
      <c r="CS22" s="217" t="str">
        <f t="shared" si="19"/>
        <v/>
      </c>
      <c r="CT22" s="217" t="str">
        <f t="shared" si="24"/>
        <v/>
      </c>
      <c r="CU22" s="217" t="str">
        <f t="shared" si="24"/>
        <v/>
      </c>
      <c r="CV22" s="217" t="str">
        <f t="shared" si="24"/>
        <v/>
      </c>
      <c r="CW22" s="217" t="str">
        <f t="shared" si="24"/>
        <v/>
      </c>
      <c r="CX22" s="217" t="str">
        <f t="shared" si="24"/>
        <v/>
      </c>
      <c r="CY22" s="217" t="str">
        <f t="shared" si="24"/>
        <v/>
      </c>
      <c r="CZ22" s="217" t="str">
        <f t="shared" si="24"/>
        <v/>
      </c>
      <c r="DA22" s="217" t="str">
        <f t="shared" si="24"/>
        <v/>
      </c>
      <c r="DB22" s="217" t="str">
        <f t="shared" si="24"/>
        <v/>
      </c>
      <c r="DC22" s="217" t="str">
        <f t="shared" si="24"/>
        <v/>
      </c>
      <c r="DD22" s="217" t="str">
        <f t="shared" si="24"/>
        <v/>
      </c>
      <c r="DE22" s="217" t="str">
        <f t="shared" si="24"/>
        <v/>
      </c>
      <c r="DF22" s="217" t="str">
        <f t="shared" si="24"/>
        <v/>
      </c>
      <c r="DG22" s="217" t="str">
        <f t="shared" si="24"/>
        <v/>
      </c>
      <c r="DH22" s="217" t="str">
        <f t="shared" si="24"/>
        <v/>
      </c>
      <c r="DI22" s="217" t="str">
        <f t="shared" si="24"/>
        <v/>
      </c>
      <c r="DJ22" s="217" t="str">
        <f t="shared" si="25"/>
        <v/>
      </c>
      <c r="DK22" s="217" t="str">
        <f t="shared" si="25"/>
        <v/>
      </c>
      <c r="DL22" s="217" t="str">
        <f t="shared" si="25"/>
        <v/>
      </c>
      <c r="DM22" s="217" t="str">
        <f t="shared" si="25"/>
        <v/>
      </c>
      <c r="DN22" s="217" t="str">
        <f t="shared" si="25"/>
        <v/>
      </c>
      <c r="DO22" s="217" t="str">
        <f t="shared" si="25"/>
        <v/>
      </c>
      <c r="DP22" s="217" t="str">
        <f t="shared" si="25"/>
        <v/>
      </c>
      <c r="DQ22" s="217" t="str">
        <f t="shared" si="25"/>
        <v/>
      </c>
      <c r="DR22" s="217" t="str">
        <f t="shared" si="25"/>
        <v/>
      </c>
      <c r="DS22" s="217" t="str">
        <f t="shared" si="25"/>
        <v/>
      </c>
      <c r="DT22" s="217" t="str">
        <f t="shared" si="25"/>
        <v/>
      </c>
      <c r="DU22" s="217" t="str">
        <f t="shared" si="25"/>
        <v/>
      </c>
      <c r="DV22" s="217" t="str">
        <f t="shared" si="25"/>
        <v/>
      </c>
      <c r="DW22" s="217" t="str">
        <f t="shared" si="25"/>
        <v/>
      </c>
      <c r="DX22" s="217" t="str">
        <f t="shared" si="25"/>
        <v/>
      </c>
      <c r="DY22" s="217" t="str">
        <f t="shared" si="25"/>
        <v/>
      </c>
      <c r="DZ22" s="217" t="str">
        <f t="shared" si="26"/>
        <v/>
      </c>
      <c r="EA22" s="217" t="str">
        <f t="shared" si="26"/>
        <v/>
      </c>
      <c r="EB22" s="217" t="str">
        <f t="shared" si="26"/>
        <v/>
      </c>
      <c r="EC22" s="217" t="str">
        <f t="shared" si="26"/>
        <v/>
      </c>
      <c r="ED22" s="217" t="str">
        <f t="shared" si="26"/>
        <v/>
      </c>
      <c r="EE22" s="217" t="str">
        <f t="shared" si="26"/>
        <v/>
      </c>
      <c r="EF22" s="217" t="str">
        <f t="shared" si="26"/>
        <v/>
      </c>
      <c r="EG22" s="217" t="str">
        <f t="shared" si="26"/>
        <v/>
      </c>
      <c r="EH22" s="217" t="str">
        <f t="shared" si="26"/>
        <v/>
      </c>
      <c r="EI22" s="217" t="str">
        <f t="shared" si="26"/>
        <v/>
      </c>
      <c r="EJ22" s="217" t="str">
        <f t="shared" si="26"/>
        <v/>
      </c>
      <c r="EK22" s="217" t="str">
        <f t="shared" si="26"/>
        <v/>
      </c>
      <c r="EL22" s="217" t="str">
        <f t="shared" si="26"/>
        <v/>
      </c>
      <c r="EM22" s="217" t="str">
        <f t="shared" si="26"/>
        <v/>
      </c>
      <c r="EN22" s="217" t="str">
        <f t="shared" si="26"/>
        <v/>
      </c>
      <c r="EO22" s="217" t="str">
        <f t="shared" si="26"/>
        <v/>
      </c>
      <c r="EP22" s="217" t="str">
        <f t="shared" si="20"/>
        <v/>
      </c>
      <c r="EQ22" s="217" t="str">
        <f t="shared" si="20"/>
        <v/>
      </c>
      <c r="ER22" s="217" t="str">
        <f t="shared" si="15"/>
        <v/>
      </c>
      <c r="ES22" s="217" t="str">
        <f t="shared" si="15"/>
        <v/>
      </c>
      <c r="ET22" s="217" t="str">
        <f t="shared" si="15"/>
        <v/>
      </c>
      <c r="EU22" s="217" t="str">
        <f t="shared" si="15"/>
        <v/>
      </c>
      <c r="EV22" s="217" t="str">
        <f t="shared" si="15"/>
        <v/>
      </c>
      <c r="EW22" s="217" t="str">
        <f t="shared" si="15"/>
        <v/>
      </c>
      <c r="EX22" s="217" t="str">
        <f t="shared" si="15"/>
        <v/>
      </c>
      <c r="EY22" s="217" t="str">
        <f t="shared" si="15"/>
        <v/>
      </c>
      <c r="EZ22" s="217" t="str">
        <f t="shared" si="15"/>
        <v/>
      </c>
      <c r="FA22" s="217" t="str">
        <f t="shared" si="15"/>
        <v/>
      </c>
      <c r="FB22" s="217" t="str">
        <f t="shared" si="15"/>
        <v/>
      </c>
      <c r="FC22" s="217" t="str">
        <f t="shared" si="15"/>
        <v/>
      </c>
      <c r="FD22" s="217" t="str">
        <f t="shared" si="15"/>
        <v/>
      </c>
      <c r="FE22" s="217" t="str">
        <f t="shared" si="15"/>
        <v/>
      </c>
      <c r="FF22" s="217" t="str">
        <f t="shared" si="15"/>
        <v/>
      </c>
      <c r="FG22" s="217" t="str">
        <f t="shared" si="15"/>
        <v/>
      </c>
      <c r="FH22" s="217" t="str">
        <f t="shared" si="16"/>
        <v/>
      </c>
      <c r="FI22" s="217" t="str">
        <f t="shared" si="16"/>
        <v/>
      </c>
      <c r="FJ22" s="217" t="str">
        <f t="shared" si="16"/>
        <v/>
      </c>
      <c r="FK22" s="217" t="str">
        <f t="shared" si="16"/>
        <v/>
      </c>
      <c r="FL22" s="217" t="str">
        <f t="shared" si="16"/>
        <v/>
      </c>
      <c r="FM22" s="217" t="str">
        <f t="shared" si="16"/>
        <v/>
      </c>
      <c r="FN22" s="217" t="str">
        <f t="shared" si="16"/>
        <v/>
      </c>
      <c r="FO22" s="217" t="str">
        <f t="shared" si="16"/>
        <v/>
      </c>
      <c r="FP22" s="217" t="str">
        <f t="shared" si="16"/>
        <v/>
      </c>
      <c r="FQ22" s="217" t="str">
        <f t="shared" si="16"/>
        <v/>
      </c>
      <c r="FR22" s="217" t="str">
        <f t="shared" si="16"/>
        <v/>
      </c>
      <c r="FS22" s="217" t="str">
        <f t="shared" si="16"/>
        <v/>
      </c>
      <c r="FT22" s="217" t="str">
        <f t="shared" si="16"/>
        <v/>
      </c>
      <c r="FU22" s="217" t="str">
        <f t="shared" si="16"/>
        <v/>
      </c>
      <c r="FV22" s="217" t="str">
        <f t="shared" si="16"/>
        <v/>
      </c>
      <c r="FW22" s="217" t="str">
        <f t="shared" si="16"/>
        <v/>
      </c>
      <c r="FX22" s="217" t="str">
        <f t="shared" si="17"/>
        <v/>
      </c>
      <c r="FY22" s="217" t="str">
        <f t="shared" si="17"/>
        <v/>
      </c>
      <c r="FZ22" s="217" t="str">
        <f t="shared" si="17"/>
        <v/>
      </c>
      <c r="GA22" s="217" t="str">
        <f t="shared" si="17"/>
        <v/>
      </c>
      <c r="GB22" s="217" t="str">
        <f t="shared" si="17"/>
        <v/>
      </c>
      <c r="GC22" s="217" t="str">
        <f t="shared" si="17"/>
        <v/>
      </c>
      <c r="GD22" s="217" t="str">
        <f t="shared" si="17"/>
        <v/>
      </c>
      <c r="GE22" s="217" t="str">
        <f t="shared" si="17"/>
        <v/>
      </c>
      <c r="GF22" s="217" t="str">
        <f t="shared" si="17"/>
        <v/>
      </c>
      <c r="GG22" s="217" t="str">
        <f t="shared" si="17"/>
        <v/>
      </c>
      <c r="GH22" s="217" t="str">
        <f t="shared" si="17"/>
        <v/>
      </c>
      <c r="GI22" s="217" t="str">
        <f t="shared" si="17"/>
        <v/>
      </c>
      <c r="GJ22" s="217" t="str">
        <f t="shared" si="17"/>
        <v/>
      </c>
      <c r="GK22" s="217" t="str">
        <f t="shared" si="17"/>
        <v/>
      </c>
      <c r="GL22" s="217" t="str">
        <f t="shared" si="17"/>
        <v/>
      </c>
      <c r="GM22" s="217" t="str">
        <f t="shared" si="17"/>
        <v/>
      </c>
      <c r="GN22" s="217" t="str">
        <f t="shared" si="18"/>
        <v/>
      </c>
      <c r="GO22" s="217" t="str">
        <f t="shared" si="18"/>
        <v/>
      </c>
      <c r="GP22" s="217" t="str">
        <f t="shared" si="18"/>
        <v/>
      </c>
    </row>
    <row r="23" spans="2:198" x14ac:dyDescent="0.3">
      <c r="B23" s="198">
        <f>'MF Rent Roll'!B22</f>
        <v>0</v>
      </c>
      <c r="C23" s="199">
        <f>'MF Rent Roll'!C22</f>
        <v>0</v>
      </c>
      <c r="D23" s="200">
        <f>'MF Rent Roll'!D22</f>
        <v>0</v>
      </c>
      <c r="E23" s="200">
        <f>'MF Rent Roll'!E22</f>
        <v>0</v>
      </c>
      <c r="F23" s="201">
        <f>'MF Rent Roll'!F22</f>
        <v>0</v>
      </c>
      <c r="G23" s="202">
        <f>'MF Rent Roll'!G22</f>
        <v>0</v>
      </c>
      <c r="H23" s="203">
        <f>'MF Rent Roll'!H22</f>
        <v>0</v>
      </c>
      <c r="I23" s="202">
        <f>'MF Rent Roll'!I22</f>
        <v>0</v>
      </c>
      <c r="J23" s="204">
        <f>'MF Rent Roll'!J22</f>
        <v>0</v>
      </c>
      <c r="K23" s="205">
        <f>'MF Rent Roll'!K22</f>
        <v>0</v>
      </c>
      <c r="L23" s="202">
        <f>'MF Rent Roll'!L22</f>
        <v>0</v>
      </c>
      <c r="M23" s="206">
        <f>'MF Rent Roll'!M22</f>
        <v>0</v>
      </c>
      <c r="N23" s="207" t="str">
        <f>'MF Rent Roll'!N22</f>
        <v/>
      </c>
      <c r="O23" s="208" t="str">
        <f>'MF Rent Roll'!O22</f>
        <v/>
      </c>
      <c r="P23" s="209" t="str">
        <f>'MF Rent Roll'!P22</f>
        <v/>
      </c>
      <c r="S23" s="217" t="str">
        <f t="shared" si="12"/>
        <v/>
      </c>
      <c r="T23" s="217" t="str">
        <f t="shared" si="12"/>
        <v/>
      </c>
      <c r="U23" s="217" t="str">
        <f t="shared" si="12"/>
        <v/>
      </c>
      <c r="V23" s="217" t="str">
        <f t="shared" si="12"/>
        <v/>
      </c>
      <c r="W23" s="217" t="str">
        <f t="shared" si="12"/>
        <v/>
      </c>
      <c r="X23" s="217" t="str">
        <f t="shared" si="12"/>
        <v/>
      </c>
      <c r="Y23" s="217" t="str">
        <f t="shared" si="12"/>
        <v/>
      </c>
      <c r="Z23" s="217" t="str">
        <f t="shared" si="12"/>
        <v/>
      </c>
      <c r="AA23" s="217" t="str">
        <f t="shared" si="12"/>
        <v/>
      </c>
      <c r="AB23" s="217" t="str">
        <f t="shared" si="12"/>
        <v/>
      </c>
      <c r="AC23" s="217" t="str">
        <f t="shared" si="12"/>
        <v/>
      </c>
      <c r="AD23" s="217" t="str">
        <f t="shared" si="12"/>
        <v/>
      </c>
      <c r="AE23" s="217" t="str">
        <f t="shared" si="12"/>
        <v/>
      </c>
      <c r="AF23" s="217" t="str">
        <f t="shared" si="12"/>
        <v/>
      </c>
      <c r="AG23" s="217" t="str">
        <f t="shared" si="12"/>
        <v/>
      </c>
      <c r="AH23" s="217" t="str">
        <f t="shared" si="12"/>
        <v/>
      </c>
      <c r="AI23" s="217" t="str">
        <f t="shared" si="21"/>
        <v/>
      </c>
      <c r="AJ23" s="217" t="str">
        <f t="shared" si="21"/>
        <v/>
      </c>
      <c r="AK23" s="217" t="str">
        <f t="shared" si="21"/>
        <v/>
      </c>
      <c r="AL23" s="217" t="str">
        <f t="shared" si="21"/>
        <v/>
      </c>
      <c r="AM23" s="217" t="str">
        <f t="shared" si="21"/>
        <v/>
      </c>
      <c r="AN23" s="217" t="str">
        <f t="shared" si="21"/>
        <v/>
      </c>
      <c r="AO23" s="217" t="str">
        <f t="shared" si="21"/>
        <v/>
      </c>
      <c r="AP23" s="217" t="str">
        <f t="shared" si="21"/>
        <v/>
      </c>
      <c r="AQ23" s="217" t="str">
        <f t="shared" si="21"/>
        <v/>
      </c>
      <c r="AR23" s="217" t="str">
        <f t="shared" si="21"/>
        <v/>
      </c>
      <c r="AS23" s="217" t="str">
        <f t="shared" si="21"/>
        <v/>
      </c>
      <c r="AT23" s="217" t="str">
        <f t="shared" si="21"/>
        <v/>
      </c>
      <c r="AU23" s="217" t="str">
        <f t="shared" si="21"/>
        <v/>
      </c>
      <c r="AV23" s="217" t="str">
        <f t="shared" si="21"/>
        <v/>
      </c>
      <c r="AW23" s="217" t="str">
        <f t="shared" si="21"/>
        <v/>
      </c>
      <c r="AX23" s="217" t="str">
        <f t="shared" si="21"/>
        <v/>
      </c>
      <c r="AY23" s="217" t="str">
        <f t="shared" si="22"/>
        <v/>
      </c>
      <c r="AZ23" s="217" t="str">
        <f t="shared" si="22"/>
        <v/>
      </c>
      <c r="BA23" s="217" t="str">
        <f t="shared" si="22"/>
        <v/>
      </c>
      <c r="BB23" s="217" t="str">
        <f t="shared" si="22"/>
        <v/>
      </c>
      <c r="BC23" s="217" t="str">
        <f t="shared" si="22"/>
        <v/>
      </c>
      <c r="BD23" s="217" t="str">
        <f t="shared" si="22"/>
        <v/>
      </c>
      <c r="BE23" s="217" t="str">
        <f t="shared" si="22"/>
        <v/>
      </c>
      <c r="BF23" s="217" t="str">
        <f t="shared" si="22"/>
        <v/>
      </c>
      <c r="BG23" s="217" t="str">
        <f t="shared" si="22"/>
        <v/>
      </c>
      <c r="BH23" s="217" t="str">
        <f t="shared" si="22"/>
        <v/>
      </c>
      <c r="BI23" s="217" t="str">
        <f t="shared" si="22"/>
        <v/>
      </c>
      <c r="BJ23" s="217" t="str">
        <f t="shared" si="22"/>
        <v/>
      </c>
      <c r="BK23" s="217" t="str">
        <f t="shared" si="22"/>
        <v/>
      </c>
      <c r="BL23" s="217" t="str">
        <f t="shared" si="22"/>
        <v/>
      </c>
      <c r="BM23" s="217" t="str">
        <f t="shared" si="22"/>
        <v/>
      </c>
      <c r="BN23" s="217" t="str">
        <f t="shared" si="22"/>
        <v/>
      </c>
      <c r="BO23" s="217" t="str">
        <f t="shared" si="23"/>
        <v/>
      </c>
      <c r="BP23" s="217" t="str">
        <f t="shared" si="23"/>
        <v/>
      </c>
      <c r="BQ23" s="217" t="str">
        <f t="shared" si="23"/>
        <v/>
      </c>
      <c r="BR23" s="217" t="str">
        <f t="shared" si="23"/>
        <v/>
      </c>
      <c r="BS23" s="217" t="str">
        <f t="shared" si="23"/>
        <v/>
      </c>
      <c r="BT23" s="217" t="str">
        <f t="shared" si="23"/>
        <v/>
      </c>
      <c r="BU23" s="217" t="str">
        <f t="shared" si="23"/>
        <v/>
      </c>
      <c r="BV23" s="217" t="str">
        <f t="shared" si="23"/>
        <v/>
      </c>
      <c r="BW23" s="217" t="str">
        <f t="shared" si="23"/>
        <v/>
      </c>
      <c r="BX23" s="217" t="str">
        <f t="shared" si="23"/>
        <v/>
      </c>
      <c r="BY23" s="217" t="str">
        <f t="shared" si="23"/>
        <v/>
      </c>
      <c r="BZ23" s="217" t="str">
        <f t="shared" si="23"/>
        <v/>
      </c>
      <c r="CA23" s="217" t="str">
        <f t="shared" si="23"/>
        <v/>
      </c>
      <c r="CB23" s="217" t="str">
        <f t="shared" si="23"/>
        <v/>
      </c>
      <c r="CC23" s="217" t="str">
        <f t="shared" si="23"/>
        <v/>
      </c>
      <c r="CD23" s="217" t="str">
        <f t="shared" si="23"/>
        <v/>
      </c>
      <c r="CE23" s="217" t="str">
        <f t="shared" si="19"/>
        <v/>
      </c>
      <c r="CF23" s="217" t="str">
        <f t="shared" si="19"/>
        <v/>
      </c>
      <c r="CG23" s="217" t="str">
        <f t="shared" si="19"/>
        <v/>
      </c>
      <c r="CH23" s="217" t="str">
        <f t="shared" si="19"/>
        <v/>
      </c>
      <c r="CI23" s="217" t="str">
        <f t="shared" si="19"/>
        <v/>
      </c>
      <c r="CJ23" s="217" t="str">
        <f t="shared" si="19"/>
        <v/>
      </c>
      <c r="CK23" s="217" t="str">
        <f t="shared" si="19"/>
        <v/>
      </c>
      <c r="CL23" s="217" t="str">
        <f t="shared" si="19"/>
        <v/>
      </c>
      <c r="CM23" s="217" t="str">
        <f t="shared" si="19"/>
        <v/>
      </c>
      <c r="CN23" s="217" t="str">
        <f t="shared" si="19"/>
        <v/>
      </c>
      <c r="CO23" s="217" t="str">
        <f t="shared" si="19"/>
        <v/>
      </c>
      <c r="CP23" s="217" t="str">
        <f t="shared" si="19"/>
        <v/>
      </c>
      <c r="CQ23" s="217" t="str">
        <f t="shared" si="19"/>
        <v/>
      </c>
      <c r="CR23" s="217" t="str">
        <f t="shared" si="19"/>
        <v/>
      </c>
      <c r="CS23" s="217" t="str">
        <f t="shared" si="19"/>
        <v/>
      </c>
      <c r="CT23" s="217" t="str">
        <f t="shared" si="24"/>
        <v/>
      </c>
      <c r="CU23" s="217" t="str">
        <f t="shared" si="24"/>
        <v/>
      </c>
      <c r="CV23" s="217" t="str">
        <f t="shared" si="24"/>
        <v/>
      </c>
      <c r="CW23" s="217" t="str">
        <f t="shared" si="24"/>
        <v/>
      </c>
      <c r="CX23" s="217" t="str">
        <f t="shared" si="24"/>
        <v/>
      </c>
      <c r="CY23" s="217" t="str">
        <f t="shared" si="24"/>
        <v/>
      </c>
      <c r="CZ23" s="217" t="str">
        <f t="shared" si="24"/>
        <v/>
      </c>
      <c r="DA23" s="217" t="str">
        <f t="shared" si="24"/>
        <v/>
      </c>
      <c r="DB23" s="217" t="str">
        <f t="shared" si="24"/>
        <v/>
      </c>
      <c r="DC23" s="217" t="str">
        <f t="shared" si="24"/>
        <v/>
      </c>
      <c r="DD23" s="217" t="str">
        <f t="shared" si="24"/>
        <v/>
      </c>
      <c r="DE23" s="217" t="str">
        <f t="shared" si="24"/>
        <v/>
      </c>
      <c r="DF23" s="217" t="str">
        <f t="shared" si="24"/>
        <v/>
      </c>
      <c r="DG23" s="217" t="str">
        <f t="shared" si="24"/>
        <v/>
      </c>
      <c r="DH23" s="217" t="str">
        <f t="shared" si="24"/>
        <v/>
      </c>
      <c r="DI23" s="217" t="str">
        <f t="shared" si="24"/>
        <v/>
      </c>
      <c r="DJ23" s="217" t="str">
        <f t="shared" si="25"/>
        <v/>
      </c>
      <c r="DK23" s="217" t="str">
        <f t="shared" si="25"/>
        <v/>
      </c>
      <c r="DL23" s="217" t="str">
        <f t="shared" si="25"/>
        <v/>
      </c>
      <c r="DM23" s="217" t="str">
        <f t="shared" si="25"/>
        <v/>
      </c>
      <c r="DN23" s="217" t="str">
        <f t="shared" si="25"/>
        <v/>
      </c>
      <c r="DO23" s="217" t="str">
        <f t="shared" si="25"/>
        <v/>
      </c>
      <c r="DP23" s="217" t="str">
        <f t="shared" si="25"/>
        <v/>
      </c>
      <c r="DQ23" s="217" t="str">
        <f t="shared" si="25"/>
        <v/>
      </c>
      <c r="DR23" s="217" t="str">
        <f t="shared" si="25"/>
        <v/>
      </c>
      <c r="DS23" s="217" t="str">
        <f t="shared" si="25"/>
        <v/>
      </c>
      <c r="DT23" s="217" t="str">
        <f t="shared" si="25"/>
        <v/>
      </c>
      <c r="DU23" s="217" t="str">
        <f t="shared" si="25"/>
        <v/>
      </c>
      <c r="DV23" s="217" t="str">
        <f t="shared" si="25"/>
        <v/>
      </c>
      <c r="DW23" s="217" t="str">
        <f t="shared" si="25"/>
        <v/>
      </c>
      <c r="DX23" s="217" t="str">
        <f t="shared" si="25"/>
        <v/>
      </c>
      <c r="DY23" s="217" t="str">
        <f t="shared" si="25"/>
        <v/>
      </c>
      <c r="DZ23" s="217" t="str">
        <f t="shared" si="26"/>
        <v/>
      </c>
      <c r="EA23" s="217" t="str">
        <f t="shared" si="26"/>
        <v/>
      </c>
      <c r="EB23" s="217" t="str">
        <f t="shared" si="26"/>
        <v/>
      </c>
      <c r="EC23" s="217" t="str">
        <f t="shared" si="26"/>
        <v/>
      </c>
      <c r="ED23" s="217" t="str">
        <f t="shared" si="26"/>
        <v/>
      </c>
      <c r="EE23" s="217" t="str">
        <f t="shared" si="26"/>
        <v/>
      </c>
      <c r="EF23" s="217" t="str">
        <f t="shared" si="26"/>
        <v/>
      </c>
      <c r="EG23" s="217" t="str">
        <f t="shared" si="26"/>
        <v/>
      </c>
      <c r="EH23" s="217" t="str">
        <f t="shared" si="26"/>
        <v/>
      </c>
      <c r="EI23" s="217" t="str">
        <f t="shared" si="26"/>
        <v/>
      </c>
      <c r="EJ23" s="217" t="str">
        <f t="shared" si="26"/>
        <v/>
      </c>
      <c r="EK23" s="217" t="str">
        <f t="shared" si="26"/>
        <v/>
      </c>
      <c r="EL23" s="217" t="str">
        <f t="shared" si="26"/>
        <v/>
      </c>
      <c r="EM23" s="217" t="str">
        <f t="shared" si="26"/>
        <v/>
      </c>
      <c r="EN23" s="217" t="str">
        <f t="shared" si="26"/>
        <v/>
      </c>
      <c r="EO23" s="217" t="str">
        <f t="shared" si="26"/>
        <v/>
      </c>
      <c r="EP23" s="217" t="str">
        <f t="shared" si="20"/>
        <v/>
      </c>
      <c r="EQ23" s="217" t="str">
        <f t="shared" si="20"/>
        <v/>
      </c>
      <c r="ER23" s="217" t="str">
        <f t="shared" si="15"/>
        <v/>
      </c>
      <c r="ES23" s="217" t="str">
        <f t="shared" si="15"/>
        <v/>
      </c>
      <c r="ET23" s="217" t="str">
        <f t="shared" si="15"/>
        <v/>
      </c>
      <c r="EU23" s="217" t="str">
        <f t="shared" si="15"/>
        <v/>
      </c>
      <c r="EV23" s="217" t="str">
        <f t="shared" si="15"/>
        <v/>
      </c>
      <c r="EW23" s="217" t="str">
        <f t="shared" si="15"/>
        <v/>
      </c>
      <c r="EX23" s="217" t="str">
        <f t="shared" si="15"/>
        <v/>
      </c>
      <c r="EY23" s="217" t="str">
        <f t="shared" si="15"/>
        <v/>
      </c>
      <c r="EZ23" s="217" t="str">
        <f t="shared" si="15"/>
        <v/>
      </c>
      <c r="FA23" s="217" t="str">
        <f t="shared" si="15"/>
        <v/>
      </c>
      <c r="FB23" s="217" t="str">
        <f t="shared" si="15"/>
        <v/>
      </c>
      <c r="FC23" s="217" t="str">
        <f t="shared" si="15"/>
        <v/>
      </c>
      <c r="FD23" s="217" t="str">
        <f t="shared" si="15"/>
        <v/>
      </c>
      <c r="FE23" s="217" t="str">
        <f t="shared" si="15"/>
        <v/>
      </c>
      <c r="FF23" s="217" t="str">
        <f t="shared" si="15"/>
        <v/>
      </c>
      <c r="FG23" s="217" t="str">
        <f t="shared" si="15"/>
        <v/>
      </c>
      <c r="FH23" s="217" t="str">
        <f t="shared" si="16"/>
        <v/>
      </c>
      <c r="FI23" s="217" t="str">
        <f t="shared" si="16"/>
        <v/>
      </c>
      <c r="FJ23" s="217" t="str">
        <f t="shared" si="16"/>
        <v/>
      </c>
      <c r="FK23" s="217" t="str">
        <f t="shared" si="16"/>
        <v/>
      </c>
      <c r="FL23" s="217" t="str">
        <f t="shared" si="16"/>
        <v/>
      </c>
      <c r="FM23" s="217" t="str">
        <f t="shared" si="16"/>
        <v/>
      </c>
      <c r="FN23" s="217" t="str">
        <f t="shared" si="16"/>
        <v/>
      </c>
      <c r="FO23" s="217" t="str">
        <f t="shared" si="16"/>
        <v/>
      </c>
      <c r="FP23" s="217" t="str">
        <f t="shared" si="16"/>
        <v/>
      </c>
      <c r="FQ23" s="217" t="str">
        <f t="shared" si="16"/>
        <v/>
      </c>
      <c r="FR23" s="217" t="str">
        <f t="shared" si="16"/>
        <v/>
      </c>
      <c r="FS23" s="217" t="str">
        <f t="shared" si="16"/>
        <v/>
      </c>
      <c r="FT23" s="217" t="str">
        <f t="shared" si="16"/>
        <v/>
      </c>
      <c r="FU23" s="217" t="str">
        <f t="shared" si="16"/>
        <v/>
      </c>
      <c r="FV23" s="217" t="str">
        <f t="shared" si="16"/>
        <v/>
      </c>
      <c r="FW23" s="217" t="str">
        <f t="shared" si="16"/>
        <v/>
      </c>
      <c r="FX23" s="217" t="str">
        <f t="shared" si="17"/>
        <v/>
      </c>
      <c r="FY23" s="217" t="str">
        <f t="shared" si="17"/>
        <v/>
      </c>
      <c r="FZ23" s="217" t="str">
        <f t="shared" si="17"/>
        <v/>
      </c>
      <c r="GA23" s="217" t="str">
        <f t="shared" si="17"/>
        <v/>
      </c>
      <c r="GB23" s="217" t="str">
        <f t="shared" si="17"/>
        <v/>
      </c>
      <c r="GC23" s="217" t="str">
        <f t="shared" si="17"/>
        <v/>
      </c>
      <c r="GD23" s="217" t="str">
        <f t="shared" si="17"/>
        <v/>
      </c>
      <c r="GE23" s="217" t="str">
        <f t="shared" si="17"/>
        <v/>
      </c>
      <c r="GF23" s="217" t="str">
        <f t="shared" si="17"/>
        <v/>
      </c>
      <c r="GG23" s="217" t="str">
        <f t="shared" si="17"/>
        <v/>
      </c>
      <c r="GH23" s="217" t="str">
        <f t="shared" si="17"/>
        <v/>
      </c>
      <c r="GI23" s="217" t="str">
        <f t="shared" si="17"/>
        <v/>
      </c>
      <c r="GJ23" s="217" t="str">
        <f t="shared" si="17"/>
        <v/>
      </c>
      <c r="GK23" s="217" t="str">
        <f t="shared" si="17"/>
        <v/>
      </c>
      <c r="GL23" s="217" t="str">
        <f t="shared" si="17"/>
        <v/>
      </c>
      <c r="GM23" s="217" t="str">
        <f t="shared" si="17"/>
        <v/>
      </c>
      <c r="GN23" s="217" t="str">
        <f t="shared" si="18"/>
        <v/>
      </c>
      <c r="GO23" s="217" t="str">
        <f t="shared" si="18"/>
        <v/>
      </c>
      <c r="GP23" s="217" t="str">
        <f t="shared" si="18"/>
        <v/>
      </c>
    </row>
    <row r="24" spans="2:198" x14ac:dyDescent="0.3">
      <c r="B24" s="198">
        <f>'MF Rent Roll'!B23</f>
        <v>0</v>
      </c>
      <c r="C24" s="199">
        <f>'MF Rent Roll'!C23</f>
        <v>0</v>
      </c>
      <c r="D24" s="200">
        <f>'MF Rent Roll'!D23</f>
        <v>0</v>
      </c>
      <c r="E24" s="200">
        <f>'MF Rent Roll'!E23</f>
        <v>0</v>
      </c>
      <c r="F24" s="201">
        <f>'MF Rent Roll'!F23</f>
        <v>0</v>
      </c>
      <c r="G24" s="202">
        <f>'MF Rent Roll'!G23</f>
        <v>0</v>
      </c>
      <c r="H24" s="203">
        <f>'MF Rent Roll'!H23</f>
        <v>0</v>
      </c>
      <c r="I24" s="202">
        <f>'MF Rent Roll'!I23</f>
        <v>0</v>
      </c>
      <c r="J24" s="204">
        <f>'MF Rent Roll'!J23</f>
        <v>0</v>
      </c>
      <c r="K24" s="205">
        <f>'MF Rent Roll'!K23</f>
        <v>0</v>
      </c>
      <c r="L24" s="202">
        <f>'MF Rent Roll'!L23</f>
        <v>0</v>
      </c>
      <c r="M24" s="206">
        <f>'MF Rent Roll'!M23</f>
        <v>0</v>
      </c>
      <c r="N24" s="207" t="str">
        <f>'MF Rent Roll'!N23</f>
        <v/>
      </c>
      <c r="O24" s="208" t="str">
        <f>'MF Rent Roll'!O23</f>
        <v/>
      </c>
      <c r="P24" s="209" t="str">
        <f>'MF Rent Roll'!P23</f>
        <v/>
      </c>
      <c r="S24" s="217" t="str">
        <f t="shared" si="12"/>
        <v/>
      </c>
      <c r="T24" s="217" t="str">
        <f t="shared" si="12"/>
        <v/>
      </c>
      <c r="U24" s="217" t="str">
        <f t="shared" si="12"/>
        <v/>
      </c>
      <c r="V24" s="217" t="str">
        <f t="shared" si="12"/>
        <v/>
      </c>
      <c r="W24" s="217" t="str">
        <f t="shared" si="12"/>
        <v/>
      </c>
      <c r="X24" s="217" t="str">
        <f t="shared" si="12"/>
        <v/>
      </c>
      <c r="Y24" s="217" t="str">
        <f t="shared" si="12"/>
        <v/>
      </c>
      <c r="Z24" s="217" t="str">
        <f t="shared" si="12"/>
        <v/>
      </c>
      <c r="AA24" s="217" t="str">
        <f t="shared" si="12"/>
        <v/>
      </c>
      <c r="AB24" s="217" t="str">
        <f t="shared" si="12"/>
        <v/>
      </c>
      <c r="AC24" s="217" t="str">
        <f t="shared" si="12"/>
        <v/>
      </c>
      <c r="AD24" s="217" t="str">
        <f t="shared" si="12"/>
        <v/>
      </c>
      <c r="AE24" s="217" t="str">
        <f t="shared" si="12"/>
        <v/>
      </c>
      <c r="AF24" s="217" t="str">
        <f t="shared" si="12"/>
        <v/>
      </c>
      <c r="AG24" s="217" t="str">
        <f t="shared" si="12"/>
        <v/>
      </c>
      <c r="AH24" s="217" t="str">
        <f t="shared" si="12"/>
        <v/>
      </c>
      <c r="AI24" s="217" t="str">
        <f t="shared" si="21"/>
        <v/>
      </c>
      <c r="AJ24" s="217" t="str">
        <f t="shared" si="21"/>
        <v/>
      </c>
      <c r="AK24" s="217" t="str">
        <f t="shared" si="21"/>
        <v/>
      </c>
      <c r="AL24" s="217" t="str">
        <f t="shared" si="21"/>
        <v/>
      </c>
      <c r="AM24" s="217" t="str">
        <f t="shared" si="21"/>
        <v/>
      </c>
      <c r="AN24" s="217" t="str">
        <f t="shared" si="21"/>
        <v/>
      </c>
      <c r="AO24" s="217" t="str">
        <f t="shared" si="21"/>
        <v/>
      </c>
      <c r="AP24" s="217" t="str">
        <f t="shared" si="21"/>
        <v/>
      </c>
      <c r="AQ24" s="217" t="str">
        <f t="shared" si="21"/>
        <v/>
      </c>
      <c r="AR24" s="217" t="str">
        <f t="shared" si="21"/>
        <v/>
      </c>
      <c r="AS24" s="217" t="str">
        <f t="shared" si="21"/>
        <v/>
      </c>
      <c r="AT24" s="217" t="str">
        <f t="shared" si="21"/>
        <v/>
      </c>
      <c r="AU24" s="217" t="str">
        <f t="shared" si="21"/>
        <v/>
      </c>
      <c r="AV24" s="217" t="str">
        <f t="shared" si="21"/>
        <v/>
      </c>
      <c r="AW24" s="217" t="str">
        <f t="shared" si="21"/>
        <v/>
      </c>
      <c r="AX24" s="217" t="str">
        <f t="shared" si="21"/>
        <v/>
      </c>
      <c r="AY24" s="217" t="str">
        <f t="shared" si="22"/>
        <v/>
      </c>
      <c r="AZ24" s="217" t="str">
        <f t="shared" si="22"/>
        <v/>
      </c>
      <c r="BA24" s="217" t="str">
        <f t="shared" si="22"/>
        <v/>
      </c>
      <c r="BB24" s="217" t="str">
        <f t="shared" si="22"/>
        <v/>
      </c>
      <c r="BC24" s="217" t="str">
        <f t="shared" si="22"/>
        <v/>
      </c>
      <c r="BD24" s="217" t="str">
        <f t="shared" si="22"/>
        <v/>
      </c>
      <c r="BE24" s="217" t="str">
        <f t="shared" si="22"/>
        <v/>
      </c>
      <c r="BF24" s="217" t="str">
        <f t="shared" si="22"/>
        <v/>
      </c>
      <c r="BG24" s="217" t="str">
        <f t="shared" si="22"/>
        <v/>
      </c>
      <c r="BH24" s="217" t="str">
        <f t="shared" si="22"/>
        <v/>
      </c>
      <c r="BI24" s="217" t="str">
        <f t="shared" si="22"/>
        <v/>
      </c>
      <c r="BJ24" s="217" t="str">
        <f t="shared" si="22"/>
        <v/>
      </c>
      <c r="BK24" s="217" t="str">
        <f t="shared" si="22"/>
        <v/>
      </c>
      <c r="BL24" s="217" t="str">
        <f t="shared" si="22"/>
        <v/>
      </c>
      <c r="BM24" s="217" t="str">
        <f t="shared" si="22"/>
        <v/>
      </c>
      <c r="BN24" s="217" t="str">
        <f t="shared" si="22"/>
        <v/>
      </c>
      <c r="BO24" s="217" t="str">
        <f t="shared" si="23"/>
        <v/>
      </c>
      <c r="BP24" s="217" t="str">
        <f t="shared" si="23"/>
        <v/>
      </c>
      <c r="BQ24" s="217" t="str">
        <f t="shared" si="23"/>
        <v/>
      </c>
      <c r="BR24" s="217" t="str">
        <f t="shared" si="23"/>
        <v/>
      </c>
      <c r="BS24" s="217" t="str">
        <f t="shared" si="23"/>
        <v/>
      </c>
      <c r="BT24" s="217" t="str">
        <f t="shared" si="23"/>
        <v/>
      </c>
      <c r="BU24" s="217" t="str">
        <f t="shared" si="23"/>
        <v/>
      </c>
      <c r="BV24" s="217" t="str">
        <f t="shared" si="23"/>
        <v/>
      </c>
      <c r="BW24" s="217" t="str">
        <f t="shared" si="23"/>
        <v/>
      </c>
      <c r="BX24" s="217" t="str">
        <f t="shared" si="23"/>
        <v/>
      </c>
      <c r="BY24" s="217" t="str">
        <f t="shared" si="23"/>
        <v/>
      </c>
      <c r="BZ24" s="217" t="str">
        <f t="shared" si="23"/>
        <v/>
      </c>
      <c r="CA24" s="217" t="str">
        <f t="shared" si="23"/>
        <v/>
      </c>
      <c r="CB24" s="217" t="str">
        <f t="shared" si="23"/>
        <v/>
      </c>
      <c r="CC24" s="217" t="str">
        <f t="shared" si="23"/>
        <v/>
      </c>
      <c r="CD24" s="217" t="str">
        <f t="shared" si="23"/>
        <v/>
      </c>
      <c r="CE24" s="217" t="str">
        <f t="shared" si="19"/>
        <v/>
      </c>
      <c r="CF24" s="217" t="str">
        <f t="shared" si="19"/>
        <v/>
      </c>
      <c r="CG24" s="217" t="str">
        <f t="shared" si="19"/>
        <v/>
      </c>
      <c r="CH24" s="217" t="str">
        <f t="shared" si="19"/>
        <v/>
      </c>
      <c r="CI24" s="217" t="str">
        <f t="shared" si="19"/>
        <v/>
      </c>
      <c r="CJ24" s="217" t="str">
        <f t="shared" si="19"/>
        <v/>
      </c>
      <c r="CK24" s="217" t="str">
        <f t="shared" si="19"/>
        <v/>
      </c>
      <c r="CL24" s="217" t="str">
        <f t="shared" si="19"/>
        <v/>
      </c>
      <c r="CM24" s="217" t="str">
        <f t="shared" si="19"/>
        <v/>
      </c>
      <c r="CN24" s="217" t="str">
        <f t="shared" si="19"/>
        <v/>
      </c>
      <c r="CO24" s="217" t="str">
        <f t="shared" si="19"/>
        <v/>
      </c>
      <c r="CP24" s="217" t="str">
        <f t="shared" si="19"/>
        <v/>
      </c>
      <c r="CQ24" s="217" t="str">
        <f t="shared" si="19"/>
        <v/>
      </c>
      <c r="CR24" s="217" t="str">
        <f t="shared" si="19"/>
        <v/>
      </c>
      <c r="CS24" s="217" t="str">
        <f t="shared" si="19"/>
        <v/>
      </c>
      <c r="CT24" s="217" t="str">
        <f t="shared" si="24"/>
        <v/>
      </c>
      <c r="CU24" s="217" t="str">
        <f t="shared" si="24"/>
        <v/>
      </c>
      <c r="CV24" s="217" t="str">
        <f t="shared" si="24"/>
        <v/>
      </c>
      <c r="CW24" s="217" t="str">
        <f t="shared" si="24"/>
        <v/>
      </c>
      <c r="CX24" s="217" t="str">
        <f t="shared" si="24"/>
        <v/>
      </c>
      <c r="CY24" s="217" t="str">
        <f t="shared" si="24"/>
        <v/>
      </c>
      <c r="CZ24" s="217" t="str">
        <f t="shared" si="24"/>
        <v/>
      </c>
      <c r="DA24" s="217" t="str">
        <f t="shared" si="24"/>
        <v/>
      </c>
      <c r="DB24" s="217" t="str">
        <f t="shared" si="24"/>
        <v/>
      </c>
      <c r="DC24" s="217" t="str">
        <f t="shared" si="24"/>
        <v/>
      </c>
      <c r="DD24" s="217" t="str">
        <f t="shared" si="24"/>
        <v/>
      </c>
      <c r="DE24" s="217" t="str">
        <f t="shared" si="24"/>
        <v/>
      </c>
      <c r="DF24" s="217" t="str">
        <f t="shared" si="24"/>
        <v/>
      </c>
      <c r="DG24" s="217" t="str">
        <f t="shared" si="24"/>
        <v/>
      </c>
      <c r="DH24" s="217" t="str">
        <f t="shared" si="24"/>
        <v/>
      </c>
      <c r="DI24" s="217" t="str">
        <f t="shared" si="24"/>
        <v/>
      </c>
      <c r="DJ24" s="217" t="str">
        <f t="shared" si="25"/>
        <v/>
      </c>
      <c r="DK24" s="217" t="str">
        <f t="shared" si="25"/>
        <v/>
      </c>
      <c r="DL24" s="217" t="str">
        <f t="shared" si="25"/>
        <v/>
      </c>
      <c r="DM24" s="217" t="str">
        <f t="shared" si="25"/>
        <v/>
      </c>
      <c r="DN24" s="217" t="str">
        <f t="shared" si="25"/>
        <v/>
      </c>
      <c r="DO24" s="217" t="str">
        <f t="shared" si="25"/>
        <v/>
      </c>
      <c r="DP24" s="217" t="str">
        <f t="shared" si="25"/>
        <v/>
      </c>
      <c r="DQ24" s="217" t="str">
        <f t="shared" si="25"/>
        <v/>
      </c>
      <c r="DR24" s="217" t="str">
        <f t="shared" si="25"/>
        <v/>
      </c>
      <c r="DS24" s="217" t="str">
        <f t="shared" si="25"/>
        <v/>
      </c>
      <c r="DT24" s="217" t="str">
        <f t="shared" si="25"/>
        <v/>
      </c>
      <c r="DU24" s="217" t="str">
        <f t="shared" si="25"/>
        <v/>
      </c>
      <c r="DV24" s="217" t="str">
        <f t="shared" si="25"/>
        <v/>
      </c>
      <c r="DW24" s="217" t="str">
        <f t="shared" si="25"/>
        <v/>
      </c>
      <c r="DX24" s="217" t="str">
        <f t="shared" si="25"/>
        <v/>
      </c>
      <c r="DY24" s="217" t="str">
        <f t="shared" si="25"/>
        <v/>
      </c>
      <c r="DZ24" s="217" t="str">
        <f t="shared" si="26"/>
        <v/>
      </c>
      <c r="EA24" s="217" t="str">
        <f t="shared" si="26"/>
        <v/>
      </c>
      <c r="EB24" s="217" t="str">
        <f t="shared" si="26"/>
        <v/>
      </c>
      <c r="EC24" s="217" t="str">
        <f t="shared" si="26"/>
        <v/>
      </c>
      <c r="ED24" s="217" t="str">
        <f t="shared" si="26"/>
        <v/>
      </c>
      <c r="EE24" s="217" t="str">
        <f t="shared" si="26"/>
        <v/>
      </c>
      <c r="EF24" s="217" t="str">
        <f t="shared" si="26"/>
        <v/>
      </c>
      <c r="EG24" s="217" t="str">
        <f t="shared" si="26"/>
        <v/>
      </c>
      <c r="EH24" s="217" t="str">
        <f t="shared" si="26"/>
        <v/>
      </c>
      <c r="EI24" s="217" t="str">
        <f t="shared" si="26"/>
        <v/>
      </c>
      <c r="EJ24" s="217" t="str">
        <f t="shared" si="26"/>
        <v/>
      </c>
      <c r="EK24" s="217" t="str">
        <f t="shared" si="26"/>
        <v/>
      </c>
      <c r="EL24" s="217" t="str">
        <f t="shared" si="26"/>
        <v/>
      </c>
      <c r="EM24" s="217" t="str">
        <f t="shared" si="26"/>
        <v/>
      </c>
      <c r="EN24" s="217" t="str">
        <f t="shared" si="26"/>
        <v/>
      </c>
      <c r="EO24" s="217" t="str">
        <f t="shared" si="26"/>
        <v/>
      </c>
      <c r="EP24" s="217" t="str">
        <f t="shared" si="20"/>
        <v/>
      </c>
      <c r="EQ24" s="217" t="str">
        <f t="shared" si="20"/>
        <v/>
      </c>
      <c r="ER24" s="217" t="str">
        <f t="shared" si="15"/>
        <v/>
      </c>
      <c r="ES24" s="217" t="str">
        <f t="shared" si="15"/>
        <v/>
      </c>
      <c r="ET24" s="217" t="str">
        <f t="shared" si="15"/>
        <v/>
      </c>
      <c r="EU24" s="217" t="str">
        <f t="shared" si="15"/>
        <v/>
      </c>
      <c r="EV24" s="217" t="str">
        <f t="shared" si="15"/>
        <v/>
      </c>
      <c r="EW24" s="217" t="str">
        <f t="shared" si="15"/>
        <v/>
      </c>
      <c r="EX24" s="217" t="str">
        <f t="shared" si="15"/>
        <v/>
      </c>
      <c r="EY24" s="217" t="str">
        <f t="shared" si="15"/>
        <v/>
      </c>
      <c r="EZ24" s="217" t="str">
        <f t="shared" si="15"/>
        <v/>
      </c>
      <c r="FA24" s="217" t="str">
        <f t="shared" si="15"/>
        <v/>
      </c>
      <c r="FB24" s="217" t="str">
        <f t="shared" si="15"/>
        <v/>
      </c>
      <c r="FC24" s="217" t="str">
        <f t="shared" si="15"/>
        <v/>
      </c>
      <c r="FD24" s="217" t="str">
        <f t="shared" si="15"/>
        <v/>
      </c>
      <c r="FE24" s="217" t="str">
        <f t="shared" si="15"/>
        <v/>
      </c>
      <c r="FF24" s="217" t="str">
        <f t="shared" si="15"/>
        <v/>
      </c>
      <c r="FG24" s="217" t="str">
        <f t="shared" si="15"/>
        <v/>
      </c>
      <c r="FH24" s="217" t="str">
        <f t="shared" si="16"/>
        <v/>
      </c>
      <c r="FI24" s="217" t="str">
        <f t="shared" si="16"/>
        <v/>
      </c>
      <c r="FJ24" s="217" t="str">
        <f t="shared" si="16"/>
        <v/>
      </c>
      <c r="FK24" s="217" t="str">
        <f t="shared" si="16"/>
        <v/>
      </c>
      <c r="FL24" s="217" t="str">
        <f t="shared" si="16"/>
        <v/>
      </c>
      <c r="FM24" s="217" t="str">
        <f t="shared" si="16"/>
        <v/>
      </c>
      <c r="FN24" s="217" t="str">
        <f t="shared" si="16"/>
        <v/>
      </c>
      <c r="FO24" s="217" t="str">
        <f t="shared" si="16"/>
        <v/>
      </c>
      <c r="FP24" s="217" t="str">
        <f t="shared" si="16"/>
        <v/>
      </c>
      <c r="FQ24" s="217" t="str">
        <f t="shared" si="16"/>
        <v/>
      </c>
      <c r="FR24" s="217" t="str">
        <f t="shared" si="16"/>
        <v/>
      </c>
      <c r="FS24" s="217" t="str">
        <f t="shared" si="16"/>
        <v/>
      </c>
      <c r="FT24" s="217" t="str">
        <f t="shared" si="16"/>
        <v/>
      </c>
      <c r="FU24" s="217" t="str">
        <f t="shared" si="16"/>
        <v/>
      </c>
      <c r="FV24" s="217" t="str">
        <f t="shared" si="16"/>
        <v/>
      </c>
      <c r="FW24" s="217" t="str">
        <f t="shared" si="16"/>
        <v/>
      </c>
      <c r="FX24" s="217" t="str">
        <f t="shared" si="17"/>
        <v/>
      </c>
      <c r="FY24" s="217" t="str">
        <f t="shared" si="17"/>
        <v/>
      </c>
      <c r="FZ24" s="217" t="str">
        <f t="shared" si="17"/>
        <v/>
      </c>
      <c r="GA24" s="217" t="str">
        <f t="shared" si="17"/>
        <v/>
      </c>
      <c r="GB24" s="217" t="str">
        <f t="shared" si="17"/>
        <v/>
      </c>
      <c r="GC24" s="217" t="str">
        <f t="shared" si="17"/>
        <v/>
      </c>
      <c r="GD24" s="217" t="str">
        <f t="shared" si="17"/>
        <v/>
      </c>
      <c r="GE24" s="217" t="str">
        <f t="shared" si="17"/>
        <v/>
      </c>
      <c r="GF24" s="217" t="str">
        <f t="shared" si="17"/>
        <v/>
      </c>
      <c r="GG24" s="217" t="str">
        <f t="shared" si="17"/>
        <v/>
      </c>
      <c r="GH24" s="217" t="str">
        <f t="shared" si="17"/>
        <v/>
      </c>
      <c r="GI24" s="217" t="str">
        <f t="shared" si="17"/>
        <v/>
      </c>
      <c r="GJ24" s="217" t="str">
        <f t="shared" si="17"/>
        <v/>
      </c>
      <c r="GK24" s="217" t="str">
        <f t="shared" si="17"/>
        <v/>
      </c>
      <c r="GL24" s="217" t="str">
        <f t="shared" si="17"/>
        <v/>
      </c>
      <c r="GM24" s="217" t="str">
        <f t="shared" si="17"/>
        <v/>
      </c>
      <c r="GN24" s="217" t="str">
        <f t="shared" si="18"/>
        <v/>
      </c>
      <c r="GO24" s="217" t="str">
        <f t="shared" si="18"/>
        <v/>
      </c>
      <c r="GP24" s="217" t="str">
        <f t="shared" si="18"/>
        <v/>
      </c>
    </row>
    <row r="25" spans="2:198" x14ac:dyDescent="0.3">
      <c r="B25" s="198">
        <f>'MF Rent Roll'!B24</f>
        <v>0</v>
      </c>
      <c r="C25" s="199">
        <f>'MF Rent Roll'!C24</f>
        <v>0</v>
      </c>
      <c r="D25" s="200">
        <f>'MF Rent Roll'!D24</f>
        <v>0</v>
      </c>
      <c r="E25" s="200">
        <f>'MF Rent Roll'!E24</f>
        <v>0</v>
      </c>
      <c r="F25" s="201">
        <f>'MF Rent Roll'!F24</f>
        <v>0</v>
      </c>
      <c r="G25" s="202">
        <f>'MF Rent Roll'!G24</f>
        <v>0</v>
      </c>
      <c r="H25" s="203">
        <f>'MF Rent Roll'!H24</f>
        <v>0</v>
      </c>
      <c r="I25" s="202">
        <f>'MF Rent Roll'!I24</f>
        <v>0</v>
      </c>
      <c r="J25" s="204">
        <f>'MF Rent Roll'!J24</f>
        <v>0</v>
      </c>
      <c r="K25" s="205">
        <f>'MF Rent Roll'!K24</f>
        <v>0</v>
      </c>
      <c r="L25" s="202">
        <f>'MF Rent Roll'!L24</f>
        <v>0</v>
      </c>
      <c r="M25" s="206">
        <f>'MF Rent Roll'!M24</f>
        <v>0</v>
      </c>
      <c r="N25" s="207" t="str">
        <f>'MF Rent Roll'!N24</f>
        <v/>
      </c>
      <c r="O25" s="208" t="str">
        <f>'MF Rent Roll'!O24</f>
        <v/>
      </c>
      <c r="P25" s="209" t="str">
        <f>'MF Rent Roll'!P24</f>
        <v/>
      </c>
      <c r="S25" s="217" t="str">
        <f t="shared" si="12"/>
        <v/>
      </c>
      <c r="T25" s="217" t="str">
        <f t="shared" si="12"/>
        <v/>
      </c>
      <c r="U25" s="217" t="str">
        <f t="shared" si="12"/>
        <v/>
      </c>
      <c r="V25" s="217" t="str">
        <f t="shared" si="12"/>
        <v/>
      </c>
      <c r="W25" s="217" t="str">
        <f t="shared" si="12"/>
        <v/>
      </c>
      <c r="X25" s="217" t="str">
        <f t="shared" si="12"/>
        <v/>
      </c>
      <c r="Y25" s="217" t="str">
        <f t="shared" si="12"/>
        <v/>
      </c>
      <c r="Z25" s="217" t="str">
        <f t="shared" si="12"/>
        <v/>
      </c>
      <c r="AA25" s="217" t="str">
        <f t="shared" si="12"/>
        <v/>
      </c>
      <c r="AB25" s="217" t="str">
        <f t="shared" si="12"/>
        <v/>
      </c>
      <c r="AC25" s="217" t="str">
        <f t="shared" si="12"/>
        <v/>
      </c>
      <c r="AD25" s="217" t="str">
        <f t="shared" si="12"/>
        <v/>
      </c>
      <c r="AE25" s="217" t="str">
        <f t="shared" si="12"/>
        <v/>
      </c>
      <c r="AF25" s="217" t="str">
        <f t="shared" si="12"/>
        <v/>
      </c>
      <c r="AG25" s="217" t="str">
        <f t="shared" si="12"/>
        <v/>
      </c>
      <c r="AH25" s="217" t="str">
        <f t="shared" si="12"/>
        <v/>
      </c>
      <c r="AI25" s="217" t="str">
        <f t="shared" si="21"/>
        <v/>
      </c>
      <c r="AJ25" s="217" t="str">
        <f t="shared" si="21"/>
        <v/>
      </c>
      <c r="AK25" s="217" t="str">
        <f t="shared" si="21"/>
        <v/>
      </c>
      <c r="AL25" s="217" t="str">
        <f t="shared" si="21"/>
        <v/>
      </c>
      <c r="AM25" s="217" t="str">
        <f t="shared" si="21"/>
        <v/>
      </c>
      <c r="AN25" s="217" t="str">
        <f t="shared" si="21"/>
        <v/>
      </c>
      <c r="AO25" s="217" t="str">
        <f t="shared" si="21"/>
        <v/>
      </c>
      <c r="AP25" s="217" t="str">
        <f t="shared" si="21"/>
        <v/>
      </c>
      <c r="AQ25" s="217" t="str">
        <f t="shared" si="21"/>
        <v/>
      </c>
      <c r="AR25" s="217" t="str">
        <f t="shared" si="21"/>
        <v/>
      </c>
      <c r="AS25" s="217" t="str">
        <f t="shared" si="21"/>
        <v/>
      </c>
      <c r="AT25" s="217" t="str">
        <f t="shared" si="21"/>
        <v/>
      </c>
      <c r="AU25" s="217" t="str">
        <f t="shared" si="21"/>
        <v/>
      </c>
      <c r="AV25" s="217" t="str">
        <f t="shared" si="21"/>
        <v/>
      </c>
      <c r="AW25" s="217" t="str">
        <f t="shared" si="21"/>
        <v/>
      </c>
      <c r="AX25" s="217" t="str">
        <f t="shared" si="21"/>
        <v/>
      </c>
      <c r="AY25" s="217" t="str">
        <f t="shared" si="22"/>
        <v/>
      </c>
      <c r="AZ25" s="217" t="str">
        <f t="shared" si="22"/>
        <v/>
      </c>
      <c r="BA25" s="217" t="str">
        <f t="shared" si="22"/>
        <v/>
      </c>
      <c r="BB25" s="217" t="str">
        <f t="shared" si="22"/>
        <v/>
      </c>
      <c r="BC25" s="217" t="str">
        <f t="shared" si="22"/>
        <v/>
      </c>
      <c r="BD25" s="217" t="str">
        <f t="shared" si="22"/>
        <v/>
      </c>
      <c r="BE25" s="217" t="str">
        <f t="shared" si="22"/>
        <v/>
      </c>
      <c r="BF25" s="217" t="str">
        <f t="shared" si="22"/>
        <v/>
      </c>
      <c r="BG25" s="217" t="str">
        <f t="shared" si="22"/>
        <v/>
      </c>
      <c r="BH25" s="217" t="str">
        <f t="shared" si="22"/>
        <v/>
      </c>
      <c r="BI25" s="217" t="str">
        <f t="shared" si="22"/>
        <v/>
      </c>
      <c r="BJ25" s="217" t="str">
        <f t="shared" si="22"/>
        <v/>
      </c>
      <c r="BK25" s="217" t="str">
        <f t="shared" si="22"/>
        <v/>
      </c>
      <c r="BL25" s="217" t="str">
        <f t="shared" si="22"/>
        <v/>
      </c>
      <c r="BM25" s="217" t="str">
        <f t="shared" si="22"/>
        <v/>
      </c>
      <c r="BN25" s="217" t="str">
        <f t="shared" si="22"/>
        <v/>
      </c>
      <c r="BO25" s="217" t="str">
        <f t="shared" si="23"/>
        <v/>
      </c>
      <c r="BP25" s="217" t="str">
        <f t="shared" si="23"/>
        <v/>
      </c>
      <c r="BQ25" s="217" t="str">
        <f t="shared" si="23"/>
        <v/>
      </c>
      <c r="BR25" s="217" t="str">
        <f t="shared" si="23"/>
        <v/>
      </c>
      <c r="BS25" s="217" t="str">
        <f t="shared" si="23"/>
        <v/>
      </c>
      <c r="BT25" s="217" t="str">
        <f t="shared" si="23"/>
        <v/>
      </c>
      <c r="BU25" s="217" t="str">
        <f t="shared" si="23"/>
        <v/>
      </c>
      <c r="BV25" s="217" t="str">
        <f t="shared" si="23"/>
        <v/>
      </c>
      <c r="BW25" s="217" t="str">
        <f t="shared" si="23"/>
        <v/>
      </c>
      <c r="BX25" s="217" t="str">
        <f t="shared" si="23"/>
        <v/>
      </c>
      <c r="BY25" s="217" t="str">
        <f t="shared" si="23"/>
        <v/>
      </c>
      <c r="BZ25" s="217" t="str">
        <f t="shared" si="23"/>
        <v/>
      </c>
      <c r="CA25" s="217" t="str">
        <f t="shared" si="23"/>
        <v/>
      </c>
      <c r="CB25" s="217" t="str">
        <f t="shared" si="23"/>
        <v/>
      </c>
      <c r="CC25" s="217" t="str">
        <f t="shared" si="23"/>
        <v/>
      </c>
      <c r="CD25" s="217" t="str">
        <f t="shared" si="23"/>
        <v/>
      </c>
      <c r="CE25" s="217" t="str">
        <f t="shared" si="19"/>
        <v/>
      </c>
      <c r="CF25" s="217" t="str">
        <f t="shared" si="19"/>
        <v/>
      </c>
      <c r="CG25" s="217" t="str">
        <f t="shared" si="19"/>
        <v/>
      </c>
      <c r="CH25" s="217" t="str">
        <f t="shared" si="19"/>
        <v/>
      </c>
      <c r="CI25" s="217" t="str">
        <f t="shared" si="19"/>
        <v/>
      </c>
      <c r="CJ25" s="217" t="str">
        <f t="shared" si="19"/>
        <v/>
      </c>
      <c r="CK25" s="217" t="str">
        <f t="shared" si="19"/>
        <v/>
      </c>
      <c r="CL25" s="217" t="str">
        <f t="shared" si="19"/>
        <v/>
      </c>
      <c r="CM25" s="217" t="str">
        <f t="shared" si="19"/>
        <v/>
      </c>
      <c r="CN25" s="217" t="str">
        <f t="shared" si="19"/>
        <v/>
      </c>
      <c r="CO25" s="217" t="str">
        <f t="shared" si="19"/>
        <v/>
      </c>
      <c r="CP25" s="217" t="str">
        <f t="shared" si="19"/>
        <v/>
      </c>
      <c r="CQ25" s="217" t="str">
        <f t="shared" si="19"/>
        <v/>
      </c>
      <c r="CR25" s="217" t="str">
        <f t="shared" si="19"/>
        <v/>
      </c>
      <c r="CS25" s="217" t="str">
        <f t="shared" si="19"/>
        <v/>
      </c>
      <c r="CT25" s="217" t="str">
        <f t="shared" si="24"/>
        <v/>
      </c>
      <c r="CU25" s="217" t="str">
        <f t="shared" si="24"/>
        <v/>
      </c>
      <c r="CV25" s="217" t="str">
        <f t="shared" si="24"/>
        <v/>
      </c>
      <c r="CW25" s="217" t="str">
        <f t="shared" si="24"/>
        <v/>
      </c>
      <c r="CX25" s="217" t="str">
        <f t="shared" si="24"/>
        <v/>
      </c>
      <c r="CY25" s="217" t="str">
        <f t="shared" si="24"/>
        <v/>
      </c>
      <c r="CZ25" s="217" t="str">
        <f t="shared" si="24"/>
        <v/>
      </c>
      <c r="DA25" s="217" t="str">
        <f t="shared" si="24"/>
        <v/>
      </c>
      <c r="DB25" s="217" t="str">
        <f t="shared" si="24"/>
        <v/>
      </c>
      <c r="DC25" s="217" t="str">
        <f t="shared" si="24"/>
        <v/>
      </c>
      <c r="DD25" s="217" t="str">
        <f t="shared" si="24"/>
        <v/>
      </c>
      <c r="DE25" s="217" t="str">
        <f t="shared" si="24"/>
        <v/>
      </c>
      <c r="DF25" s="217" t="str">
        <f t="shared" si="24"/>
        <v/>
      </c>
      <c r="DG25" s="217" t="str">
        <f t="shared" si="24"/>
        <v/>
      </c>
      <c r="DH25" s="217" t="str">
        <f t="shared" si="24"/>
        <v/>
      </c>
      <c r="DI25" s="217" t="str">
        <f t="shared" si="24"/>
        <v/>
      </c>
      <c r="DJ25" s="217" t="str">
        <f t="shared" si="25"/>
        <v/>
      </c>
      <c r="DK25" s="217" t="str">
        <f t="shared" si="25"/>
        <v/>
      </c>
      <c r="DL25" s="217" t="str">
        <f t="shared" si="25"/>
        <v/>
      </c>
      <c r="DM25" s="217" t="str">
        <f t="shared" si="25"/>
        <v/>
      </c>
      <c r="DN25" s="217" t="str">
        <f t="shared" si="25"/>
        <v/>
      </c>
      <c r="DO25" s="217" t="str">
        <f t="shared" si="25"/>
        <v/>
      </c>
      <c r="DP25" s="217" t="str">
        <f t="shared" si="25"/>
        <v/>
      </c>
      <c r="DQ25" s="217" t="str">
        <f t="shared" si="25"/>
        <v/>
      </c>
      <c r="DR25" s="217" t="str">
        <f t="shared" si="25"/>
        <v/>
      </c>
      <c r="DS25" s="217" t="str">
        <f t="shared" si="25"/>
        <v/>
      </c>
      <c r="DT25" s="217" t="str">
        <f t="shared" si="25"/>
        <v/>
      </c>
      <c r="DU25" s="217" t="str">
        <f t="shared" si="25"/>
        <v/>
      </c>
      <c r="DV25" s="217" t="str">
        <f t="shared" si="25"/>
        <v/>
      </c>
      <c r="DW25" s="217" t="str">
        <f t="shared" si="25"/>
        <v/>
      </c>
      <c r="DX25" s="217" t="str">
        <f t="shared" si="25"/>
        <v/>
      </c>
      <c r="DY25" s="217" t="str">
        <f t="shared" si="25"/>
        <v/>
      </c>
      <c r="DZ25" s="217" t="str">
        <f t="shared" si="26"/>
        <v/>
      </c>
      <c r="EA25" s="217" t="str">
        <f t="shared" si="26"/>
        <v/>
      </c>
      <c r="EB25" s="217" t="str">
        <f t="shared" si="26"/>
        <v/>
      </c>
      <c r="EC25" s="217" t="str">
        <f t="shared" si="26"/>
        <v/>
      </c>
      <c r="ED25" s="217" t="str">
        <f t="shared" si="26"/>
        <v/>
      </c>
      <c r="EE25" s="217" t="str">
        <f t="shared" si="26"/>
        <v/>
      </c>
      <c r="EF25" s="217" t="str">
        <f t="shared" si="26"/>
        <v/>
      </c>
      <c r="EG25" s="217" t="str">
        <f t="shared" si="26"/>
        <v/>
      </c>
      <c r="EH25" s="217" t="str">
        <f t="shared" si="26"/>
        <v/>
      </c>
      <c r="EI25" s="217" t="str">
        <f t="shared" si="26"/>
        <v/>
      </c>
      <c r="EJ25" s="217" t="str">
        <f t="shared" si="26"/>
        <v/>
      </c>
      <c r="EK25" s="217" t="str">
        <f t="shared" si="26"/>
        <v/>
      </c>
      <c r="EL25" s="217" t="str">
        <f t="shared" si="26"/>
        <v/>
      </c>
      <c r="EM25" s="217" t="str">
        <f t="shared" si="26"/>
        <v/>
      </c>
      <c r="EN25" s="217" t="str">
        <f t="shared" si="26"/>
        <v/>
      </c>
      <c r="EO25" s="217" t="str">
        <f t="shared" si="26"/>
        <v/>
      </c>
      <c r="EP25" s="217" t="str">
        <f t="shared" si="20"/>
        <v/>
      </c>
      <c r="EQ25" s="217" t="str">
        <f t="shared" si="20"/>
        <v/>
      </c>
      <c r="ER25" s="217" t="str">
        <f t="shared" si="15"/>
        <v/>
      </c>
      <c r="ES25" s="217" t="str">
        <f t="shared" si="15"/>
        <v/>
      </c>
      <c r="ET25" s="217" t="str">
        <f t="shared" si="15"/>
        <v/>
      </c>
      <c r="EU25" s="217" t="str">
        <f t="shared" si="15"/>
        <v/>
      </c>
      <c r="EV25" s="217" t="str">
        <f t="shared" si="15"/>
        <v/>
      </c>
      <c r="EW25" s="217" t="str">
        <f t="shared" si="15"/>
        <v/>
      </c>
      <c r="EX25" s="217" t="str">
        <f t="shared" si="15"/>
        <v/>
      </c>
      <c r="EY25" s="217" t="str">
        <f t="shared" si="15"/>
        <v/>
      </c>
      <c r="EZ25" s="217" t="str">
        <f t="shared" si="15"/>
        <v/>
      </c>
      <c r="FA25" s="217" t="str">
        <f t="shared" si="15"/>
        <v/>
      </c>
      <c r="FB25" s="217" t="str">
        <f t="shared" si="15"/>
        <v/>
      </c>
      <c r="FC25" s="217" t="str">
        <f t="shared" si="15"/>
        <v/>
      </c>
      <c r="FD25" s="217" t="str">
        <f t="shared" si="15"/>
        <v/>
      </c>
      <c r="FE25" s="217" t="str">
        <f t="shared" si="15"/>
        <v/>
      </c>
      <c r="FF25" s="217" t="str">
        <f t="shared" si="15"/>
        <v/>
      </c>
      <c r="FG25" s="217" t="str">
        <f t="shared" si="15"/>
        <v/>
      </c>
      <c r="FH25" s="217" t="str">
        <f t="shared" si="16"/>
        <v/>
      </c>
      <c r="FI25" s="217" t="str">
        <f t="shared" si="16"/>
        <v/>
      </c>
      <c r="FJ25" s="217" t="str">
        <f t="shared" si="16"/>
        <v/>
      </c>
      <c r="FK25" s="217" t="str">
        <f t="shared" si="16"/>
        <v/>
      </c>
      <c r="FL25" s="217" t="str">
        <f t="shared" si="16"/>
        <v/>
      </c>
      <c r="FM25" s="217" t="str">
        <f t="shared" si="16"/>
        <v/>
      </c>
      <c r="FN25" s="217" t="str">
        <f t="shared" si="16"/>
        <v/>
      </c>
      <c r="FO25" s="217" t="str">
        <f t="shared" si="16"/>
        <v/>
      </c>
      <c r="FP25" s="217" t="str">
        <f t="shared" si="16"/>
        <v/>
      </c>
      <c r="FQ25" s="217" t="str">
        <f t="shared" si="16"/>
        <v/>
      </c>
      <c r="FR25" s="217" t="str">
        <f t="shared" si="16"/>
        <v/>
      </c>
      <c r="FS25" s="217" t="str">
        <f t="shared" si="16"/>
        <v/>
      </c>
      <c r="FT25" s="217" t="str">
        <f t="shared" si="16"/>
        <v/>
      </c>
      <c r="FU25" s="217" t="str">
        <f t="shared" si="16"/>
        <v/>
      </c>
      <c r="FV25" s="217" t="str">
        <f t="shared" si="16"/>
        <v/>
      </c>
      <c r="FW25" s="217" t="str">
        <f t="shared" si="16"/>
        <v/>
      </c>
      <c r="FX25" s="217" t="str">
        <f t="shared" si="17"/>
        <v/>
      </c>
      <c r="FY25" s="217" t="str">
        <f t="shared" si="17"/>
        <v/>
      </c>
      <c r="FZ25" s="217" t="str">
        <f t="shared" si="17"/>
        <v/>
      </c>
      <c r="GA25" s="217" t="str">
        <f t="shared" si="17"/>
        <v/>
      </c>
      <c r="GB25" s="217" t="str">
        <f t="shared" si="17"/>
        <v/>
      </c>
      <c r="GC25" s="217" t="str">
        <f t="shared" si="17"/>
        <v/>
      </c>
      <c r="GD25" s="217" t="str">
        <f t="shared" si="17"/>
        <v/>
      </c>
      <c r="GE25" s="217" t="str">
        <f t="shared" si="17"/>
        <v/>
      </c>
      <c r="GF25" s="217" t="str">
        <f t="shared" si="17"/>
        <v/>
      </c>
      <c r="GG25" s="217" t="str">
        <f t="shared" si="17"/>
        <v/>
      </c>
      <c r="GH25" s="217" t="str">
        <f t="shared" si="17"/>
        <v/>
      </c>
      <c r="GI25" s="217" t="str">
        <f t="shared" si="17"/>
        <v/>
      </c>
      <c r="GJ25" s="217" t="str">
        <f t="shared" si="17"/>
        <v/>
      </c>
      <c r="GK25" s="217" t="str">
        <f t="shared" si="17"/>
        <v/>
      </c>
      <c r="GL25" s="217" t="str">
        <f t="shared" si="17"/>
        <v/>
      </c>
      <c r="GM25" s="217" t="str">
        <f t="shared" si="17"/>
        <v/>
      </c>
      <c r="GN25" s="217" t="str">
        <f t="shared" si="18"/>
        <v/>
      </c>
      <c r="GO25" s="217" t="str">
        <f t="shared" si="18"/>
        <v/>
      </c>
      <c r="GP25" s="217" t="str">
        <f t="shared" si="18"/>
        <v/>
      </c>
    </row>
    <row r="26" spans="2:198" x14ac:dyDescent="0.3">
      <c r="B26" s="198">
        <f>'MF Rent Roll'!B25</f>
        <v>0</v>
      </c>
      <c r="C26" s="199">
        <f>'MF Rent Roll'!C25</f>
        <v>0</v>
      </c>
      <c r="D26" s="200">
        <f>'MF Rent Roll'!D25</f>
        <v>0</v>
      </c>
      <c r="E26" s="200">
        <f>'MF Rent Roll'!E25</f>
        <v>0</v>
      </c>
      <c r="F26" s="201">
        <f>'MF Rent Roll'!F25</f>
        <v>0</v>
      </c>
      <c r="G26" s="202">
        <f>'MF Rent Roll'!G25</f>
        <v>0</v>
      </c>
      <c r="H26" s="203">
        <f>'MF Rent Roll'!H25</f>
        <v>0</v>
      </c>
      <c r="I26" s="202">
        <f>'MF Rent Roll'!I25</f>
        <v>0</v>
      </c>
      <c r="J26" s="204">
        <f>'MF Rent Roll'!J25</f>
        <v>0</v>
      </c>
      <c r="K26" s="205">
        <f>'MF Rent Roll'!K25</f>
        <v>0</v>
      </c>
      <c r="L26" s="202">
        <f>'MF Rent Roll'!L25</f>
        <v>0</v>
      </c>
      <c r="M26" s="206">
        <f>'MF Rent Roll'!M25</f>
        <v>0</v>
      </c>
      <c r="N26" s="207" t="str">
        <f>'MF Rent Roll'!N25</f>
        <v/>
      </c>
      <c r="O26" s="208" t="str">
        <f>'MF Rent Roll'!O25</f>
        <v/>
      </c>
      <c r="P26" s="209" t="str">
        <f>'MF Rent Roll'!P25</f>
        <v/>
      </c>
      <c r="S26" s="217" t="str">
        <f t="shared" si="12"/>
        <v/>
      </c>
      <c r="T26" s="217" t="str">
        <f t="shared" si="12"/>
        <v/>
      </c>
      <c r="U26" s="217" t="str">
        <f t="shared" si="12"/>
        <v/>
      </c>
      <c r="V26" s="217" t="str">
        <f t="shared" si="12"/>
        <v/>
      </c>
      <c r="W26" s="217" t="str">
        <f t="shared" si="12"/>
        <v/>
      </c>
      <c r="X26" s="217" t="str">
        <f t="shared" si="12"/>
        <v/>
      </c>
      <c r="Y26" s="217" t="str">
        <f t="shared" si="12"/>
        <v/>
      </c>
      <c r="Z26" s="217" t="str">
        <f t="shared" si="12"/>
        <v/>
      </c>
      <c r="AA26" s="217" t="str">
        <f t="shared" si="12"/>
        <v/>
      </c>
      <c r="AB26" s="217" t="str">
        <f t="shared" si="12"/>
        <v/>
      </c>
      <c r="AC26" s="217" t="str">
        <f t="shared" si="12"/>
        <v/>
      </c>
      <c r="AD26" s="217" t="str">
        <f t="shared" si="12"/>
        <v/>
      </c>
      <c r="AE26" s="217" t="str">
        <f t="shared" si="12"/>
        <v/>
      </c>
      <c r="AF26" s="217" t="str">
        <f t="shared" si="12"/>
        <v/>
      </c>
      <c r="AG26" s="217" t="str">
        <f t="shared" si="12"/>
        <v/>
      </c>
      <c r="AH26" s="217" t="str">
        <f t="shared" si="12"/>
        <v/>
      </c>
      <c r="AI26" s="217" t="str">
        <f t="shared" si="21"/>
        <v/>
      </c>
      <c r="AJ26" s="217" t="str">
        <f t="shared" si="21"/>
        <v/>
      </c>
      <c r="AK26" s="217" t="str">
        <f t="shared" si="21"/>
        <v/>
      </c>
      <c r="AL26" s="217" t="str">
        <f t="shared" si="21"/>
        <v/>
      </c>
      <c r="AM26" s="217" t="str">
        <f t="shared" si="21"/>
        <v/>
      </c>
      <c r="AN26" s="217" t="str">
        <f t="shared" si="21"/>
        <v/>
      </c>
      <c r="AO26" s="217" t="str">
        <f t="shared" si="21"/>
        <v/>
      </c>
      <c r="AP26" s="217" t="str">
        <f t="shared" si="21"/>
        <v/>
      </c>
      <c r="AQ26" s="217" t="str">
        <f t="shared" si="21"/>
        <v/>
      </c>
      <c r="AR26" s="217" t="str">
        <f t="shared" si="21"/>
        <v/>
      </c>
      <c r="AS26" s="217" t="str">
        <f t="shared" si="21"/>
        <v/>
      </c>
      <c r="AT26" s="217" t="str">
        <f t="shared" si="21"/>
        <v/>
      </c>
      <c r="AU26" s="217" t="str">
        <f t="shared" si="21"/>
        <v/>
      </c>
      <c r="AV26" s="217" t="str">
        <f t="shared" si="21"/>
        <v/>
      </c>
      <c r="AW26" s="217" t="str">
        <f t="shared" si="21"/>
        <v/>
      </c>
      <c r="AX26" s="217" t="str">
        <f t="shared" si="21"/>
        <v/>
      </c>
      <c r="AY26" s="217" t="str">
        <f t="shared" si="22"/>
        <v/>
      </c>
      <c r="AZ26" s="217" t="str">
        <f t="shared" si="22"/>
        <v/>
      </c>
      <c r="BA26" s="217" t="str">
        <f t="shared" si="22"/>
        <v/>
      </c>
      <c r="BB26" s="217" t="str">
        <f t="shared" si="22"/>
        <v/>
      </c>
      <c r="BC26" s="217" t="str">
        <f t="shared" si="22"/>
        <v/>
      </c>
      <c r="BD26" s="217" t="str">
        <f t="shared" si="22"/>
        <v/>
      </c>
      <c r="BE26" s="217" t="str">
        <f t="shared" si="22"/>
        <v/>
      </c>
      <c r="BF26" s="217" t="str">
        <f t="shared" si="22"/>
        <v/>
      </c>
      <c r="BG26" s="217" t="str">
        <f t="shared" si="22"/>
        <v/>
      </c>
      <c r="BH26" s="217" t="str">
        <f t="shared" si="22"/>
        <v/>
      </c>
      <c r="BI26" s="217" t="str">
        <f t="shared" si="22"/>
        <v/>
      </c>
      <c r="BJ26" s="217" t="str">
        <f t="shared" si="22"/>
        <v/>
      </c>
      <c r="BK26" s="217" t="str">
        <f t="shared" si="22"/>
        <v/>
      </c>
      <c r="BL26" s="217" t="str">
        <f t="shared" si="22"/>
        <v/>
      </c>
      <c r="BM26" s="217" t="str">
        <f t="shared" si="22"/>
        <v/>
      </c>
      <c r="BN26" s="217" t="str">
        <f t="shared" si="22"/>
        <v/>
      </c>
      <c r="BO26" s="217" t="str">
        <f t="shared" si="23"/>
        <v/>
      </c>
      <c r="BP26" s="217" t="str">
        <f t="shared" si="23"/>
        <v/>
      </c>
      <c r="BQ26" s="217" t="str">
        <f t="shared" si="23"/>
        <v/>
      </c>
      <c r="BR26" s="217" t="str">
        <f t="shared" si="23"/>
        <v/>
      </c>
      <c r="BS26" s="217" t="str">
        <f t="shared" si="23"/>
        <v/>
      </c>
      <c r="BT26" s="217" t="str">
        <f t="shared" si="23"/>
        <v/>
      </c>
      <c r="BU26" s="217" t="str">
        <f t="shared" si="23"/>
        <v/>
      </c>
      <c r="BV26" s="217" t="str">
        <f t="shared" si="23"/>
        <v/>
      </c>
      <c r="BW26" s="217" t="str">
        <f t="shared" si="23"/>
        <v/>
      </c>
      <c r="BX26" s="217" t="str">
        <f t="shared" si="23"/>
        <v/>
      </c>
      <c r="BY26" s="217" t="str">
        <f t="shared" si="23"/>
        <v/>
      </c>
      <c r="BZ26" s="217" t="str">
        <f t="shared" si="23"/>
        <v/>
      </c>
      <c r="CA26" s="217" t="str">
        <f t="shared" si="23"/>
        <v/>
      </c>
      <c r="CB26" s="217" t="str">
        <f t="shared" si="23"/>
        <v/>
      </c>
      <c r="CC26" s="217" t="str">
        <f t="shared" si="23"/>
        <v/>
      </c>
      <c r="CD26" s="217" t="str">
        <f t="shared" si="23"/>
        <v/>
      </c>
      <c r="CE26" s="217" t="str">
        <f t="shared" si="19"/>
        <v/>
      </c>
      <c r="CF26" s="217" t="str">
        <f t="shared" si="19"/>
        <v/>
      </c>
      <c r="CG26" s="217" t="str">
        <f t="shared" si="19"/>
        <v/>
      </c>
      <c r="CH26" s="217" t="str">
        <f t="shared" si="19"/>
        <v/>
      </c>
      <c r="CI26" s="217" t="str">
        <f t="shared" si="19"/>
        <v/>
      </c>
      <c r="CJ26" s="217" t="str">
        <f t="shared" si="19"/>
        <v/>
      </c>
      <c r="CK26" s="217" t="str">
        <f t="shared" si="19"/>
        <v/>
      </c>
      <c r="CL26" s="217" t="str">
        <f t="shared" si="19"/>
        <v/>
      </c>
      <c r="CM26" s="217" t="str">
        <f t="shared" si="19"/>
        <v/>
      </c>
      <c r="CN26" s="217" t="str">
        <f t="shared" si="19"/>
        <v/>
      </c>
      <c r="CO26" s="217" t="str">
        <f t="shared" si="19"/>
        <v/>
      </c>
      <c r="CP26" s="217" t="str">
        <f t="shared" si="19"/>
        <v/>
      </c>
      <c r="CQ26" s="217" t="str">
        <f t="shared" si="19"/>
        <v/>
      </c>
      <c r="CR26" s="217" t="str">
        <f t="shared" si="19"/>
        <v/>
      </c>
      <c r="CS26" s="217" t="str">
        <f t="shared" si="19"/>
        <v/>
      </c>
      <c r="CT26" s="217" t="str">
        <f t="shared" si="24"/>
        <v/>
      </c>
      <c r="CU26" s="217" t="str">
        <f t="shared" si="24"/>
        <v/>
      </c>
      <c r="CV26" s="217" t="str">
        <f t="shared" si="24"/>
        <v/>
      </c>
      <c r="CW26" s="217" t="str">
        <f t="shared" si="24"/>
        <v/>
      </c>
      <c r="CX26" s="217" t="str">
        <f t="shared" si="24"/>
        <v/>
      </c>
      <c r="CY26" s="217" t="str">
        <f t="shared" si="24"/>
        <v/>
      </c>
      <c r="CZ26" s="217" t="str">
        <f t="shared" si="24"/>
        <v/>
      </c>
      <c r="DA26" s="217" t="str">
        <f t="shared" si="24"/>
        <v/>
      </c>
      <c r="DB26" s="217" t="str">
        <f t="shared" si="24"/>
        <v/>
      </c>
      <c r="DC26" s="217" t="str">
        <f t="shared" si="24"/>
        <v/>
      </c>
      <c r="DD26" s="217" t="str">
        <f t="shared" si="24"/>
        <v/>
      </c>
      <c r="DE26" s="217" t="str">
        <f t="shared" si="24"/>
        <v/>
      </c>
      <c r="DF26" s="217" t="str">
        <f t="shared" si="24"/>
        <v/>
      </c>
      <c r="DG26" s="217" t="str">
        <f t="shared" si="24"/>
        <v/>
      </c>
      <c r="DH26" s="217" t="str">
        <f t="shared" si="24"/>
        <v/>
      </c>
      <c r="DI26" s="217" t="str">
        <f t="shared" si="24"/>
        <v/>
      </c>
      <c r="DJ26" s="217" t="str">
        <f t="shared" si="25"/>
        <v/>
      </c>
      <c r="DK26" s="217" t="str">
        <f t="shared" si="25"/>
        <v/>
      </c>
      <c r="DL26" s="217" t="str">
        <f t="shared" si="25"/>
        <v/>
      </c>
      <c r="DM26" s="217" t="str">
        <f t="shared" si="25"/>
        <v/>
      </c>
      <c r="DN26" s="217" t="str">
        <f t="shared" si="25"/>
        <v/>
      </c>
      <c r="DO26" s="217" t="str">
        <f t="shared" si="25"/>
        <v/>
      </c>
      <c r="DP26" s="217" t="str">
        <f t="shared" si="25"/>
        <v/>
      </c>
      <c r="DQ26" s="217" t="str">
        <f t="shared" si="25"/>
        <v/>
      </c>
      <c r="DR26" s="217" t="str">
        <f t="shared" si="25"/>
        <v/>
      </c>
      <c r="DS26" s="217" t="str">
        <f t="shared" si="25"/>
        <v/>
      </c>
      <c r="DT26" s="217" t="str">
        <f t="shared" si="25"/>
        <v/>
      </c>
      <c r="DU26" s="217" t="str">
        <f t="shared" si="25"/>
        <v/>
      </c>
      <c r="DV26" s="217" t="str">
        <f t="shared" si="25"/>
        <v/>
      </c>
      <c r="DW26" s="217" t="str">
        <f t="shared" si="25"/>
        <v/>
      </c>
      <c r="DX26" s="217" t="str">
        <f t="shared" si="25"/>
        <v/>
      </c>
      <c r="DY26" s="217" t="str">
        <f t="shared" si="25"/>
        <v/>
      </c>
      <c r="DZ26" s="217" t="str">
        <f t="shared" si="26"/>
        <v/>
      </c>
      <c r="EA26" s="217" t="str">
        <f t="shared" si="26"/>
        <v/>
      </c>
      <c r="EB26" s="217" t="str">
        <f t="shared" si="26"/>
        <v/>
      </c>
      <c r="EC26" s="217" t="str">
        <f t="shared" si="26"/>
        <v/>
      </c>
      <c r="ED26" s="217" t="str">
        <f t="shared" si="26"/>
        <v/>
      </c>
      <c r="EE26" s="217" t="str">
        <f t="shared" si="26"/>
        <v/>
      </c>
      <c r="EF26" s="217" t="str">
        <f t="shared" si="26"/>
        <v/>
      </c>
      <c r="EG26" s="217" t="str">
        <f t="shared" si="26"/>
        <v/>
      </c>
      <c r="EH26" s="217" t="str">
        <f t="shared" si="26"/>
        <v/>
      </c>
      <c r="EI26" s="217" t="str">
        <f t="shared" si="26"/>
        <v/>
      </c>
      <c r="EJ26" s="217" t="str">
        <f t="shared" si="26"/>
        <v/>
      </c>
      <c r="EK26" s="217" t="str">
        <f t="shared" si="26"/>
        <v/>
      </c>
      <c r="EL26" s="217" t="str">
        <f t="shared" si="26"/>
        <v/>
      </c>
      <c r="EM26" s="217" t="str">
        <f t="shared" si="26"/>
        <v/>
      </c>
      <c r="EN26" s="217" t="str">
        <f t="shared" si="26"/>
        <v/>
      </c>
      <c r="EO26" s="217" t="str">
        <f t="shared" si="26"/>
        <v/>
      </c>
      <c r="EP26" s="217" t="str">
        <f t="shared" si="20"/>
        <v/>
      </c>
      <c r="EQ26" s="217" t="str">
        <f t="shared" si="20"/>
        <v/>
      </c>
      <c r="ER26" s="217" t="str">
        <f t="shared" si="15"/>
        <v/>
      </c>
      <c r="ES26" s="217" t="str">
        <f t="shared" si="15"/>
        <v/>
      </c>
      <c r="ET26" s="217" t="str">
        <f t="shared" si="15"/>
        <v/>
      </c>
      <c r="EU26" s="217" t="str">
        <f t="shared" si="15"/>
        <v/>
      </c>
      <c r="EV26" s="217" t="str">
        <f t="shared" si="15"/>
        <v/>
      </c>
      <c r="EW26" s="217" t="str">
        <f t="shared" si="15"/>
        <v/>
      </c>
      <c r="EX26" s="217" t="str">
        <f t="shared" si="15"/>
        <v/>
      </c>
      <c r="EY26" s="217" t="str">
        <f t="shared" si="15"/>
        <v/>
      </c>
      <c r="EZ26" s="217" t="str">
        <f t="shared" si="15"/>
        <v/>
      </c>
      <c r="FA26" s="217" t="str">
        <f t="shared" si="15"/>
        <v/>
      </c>
      <c r="FB26" s="217" t="str">
        <f t="shared" si="15"/>
        <v/>
      </c>
      <c r="FC26" s="217" t="str">
        <f t="shared" si="15"/>
        <v/>
      </c>
      <c r="FD26" s="217" t="str">
        <f t="shared" si="15"/>
        <v/>
      </c>
      <c r="FE26" s="217" t="str">
        <f t="shared" si="15"/>
        <v/>
      </c>
      <c r="FF26" s="217" t="str">
        <f t="shared" si="15"/>
        <v/>
      </c>
      <c r="FG26" s="217" t="str">
        <f t="shared" ref="FG26:FV39" si="27">IF($B26=0,"",INT(FG$4/$H26)=FG$4/$H26)</f>
        <v/>
      </c>
      <c r="FH26" s="217" t="str">
        <f t="shared" si="27"/>
        <v/>
      </c>
      <c r="FI26" s="217" t="str">
        <f t="shared" si="27"/>
        <v/>
      </c>
      <c r="FJ26" s="217" t="str">
        <f t="shared" si="27"/>
        <v/>
      </c>
      <c r="FK26" s="217" t="str">
        <f t="shared" si="27"/>
        <v/>
      </c>
      <c r="FL26" s="217" t="str">
        <f t="shared" si="27"/>
        <v/>
      </c>
      <c r="FM26" s="217" t="str">
        <f t="shared" si="27"/>
        <v/>
      </c>
      <c r="FN26" s="217" t="str">
        <f t="shared" si="27"/>
        <v/>
      </c>
      <c r="FO26" s="217" t="str">
        <f t="shared" si="27"/>
        <v/>
      </c>
      <c r="FP26" s="217" t="str">
        <f t="shared" si="27"/>
        <v/>
      </c>
      <c r="FQ26" s="217" t="str">
        <f t="shared" si="27"/>
        <v/>
      </c>
      <c r="FR26" s="217" t="str">
        <f t="shared" si="27"/>
        <v/>
      </c>
      <c r="FS26" s="217" t="str">
        <f t="shared" si="27"/>
        <v/>
      </c>
      <c r="FT26" s="217" t="str">
        <f t="shared" si="27"/>
        <v/>
      </c>
      <c r="FU26" s="217" t="str">
        <f t="shared" si="27"/>
        <v/>
      </c>
      <c r="FV26" s="217" t="str">
        <f t="shared" si="27"/>
        <v/>
      </c>
      <c r="FW26" s="217" t="str">
        <f t="shared" si="16"/>
        <v/>
      </c>
      <c r="FX26" s="217" t="str">
        <f t="shared" si="17"/>
        <v/>
      </c>
      <c r="FY26" s="217" t="str">
        <f t="shared" si="17"/>
        <v/>
      </c>
      <c r="FZ26" s="217" t="str">
        <f t="shared" si="17"/>
        <v/>
      </c>
      <c r="GA26" s="217" t="str">
        <f t="shared" si="17"/>
        <v/>
      </c>
      <c r="GB26" s="217" t="str">
        <f t="shared" si="17"/>
        <v/>
      </c>
      <c r="GC26" s="217" t="str">
        <f t="shared" si="17"/>
        <v/>
      </c>
      <c r="GD26" s="217" t="str">
        <f t="shared" si="17"/>
        <v/>
      </c>
      <c r="GE26" s="217" t="str">
        <f t="shared" si="17"/>
        <v/>
      </c>
      <c r="GF26" s="217" t="str">
        <f t="shared" si="17"/>
        <v/>
      </c>
      <c r="GG26" s="217" t="str">
        <f t="shared" si="17"/>
        <v/>
      </c>
      <c r="GH26" s="217" t="str">
        <f t="shared" si="17"/>
        <v/>
      </c>
      <c r="GI26" s="217" t="str">
        <f t="shared" si="17"/>
        <v/>
      </c>
      <c r="GJ26" s="217" t="str">
        <f t="shared" si="17"/>
        <v/>
      </c>
      <c r="GK26" s="217" t="str">
        <f t="shared" si="17"/>
        <v/>
      </c>
      <c r="GL26" s="217" t="str">
        <f t="shared" si="17"/>
        <v/>
      </c>
      <c r="GM26" s="217" t="str">
        <f t="shared" ref="GM26:GP39" si="28">IF($B26=0,"",INT(GM$4/$H26)=GM$4/$H26)</f>
        <v/>
      </c>
      <c r="GN26" s="217" t="str">
        <f t="shared" si="28"/>
        <v/>
      </c>
      <c r="GO26" s="217" t="str">
        <f t="shared" si="28"/>
        <v/>
      </c>
      <c r="GP26" s="217" t="str">
        <f t="shared" si="28"/>
        <v/>
      </c>
    </row>
    <row r="27" spans="2:198" x14ac:dyDescent="0.3">
      <c r="B27" s="198">
        <f>'MF Rent Roll'!B26</f>
        <v>0</v>
      </c>
      <c r="C27" s="199">
        <f>'MF Rent Roll'!C26</f>
        <v>0</v>
      </c>
      <c r="D27" s="200">
        <f>'MF Rent Roll'!D26</f>
        <v>0</v>
      </c>
      <c r="E27" s="200">
        <f>'MF Rent Roll'!E26</f>
        <v>0</v>
      </c>
      <c r="F27" s="201">
        <f>'MF Rent Roll'!F26</f>
        <v>0</v>
      </c>
      <c r="G27" s="202">
        <f>'MF Rent Roll'!G26</f>
        <v>0</v>
      </c>
      <c r="H27" s="203">
        <f>'MF Rent Roll'!H26</f>
        <v>0</v>
      </c>
      <c r="I27" s="202">
        <f>'MF Rent Roll'!I26</f>
        <v>0</v>
      </c>
      <c r="J27" s="204">
        <f>'MF Rent Roll'!J26</f>
        <v>0</v>
      </c>
      <c r="K27" s="205">
        <f>'MF Rent Roll'!K26</f>
        <v>0</v>
      </c>
      <c r="L27" s="202">
        <f>'MF Rent Roll'!L26</f>
        <v>0</v>
      </c>
      <c r="M27" s="206">
        <f>'MF Rent Roll'!M26</f>
        <v>0</v>
      </c>
      <c r="N27" s="207" t="str">
        <f>'MF Rent Roll'!N26</f>
        <v/>
      </c>
      <c r="O27" s="208" t="str">
        <f>'MF Rent Roll'!O26</f>
        <v/>
      </c>
      <c r="P27" s="209" t="str">
        <f>'MF Rent Roll'!P26</f>
        <v/>
      </c>
      <c r="S27" s="217" t="str">
        <f t="shared" si="12"/>
        <v/>
      </c>
      <c r="T27" s="217" t="str">
        <f t="shared" si="12"/>
        <v/>
      </c>
      <c r="U27" s="217" t="str">
        <f t="shared" si="12"/>
        <v/>
      </c>
      <c r="V27" s="217" t="str">
        <f t="shared" si="12"/>
        <v/>
      </c>
      <c r="W27" s="217" t="str">
        <f t="shared" si="12"/>
        <v/>
      </c>
      <c r="X27" s="217" t="str">
        <f t="shared" si="12"/>
        <v/>
      </c>
      <c r="Y27" s="217" t="str">
        <f t="shared" si="12"/>
        <v/>
      </c>
      <c r="Z27" s="217" t="str">
        <f t="shared" si="12"/>
        <v/>
      </c>
      <c r="AA27" s="217" t="str">
        <f t="shared" si="12"/>
        <v/>
      </c>
      <c r="AB27" s="217" t="str">
        <f t="shared" si="12"/>
        <v/>
      </c>
      <c r="AC27" s="217" t="str">
        <f t="shared" si="12"/>
        <v/>
      </c>
      <c r="AD27" s="217" t="str">
        <f t="shared" si="12"/>
        <v/>
      </c>
      <c r="AE27" s="217" t="str">
        <f t="shared" si="12"/>
        <v/>
      </c>
      <c r="AF27" s="217" t="str">
        <f t="shared" si="12"/>
        <v/>
      </c>
      <c r="AG27" s="217" t="str">
        <f t="shared" si="12"/>
        <v/>
      </c>
      <c r="AH27" s="217" t="str">
        <f t="shared" si="12"/>
        <v/>
      </c>
      <c r="AI27" s="217" t="str">
        <f t="shared" si="21"/>
        <v/>
      </c>
      <c r="AJ27" s="217" t="str">
        <f t="shared" si="21"/>
        <v/>
      </c>
      <c r="AK27" s="217" t="str">
        <f t="shared" si="21"/>
        <v/>
      </c>
      <c r="AL27" s="217" t="str">
        <f t="shared" si="21"/>
        <v/>
      </c>
      <c r="AM27" s="217" t="str">
        <f t="shared" si="21"/>
        <v/>
      </c>
      <c r="AN27" s="217" t="str">
        <f t="shared" si="21"/>
        <v/>
      </c>
      <c r="AO27" s="217" t="str">
        <f t="shared" si="21"/>
        <v/>
      </c>
      <c r="AP27" s="217" t="str">
        <f t="shared" si="21"/>
        <v/>
      </c>
      <c r="AQ27" s="217" t="str">
        <f t="shared" si="21"/>
        <v/>
      </c>
      <c r="AR27" s="217" t="str">
        <f t="shared" si="21"/>
        <v/>
      </c>
      <c r="AS27" s="217" t="str">
        <f t="shared" si="21"/>
        <v/>
      </c>
      <c r="AT27" s="217" t="str">
        <f t="shared" si="21"/>
        <v/>
      </c>
      <c r="AU27" s="217" t="str">
        <f t="shared" si="21"/>
        <v/>
      </c>
      <c r="AV27" s="217" t="str">
        <f t="shared" si="21"/>
        <v/>
      </c>
      <c r="AW27" s="217" t="str">
        <f t="shared" si="21"/>
        <v/>
      </c>
      <c r="AX27" s="217" t="str">
        <f t="shared" si="21"/>
        <v/>
      </c>
      <c r="AY27" s="217" t="str">
        <f t="shared" si="22"/>
        <v/>
      </c>
      <c r="AZ27" s="217" t="str">
        <f t="shared" si="22"/>
        <v/>
      </c>
      <c r="BA27" s="217" t="str">
        <f t="shared" si="22"/>
        <v/>
      </c>
      <c r="BB27" s="217" t="str">
        <f t="shared" si="22"/>
        <v/>
      </c>
      <c r="BC27" s="217" t="str">
        <f t="shared" si="22"/>
        <v/>
      </c>
      <c r="BD27" s="217" t="str">
        <f t="shared" si="22"/>
        <v/>
      </c>
      <c r="BE27" s="217" t="str">
        <f t="shared" si="22"/>
        <v/>
      </c>
      <c r="BF27" s="217" t="str">
        <f t="shared" si="22"/>
        <v/>
      </c>
      <c r="BG27" s="217" t="str">
        <f t="shared" si="22"/>
        <v/>
      </c>
      <c r="BH27" s="217" t="str">
        <f t="shared" si="22"/>
        <v/>
      </c>
      <c r="BI27" s="217" t="str">
        <f t="shared" si="22"/>
        <v/>
      </c>
      <c r="BJ27" s="217" t="str">
        <f t="shared" si="22"/>
        <v/>
      </c>
      <c r="BK27" s="217" t="str">
        <f t="shared" si="22"/>
        <v/>
      </c>
      <c r="BL27" s="217" t="str">
        <f t="shared" si="22"/>
        <v/>
      </c>
      <c r="BM27" s="217" t="str">
        <f t="shared" si="22"/>
        <v/>
      </c>
      <c r="BN27" s="217" t="str">
        <f t="shared" si="22"/>
        <v/>
      </c>
      <c r="BO27" s="217" t="str">
        <f t="shared" si="23"/>
        <v/>
      </c>
      <c r="BP27" s="217" t="str">
        <f t="shared" si="23"/>
        <v/>
      </c>
      <c r="BQ27" s="217" t="str">
        <f t="shared" si="23"/>
        <v/>
      </c>
      <c r="BR27" s="217" t="str">
        <f t="shared" si="23"/>
        <v/>
      </c>
      <c r="BS27" s="217" t="str">
        <f t="shared" si="23"/>
        <v/>
      </c>
      <c r="BT27" s="217" t="str">
        <f t="shared" si="23"/>
        <v/>
      </c>
      <c r="BU27" s="217" t="str">
        <f t="shared" si="23"/>
        <v/>
      </c>
      <c r="BV27" s="217" t="str">
        <f t="shared" si="23"/>
        <v/>
      </c>
      <c r="BW27" s="217" t="str">
        <f t="shared" si="23"/>
        <v/>
      </c>
      <c r="BX27" s="217" t="str">
        <f t="shared" si="23"/>
        <v/>
      </c>
      <c r="BY27" s="217" t="str">
        <f t="shared" si="23"/>
        <v/>
      </c>
      <c r="BZ27" s="217" t="str">
        <f t="shared" si="23"/>
        <v/>
      </c>
      <c r="CA27" s="217" t="str">
        <f t="shared" si="23"/>
        <v/>
      </c>
      <c r="CB27" s="217" t="str">
        <f t="shared" si="23"/>
        <v/>
      </c>
      <c r="CC27" s="217" t="str">
        <f t="shared" si="23"/>
        <v/>
      </c>
      <c r="CD27" s="217" t="str">
        <f t="shared" si="23"/>
        <v/>
      </c>
      <c r="CE27" s="217" t="str">
        <f t="shared" si="19"/>
        <v/>
      </c>
      <c r="CF27" s="217" t="str">
        <f t="shared" si="19"/>
        <v/>
      </c>
      <c r="CG27" s="217" t="str">
        <f t="shared" si="19"/>
        <v/>
      </c>
      <c r="CH27" s="217" t="str">
        <f t="shared" si="19"/>
        <v/>
      </c>
      <c r="CI27" s="217" t="str">
        <f t="shared" si="19"/>
        <v/>
      </c>
      <c r="CJ27" s="217" t="str">
        <f t="shared" si="19"/>
        <v/>
      </c>
      <c r="CK27" s="217" t="str">
        <f t="shared" si="19"/>
        <v/>
      </c>
      <c r="CL27" s="217" t="str">
        <f t="shared" si="19"/>
        <v/>
      </c>
      <c r="CM27" s="217" t="str">
        <f t="shared" si="19"/>
        <v/>
      </c>
      <c r="CN27" s="217" t="str">
        <f t="shared" si="19"/>
        <v/>
      </c>
      <c r="CO27" s="217" t="str">
        <f t="shared" si="19"/>
        <v/>
      </c>
      <c r="CP27" s="217" t="str">
        <f t="shared" si="19"/>
        <v/>
      </c>
      <c r="CQ27" s="217" t="str">
        <f t="shared" si="19"/>
        <v/>
      </c>
      <c r="CR27" s="217" t="str">
        <f t="shared" si="19"/>
        <v/>
      </c>
      <c r="CS27" s="217" t="str">
        <f t="shared" si="19"/>
        <v/>
      </c>
      <c r="CT27" s="217" t="str">
        <f t="shared" si="24"/>
        <v/>
      </c>
      <c r="CU27" s="217" t="str">
        <f t="shared" si="24"/>
        <v/>
      </c>
      <c r="CV27" s="217" t="str">
        <f t="shared" si="24"/>
        <v/>
      </c>
      <c r="CW27" s="217" t="str">
        <f t="shared" si="24"/>
        <v/>
      </c>
      <c r="CX27" s="217" t="str">
        <f t="shared" si="24"/>
        <v/>
      </c>
      <c r="CY27" s="217" t="str">
        <f t="shared" si="24"/>
        <v/>
      </c>
      <c r="CZ27" s="217" t="str">
        <f t="shared" si="24"/>
        <v/>
      </c>
      <c r="DA27" s="217" t="str">
        <f t="shared" si="24"/>
        <v/>
      </c>
      <c r="DB27" s="217" t="str">
        <f t="shared" si="24"/>
        <v/>
      </c>
      <c r="DC27" s="217" t="str">
        <f t="shared" si="24"/>
        <v/>
      </c>
      <c r="DD27" s="217" t="str">
        <f t="shared" si="24"/>
        <v/>
      </c>
      <c r="DE27" s="217" t="str">
        <f t="shared" si="24"/>
        <v/>
      </c>
      <c r="DF27" s="217" t="str">
        <f t="shared" si="24"/>
        <v/>
      </c>
      <c r="DG27" s="217" t="str">
        <f t="shared" si="24"/>
        <v/>
      </c>
      <c r="DH27" s="217" t="str">
        <f t="shared" si="24"/>
        <v/>
      </c>
      <c r="DI27" s="217" t="str">
        <f t="shared" si="24"/>
        <v/>
      </c>
      <c r="DJ27" s="217" t="str">
        <f t="shared" si="25"/>
        <v/>
      </c>
      <c r="DK27" s="217" t="str">
        <f t="shared" si="25"/>
        <v/>
      </c>
      <c r="DL27" s="217" t="str">
        <f t="shared" si="25"/>
        <v/>
      </c>
      <c r="DM27" s="217" t="str">
        <f t="shared" si="25"/>
        <v/>
      </c>
      <c r="DN27" s="217" t="str">
        <f t="shared" si="25"/>
        <v/>
      </c>
      <c r="DO27" s="217" t="str">
        <f t="shared" si="25"/>
        <v/>
      </c>
      <c r="DP27" s="217" t="str">
        <f t="shared" si="25"/>
        <v/>
      </c>
      <c r="DQ27" s="217" t="str">
        <f t="shared" si="25"/>
        <v/>
      </c>
      <c r="DR27" s="217" t="str">
        <f t="shared" si="25"/>
        <v/>
      </c>
      <c r="DS27" s="217" t="str">
        <f t="shared" si="25"/>
        <v/>
      </c>
      <c r="DT27" s="217" t="str">
        <f t="shared" si="25"/>
        <v/>
      </c>
      <c r="DU27" s="217" t="str">
        <f t="shared" si="25"/>
        <v/>
      </c>
      <c r="DV27" s="217" t="str">
        <f t="shared" si="25"/>
        <v/>
      </c>
      <c r="DW27" s="217" t="str">
        <f t="shared" si="25"/>
        <v/>
      </c>
      <c r="DX27" s="217" t="str">
        <f t="shared" si="25"/>
        <v/>
      </c>
      <c r="DY27" s="217" t="str">
        <f t="shared" si="25"/>
        <v/>
      </c>
      <c r="DZ27" s="217" t="str">
        <f t="shared" si="26"/>
        <v/>
      </c>
      <c r="EA27" s="217" t="str">
        <f t="shared" si="26"/>
        <v/>
      </c>
      <c r="EB27" s="217" t="str">
        <f t="shared" si="26"/>
        <v/>
      </c>
      <c r="EC27" s="217" t="str">
        <f t="shared" si="26"/>
        <v/>
      </c>
      <c r="ED27" s="217" t="str">
        <f t="shared" si="26"/>
        <v/>
      </c>
      <c r="EE27" s="217" t="str">
        <f t="shared" si="26"/>
        <v/>
      </c>
      <c r="EF27" s="217" t="str">
        <f t="shared" si="26"/>
        <v/>
      </c>
      <c r="EG27" s="217" t="str">
        <f t="shared" si="26"/>
        <v/>
      </c>
      <c r="EH27" s="217" t="str">
        <f t="shared" si="26"/>
        <v/>
      </c>
      <c r="EI27" s="217" t="str">
        <f t="shared" si="26"/>
        <v/>
      </c>
      <c r="EJ27" s="217" t="str">
        <f t="shared" si="26"/>
        <v/>
      </c>
      <c r="EK27" s="217" t="str">
        <f t="shared" si="26"/>
        <v/>
      </c>
      <c r="EL27" s="217" t="str">
        <f t="shared" si="26"/>
        <v/>
      </c>
      <c r="EM27" s="217" t="str">
        <f t="shared" si="26"/>
        <v/>
      </c>
      <c r="EN27" s="217" t="str">
        <f t="shared" si="26"/>
        <v/>
      </c>
      <c r="EO27" s="217" t="str">
        <f t="shared" si="26"/>
        <v/>
      </c>
      <c r="EP27" s="217" t="str">
        <f t="shared" si="20"/>
        <v/>
      </c>
      <c r="EQ27" s="217" t="str">
        <f t="shared" si="20"/>
        <v/>
      </c>
      <c r="ER27" s="217" t="str">
        <f t="shared" si="20"/>
        <v/>
      </c>
      <c r="ES27" s="217" t="str">
        <f t="shared" si="20"/>
        <v/>
      </c>
      <c r="ET27" s="217" t="str">
        <f t="shared" si="20"/>
        <v/>
      </c>
      <c r="EU27" s="217" t="str">
        <f t="shared" si="20"/>
        <v/>
      </c>
      <c r="EV27" s="217" t="str">
        <f t="shared" si="20"/>
        <v/>
      </c>
      <c r="EW27" s="217" t="str">
        <f t="shared" si="20"/>
        <v/>
      </c>
      <c r="EX27" s="217" t="str">
        <f t="shared" si="20"/>
        <v/>
      </c>
      <c r="EY27" s="217" t="str">
        <f t="shared" si="20"/>
        <v/>
      </c>
      <c r="EZ27" s="217" t="str">
        <f t="shared" si="20"/>
        <v/>
      </c>
      <c r="FA27" s="217" t="str">
        <f t="shared" si="20"/>
        <v/>
      </c>
      <c r="FB27" s="217" t="str">
        <f t="shared" si="20"/>
        <v/>
      </c>
      <c r="FC27" s="217" t="str">
        <f t="shared" si="20"/>
        <v/>
      </c>
      <c r="FD27" s="217" t="str">
        <f t="shared" si="20"/>
        <v/>
      </c>
      <c r="FE27" s="217" t="str">
        <f t="shared" si="20"/>
        <v/>
      </c>
      <c r="FF27" s="217" t="str">
        <f t="shared" ref="FF27:FU39" si="29">IF($B27=0,"",INT(FF$4/$H27)=FF$4/$H27)</f>
        <v/>
      </c>
      <c r="FG27" s="217" t="str">
        <f t="shared" si="29"/>
        <v/>
      </c>
      <c r="FH27" s="217" t="str">
        <f t="shared" si="29"/>
        <v/>
      </c>
      <c r="FI27" s="217" t="str">
        <f t="shared" si="29"/>
        <v/>
      </c>
      <c r="FJ27" s="217" t="str">
        <f t="shared" si="29"/>
        <v/>
      </c>
      <c r="FK27" s="217" t="str">
        <f t="shared" si="29"/>
        <v/>
      </c>
      <c r="FL27" s="217" t="str">
        <f t="shared" si="29"/>
        <v/>
      </c>
      <c r="FM27" s="217" t="str">
        <f t="shared" si="29"/>
        <v/>
      </c>
      <c r="FN27" s="217" t="str">
        <f t="shared" si="29"/>
        <v/>
      </c>
      <c r="FO27" s="217" t="str">
        <f t="shared" si="29"/>
        <v/>
      </c>
      <c r="FP27" s="217" t="str">
        <f t="shared" si="29"/>
        <v/>
      </c>
      <c r="FQ27" s="217" t="str">
        <f t="shared" si="29"/>
        <v/>
      </c>
      <c r="FR27" s="217" t="str">
        <f t="shared" si="29"/>
        <v/>
      </c>
      <c r="FS27" s="217" t="str">
        <f t="shared" si="29"/>
        <v/>
      </c>
      <c r="FT27" s="217" t="str">
        <f t="shared" si="29"/>
        <v/>
      </c>
      <c r="FU27" s="217" t="str">
        <f t="shared" si="29"/>
        <v/>
      </c>
      <c r="FV27" s="217" t="str">
        <f t="shared" si="27"/>
        <v/>
      </c>
      <c r="FW27" s="217" t="str">
        <f t="shared" si="16"/>
        <v/>
      </c>
      <c r="FX27" s="217" t="str">
        <f t="shared" ref="FX27:GM39" si="30">IF($B27=0,"",INT(FX$4/$H27)=FX$4/$H27)</f>
        <v/>
      </c>
      <c r="FY27" s="217" t="str">
        <f t="shared" si="30"/>
        <v/>
      </c>
      <c r="FZ27" s="217" t="str">
        <f t="shared" si="30"/>
        <v/>
      </c>
      <c r="GA27" s="217" t="str">
        <f t="shared" si="30"/>
        <v/>
      </c>
      <c r="GB27" s="217" t="str">
        <f t="shared" si="30"/>
        <v/>
      </c>
      <c r="GC27" s="217" t="str">
        <f t="shared" si="30"/>
        <v/>
      </c>
      <c r="GD27" s="217" t="str">
        <f t="shared" si="30"/>
        <v/>
      </c>
      <c r="GE27" s="217" t="str">
        <f t="shared" si="30"/>
        <v/>
      </c>
      <c r="GF27" s="217" t="str">
        <f t="shared" si="30"/>
        <v/>
      </c>
      <c r="GG27" s="217" t="str">
        <f t="shared" si="30"/>
        <v/>
      </c>
      <c r="GH27" s="217" t="str">
        <f t="shared" si="30"/>
        <v/>
      </c>
      <c r="GI27" s="217" t="str">
        <f t="shared" si="30"/>
        <v/>
      </c>
      <c r="GJ27" s="217" t="str">
        <f t="shared" si="30"/>
        <v/>
      </c>
      <c r="GK27" s="217" t="str">
        <f t="shared" si="30"/>
        <v/>
      </c>
      <c r="GL27" s="217" t="str">
        <f t="shared" si="30"/>
        <v/>
      </c>
      <c r="GM27" s="217" t="str">
        <f t="shared" si="30"/>
        <v/>
      </c>
      <c r="GN27" s="217" t="str">
        <f t="shared" si="28"/>
        <v/>
      </c>
      <c r="GO27" s="217" t="str">
        <f t="shared" si="28"/>
        <v/>
      </c>
      <c r="GP27" s="217" t="str">
        <f t="shared" si="28"/>
        <v/>
      </c>
    </row>
    <row r="28" spans="2:198" x14ac:dyDescent="0.3">
      <c r="B28" s="198">
        <f>'MF Rent Roll'!B27</f>
        <v>0</v>
      </c>
      <c r="C28" s="199">
        <f>'MF Rent Roll'!C27</f>
        <v>0</v>
      </c>
      <c r="D28" s="200">
        <f>'MF Rent Roll'!D27</f>
        <v>0</v>
      </c>
      <c r="E28" s="200">
        <f>'MF Rent Roll'!E27</f>
        <v>0</v>
      </c>
      <c r="F28" s="201">
        <f>'MF Rent Roll'!F27</f>
        <v>0</v>
      </c>
      <c r="G28" s="202">
        <f>'MF Rent Roll'!G27</f>
        <v>0</v>
      </c>
      <c r="H28" s="203">
        <f>'MF Rent Roll'!H27</f>
        <v>0</v>
      </c>
      <c r="I28" s="202">
        <f>'MF Rent Roll'!I27</f>
        <v>0</v>
      </c>
      <c r="J28" s="204">
        <f>'MF Rent Roll'!J27</f>
        <v>0</v>
      </c>
      <c r="K28" s="205">
        <f>'MF Rent Roll'!K27</f>
        <v>0</v>
      </c>
      <c r="L28" s="202">
        <f>'MF Rent Roll'!L27</f>
        <v>0</v>
      </c>
      <c r="M28" s="206">
        <f>'MF Rent Roll'!M27</f>
        <v>0</v>
      </c>
      <c r="N28" s="207" t="str">
        <f>'MF Rent Roll'!N27</f>
        <v/>
      </c>
      <c r="O28" s="208" t="str">
        <f>'MF Rent Roll'!O27</f>
        <v/>
      </c>
      <c r="P28" s="209" t="str">
        <f>'MF Rent Roll'!P27</f>
        <v/>
      </c>
      <c r="S28" s="217" t="str">
        <f t="shared" si="12"/>
        <v/>
      </c>
      <c r="T28" s="217" t="str">
        <f t="shared" si="12"/>
        <v/>
      </c>
      <c r="U28" s="217" t="str">
        <f t="shared" si="12"/>
        <v/>
      </c>
      <c r="V28" s="217" t="str">
        <f t="shared" si="12"/>
        <v/>
      </c>
      <c r="W28" s="217" t="str">
        <f t="shared" si="12"/>
        <v/>
      </c>
      <c r="X28" s="217" t="str">
        <f t="shared" si="12"/>
        <v/>
      </c>
      <c r="Y28" s="217" t="str">
        <f t="shared" si="12"/>
        <v/>
      </c>
      <c r="Z28" s="217" t="str">
        <f t="shared" si="12"/>
        <v/>
      </c>
      <c r="AA28" s="217" t="str">
        <f t="shared" si="12"/>
        <v/>
      </c>
      <c r="AB28" s="217" t="str">
        <f t="shared" si="12"/>
        <v/>
      </c>
      <c r="AC28" s="217" t="str">
        <f t="shared" si="12"/>
        <v/>
      </c>
      <c r="AD28" s="217" t="str">
        <f t="shared" si="12"/>
        <v/>
      </c>
      <c r="AE28" s="217" t="str">
        <f t="shared" si="12"/>
        <v/>
      </c>
      <c r="AF28" s="217" t="str">
        <f t="shared" si="12"/>
        <v/>
      </c>
      <c r="AG28" s="217" t="str">
        <f t="shared" si="12"/>
        <v/>
      </c>
      <c r="AH28" s="217" t="str">
        <f t="shared" si="12"/>
        <v/>
      </c>
      <c r="AI28" s="217" t="str">
        <f t="shared" si="21"/>
        <v/>
      </c>
      <c r="AJ28" s="217" t="str">
        <f t="shared" si="21"/>
        <v/>
      </c>
      <c r="AK28" s="217" t="str">
        <f t="shared" si="21"/>
        <v/>
      </c>
      <c r="AL28" s="217" t="str">
        <f t="shared" si="21"/>
        <v/>
      </c>
      <c r="AM28" s="217" t="str">
        <f t="shared" si="21"/>
        <v/>
      </c>
      <c r="AN28" s="217" t="str">
        <f t="shared" si="21"/>
        <v/>
      </c>
      <c r="AO28" s="217" t="str">
        <f t="shared" si="21"/>
        <v/>
      </c>
      <c r="AP28" s="217" t="str">
        <f t="shared" si="21"/>
        <v/>
      </c>
      <c r="AQ28" s="217" t="str">
        <f t="shared" si="21"/>
        <v/>
      </c>
      <c r="AR28" s="217" t="str">
        <f t="shared" si="21"/>
        <v/>
      </c>
      <c r="AS28" s="217" t="str">
        <f t="shared" si="21"/>
        <v/>
      </c>
      <c r="AT28" s="217" t="str">
        <f t="shared" si="21"/>
        <v/>
      </c>
      <c r="AU28" s="217" t="str">
        <f t="shared" si="21"/>
        <v/>
      </c>
      <c r="AV28" s="217" t="str">
        <f t="shared" si="21"/>
        <v/>
      </c>
      <c r="AW28" s="217" t="str">
        <f t="shared" si="21"/>
        <v/>
      </c>
      <c r="AX28" s="217" t="str">
        <f t="shared" si="21"/>
        <v/>
      </c>
      <c r="AY28" s="217" t="str">
        <f t="shared" si="22"/>
        <v/>
      </c>
      <c r="AZ28" s="217" t="str">
        <f t="shared" si="22"/>
        <v/>
      </c>
      <c r="BA28" s="217" t="str">
        <f t="shared" si="22"/>
        <v/>
      </c>
      <c r="BB28" s="217" t="str">
        <f t="shared" si="22"/>
        <v/>
      </c>
      <c r="BC28" s="217" t="str">
        <f t="shared" si="22"/>
        <v/>
      </c>
      <c r="BD28" s="217" t="str">
        <f t="shared" si="22"/>
        <v/>
      </c>
      <c r="BE28" s="217" t="str">
        <f t="shared" si="22"/>
        <v/>
      </c>
      <c r="BF28" s="217" t="str">
        <f t="shared" si="22"/>
        <v/>
      </c>
      <c r="BG28" s="217" t="str">
        <f t="shared" si="22"/>
        <v/>
      </c>
      <c r="BH28" s="217" t="str">
        <f t="shared" si="22"/>
        <v/>
      </c>
      <c r="BI28" s="217" t="str">
        <f t="shared" si="22"/>
        <v/>
      </c>
      <c r="BJ28" s="217" t="str">
        <f t="shared" si="22"/>
        <v/>
      </c>
      <c r="BK28" s="217" t="str">
        <f t="shared" si="22"/>
        <v/>
      </c>
      <c r="BL28" s="217" t="str">
        <f t="shared" si="22"/>
        <v/>
      </c>
      <c r="BM28" s="217" t="str">
        <f t="shared" si="22"/>
        <v/>
      </c>
      <c r="BN28" s="217" t="str">
        <f t="shared" si="22"/>
        <v/>
      </c>
      <c r="BO28" s="217" t="str">
        <f t="shared" si="23"/>
        <v/>
      </c>
      <c r="BP28" s="217" t="str">
        <f t="shared" si="23"/>
        <v/>
      </c>
      <c r="BQ28" s="217" t="str">
        <f t="shared" si="23"/>
        <v/>
      </c>
      <c r="BR28" s="217" t="str">
        <f t="shared" si="23"/>
        <v/>
      </c>
      <c r="BS28" s="217" t="str">
        <f t="shared" si="23"/>
        <v/>
      </c>
      <c r="BT28" s="217" t="str">
        <f t="shared" si="23"/>
        <v/>
      </c>
      <c r="BU28" s="217" t="str">
        <f t="shared" si="23"/>
        <v/>
      </c>
      <c r="BV28" s="217" t="str">
        <f t="shared" si="23"/>
        <v/>
      </c>
      <c r="BW28" s="217" t="str">
        <f t="shared" si="23"/>
        <v/>
      </c>
      <c r="BX28" s="217" t="str">
        <f t="shared" si="23"/>
        <v/>
      </c>
      <c r="BY28" s="217" t="str">
        <f t="shared" si="23"/>
        <v/>
      </c>
      <c r="BZ28" s="217" t="str">
        <f t="shared" si="23"/>
        <v/>
      </c>
      <c r="CA28" s="217" t="str">
        <f t="shared" si="23"/>
        <v/>
      </c>
      <c r="CB28" s="217" t="str">
        <f t="shared" si="23"/>
        <v/>
      </c>
      <c r="CC28" s="217" t="str">
        <f t="shared" si="23"/>
        <v/>
      </c>
      <c r="CD28" s="217" t="str">
        <f t="shared" si="23"/>
        <v/>
      </c>
      <c r="CE28" s="217" t="str">
        <f t="shared" si="19"/>
        <v/>
      </c>
      <c r="CF28" s="217" t="str">
        <f t="shared" si="19"/>
        <v/>
      </c>
      <c r="CG28" s="217" t="str">
        <f t="shared" si="19"/>
        <v/>
      </c>
      <c r="CH28" s="217" t="str">
        <f t="shared" si="19"/>
        <v/>
      </c>
      <c r="CI28" s="217" t="str">
        <f t="shared" si="19"/>
        <v/>
      </c>
      <c r="CJ28" s="217" t="str">
        <f t="shared" si="19"/>
        <v/>
      </c>
      <c r="CK28" s="217" t="str">
        <f t="shared" si="19"/>
        <v/>
      </c>
      <c r="CL28" s="217" t="str">
        <f t="shared" si="19"/>
        <v/>
      </c>
      <c r="CM28" s="217" t="str">
        <f t="shared" si="19"/>
        <v/>
      </c>
      <c r="CN28" s="217" t="str">
        <f t="shared" si="19"/>
        <v/>
      </c>
      <c r="CO28" s="217" t="str">
        <f t="shared" si="19"/>
        <v/>
      </c>
      <c r="CP28" s="217" t="str">
        <f t="shared" si="19"/>
        <v/>
      </c>
      <c r="CQ28" s="217" t="str">
        <f t="shared" si="19"/>
        <v/>
      </c>
      <c r="CR28" s="217" t="str">
        <f t="shared" si="19"/>
        <v/>
      </c>
      <c r="CS28" s="217" t="str">
        <f t="shared" si="19"/>
        <v/>
      </c>
      <c r="CT28" s="217" t="str">
        <f t="shared" si="24"/>
        <v/>
      </c>
      <c r="CU28" s="217" t="str">
        <f t="shared" si="24"/>
        <v/>
      </c>
      <c r="CV28" s="217" t="str">
        <f t="shared" si="24"/>
        <v/>
      </c>
      <c r="CW28" s="217" t="str">
        <f t="shared" si="24"/>
        <v/>
      </c>
      <c r="CX28" s="217" t="str">
        <f t="shared" si="24"/>
        <v/>
      </c>
      <c r="CY28" s="217" t="str">
        <f t="shared" si="24"/>
        <v/>
      </c>
      <c r="CZ28" s="217" t="str">
        <f t="shared" si="24"/>
        <v/>
      </c>
      <c r="DA28" s="217" t="str">
        <f t="shared" si="24"/>
        <v/>
      </c>
      <c r="DB28" s="217" t="str">
        <f t="shared" si="24"/>
        <v/>
      </c>
      <c r="DC28" s="217" t="str">
        <f t="shared" si="24"/>
        <v/>
      </c>
      <c r="DD28" s="217" t="str">
        <f t="shared" si="24"/>
        <v/>
      </c>
      <c r="DE28" s="217" t="str">
        <f t="shared" si="24"/>
        <v/>
      </c>
      <c r="DF28" s="217" t="str">
        <f t="shared" si="24"/>
        <v/>
      </c>
      <c r="DG28" s="217" t="str">
        <f t="shared" si="24"/>
        <v/>
      </c>
      <c r="DH28" s="217" t="str">
        <f t="shared" si="24"/>
        <v/>
      </c>
      <c r="DI28" s="217" t="str">
        <f t="shared" si="24"/>
        <v/>
      </c>
      <c r="DJ28" s="217" t="str">
        <f t="shared" si="25"/>
        <v/>
      </c>
      <c r="DK28" s="217" t="str">
        <f t="shared" si="25"/>
        <v/>
      </c>
      <c r="DL28" s="217" t="str">
        <f t="shared" si="25"/>
        <v/>
      </c>
      <c r="DM28" s="217" t="str">
        <f t="shared" si="25"/>
        <v/>
      </c>
      <c r="DN28" s="217" t="str">
        <f t="shared" si="25"/>
        <v/>
      </c>
      <c r="DO28" s="217" t="str">
        <f t="shared" si="25"/>
        <v/>
      </c>
      <c r="DP28" s="217" t="str">
        <f t="shared" si="25"/>
        <v/>
      </c>
      <c r="DQ28" s="217" t="str">
        <f t="shared" si="25"/>
        <v/>
      </c>
      <c r="DR28" s="217" t="str">
        <f t="shared" si="25"/>
        <v/>
      </c>
      <c r="DS28" s="217" t="str">
        <f t="shared" si="25"/>
        <v/>
      </c>
      <c r="DT28" s="217" t="str">
        <f t="shared" si="25"/>
        <v/>
      </c>
      <c r="DU28" s="217" t="str">
        <f t="shared" si="25"/>
        <v/>
      </c>
      <c r="DV28" s="217" t="str">
        <f t="shared" si="25"/>
        <v/>
      </c>
      <c r="DW28" s="217" t="str">
        <f t="shared" si="25"/>
        <v/>
      </c>
      <c r="DX28" s="217" t="str">
        <f t="shared" si="25"/>
        <v/>
      </c>
      <c r="DY28" s="217" t="str">
        <f t="shared" si="25"/>
        <v/>
      </c>
      <c r="DZ28" s="217" t="str">
        <f t="shared" si="26"/>
        <v/>
      </c>
      <c r="EA28" s="217" t="str">
        <f t="shared" si="26"/>
        <v/>
      </c>
      <c r="EB28" s="217" t="str">
        <f t="shared" si="26"/>
        <v/>
      </c>
      <c r="EC28" s="217" t="str">
        <f t="shared" si="26"/>
        <v/>
      </c>
      <c r="ED28" s="217" t="str">
        <f t="shared" si="26"/>
        <v/>
      </c>
      <c r="EE28" s="217" t="str">
        <f t="shared" si="26"/>
        <v/>
      </c>
      <c r="EF28" s="217" t="str">
        <f t="shared" si="26"/>
        <v/>
      </c>
      <c r="EG28" s="217" t="str">
        <f t="shared" si="26"/>
        <v/>
      </c>
      <c r="EH28" s="217" t="str">
        <f t="shared" si="26"/>
        <v/>
      </c>
      <c r="EI28" s="217" t="str">
        <f t="shared" si="26"/>
        <v/>
      </c>
      <c r="EJ28" s="217" t="str">
        <f t="shared" si="26"/>
        <v/>
      </c>
      <c r="EK28" s="217" t="str">
        <f t="shared" si="26"/>
        <v/>
      </c>
      <c r="EL28" s="217" t="str">
        <f t="shared" si="26"/>
        <v/>
      </c>
      <c r="EM28" s="217" t="str">
        <f t="shared" si="26"/>
        <v/>
      </c>
      <c r="EN28" s="217" t="str">
        <f t="shared" si="26"/>
        <v/>
      </c>
      <c r="EO28" s="217" t="str">
        <f t="shared" si="26"/>
        <v/>
      </c>
      <c r="EP28" s="217" t="str">
        <f t="shared" si="20"/>
        <v/>
      </c>
      <c r="EQ28" s="217" t="str">
        <f t="shared" si="20"/>
        <v/>
      </c>
      <c r="ER28" s="217" t="str">
        <f t="shared" si="20"/>
        <v/>
      </c>
      <c r="ES28" s="217" t="str">
        <f t="shared" si="20"/>
        <v/>
      </c>
      <c r="ET28" s="217" t="str">
        <f t="shared" si="20"/>
        <v/>
      </c>
      <c r="EU28" s="217" t="str">
        <f t="shared" si="20"/>
        <v/>
      </c>
      <c r="EV28" s="217" t="str">
        <f t="shared" si="20"/>
        <v/>
      </c>
      <c r="EW28" s="217" t="str">
        <f t="shared" si="20"/>
        <v/>
      </c>
      <c r="EX28" s="217" t="str">
        <f t="shared" si="20"/>
        <v/>
      </c>
      <c r="EY28" s="217" t="str">
        <f t="shared" si="20"/>
        <v/>
      </c>
      <c r="EZ28" s="217" t="str">
        <f t="shared" si="20"/>
        <v/>
      </c>
      <c r="FA28" s="217" t="str">
        <f t="shared" si="20"/>
        <v/>
      </c>
      <c r="FB28" s="217" t="str">
        <f t="shared" si="20"/>
        <v/>
      </c>
      <c r="FC28" s="217" t="str">
        <f t="shared" si="20"/>
        <v/>
      </c>
      <c r="FD28" s="217" t="str">
        <f t="shared" si="20"/>
        <v/>
      </c>
      <c r="FE28" s="217" t="str">
        <f t="shared" si="20"/>
        <v/>
      </c>
      <c r="FF28" s="217" t="str">
        <f t="shared" si="29"/>
        <v/>
      </c>
      <c r="FG28" s="217" t="str">
        <f t="shared" si="29"/>
        <v/>
      </c>
      <c r="FH28" s="217" t="str">
        <f t="shared" si="29"/>
        <v/>
      </c>
      <c r="FI28" s="217" t="str">
        <f t="shared" si="29"/>
        <v/>
      </c>
      <c r="FJ28" s="217" t="str">
        <f t="shared" si="29"/>
        <v/>
      </c>
      <c r="FK28" s="217" t="str">
        <f t="shared" si="29"/>
        <v/>
      </c>
      <c r="FL28" s="217" t="str">
        <f t="shared" si="29"/>
        <v/>
      </c>
      <c r="FM28" s="217" t="str">
        <f t="shared" si="29"/>
        <v/>
      </c>
      <c r="FN28" s="217" t="str">
        <f t="shared" si="29"/>
        <v/>
      </c>
      <c r="FO28" s="217" t="str">
        <f t="shared" si="29"/>
        <v/>
      </c>
      <c r="FP28" s="217" t="str">
        <f t="shared" si="29"/>
        <v/>
      </c>
      <c r="FQ28" s="217" t="str">
        <f t="shared" si="29"/>
        <v/>
      </c>
      <c r="FR28" s="217" t="str">
        <f t="shared" si="29"/>
        <v/>
      </c>
      <c r="FS28" s="217" t="str">
        <f t="shared" si="29"/>
        <v/>
      </c>
      <c r="FT28" s="217" t="str">
        <f t="shared" si="29"/>
        <v/>
      </c>
      <c r="FU28" s="217" t="str">
        <f t="shared" si="29"/>
        <v/>
      </c>
      <c r="FV28" s="217" t="str">
        <f t="shared" si="27"/>
        <v/>
      </c>
      <c r="FW28" s="217" t="str">
        <f t="shared" si="16"/>
        <v/>
      </c>
      <c r="FX28" s="217" t="str">
        <f t="shared" si="30"/>
        <v/>
      </c>
      <c r="FY28" s="217" t="str">
        <f t="shared" si="30"/>
        <v/>
      </c>
      <c r="FZ28" s="217" t="str">
        <f t="shared" si="30"/>
        <v/>
      </c>
      <c r="GA28" s="217" t="str">
        <f t="shared" si="30"/>
        <v/>
      </c>
      <c r="GB28" s="217" t="str">
        <f t="shared" si="30"/>
        <v/>
      </c>
      <c r="GC28" s="217" t="str">
        <f t="shared" si="30"/>
        <v/>
      </c>
      <c r="GD28" s="217" t="str">
        <f t="shared" si="30"/>
        <v/>
      </c>
      <c r="GE28" s="217" t="str">
        <f t="shared" si="30"/>
        <v/>
      </c>
      <c r="GF28" s="217" t="str">
        <f t="shared" si="30"/>
        <v/>
      </c>
      <c r="GG28" s="217" t="str">
        <f t="shared" si="30"/>
        <v/>
      </c>
      <c r="GH28" s="217" t="str">
        <f t="shared" si="30"/>
        <v/>
      </c>
      <c r="GI28" s="217" t="str">
        <f t="shared" si="30"/>
        <v/>
      </c>
      <c r="GJ28" s="217" t="str">
        <f t="shared" si="30"/>
        <v/>
      </c>
      <c r="GK28" s="217" t="str">
        <f t="shared" si="30"/>
        <v/>
      </c>
      <c r="GL28" s="217" t="str">
        <f t="shared" si="30"/>
        <v/>
      </c>
      <c r="GM28" s="217" t="str">
        <f t="shared" si="30"/>
        <v/>
      </c>
      <c r="GN28" s="217" t="str">
        <f t="shared" si="28"/>
        <v/>
      </c>
      <c r="GO28" s="217" t="str">
        <f t="shared" si="28"/>
        <v/>
      </c>
      <c r="GP28" s="217" t="str">
        <f t="shared" si="28"/>
        <v/>
      </c>
    </row>
    <row r="29" spans="2:198" x14ac:dyDescent="0.3">
      <c r="B29" s="198">
        <f>'MF Rent Roll'!B28</f>
        <v>0</v>
      </c>
      <c r="C29" s="199">
        <f>'MF Rent Roll'!C28</f>
        <v>0</v>
      </c>
      <c r="D29" s="200">
        <f>'MF Rent Roll'!D28</f>
        <v>0</v>
      </c>
      <c r="E29" s="200">
        <f>'MF Rent Roll'!E28</f>
        <v>0</v>
      </c>
      <c r="F29" s="201">
        <f>'MF Rent Roll'!F28</f>
        <v>0</v>
      </c>
      <c r="G29" s="202">
        <f>'MF Rent Roll'!G28</f>
        <v>0</v>
      </c>
      <c r="H29" s="203">
        <f>'MF Rent Roll'!H28</f>
        <v>0</v>
      </c>
      <c r="I29" s="202">
        <f>'MF Rent Roll'!I28</f>
        <v>0</v>
      </c>
      <c r="J29" s="204">
        <f>'MF Rent Roll'!J28</f>
        <v>0</v>
      </c>
      <c r="K29" s="205">
        <f>'MF Rent Roll'!K28</f>
        <v>0</v>
      </c>
      <c r="L29" s="202">
        <f>'MF Rent Roll'!L28</f>
        <v>0</v>
      </c>
      <c r="M29" s="206">
        <f>'MF Rent Roll'!M28</f>
        <v>0</v>
      </c>
      <c r="N29" s="207" t="str">
        <f>'MF Rent Roll'!N28</f>
        <v/>
      </c>
      <c r="O29" s="208" t="str">
        <f>'MF Rent Roll'!O28</f>
        <v/>
      </c>
      <c r="P29" s="209" t="str">
        <f>'MF Rent Roll'!P28</f>
        <v/>
      </c>
      <c r="S29" s="217" t="str">
        <f t="shared" si="12"/>
        <v/>
      </c>
      <c r="T29" s="217" t="str">
        <f t="shared" si="12"/>
        <v/>
      </c>
      <c r="U29" s="217" t="str">
        <f t="shared" si="12"/>
        <v/>
      </c>
      <c r="V29" s="217" t="str">
        <f t="shared" si="12"/>
        <v/>
      </c>
      <c r="W29" s="217" t="str">
        <f t="shared" si="12"/>
        <v/>
      </c>
      <c r="X29" s="217" t="str">
        <f t="shared" si="12"/>
        <v/>
      </c>
      <c r="Y29" s="217" t="str">
        <f t="shared" si="12"/>
        <v/>
      </c>
      <c r="Z29" s="217" t="str">
        <f t="shared" si="12"/>
        <v/>
      </c>
      <c r="AA29" s="217" t="str">
        <f t="shared" ref="AA29:AP39" si="31">IF($B29=0,"",INT(AA$4/$H29)=AA$4/$H29)</f>
        <v/>
      </c>
      <c r="AB29" s="217" t="str">
        <f t="shared" si="31"/>
        <v/>
      </c>
      <c r="AC29" s="217" t="str">
        <f t="shared" si="31"/>
        <v/>
      </c>
      <c r="AD29" s="217" t="str">
        <f t="shared" si="31"/>
        <v/>
      </c>
      <c r="AE29" s="217" t="str">
        <f t="shared" si="31"/>
        <v/>
      </c>
      <c r="AF29" s="217" t="str">
        <f t="shared" si="31"/>
        <v/>
      </c>
      <c r="AG29" s="217" t="str">
        <f t="shared" si="31"/>
        <v/>
      </c>
      <c r="AH29" s="217" t="str">
        <f t="shared" si="31"/>
        <v/>
      </c>
      <c r="AI29" s="217" t="str">
        <f t="shared" si="31"/>
        <v/>
      </c>
      <c r="AJ29" s="217" t="str">
        <f t="shared" si="31"/>
        <v/>
      </c>
      <c r="AK29" s="217" t="str">
        <f t="shared" si="31"/>
        <v/>
      </c>
      <c r="AL29" s="217" t="str">
        <f t="shared" si="31"/>
        <v/>
      </c>
      <c r="AM29" s="217" t="str">
        <f t="shared" si="31"/>
        <v/>
      </c>
      <c r="AN29" s="217" t="str">
        <f t="shared" si="31"/>
        <v/>
      </c>
      <c r="AO29" s="217" t="str">
        <f t="shared" si="31"/>
        <v/>
      </c>
      <c r="AP29" s="217" t="str">
        <f t="shared" si="31"/>
        <v/>
      </c>
      <c r="AQ29" s="217" t="str">
        <f t="shared" si="21"/>
        <v/>
      </c>
      <c r="AR29" s="217" t="str">
        <f t="shared" si="21"/>
        <v/>
      </c>
      <c r="AS29" s="217" t="str">
        <f t="shared" si="21"/>
        <v/>
      </c>
      <c r="AT29" s="217" t="str">
        <f t="shared" si="21"/>
        <v/>
      </c>
      <c r="AU29" s="217" t="str">
        <f t="shared" si="21"/>
        <v/>
      </c>
      <c r="AV29" s="217" t="str">
        <f t="shared" si="21"/>
        <v/>
      </c>
      <c r="AW29" s="217" t="str">
        <f t="shared" si="21"/>
        <v/>
      </c>
      <c r="AX29" s="217" t="str">
        <f t="shared" si="21"/>
        <v/>
      </c>
      <c r="AY29" s="217" t="str">
        <f t="shared" si="22"/>
        <v/>
      </c>
      <c r="AZ29" s="217" t="str">
        <f t="shared" si="22"/>
        <v/>
      </c>
      <c r="BA29" s="217" t="str">
        <f t="shared" si="22"/>
        <v/>
      </c>
      <c r="BB29" s="217" t="str">
        <f t="shared" si="22"/>
        <v/>
      </c>
      <c r="BC29" s="217" t="str">
        <f t="shared" si="22"/>
        <v/>
      </c>
      <c r="BD29" s="217" t="str">
        <f t="shared" si="22"/>
        <v/>
      </c>
      <c r="BE29" s="217" t="str">
        <f t="shared" si="22"/>
        <v/>
      </c>
      <c r="BF29" s="217" t="str">
        <f t="shared" si="22"/>
        <v/>
      </c>
      <c r="BG29" s="217" t="str">
        <f t="shared" si="22"/>
        <v/>
      </c>
      <c r="BH29" s="217" t="str">
        <f t="shared" si="22"/>
        <v/>
      </c>
      <c r="BI29" s="217" t="str">
        <f t="shared" si="22"/>
        <v/>
      </c>
      <c r="BJ29" s="217" t="str">
        <f t="shared" si="22"/>
        <v/>
      </c>
      <c r="BK29" s="217" t="str">
        <f t="shared" si="22"/>
        <v/>
      </c>
      <c r="BL29" s="217" t="str">
        <f t="shared" si="22"/>
        <v/>
      </c>
      <c r="BM29" s="217" t="str">
        <f t="shared" si="22"/>
        <v/>
      </c>
      <c r="BN29" s="217" t="str">
        <f t="shared" ref="BN29:CC39" si="32">IF($B29=0,"",INT(BN$4/$H29)=BN$4/$H29)</f>
        <v/>
      </c>
      <c r="BO29" s="217" t="str">
        <f t="shared" si="32"/>
        <v/>
      </c>
      <c r="BP29" s="217" t="str">
        <f t="shared" si="32"/>
        <v/>
      </c>
      <c r="BQ29" s="217" t="str">
        <f t="shared" si="32"/>
        <v/>
      </c>
      <c r="BR29" s="217" t="str">
        <f t="shared" si="32"/>
        <v/>
      </c>
      <c r="BS29" s="217" t="str">
        <f t="shared" si="32"/>
        <v/>
      </c>
      <c r="BT29" s="217" t="str">
        <f t="shared" si="32"/>
        <v/>
      </c>
      <c r="BU29" s="217" t="str">
        <f t="shared" si="32"/>
        <v/>
      </c>
      <c r="BV29" s="217" t="str">
        <f t="shared" si="32"/>
        <v/>
      </c>
      <c r="BW29" s="217" t="str">
        <f t="shared" si="32"/>
        <v/>
      </c>
      <c r="BX29" s="217" t="str">
        <f t="shared" si="32"/>
        <v/>
      </c>
      <c r="BY29" s="217" t="str">
        <f t="shared" si="32"/>
        <v/>
      </c>
      <c r="BZ29" s="217" t="str">
        <f t="shared" si="32"/>
        <v/>
      </c>
      <c r="CA29" s="217" t="str">
        <f t="shared" si="32"/>
        <v/>
      </c>
      <c r="CB29" s="217" t="str">
        <f t="shared" si="32"/>
        <v/>
      </c>
      <c r="CC29" s="217" t="str">
        <f t="shared" si="32"/>
        <v/>
      </c>
      <c r="CD29" s="217" t="str">
        <f t="shared" si="23"/>
        <v/>
      </c>
      <c r="CE29" s="217" t="str">
        <f t="shared" si="19"/>
        <v/>
      </c>
      <c r="CF29" s="217" t="str">
        <f t="shared" si="19"/>
        <v/>
      </c>
      <c r="CG29" s="217" t="str">
        <f t="shared" si="19"/>
        <v/>
      </c>
      <c r="CH29" s="217" t="str">
        <f t="shared" si="19"/>
        <v/>
      </c>
      <c r="CI29" s="217" t="str">
        <f t="shared" si="19"/>
        <v/>
      </c>
      <c r="CJ29" s="217" t="str">
        <f t="shared" si="19"/>
        <v/>
      </c>
      <c r="CK29" s="217" t="str">
        <f t="shared" si="19"/>
        <v/>
      </c>
      <c r="CL29" s="217" t="str">
        <f t="shared" si="19"/>
        <v/>
      </c>
      <c r="CM29" s="217" t="str">
        <f t="shared" si="19"/>
        <v/>
      </c>
      <c r="CN29" s="217" t="str">
        <f t="shared" si="19"/>
        <v/>
      </c>
      <c r="CO29" s="217" t="str">
        <f t="shared" si="19"/>
        <v/>
      </c>
      <c r="CP29" s="217" t="str">
        <f t="shared" si="19"/>
        <v/>
      </c>
      <c r="CQ29" s="217" t="str">
        <f t="shared" si="19"/>
        <v/>
      </c>
      <c r="CR29" s="217" t="str">
        <f t="shared" si="19"/>
        <v/>
      </c>
      <c r="CS29" s="217" t="str">
        <f t="shared" si="19"/>
        <v/>
      </c>
      <c r="CT29" s="217" t="str">
        <f t="shared" si="24"/>
        <v/>
      </c>
      <c r="CU29" s="217" t="str">
        <f t="shared" si="24"/>
        <v/>
      </c>
      <c r="CV29" s="217" t="str">
        <f t="shared" si="24"/>
        <v/>
      </c>
      <c r="CW29" s="217" t="str">
        <f t="shared" si="24"/>
        <v/>
      </c>
      <c r="CX29" s="217" t="str">
        <f t="shared" si="24"/>
        <v/>
      </c>
      <c r="CY29" s="217" t="str">
        <f t="shared" si="24"/>
        <v/>
      </c>
      <c r="CZ29" s="217" t="str">
        <f t="shared" si="24"/>
        <v/>
      </c>
      <c r="DA29" s="217" t="str">
        <f t="shared" si="24"/>
        <v/>
      </c>
      <c r="DB29" s="217" t="str">
        <f t="shared" si="24"/>
        <v/>
      </c>
      <c r="DC29" s="217" t="str">
        <f t="shared" si="24"/>
        <v/>
      </c>
      <c r="DD29" s="217" t="str">
        <f t="shared" si="24"/>
        <v/>
      </c>
      <c r="DE29" s="217" t="str">
        <f t="shared" si="24"/>
        <v/>
      </c>
      <c r="DF29" s="217" t="str">
        <f t="shared" si="24"/>
        <v/>
      </c>
      <c r="DG29" s="217" t="str">
        <f t="shared" si="24"/>
        <v/>
      </c>
      <c r="DH29" s="217" t="str">
        <f t="shared" si="24"/>
        <v/>
      </c>
      <c r="DI29" s="217" t="str">
        <f t="shared" ref="DI29:DX39" si="33">IF($B29=0,"",INT(DI$4/$H29)=DI$4/$H29)</f>
        <v/>
      </c>
      <c r="DJ29" s="217" t="str">
        <f t="shared" si="33"/>
        <v/>
      </c>
      <c r="DK29" s="217" t="str">
        <f t="shared" si="33"/>
        <v/>
      </c>
      <c r="DL29" s="217" t="str">
        <f t="shared" si="33"/>
        <v/>
      </c>
      <c r="DM29" s="217" t="str">
        <f t="shared" si="33"/>
        <v/>
      </c>
      <c r="DN29" s="217" t="str">
        <f t="shared" si="33"/>
        <v/>
      </c>
      <c r="DO29" s="217" t="str">
        <f t="shared" si="33"/>
        <v/>
      </c>
      <c r="DP29" s="217" t="str">
        <f t="shared" si="33"/>
        <v/>
      </c>
      <c r="DQ29" s="217" t="str">
        <f t="shared" si="33"/>
        <v/>
      </c>
      <c r="DR29" s="217" t="str">
        <f t="shared" si="33"/>
        <v/>
      </c>
      <c r="DS29" s="217" t="str">
        <f t="shared" si="33"/>
        <v/>
      </c>
      <c r="DT29" s="217" t="str">
        <f t="shared" si="33"/>
        <v/>
      </c>
      <c r="DU29" s="217" t="str">
        <f t="shared" si="33"/>
        <v/>
      </c>
      <c r="DV29" s="217" t="str">
        <f t="shared" si="33"/>
        <v/>
      </c>
      <c r="DW29" s="217" t="str">
        <f t="shared" si="33"/>
        <v/>
      </c>
      <c r="DX29" s="217" t="str">
        <f t="shared" si="33"/>
        <v/>
      </c>
      <c r="DY29" s="217" t="str">
        <f t="shared" si="25"/>
        <v/>
      </c>
      <c r="DZ29" s="217" t="str">
        <f t="shared" si="26"/>
        <v/>
      </c>
      <c r="EA29" s="217" t="str">
        <f t="shared" si="26"/>
        <v/>
      </c>
      <c r="EB29" s="217" t="str">
        <f t="shared" si="26"/>
        <v/>
      </c>
      <c r="EC29" s="217" t="str">
        <f t="shared" si="26"/>
        <v/>
      </c>
      <c r="ED29" s="217" t="str">
        <f t="shared" si="26"/>
        <v/>
      </c>
      <c r="EE29" s="217" t="str">
        <f t="shared" si="26"/>
        <v/>
      </c>
      <c r="EF29" s="217" t="str">
        <f t="shared" si="26"/>
        <v/>
      </c>
      <c r="EG29" s="217" t="str">
        <f t="shared" si="26"/>
        <v/>
      </c>
      <c r="EH29" s="217" t="str">
        <f t="shared" si="26"/>
        <v/>
      </c>
      <c r="EI29" s="217" t="str">
        <f t="shared" si="26"/>
        <v/>
      </c>
      <c r="EJ29" s="217" t="str">
        <f t="shared" si="26"/>
        <v/>
      </c>
      <c r="EK29" s="217" t="str">
        <f t="shared" si="26"/>
        <v/>
      </c>
      <c r="EL29" s="217" t="str">
        <f t="shared" si="26"/>
        <v/>
      </c>
      <c r="EM29" s="217" t="str">
        <f t="shared" si="26"/>
        <v/>
      </c>
      <c r="EN29" s="217" t="str">
        <f t="shared" si="26"/>
        <v/>
      </c>
      <c r="EO29" s="217" t="str">
        <f t="shared" ref="EO29:EQ39" si="34">IF($B29=0,"",INT(EO$4/$H29)=EO$4/$H29)</f>
        <v/>
      </c>
      <c r="EP29" s="217" t="str">
        <f t="shared" si="34"/>
        <v/>
      </c>
      <c r="EQ29" s="217" t="str">
        <f t="shared" si="34"/>
        <v/>
      </c>
      <c r="ER29" s="217" t="str">
        <f t="shared" si="20"/>
        <v/>
      </c>
      <c r="ES29" s="217" t="str">
        <f t="shared" si="20"/>
        <v/>
      </c>
      <c r="ET29" s="217" t="str">
        <f t="shared" si="20"/>
        <v/>
      </c>
      <c r="EU29" s="217" t="str">
        <f t="shared" si="20"/>
        <v/>
      </c>
      <c r="EV29" s="217" t="str">
        <f t="shared" si="20"/>
        <v/>
      </c>
      <c r="EW29" s="217" t="str">
        <f t="shared" si="20"/>
        <v/>
      </c>
      <c r="EX29" s="217" t="str">
        <f t="shared" si="20"/>
        <v/>
      </c>
      <c r="EY29" s="217" t="str">
        <f t="shared" si="20"/>
        <v/>
      </c>
      <c r="EZ29" s="217" t="str">
        <f t="shared" si="20"/>
        <v/>
      </c>
      <c r="FA29" s="217" t="str">
        <f t="shared" si="20"/>
        <v/>
      </c>
      <c r="FB29" s="217" t="str">
        <f t="shared" si="20"/>
        <v/>
      </c>
      <c r="FC29" s="217" t="str">
        <f t="shared" si="20"/>
        <v/>
      </c>
      <c r="FD29" s="217" t="str">
        <f t="shared" si="20"/>
        <v/>
      </c>
      <c r="FE29" s="217" t="str">
        <f t="shared" si="20"/>
        <v/>
      </c>
      <c r="FF29" s="217" t="str">
        <f t="shared" si="29"/>
        <v/>
      </c>
      <c r="FG29" s="217" t="str">
        <f t="shared" si="29"/>
        <v/>
      </c>
      <c r="FH29" s="217" t="str">
        <f t="shared" si="29"/>
        <v/>
      </c>
      <c r="FI29" s="217" t="str">
        <f t="shared" si="29"/>
        <v/>
      </c>
      <c r="FJ29" s="217" t="str">
        <f t="shared" si="29"/>
        <v/>
      </c>
      <c r="FK29" s="217" t="str">
        <f t="shared" si="29"/>
        <v/>
      </c>
      <c r="FL29" s="217" t="str">
        <f t="shared" si="29"/>
        <v/>
      </c>
      <c r="FM29" s="217" t="str">
        <f t="shared" si="29"/>
        <v/>
      </c>
      <c r="FN29" s="217" t="str">
        <f t="shared" si="29"/>
        <v/>
      </c>
      <c r="FO29" s="217" t="str">
        <f t="shared" si="29"/>
        <v/>
      </c>
      <c r="FP29" s="217" t="str">
        <f t="shared" si="29"/>
        <v/>
      </c>
      <c r="FQ29" s="217" t="str">
        <f t="shared" si="29"/>
        <v/>
      </c>
      <c r="FR29" s="217" t="str">
        <f t="shared" si="29"/>
        <v/>
      </c>
      <c r="FS29" s="217" t="str">
        <f t="shared" si="29"/>
        <v/>
      </c>
      <c r="FT29" s="217" t="str">
        <f t="shared" si="29"/>
        <v/>
      </c>
      <c r="FU29" s="217" t="str">
        <f t="shared" si="29"/>
        <v/>
      </c>
      <c r="FV29" s="217" t="str">
        <f t="shared" si="27"/>
        <v/>
      </c>
      <c r="FW29" s="217" t="str">
        <f t="shared" si="16"/>
        <v/>
      </c>
      <c r="FX29" s="217" t="str">
        <f t="shared" si="30"/>
        <v/>
      </c>
      <c r="FY29" s="217" t="str">
        <f t="shared" si="30"/>
        <v/>
      </c>
      <c r="FZ29" s="217" t="str">
        <f t="shared" si="30"/>
        <v/>
      </c>
      <c r="GA29" s="217" t="str">
        <f t="shared" si="30"/>
        <v/>
      </c>
      <c r="GB29" s="217" t="str">
        <f t="shared" si="30"/>
        <v/>
      </c>
      <c r="GC29" s="217" t="str">
        <f t="shared" si="30"/>
        <v/>
      </c>
      <c r="GD29" s="217" t="str">
        <f t="shared" si="30"/>
        <v/>
      </c>
      <c r="GE29" s="217" t="str">
        <f t="shared" si="30"/>
        <v/>
      </c>
      <c r="GF29" s="217" t="str">
        <f t="shared" si="30"/>
        <v/>
      </c>
      <c r="GG29" s="217" t="str">
        <f t="shared" si="30"/>
        <v/>
      </c>
      <c r="GH29" s="217" t="str">
        <f t="shared" si="30"/>
        <v/>
      </c>
      <c r="GI29" s="217" t="str">
        <f t="shared" si="30"/>
        <v/>
      </c>
      <c r="GJ29" s="217" t="str">
        <f t="shared" si="30"/>
        <v/>
      </c>
      <c r="GK29" s="217" t="str">
        <f t="shared" si="30"/>
        <v/>
      </c>
      <c r="GL29" s="217" t="str">
        <f t="shared" si="30"/>
        <v/>
      </c>
      <c r="GM29" s="217" t="str">
        <f t="shared" si="30"/>
        <v/>
      </c>
      <c r="GN29" s="217" t="str">
        <f t="shared" si="28"/>
        <v/>
      </c>
      <c r="GO29" s="217" t="str">
        <f t="shared" si="28"/>
        <v/>
      </c>
      <c r="GP29" s="217" t="str">
        <f t="shared" si="28"/>
        <v/>
      </c>
    </row>
    <row r="30" spans="2:198" x14ac:dyDescent="0.3">
      <c r="B30" s="198">
        <f>'MF Rent Roll'!B29</f>
        <v>0</v>
      </c>
      <c r="C30" s="199">
        <f>'MF Rent Roll'!C29</f>
        <v>0</v>
      </c>
      <c r="D30" s="200">
        <f>'MF Rent Roll'!D29</f>
        <v>0</v>
      </c>
      <c r="E30" s="200">
        <f>'MF Rent Roll'!E29</f>
        <v>0</v>
      </c>
      <c r="F30" s="201">
        <f>'MF Rent Roll'!F29</f>
        <v>0</v>
      </c>
      <c r="G30" s="202">
        <f>'MF Rent Roll'!G29</f>
        <v>0</v>
      </c>
      <c r="H30" s="203">
        <f>'MF Rent Roll'!H29</f>
        <v>0</v>
      </c>
      <c r="I30" s="202">
        <f>'MF Rent Roll'!I29</f>
        <v>0</v>
      </c>
      <c r="J30" s="204">
        <f>'MF Rent Roll'!J29</f>
        <v>0</v>
      </c>
      <c r="K30" s="205">
        <f>'MF Rent Roll'!K29</f>
        <v>0</v>
      </c>
      <c r="L30" s="202">
        <f>'MF Rent Roll'!L29</f>
        <v>0</v>
      </c>
      <c r="M30" s="206">
        <f>'MF Rent Roll'!M29</f>
        <v>0</v>
      </c>
      <c r="N30" s="207" t="str">
        <f>'MF Rent Roll'!N29</f>
        <v/>
      </c>
      <c r="O30" s="208" t="str">
        <f>'MF Rent Roll'!O29</f>
        <v/>
      </c>
      <c r="P30" s="209" t="str">
        <f>'MF Rent Roll'!P29</f>
        <v/>
      </c>
      <c r="S30" s="217" t="str">
        <f t="shared" ref="S30:AH39" si="35">IF($B30=0,"",INT(S$4/$H30)=S$4/$H30)</f>
        <v/>
      </c>
      <c r="T30" s="217" t="str">
        <f t="shared" si="35"/>
        <v/>
      </c>
      <c r="U30" s="217" t="str">
        <f t="shared" si="35"/>
        <v/>
      </c>
      <c r="V30" s="217" t="str">
        <f t="shared" si="35"/>
        <v/>
      </c>
      <c r="W30" s="217" t="str">
        <f t="shared" si="35"/>
        <v/>
      </c>
      <c r="X30" s="217" t="str">
        <f t="shared" si="35"/>
        <v/>
      </c>
      <c r="Y30" s="217" t="str">
        <f t="shared" si="35"/>
        <v/>
      </c>
      <c r="Z30" s="217" t="str">
        <f t="shared" si="35"/>
        <v/>
      </c>
      <c r="AA30" s="217" t="str">
        <f t="shared" si="35"/>
        <v/>
      </c>
      <c r="AB30" s="217" t="str">
        <f t="shared" si="35"/>
        <v/>
      </c>
      <c r="AC30" s="217" t="str">
        <f t="shared" si="35"/>
        <v/>
      </c>
      <c r="AD30" s="217" t="str">
        <f t="shared" si="35"/>
        <v/>
      </c>
      <c r="AE30" s="217" t="str">
        <f t="shared" si="35"/>
        <v/>
      </c>
      <c r="AF30" s="217" t="str">
        <f t="shared" si="35"/>
        <v/>
      </c>
      <c r="AG30" s="217" t="str">
        <f t="shared" si="35"/>
        <v/>
      </c>
      <c r="AH30" s="217" t="str">
        <f t="shared" si="35"/>
        <v/>
      </c>
      <c r="AI30" s="217" t="str">
        <f t="shared" si="31"/>
        <v/>
      </c>
      <c r="AJ30" s="217" t="str">
        <f t="shared" si="31"/>
        <v/>
      </c>
      <c r="AK30" s="217" t="str">
        <f t="shared" si="31"/>
        <v/>
      </c>
      <c r="AL30" s="217" t="str">
        <f t="shared" si="31"/>
        <v/>
      </c>
      <c r="AM30" s="217" t="str">
        <f t="shared" si="31"/>
        <v/>
      </c>
      <c r="AN30" s="217" t="str">
        <f t="shared" si="31"/>
        <v/>
      </c>
      <c r="AO30" s="217" t="str">
        <f t="shared" si="31"/>
        <v/>
      </c>
      <c r="AP30" s="217" t="str">
        <f t="shared" si="31"/>
        <v/>
      </c>
      <c r="AQ30" s="217" t="str">
        <f t="shared" si="21"/>
        <v/>
      </c>
      <c r="AR30" s="217" t="str">
        <f t="shared" si="21"/>
        <v/>
      </c>
      <c r="AS30" s="217" t="str">
        <f t="shared" si="21"/>
        <v/>
      </c>
      <c r="AT30" s="217" t="str">
        <f t="shared" si="21"/>
        <v/>
      </c>
      <c r="AU30" s="217" t="str">
        <f t="shared" si="21"/>
        <v/>
      </c>
      <c r="AV30" s="217" t="str">
        <f t="shared" si="21"/>
        <v/>
      </c>
      <c r="AW30" s="217" t="str">
        <f t="shared" si="21"/>
        <v/>
      </c>
      <c r="AX30" s="217" t="str">
        <f t="shared" ref="AX30:BM39" si="36">IF($B30=0,"",INT(AX$4/$H30)=AX$4/$H30)</f>
        <v/>
      </c>
      <c r="AY30" s="217" t="str">
        <f t="shared" si="36"/>
        <v/>
      </c>
      <c r="AZ30" s="217" t="str">
        <f t="shared" si="36"/>
        <v/>
      </c>
      <c r="BA30" s="217" t="str">
        <f t="shared" si="36"/>
        <v/>
      </c>
      <c r="BB30" s="217" t="str">
        <f t="shared" si="36"/>
        <v/>
      </c>
      <c r="BC30" s="217" t="str">
        <f t="shared" si="36"/>
        <v/>
      </c>
      <c r="BD30" s="217" t="str">
        <f t="shared" si="36"/>
        <v/>
      </c>
      <c r="BE30" s="217" t="str">
        <f t="shared" si="36"/>
        <v/>
      </c>
      <c r="BF30" s="217" t="str">
        <f t="shared" si="36"/>
        <v/>
      </c>
      <c r="BG30" s="217" t="str">
        <f t="shared" si="36"/>
        <v/>
      </c>
      <c r="BH30" s="217" t="str">
        <f t="shared" si="36"/>
        <v/>
      </c>
      <c r="BI30" s="217" t="str">
        <f t="shared" si="36"/>
        <v/>
      </c>
      <c r="BJ30" s="217" t="str">
        <f t="shared" si="36"/>
        <v/>
      </c>
      <c r="BK30" s="217" t="str">
        <f t="shared" si="36"/>
        <v/>
      </c>
      <c r="BL30" s="217" t="str">
        <f t="shared" si="36"/>
        <v/>
      </c>
      <c r="BM30" s="217" t="str">
        <f t="shared" si="36"/>
        <v/>
      </c>
      <c r="BN30" s="217" t="str">
        <f t="shared" si="32"/>
        <v/>
      </c>
      <c r="BO30" s="217" t="str">
        <f t="shared" si="32"/>
        <v/>
      </c>
      <c r="BP30" s="217" t="str">
        <f t="shared" si="32"/>
        <v/>
      </c>
      <c r="BQ30" s="217" t="str">
        <f t="shared" si="32"/>
        <v/>
      </c>
      <c r="BR30" s="217" t="str">
        <f t="shared" si="32"/>
        <v/>
      </c>
      <c r="BS30" s="217" t="str">
        <f t="shared" si="32"/>
        <v/>
      </c>
      <c r="BT30" s="217" t="str">
        <f t="shared" si="32"/>
        <v/>
      </c>
      <c r="BU30" s="217" t="str">
        <f t="shared" si="32"/>
        <v/>
      </c>
      <c r="BV30" s="217" t="str">
        <f t="shared" si="32"/>
        <v/>
      </c>
      <c r="BW30" s="217" t="str">
        <f t="shared" si="32"/>
        <v/>
      </c>
      <c r="BX30" s="217" t="str">
        <f t="shared" si="32"/>
        <v/>
      </c>
      <c r="BY30" s="217" t="str">
        <f t="shared" si="32"/>
        <v/>
      </c>
      <c r="BZ30" s="217" t="str">
        <f t="shared" si="32"/>
        <v/>
      </c>
      <c r="CA30" s="217" t="str">
        <f t="shared" si="32"/>
        <v/>
      </c>
      <c r="CB30" s="217" t="str">
        <f t="shared" si="32"/>
        <v/>
      </c>
      <c r="CC30" s="217" t="str">
        <f t="shared" si="32"/>
        <v/>
      </c>
      <c r="CD30" s="217" t="str">
        <f t="shared" si="23"/>
        <v/>
      </c>
      <c r="CE30" s="217" t="str">
        <f t="shared" si="19"/>
        <v/>
      </c>
      <c r="CF30" s="217" t="str">
        <f t="shared" si="19"/>
        <v/>
      </c>
      <c r="CG30" s="217" t="str">
        <f t="shared" si="19"/>
        <v/>
      </c>
      <c r="CH30" s="217" t="str">
        <f t="shared" si="19"/>
        <v/>
      </c>
      <c r="CI30" s="217" t="str">
        <f t="shared" si="19"/>
        <v/>
      </c>
      <c r="CJ30" s="217" t="str">
        <f t="shared" si="19"/>
        <v/>
      </c>
      <c r="CK30" s="217" t="str">
        <f t="shared" si="19"/>
        <v/>
      </c>
      <c r="CL30" s="217" t="str">
        <f t="shared" si="19"/>
        <v/>
      </c>
      <c r="CM30" s="217" t="str">
        <f t="shared" si="19"/>
        <v/>
      </c>
      <c r="CN30" s="217" t="str">
        <f t="shared" si="19"/>
        <v/>
      </c>
      <c r="CO30" s="217" t="str">
        <f t="shared" si="19"/>
        <v/>
      </c>
      <c r="CP30" s="217" t="str">
        <f t="shared" si="19"/>
        <v/>
      </c>
      <c r="CQ30" s="217" t="str">
        <f t="shared" si="19"/>
        <v/>
      </c>
      <c r="CR30" s="217" t="str">
        <f t="shared" ref="CR30:DG39" si="37">IF($B30=0,"",INT(CR$4/$H30)=CR$4/$H30)</f>
        <v/>
      </c>
      <c r="CS30" s="217" t="str">
        <f t="shared" si="37"/>
        <v/>
      </c>
      <c r="CT30" s="217" t="str">
        <f t="shared" si="37"/>
        <v/>
      </c>
      <c r="CU30" s="217" t="str">
        <f t="shared" si="37"/>
        <v/>
      </c>
      <c r="CV30" s="217" t="str">
        <f t="shared" si="37"/>
        <v/>
      </c>
      <c r="CW30" s="217" t="str">
        <f t="shared" si="37"/>
        <v/>
      </c>
      <c r="CX30" s="217" t="str">
        <f t="shared" si="37"/>
        <v/>
      </c>
      <c r="CY30" s="217" t="str">
        <f t="shared" si="37"/>
        <v/>
      </c>
      <c r="CZ30" s="217" t="str">
        <f t="shared" si="37"/>
        <v/>
      </c>
      <c r="DA30" s="217" t="str">
        <f t="shared" si="37"/>
        <v/>
      </c>
      <c r="DB30" s="217" t="str">
        <f t="shared" si="37"/>
        <v/>
      </c>
      <c r="DC30" s="217" t="str">
        <f t="shared" si="37"/>
        <v/>
      </c>
      <c r="DD30" s="217" t="str">
        <f t="shared" si="37"/>
        <v/>
      </c>
      <c r="DE30" s="217" t="str">
        <f t="shared" si="37"/>
        <v/>
      </c>
      <c r="DF30" s="217" t="str">
        <f t="shared" si="37"/>
        <v/>
      </c>
      <c r="DG30" s="217" t="str">
        <f t="shared" si="37"/>
        <v/>
      </c>
      <c r="DH30" s="217" t="str">
        <f t="shared" ref="DH30:DW39" si="38">IF($B30=0,"",INT(DH$4/$H30)=DH$4/$H30)</f>
        <v/>
      </c>
      <c r="DI30" s="217" t="str">
        <f t="shared" si="38"/>
        <v/>
      </c>
      <c r="DJ30" s="217" t="str">
        <f t="shared" si="38"/>
        <v/>
      </c>
      <c r="DK30" s="217" t="str">
        <f t="shared" si="38"/>
        <v/>
      </c>
      <c r="DL30" s="217" t="str">
        <f t="shared" si="38"/>
        <v/>
      </c>
      <c r="DM30" s="217" t="str">
        <f t="shared" si="38"/>
        <v/>
      </c>
      <c r="DN30" s="217" t="str">
        <f t="shared" si="38"/>
        <v/>
      </c>
      <c r="DO30" s="217" t="str">
        <f t="shared" si="38"/>
        <v/>
      </c>
      <c r="DP30" s="217" t="str">
        <f t="shared" si="38"/>
        <v/>
      </c>
      <c r="DQ30" s="217" t="str">
        <f t="shared" si="38"/>
        <v/>
      </c>
      <c r="DR30" s="217" t="str">
        <f t="shared" si="38"/>
        <v/>
      </c>
      <c r="DS30" s="217" t="str">
        <f t="shared" si="38"/>
        <v/>
      </c>
      <c r="DT30" s="217" t="str">
        <f t="shared" si="38"/>
        <v/>
      </c>
      <c r="DU30" s="217" t="str">
        <f t="shared" si="38"/>
        <v/>
      </c>
      <c r="DV30" s="217" t="str">
        <f t="shared" si="38"/>
        <v/>
      </c>
      <c r="DW30" s="217" t="str">
        <f t="shared" si="38"/>
        <v/>
      </c>
      <c r="DX30" s="217" t="str">
        <f t="shared" si="33"/>
        <v/>
      </c>
      <c r="DY30" s="217" t="str">
        <f t="shared" si="25"/>
        <v/>
      </c>
      <c r="DZ30" s="217" t="str">
        <f t="shared" ref="DZ30:EO39" si="39">IF($B30=0,"",INT(DZ$4/$H30)=DZ$4/$H30)</f>
        <v/>
      </c>
      <c r="EA30" s="217" t="str">
        <f t="shared" si="39"/>
        <v/>
      </c>
      <c r="EB30" s="217" t="str">
        <f t="shared" si="39"/>
        <v/>
      </c>
      <c r="EC30" s="217" t="str">
        <f t="shared" si="39"/>
        <v/>
      </c>
      <c r="ED30" s="217" t="str">
        <f t="shared" si="39"/>
        <v/>
      </c>
      <c r="EE30" s="217" t="str">
        <f t="shared" si="39"/>
        <v/>
      </c>
      <c r="EF30" s="217" t="str">
        <f t="shared" si="39"/>
        <v/>
      </c>
      <c r="EG30" s="217" t="str">
        <f t="shared" si="39"/>
        <v/>
      </c>
      <c r="EH30" s="217" t="str">
        <f t="shared" si="39"/>
        <v/>
      </c>
      <c r="EI30" s="217" t="str">
        <f t="shared" si="39"/>
        <v/>
      </c>
      <c r="EJ30" s="217" t="str">
        <f t="shared" si="39"/>
        <v/>
      </c>
      <c r="EK30" s="217" t="str">
        <f t="shared" si="39"/>
        <v/>
      </c>
      <c r="EL30" s="217" t="str">
        <f t="shared" si="39"/>
        <v/>
      </c>
      <c r="EM30" s="217" t="str">
        <f t="shared" si="39"/>
        <v/>
      </c>
      <c r="EN30" s="217" t="str">
        <f t="shared" si="39"/>
        <v/>
      </c>
      <c r="EO30" s="217" t="str">
        <f t="shared" si="39"/>
        <v/>
      </c>
      <c r="EP30" s="217" t="str">
        <f t="shared" si="34"/>
        <v/>
      </c>
      <c r="EQ30" s="217" t="str">
        <f t="shared" si="34"/>
        <v/>
      </c>
      <c r="ER30" s="217" t="str">
        <f t="shared" si="20"/>
        <v/>
      </c>
      <c r="ES30" s="217" t="str">
        <f t="shared" si="20"/>
        <v/>
      </c>
      <c r="ET30" s="217" t="str">
        <f t="shared" si="20"/>
        <v/>
      </c>
      <c r="EU30" s="217" t="str">
        <f t="shared" si="20"/>
        <v/>
      </c>
      <c r="EV30" s="217" t="str">
        <f t="shared" si="20"/>
        <v/>
      </c>
      <c r="EW30" s="217" t="str">
        <f t="shared" si="20"/>
        <v/>
      </c>
      <c r="EX30" s="217" t="str">
        <f t="shared" si="20"/>
        <v/>
      </c>
      <c r="EY30" s="217" t="str">
        <f t="shared" si="20"/>
        <v/>
      </c>
      <c r="EZ30" s="217" t="str">
        <f t="shared" si="20"/>
        <v/>
      </c>
      <c r="FA30" s="217" t="str">
        <f t="shared" si="20"/>
        <v/>
      </c>
      <c r="FB30" s="217" t="str">
        <f t="shared" si="20"/>
        <v/>
      </c>
      <c r="FC30" s="217" t="str">
        <f t="shared" si="20"/>
        <v/>
      </c>
      <c r="FD30" s="217" t="str">
        <f t="shared" si="20"/>
        <v/>
      </c>
      <c r="FE30" s="217" t="str">
        <f t="shared" si="20"/>
        <v/>
      </c>
      <c r="FF30" s="217" t="str">
        <f t="shared" si="29"/>
        <v/>
      </c>
      <c r="FG30" s="217" t="str">
        <f t="shared" si="29"/>
        <v/>
      </c>
      <c r="FH30" s="217" t="str">
        <f t="shared" si="29"/>
        <v/>
      </c>
      <c r="FI30" s="217" t="str">
        <f t="shared" si="29"/>
        <v/>
      </c>
      <c r="FJ30" s="217" t="str">
        <f t="shared" si="29"/>
        <v/>
      </c>
      <c r="FK30" s="217" t="str">
        <f t="shared" si="29"/>
        <v/>
      </c>
      <c r="FL30" s="217" t="str">
        <f t="shared" si="29"/>
        <v/>
      </c>
      <c r="FM30" s="217" t="str">
        <f t="shared" si="29"/>
        <v/>
      </c>
      <c r="FN30" s="217" t="str">
        <f t="shared" si="29"/>
        <v/>
      </c>
      <c r="FO30" s="217" t="str">
        <f t="shared" si="29"/>
        <v/>
      </c>
      <c r="FP30" s="217" t="str">
        <f t="shared" si="29"/>
        <v/>
      </c>
      <c r="FQ30" s="217" t="str">
        <f t="shared" si="29"/>
        <v/>
      </c>
      <c r="FR30" s="217" t="str">
        <f t="shared" si="29"/>
        <v/>
      </c>
      <c r="FS30" s="217" t="str">
        <f t="shared" si="29"/>
        <v/>
      </c>
      <c r="FT30" s="217" t="str">
        <f t="shared" si="29"/>
        <v/>
      </c>
      <c r="FU30" s="217" t="str">
        <f t="shared" si="29"/>
        <v/>
      </c>
      <c r="FV30" s="217" t="str">
        <f t="shared" si="27"/>
        <v/>
      </c>
      <c r="FW30" s="217" t="str">
        <f t="shared" si="16"/>
        <v/>
      </c>
      <c r="FX30" s="217" t="str">
        <f t="shared" si="30"/>
        <v/>
      </c>
      <c r="FY30" s="217" t="str">
        <f t="shared" si="30"/>
        <v/>
      </c>
      <c r="FZ30" s="217" t="str">
        <f t="shared" si="30"/>
        <v/>
      </c>
      <c r="GA30" s="217" t="str">
        <f t="shared" si="30"/>
        <v/>
      </c>
      <c r="GB30" s="217" t="str">
        <f t="shared" si="30"/>
        <v/>
      </c>
      <c r="GC30" s="217" t="str">
        <f t="shared" si="30"/>
        <v/>
      </c>
      <c r="GD30" s="217" t="str">
        <f t="shared" si="30"/>
        <v/>
      </c>
      <c r="GE30" s="217" t="str">
        <f t="shared" si="30"/>
        <v/>
      </c>
      <c r="GF30" s="217" t="str">
        <f t="shared" si="30"/>
        <v/>
      </c>
      <c r="GG30" s="217" t="str">
        <f t="shared" si="30"/>
        <v/>
      </c>
      <c r="GH30" s="217" t="str">
        <f t="shared" si="30"/>
        <v/>
      </c>
      <c r="GI30" s="217" t="str">
        <f t="shared" si="30"/>
        <v/>
      </c>
      <c r="GJ30" s="217" t="str">
        <f t="shared" si="30"/>
        <v/>
      </c>
      <c r="GK30" s="217" t="str">
        <f t="shared" si="30"/>
        <v/>
      </c>
      <c r="GL30" s="217" t="str">
        <f t="shared" si="30"/>
        <v/>
      </c>
      <c r="GM30" s="217" t="str">
        <f t="shared" si="30"/>
        <v/>
      </c>
      <c r="GN30" s="217" t="str">
        <f t="shared" si="28"/>
        <v/>
      </c>
      <c r="GO30" s="217" t="str">
        <f t="shared" si="28"/>
        <v/>
      </c>
      <c r="GP30" s="217" t="str">
        <f t="shared" si="28"/>
        <v/>
      </c>
    </row>
    <row r="31" spans="2:198" x14ac:dyDescent="0.3">
      <c r="B31" s="198">
        <f>'MF Rent Roll'!B30</f>
        <v>0</v>
      </c>
      <c r="C31" s="199">
        <f>'MF Rent Roll'!C30</f>
        <v>0</v>
      </c>
      <c r="D31" s="200">
        <f>'MF Rent Roll'!D30</f>
        <v>0</v>
      </c>
      <c r="E31" s="200">
        <f>'MF Rent Roll'!E30</f>
        <v>0</v>
      </c>
      <c r="F31" s="201">
        <f>'MF Rent Roll'!F30</f>
        <v>0</v>
      </c>
      <c r="G31" s="202">
        <f>'MF Rent Roll'!G30</f>
        <v>0</v>
      </c>
      <c r="H31" s="203">
        <f>'MF Rent Roll'!H30</f>
        <v>0</v>
      </c>
      <c r="I31" s="202">
        <f>'MF Rent Roll'!I30</f>
        <v>0</v>
      </c>
      <c r="J31" s="204">
        <f>'MF Rent Roll'!J30</f>
        <v>0</v>
      </c>
      <c r="K31" s="205">
        <f>'MF Rent Roll'!K30</f>
        <v>0</v>
      </c>
      <c r="L31" s="202">
        <f>'MF Rent Roll'!L30</f>
        <v>0</v>
      </c>
      <c r="M31" s="206">
        <f>'MF Rent Roll'!M30</f>
        <v>0</v>
      </c>
      <c r="N31" s="207" t="str">
        <f>'MF Rent Roll'!N30</f>
        <v/>
      </c>
      <c r="O31" s="208" t="str">
        <f>'MF Rent Roll'!O30</f>
        <v/>
      </c>
      <c r="P31" s="209" t="str">
        <f>'MF Rent Roll'!P30</f>
        <v/>
      </c>
      <c r="S31" s="217" t="str">
        <f t="shared" si="35"/>
        <v/>
      </c>
      <c r="T31" s="217" t="str">
        <f t="shared" si="35"/>
        <v/>
      </c>
      <c r="U31" s="217" t="str">
        <f t="shared" si="35"/>
        <v/>
      </c>
      <c r="V31" s="217" t="str">
        <f t="shared" si="35"/>
        <v/>
      </c>
      <c r="W31" s="217" t="str">
        <f t="shared" si="35"/>
        <v/>
      </c>
      <c r="X31" s="217" t="str">
        <f t="shared" si="35"/>
        <v/>
      </c>
      <c r="Y31" s="217" t="str">
        <f t="shared" si="35"/>
        <v/>
      </c>
      <c r="Z31" s="217" t="str">
        <f t="shared" si="35"/>
        <v/>
      </c>
      <c r="AA31" s="217" t="str">
        <f t="shared" si="35"/>
        <v/>
      </c>
      <c r="AB31" s="217" t="str">
        <f t="shared" si="35"/>
        <v/>
      </c>
      <c r="AC31" s="217" t="str">
        <f t="shared" si="35"/>
        <v/>
      </c>
      <c r="AD31" s="217" t="str">
        <f t="shared" si="35"/>
        <v/>
      </c>
      <c r="AE31" s="217" t="str">
        <f t="shared" si="35"/>
        <v/>
      </c>
      <c r="AF31" s="217" t="str">
        <f t="shared" si="35"/>
        <v/>
      </c>
      <c r="AG31" s="217" t="str">
        <f t="shared" si="35"/>
        <v/>
      </c>
      <c r="AH31" s="217" t="str">
        <f t="shared" si="35"/>
        <v/>
      </c>
      <c r="AI31" s="217" t="str">
        <f t="shared" si="31"/>
        <v/>
      </c>
      <c r="AJ31" s="217" t="str">
        <f t="shared" si="31"/>
        <v/>
      </c>
      <c r="AK31" s="217" t="str">
        <f t="shared" si="31"/>
        <v/>
      </c>
      <c r="AL31" s="217" t="str">
        <f t="shared" si="31"/>
        <v/>
      </c>
      <c r="AM31" s="217" t="str">
        <f t="shared" si="31"/>
        <v/>
      </c>
      <c r="AN31" s="217" t="str">
        <f t="shared" si="31"/>
        <v/>
      </c>
      <c r="AO31" s="217" t="str">
        <f t="shared" si="31"/>
        <v/>
      </c>
      <c r="AP31" s="217" t="str">
        <f t="shared" si="31"/>
        <v/>
      </c>
      <c r="AQ31" s="217" t="str">
        <f t="shared" ref="AQ31:BF39" si="40">IF($B31=0,"",INT(AQ$4/$H31)=AQ$4/$H31)</f>
        <v/>
      </c>
      <c r="AR31" s="217" t="str">
        <f t="shared" si="40"/>
        <v/>
      </c>
      <c r="AS31" s="217" t="str">
        <f t="shared" si="40"/>
        <v/>
      </c>
      <c r="AT31" s="217" t="str">
        <f t="shared" si="40"/>
        <v/>
      </c>
      <c r="AU31" s="217" t="str">
        <f t="shared" si="40"/>
        <v/>
      </c>
      <c r="AV31" s="217" t="str">
        <f t="shared" si="40"/>
        <v/>
      </c>
      <c r="AW31" s="217" t="str">
        <f t="shared" si="40"/>
        <v/>
      </c>
      <c r="AX31" s="217" t="str">
        <f t="shared" si="40"/>
        <v/>
      </c>
      <c r="AY31" s="217" t="str">
        <f t="shared" si="40"/>
        <v/>
      </c>
      <c r="AZ31" s="217" t="str">
        <f t="shared" si="40"/>
        <v/>
      </c>
      <c r="BA31" s="217" t="str">
        <f t="shared" si="40"/>
        <v/>
      </c>
      <c r="BB31" s="217" t="str">
        <f t="shared" si="40"/>
        <v/>
      </c>
      <c r="BC31" s="217" t="str">
        <f t="shared" si="40"/>
        <v/>
      </c>
      <c r="BD31" s="217" t="str">
        <f t="shared" si="40"/>
        <v/>
      </c>
      <c r="BE31" s="217" t="str">
        <f t="shared" si="40"/>
        <v/>
      </c>
      <c r="BF31" s="217" t="str">
        <f t="shared" si="40"/>
        <v/>
      </c>
      <c r="BG31" s="217" t="str">
        <f t="shared" si="36"/>
        <v/>
      </c>
      <c r="BH31" s="217" t="str">
        <f t="shared" si="36"/>
        <v/>
      </c>
      <c r="BI31" s="217" t="str">
        <f t="shared" si="36"/>
        <v/>
      </c>
      <c r="BJ31" s="217" t="str">
        <f t="shared" si="36"/>
        <v/>
      </c>
      <c r="BK31" s="217" t="str">
        <f t="shared" si="36"/>
        <v/>
      </c>
      <c r="BL31" s="217" t="str">
        <f t="shared" si="36"/>
        <v/>
      </c>
      <c r="BM31" s="217" t="str">
        <f t="shared" si="36"/>
        <v/>
      </c>
      <c r="BN31" s="217" t="str">
        <f t="shared" si="32"/>
        <v/>
      </c>
      <c r="BO31" s="217" t="str">
        <f t="shared" si="32"/>
        <v/>
      </c>
      <c r="BP31" s="217" t="str">
        <f t="shared" si="32"/>
        <v/>
      </c>
      <c r="BQ31" s="217" t="str">
        <f t="shared" si="32"/>
        <v/>
      </c>
      <c r="BR31" s="217" t="str">
        <f t="shared" si="32"/>
        <v/>
      </c>
      <c r="BS31" s="217" t="str">
        <f t="shared" si="32"/>
        <v/>
      </c>
      <c r="BT31" s="217" t="str">
        <f t="shared" si="32"/>
        <v/>
      </c>
      <c r="BU31" s="217" t="str">
        <f t="shared" si="32"/>
        <v/>
      </c>
      <c r="BV31" s="217" t="str">
        <f t="shared" si="32"/>
        <v/>
      </c>
      <c r="BW31" s="217" t="str">
        <f t="shared" si="32"/>
        <v/>
      </c>
      <c r="BX31" s="217" t="str">
        <f t="shared" si="32"/>
        <v/>
      </c>
      <c r="BY31" s="217" t="str">
        <f t="shared" si="32"/>
        <v/>
      </c>
      <c r="BZ31" s="217" t="str">
        <f t="shared" si="32"/>
        <v/>
      </c>
      <c r="CA31" s="217" t="str">
        <f t="shared" si="32"/>
        <v/>
      </c>
      <c r="CB31" s="217" t="str">
        <f t="shared" si="32"/>
        <v/>
      </c>
      <c r="CC31" s="217" t="str">
        <f t="shared" si="32"/>
        <v/>
      </c>
      <c r="CD31" s="217" t="str">
        <f t="shared" si="23"/>
        <v/>
      </c>
      <c r="CE31" s="217" t="str">
        <f t="shared" ref="CE31:CT39" si="41">IF($B31=0,"",INT(CE$4/$H31)=CE$4/$H31)</f>
        <v/>
      </c>
      <c r="CF31" s="217" t="str">
        <f t="shared" si="41"/>
        <v/>
      </c>
      <c r="CG31" s="217" t="str">
        <f t="shared" si="41"/>
        <v/>
      </c>
      <c r="CH31" s="217" t="str">
        <f t="shared" si="41"/>
        <v/>
      </c>
      <c r="CI31" s="217" t="str">
        <f t="shared" si="41"/>
        <v/>
      </c>
      <c r="CJ31" s="217" t="str">
        <f t="shared" si="41"/>
        <v/>
      </c>
      <c r="CK31" s="217" t="str">
        <f t="shared" si="41"/>
        <v/>
      </c>
      <c r="CL31" s="217" t="str">
        <f t="shared" si="41"/>
        <v/>
      </c>
      <c r="CM31" s="217" t="str">
        <f t="shared" si="41"/>
        <v/>
      </c>
      <c r="CN31" s="217" t="str">
        <f t="shared" si="41"/>
        <v/>
      </c>
      <c r="CO31" s="217" t="str">
        <f t="shared" si="41"/>
        <v/>
      </c>
      <c r="CP31" s="217" t="str">
        <f t="shared" si="41"/>
        <v/>
      </c>
      <c r="CQ31" s="217" t="str">
        <f t="shared" si="41"/>
        <v/>
      </c>
      <c r="CR31" s="217" t="str">
        <f t="shared" si="41"/>
        <v/>
      </c>
      <c r="CS31" s="217" t="str">
        <f t="shared" si="41"/>
        <v/>
      </c>
      <c r="CT31" s="217" t="str">
        <f t="shared" si="41"/>
        <v/>
      </c>
      <c r="CU31" s="217" t="str">
        <f t="shared" si="37"/>
        <v/>
      </c>
      <c r="CV31" s="217" t="str">
        <f t="shared" si="37"/>
        <v/>
      </c>
      <c r="CW31" s="217" t="str">
        <f t="shared" si="37"/>
        <v/>
      </c>
      <c r="CX31" s="217" t="str">
        <f t="shared" si="37"/>
        <v/>
      </c>
      <c r="CY31" s="217" t="str">
        <f t="shared" si="37"/>
        <v/>
      </c>
      <c r="CZ31" s="217" t="str">
        <f t="shared" si="37"/>
        <v/>
      </c>
      <c r="DA31" s="217" t="str">
        <f t="shared" si="37"/>
        <v/>
      </c>
      <c r="DB31" s="217" t="str">
        <f t="shared" si="37"/>
        <v/>
      </c>
      <c r="DC31" s="217" t="str">
        <f t="shared" si="37"/>
        <v/>
      </c>
      <c r="DD31" s="217" t="str">
        <f t="shared" si="37"/>
        <v/>
      </c>
      <c r="DE31" s="217" t="str">
        <f t="shared" si="37"/>
        <v/>
      </c>
      <c r="DF31" s="217" t="str">
        <f t="shared" si="37"/>
        <v/>
      </c>
      <c r="DG31" s="217" t="str">
        <f t="shared" si="37"/>
        <v/>
      </c>
      <c r="DH31" s="217" t="str">
        <f t="shared" si="38"/>
        <v/>
      </c>
      <c r="DI31" s="217" t="str">
        <f t="shared" si="38"/>
        <v/>
      </c>
      <c r="DJ31" s="217" t="str">
        <f t="shared" si="38"/>
        <v/>
      </c>
      <c r="DK31" s="217" t="str">
        <f t="shared" si="38"/>
        <v/>
      </c>
      <c r="DL31" s="217" t="str">
        <f t="shared" si="38"/>
        <v/>
      </c>
      <c r="DM31" s="217" t="str">
        <f t="shared" si="38"/>
        <v/>
      </c>
      <c r="DN31" s="217" t="str">
        <f t="shared" si="38"/>
        <v/>
      </c>
      <c r="DO31" s="217" t="str">
        <f t="shared" si="38"/>
        <v/>
      </c>
      <c r="DP31" s="217" t="str">
        <f t="shared" si="38"/>
        <v/>
      </c>
      <c r="DQ31" s="217" t="str">
        <f t="shared" si="38"/>
        <v/>
      </c>
      <c r="DR31" s="217" t="str">
        <f t="shared" si="38"/>
        <v/>
      </c>
      <c r="DS31" s="217" t="str">
        <f t="shared" si="38"/>
        <v/>
      </c>
      <c r="DT31" s="217" t="str">
        <f t="shared" si="38"/>
        <v/>
      </c>
      <c r="DU31" s="217" t="str">
        <f t="shared" si="38"/>
        <v/>
      </c>
      <c r="DV31" s="217" t="str">
        <f t="shared" si="38"/>
        <v/>
      </c>
      <c r="DW31" s="217" t="str">
        <f t="shared" si="38"/>
        <v/>
      </c>
      <c r="DX31" s="217" t="str">
        <f t="shared" si="33"/>
        <v/>
      </c>
      <c r="DY31" s="217" t="str">
        <f t="shared" si="25"/>
        <v/>
      </c>
      <c r="DZ31" s="217" t="str">
        <f t="shared" si="39"/>
        <v/>
      </c>
      <c r="EA31" s="217" t="str">
        <f t="shared" si="39"/>
        <v/>
      </c>
      <c r="EB31" s="217" t="str">
        <f t="shared" si="39"/>
        <v/>
      </c>
      <c r="EC31" s="217" t="str">
        <f t="shared" si="39"/>
        <v/>
      </c>
      <c r="ED31" s="217" t="str">
        <f t="shared" si="39"/>
        <v/>
      </c>
      <c r="EE31" s="217" t="str">
        <f t="shared" si="39"/>
        <v/>
      </c>
      <c r="EF31" s="217" t="str">
        <f t="shared" si="39"/>
        <v/>
      </c>
      <c r="EG31" s="217" t="str">
        <f t="shared" si="39"/>
        <v/>
      </c>
      <c r="EH31" s="217" t="str">
        <f t="shared" si="39"/>
        <v/>
      </c>
      <c r="EI31" s="217" t="str">
        <f t="shared" si="39"/>
        <v/>
      </c>
      <c r="EJ31" s="217" t="str">
        <f t="shared" si="39"/>
        <v/>
      </c>
      <c r="EK31" s="217" t="str">
        <f t="shared" si="39"/>
        <v/>
      </c>
      <c r="EL31" s="217" t="str">
        <f t="shared" si="39"/>
        <v/>
      </c>
      <c r="EM31" s="217" t="str">
        <f t="shared" si="39"/>
        <v/>
      </c>
      <c r="EN31" s="217" t="str">
        <f t="shared" si="39"/>
        <v/>
      </c>
      <c r="EO31" s="217" t="str">
        <f t="shared" si="39"/>
        <v/>
      </c>
      <c r="EP31" s="217" t="str">
        <f t="shared" si="34"/>
        <v/>
      </c>
      <c r="EQ31" s="217" t="str">
        <f t="shared" si="34"/>
        <v/>
      </c>
      <c r="ER31" s="217" t="str">
        <f t="shared" si="20"/>
        <v/>
      </c>
      <c r="ES31" s="217" t="str">
        <f t="shared" si="20"/>
        <v/>
      </c>
      <c r="ET31" s="217" t="str">
        <f t="shared" si="20"/>
        <v/>
      </c>
      <c r="EU31" s="217" t="str">
        <f t="shared" si="20"/>
        <v/>
      </c>
      <c r="EV31" s="217" t="str">
        <f t="shared" si="20"/>
        <v/>
      </c>
      <c r="EW31" s="217" t="str">
        <f t="shared" si="20"/>
        <v/>
      </c>
      <c r="EX31" s="217" t="str">
        <f t="shared" si="20"/>
        <v/>
      </c>
      <c r="EY31" s="217" t="str">
        <f t="shared" si="20"/>
        <v/>
      </c>
      <c r="EZ31" s="217" t="str">
        <f t="shared" si="20"/>
        <v/>
      </c>
      <c r="FA31" s="217" t="str">
        <f t="shared" si="20"/>
        <v/>
      </c>
      <c r="FB31" s="217" t="str">
        <f t="shared" si="20"/>
        <v/>
      </c>
      <c r="FC31" s="217" t="str">
        <f t="shared" si="20"/>
        <v/>
      </c>
      <c r="FD31" s="217" t="str">
        <f t="shared" si="20"/>
        <v/>
      </c>
      <c r="FE31" s="217" t="str">
        <f t="shared" si="20"/>
        <v/>
      </c>
      <c r="FF31" s="217" t="str">
        <f t="shared" si="29"/>
        <v/>
      </c>
      <c r="FG31" s="217" t="str">
        <f t="shared" si="29"/>
        <v/>
      </c>
      <c r="FH31" s="217" t="str">
        <f t="shared" si="29"/>
        <v/>
      </c>
      <c r="FI31" s="217" t="str">
        <f t="shared" si="29"/>
        <v/>
      </c>
      <c r="FJ31" s="217" t="str">
        <f t="shared" si="29"/>
        <v/>
      </c>
      <c r="FK31" s="217" t="str">
        <f t="shared" si="29"/>
        <v/>
      </c>
      <c r="FL31" s="217" t="str">
        <f t="shared" si="29"/>
        <v/>
      </c>
      <c r="FM31" s="217" t="str">
        <f t="shared" si="29"/>
        <v/>
      </c>
      <c r="FN31" s="217" t="str">
        <f t="shared" si="29"/>
        <v/>
      </c>
      <c r="FO31" s="217" t="str">
        <f t="shared" si="29"/>
        <v/>
      </c>
      <c r="FP31" s="217" t="str">
        <f t="shared" si="29"/>
        <v/>
      </c>
      <c r="FQ31" s="217" t="str">
        <f t="shared" si="29"/>
        <v/>
      </c>
      <c r="FR31" s="217" t="str">
        <f t="shared" si="29"/>
        <v/>
      </c>
      <c r="FS31" s="217" t="str">
        <f t="shared" si="29"/>
        <v/>
      </c>
      <c r="FT31" s="217" t="str">
        <f t="shared" si="29"/>
        <v/>
      </c>
      <c r="FU31" s="217" t="str">
        <f t="shared" si="29"/>
        <v/>
      </c>
      <c r="FV31" s="217" t="str">
        <f t="shared" si="27"/>
        <v/>
      </c>
      <c r="FW31" s="217" t="str">
        <f t="shared" si="16"/>
        <v/>
      </c>
      <c r="FX31" s="217" t="str">
        <f t="shared" si="30"/>
        <v/>
      </c>
      <c r="FY31" s="217" t="str">
        <f t="shared" si="30"/>
        <v/>
      </c>
      <c r="FZ31" s="217" t="str">
        <f t="shared" si="30"/>
        <v/>
      </c>
      <c r="GA31" s="217" t="str">
        <f t="shared" si="30"/>
        <v/>
      </c>
      <c r="GB31" s="217" t="str">
        <f t="shared" si="30"/>
        <v/>
      </c>
      <c r="GC31" s="217" t="str">
        <f t="shared" si="30"/>
        <v/>
      </c>
      <c r="GD31" s="217" t="str">
        <f t="shared" si="30"/>
        <v/>
      </c>
      <c r="GE31" s="217" t="str">
        <f t="shared" si="30"/>
        <v/>
      </c>
      <c r="GF31" s="217" t="str">
        <f t="shared" si="30"/>
        <v/>
      </c>
      <c r="GG31" s="217" t="str">
        <f t="shared" si="30"/>
        <v/>
      </c>
      <c r="GH31" s="217" t="str">
        <f t="shared" si="30"/>
        <v/>
      </c>
      <c r="GI31" s="217" t="str">
        <f t="shared" si="30"/>
        <v/>
      </c>
      <c r="GJ31" s="217" t="str">
        <f t="shared" si="30"/>
        <v/>
      </c>
      <c r="GK31" s="217" t="str">
        <f t="shared" si="30"/>
        <v/>
      </c>
      <c r="GL31" s="217" t="str">
        <f t="shared" si="30"/>
        <v/>
      </c>
      <c r="GM31" s="217" t="str">
        <f t="shared" si="30"/>
        <v/>
      </c>
      <c r="GN31" s="217" t="str">
        <f t="shared" si="28"/>
        <v/>
      </c>
      <c r="GO31" s="217" t="str">
        <f t="shared" si="28"/>
        <v/>
      </c>
      <c r="GP31" s="217" t="str">
        <f t="shared" si="28"/>
        <v/>
      </c>
    </row>
    <row r="32" spans="2:198" x14ac:dyDescent="0.3">
      <c r="B32" s="198">
        <f>'MF Rent Roll'!B31</f>
        <v>0</v>
      </c>
      <c r="C32" s="199">
        <f>'MF Rent Roll'!C31</f>
        <v>0</v>
      </c>
      <c r="D32" s="200">
        <f>'MF Rent Roll'!D31</f>
        <v>0</v>
      </c>
      <c r="E32" s="200">
        <f>'MF Rent Roll'!E31</f>
        <v>0</v>
      </c>
      <c r="F32" s="201">
        <f>'MF Rent Roll'!F31</f>
        <v>0</v>
      </c>
      <c r="G32" s="202">
        <f>'MF Rent Roll'!G31</f>
        <v>0</v>
      </c>
      <c r="H32" s="203">
        <f>'MF Rent Roll'!H31</f>
        <v>0</v>
      </c>
      <c r="I32" s="202">
        <f>'MF Rent Roll'!I31</f>
        <v>0</v>
      </c>
      <c r="J32" s="204">
        <f>'MF Rent Roll'!J31</f>
        <v>0</v>
      </c>
      <c r="K32" s="205">
        <f>'MF Rent Roll'!K31</f>
        <v>0</v>
      </c>
      <c r="L32" s="202">
        <f>'MF Rent Roll'!L31</f>
        <v>0</v>
      </c>
      <c r="M32" s="206">
        <f>'MF Rent Roll'!M31</f>
        <v>0</v>
      </c>
      <c r="N32" s="207" t="str">
        <f>'MF Rent Roll'!N31</f>
        <v/>
      </c>
      <c r="O32" s="208" t="str">
        <f>'MF Rent Roll'!O31</f>
        <v/>
      </c>
      <c r="P32" s="209" t="str">
        <f>'MF Rent Roll'!P31</f>
        <v/>
      </c>
      <c r="S32" s="217" t="str">
        <f t="shared" si="35"/>
        <v/>
      </c>
      <c r="T32" s="217" t="str">
        <f t="shared" si="35"/>
        <v/>
      </c>
      <c r="U32" s="217" t="str">
        <f t="shared" si="35"/>
        <v/>
      </c>
      <c r="V32" s="217" t="str">
        <f t="shared" si="35"/>
        <v/>
      </c>
      <c r="W32" s="217" t="str">
        <f t="shared" si="35"/>
        <v/>
      </c>
      <c r="X32" s="217" t="str">
        <f t="shared" si="35"/>
        <v/>
      </c>
      <c r="Y32" s="217" t="str">
        <f t="shared" si="35"/>
        <v/>
      </c>
      <c r="Z32" s="217" t="str">
        <f t="shared" si="35"/>
        <v/>
      </c>
      <c r="AA32" s="217" t="str">
        <f t="shared" si="35"/>
        <v/>
      </c>
      <c r="AB32" s="217" t="str">
        <f t="shared" si="35"/>
        <v/>
      </c>
      <c r="AC32" s="217" t="str">
        <f t="shared" si="35"/>
        <v/>
      </c>
      <c r="AD32" s="217" t="str">
        <f t="shared" si="35"/>
        <v/>
      </c>
      <c r="AE32" s="217" t="str">
        <f t="shared" si="35"/>
        <v/>
      </c>
      <c r="AF32" s="217" t="str">
        <f t="shared" si="35"/>
        <v/>
      </c>
      <c r="AG32" s="217" t="str">
        <f t="shared" si="35"/>
        <v/>
      </c>
      <c r="AH32" s="217" t="str">
        <f t="shared" si="35"/>
        <v/>
      </c>
      <c r="AI32" s="217" t="str">
        <f t="shared" si="31"/>
        <v/>
      </c>
      <c r="AJ32" s="217" t="str">
        <f t="shared" si="31"/>
        <v/>
      </c>
      <c r="AK32" s="217" t="str">
        <f t="shared" si="31"/>
        <v/>
      </c>
      <c r="AL32" s="217" t="str">
        <f t="shared" si="31"/>
        <v/>
      </c>
      <c r="AM32" s="217" t="str">
        <f t="shared" si="31"/>
        <v/>
      </c>
      <c r="AN32" s="217" t="str">
        <f t="shared" si="31"/>
        <v/>
      </c>
      <c r="AO32" s="217" t="str">
        <f t="shared" si="31"/>
        <v/>
      </c>
      <c r="AP32" s="217" t="str">
        <f t="shared" si="31"/>
        <v/>
      </c>
      <c r="AQ32" s="217" t="str">
        <f t="shared" si="40"/>
        <v/>
      </c>
      <c r="AR32" s="217" t="str">
        <f t="shared" si="40"/>
        <v/>
      </c>
      <c r="AS32" s="217" t="str">
        <f t="shared" si="40"/>
        <v/>
      </c>
      <c r="AT32" s="217" t="str">
        <f t="shared" si="40"/>
        <v/>
      </c>
      <c r="AU32" s="217" t="str">
        <f t="shared" si="40"/>
        <v/>
      </c>
      <c r="AV32" s="217" t="str">
        <f t="shared" si="40"/>
        <v/>
      </c>
      <c r="AW32" s="217" t="str">
        <f t="shared" si="40"/>
        <v/>
      </c>
      <c r="AX32" s="217" t="str">
        <f t="shared" si="40"/>
        <v/>
      </c>
      <c r="AY32" s="217" t="str">
        <f t="shared" si="40"/>
        <v/>
      </c>
      <c r="AZ32" s="217" t="str">
        <f t="shared" si="40"/>
        <v/>
      </c>
      <c r="BA32" s="217" t="str">
        <f t="shared" si="40"/>
        <v/>
      </c>
      <c r="BB32" s="217" t="str">
        <f t="shared" si="40"/>
        <v/>
      </c>
      <c r="BC32" s="217" t="str">
        <f t="shared" si="40"/>
        <v/>
      </c>
      <c r="BD32" s="217" t="str">
        <f t="shared" si="40"/>
        <v/>
      </c>
      <c r="BE32" s="217" t="str">
        <f t="shared" si="40"/>
        <v/>
      </c>
      <c r="BF32" s="217" t="str">
        <f t="shared" si="40"/>
        <v/>
      </c>
      <c r="BG32" s="217" t="str">
        <f t="shared" si="36"/>
        <v/>
      </c>
      <c r="BH32" s="217" t="str">
        <f t="shared" si="36"/>
        <v/>
      </c>
      <c r="BI32" s="217" t="str">
        <f t="shared" si="36"/>
        <v/>
      </c>
      <c r="BJ32" s="217" t="str">
        <f t="shared" si="36"/>
        <v/>
      </c>
      <c r="BK32" s="217" t="str">
        <f t="shared" si="36"/>
        <v/>
      </c>
      <c r="BL32" s="217" t="str">
        <f t="shared" si="36"/>
        <v/>
      </c>
      <c r="BM32" s="217" t="str">
        <f t="shared" si="36"/>
        <v/>
      </c>
      <c r="BN32" s="217" t="str">
        <f t="shared" si="32"/>
        <v/>
      </c>
      <c r="BO32" s="217" t="str">
        <f t="shared" si="32"/>
        <v/>
      </c>
      <c r="BP32" s="217" t="str">
        <f t="shared" si="32"/>
        <v/>
      </c>
      <c r="BQ32" s="217" t="str">
        <f t="shared" si="32"/>
        <v/>
      </c>
      <c r="BR32" s="217" t="str">
        <f t="shared" si="32"/>
        <v/>
      </c>
      <c r="BS32" s="217" t="str">
        <f t="shared" si="32"/>
        <v/>
      </c>
      <c r="BT32" s="217" t="str">
        <f t="shared" si="32"/>
        <v/>
      </c>
      <c r="BU32" s="217" t="str">
        <f t="shared" si="32"/>
        <v/>
      </c>
      <c r="BV32" s="217" t="str">
        <f t="shared" si="32"/>
        <v/>
      </c>
      <c r="BW32" s="217" t="str">
        <f t="shared" si="32"/>
        <v/>
      </c>
      <c r="BX32" s="217" t="str">
        <f t="shared" si="32"/>
        <v/>
      </c>
      <c r="BY32" s="217" t="str">
        <f t="shared" si="32"/>
        <v/>
      </c>
      <c r="BZ32" s="217" t="str">
        <f t="shared" si="32"/>
        <v/>
      </c>
      <c r="CA32" s="217" t="str">
        <f t="shared" si="32"/>
        <v/>
      </c>
      <c r="CB32" s="217" t="str">
        <f t="shared" si="32"/>
        <v/>
      </c>
      <c r="CC32" s="217" t="str">
        <f t="shared" si="32"/>
        <v/>
      </c>
      <c r="CD32" s="217" t="str">
        <f t="shared" si="23"/>
        <v/>
      </c>
      <c r="CE32" s="217" t="str">
        <f t="shared" si="41"/>
        <v/>
      </c>
      <c r="CF32" s="217" t="str">
        <f t="shared" si="41"/>
        <v/>
      </c>
      <c r="CG32" s="217" t="str">
        <f t="shared" si="41"/>
        <v/>
      </c>
      <c r="CH32" s="217" t="str">
        <f t="shared" si="41"/>
        <v/>
      </c>
      <c r="CI32" s="217" t="str">
        <f t="shared" si="41"/>
        <v/>
      </c>
      <c r="CJ32" s="217" t="str">
        <f t="shared" si="41"/>
        <v/>
      </c>
      <c r="CK32" s="217" t="str">
        <f t="shared" si="41"/>
        <v/>
      </c>
      <c r="CL32" s="217" t="str">
        <f t="shared" si="41"/>
        <v/>
      </c>
      <c r="CM32" s="217" t="str">
        <f t="shared" si="41"/>
        <v/>
      </c>
      <c r="CN32" s="217" t="str">
        <f t="shared" si="41"/>
        <v/>
      </c>
      <c r="CO32" s="217" t="str">
        <f t="shared" si="41"/>
        <v/>
      </c>
      <c r="CP32" s="217" t="str">
        <f t="shared" si="41"/>
        <v/>
      </c>
      <c r="CQ32" s="217" t="str">
        <f t="shared" si="41"/>
        <v/>
      </c>
      <c r="CR32" s="217" t="str">
        <f t="shared" si="41"/>
        <v/>
      </c>
      <c r="CS32" s="217" t="str">
        <f t="shared" si="41"/>
        <v/>
      </c>
      <c r="CT32" s="217" t="str">
        <f t="shared" si="41"/>
        <v/>
      </c>
      <c r="CU32" s="217" t="str">
        <f t="shared" si="37"/>
        <v/>
      </c>
      <c r="CV32" s="217" t="str">
        <f t="shared" si="37"/>
        <v/>
      </c>
      <c r="CW32" s="217" t="str">
        <f t="shared" si="37"/>
        <v/>
      </c>
      <c r="CX32" s="217" t="str">
        <f t="shared" si="37"/>
        <v/>
      </c>
      <c r="CY32" s="217" t="str">
        <f t="shared" si="37"/>
        <v/>
      </c>
      <c r="CZ32" s="217" t="str">
        <f t="shared" si="37"/>
        <v/>
      </c>
      <c r="DA32" s="217" t="str">
        <f t="shared" si="37"/>
        <v/>
      </c>
      <c r="DB32" s="217" t="str">
        <f t="shared" si="37"/>
        <v/>
      </c>
      <c r="DC32" s="217" t="str">
        <f t="shared" si="37"/>
        <v/>
      </c>
      <c r="DD32" s="217" t="str">
        <f t="shared" si="37"/>
        <v/>
      </c>
      <c r="DE32" s="217" t="str">
        <f t="shared" si="37"/>
        <v/>
      </c>
      <c r="DF32" s="217" t="str">
        <f t="shared" si="37"/>
        <v/>
      </c>
      <c r="DG32" s="217" t="str">
        <f t="shared" si="37"/>
        <v/>
      </c>
      <c r="DH32" s="217" t="str">
        <f t="shared" si="38"/>
        <v/>
      </c>
      <c r="DI32" s="217" t="str">
        <f t="shared" si="38"/>
        <v/>
      </c>
      <c r="DJ32" s="217" t="str">
        <f t="shared" si="38"/>
        <v/>
      </c>
      <c r="DK32" s="217" t="str">
        <f t="shared" si="38"/>
        <v/>
      </c>
      <c r="DL32" s="217" t="str">
        <f t="shared" si="38"/>
        <v/>
      </c>
      <c r="DM32" s="217" t="str">
        <f t="shared" si="38"/>
        <v/>
      </c>
      <c r="DN32" s="217" t="str">
        <f t="shared" si="38"/>
        <v/>
      </c>
      <c r="DO32" s="217" t="str">
        <f t="shared" si="38"/>
        <v/>
      </c>
      <c r="DP32" s="217" t="str">
        <f t="shared" si="38"/>
        <v/>
      </c>
      <c r="DQ32" s="217" t="str">
        <f t="shared" si="38"/>
        <v/>
      </c>
      <c r="DR32" s="217" t="str">
        <f t="shared" si="38"/>
        <v/>
      </c>
      <c r="DS32" s="217" t="str">
        <f t="shared" si="38"/>
        <v/>
      </c>
      <c r="DT32" s="217" t="str">
        <f t="shared" si="38"/>
        <v/>
      </c>
      <c r="DU32" s="217" t="str">
        <f t="shared" si="38"/>
        <v/>
      </c>
      <c r="DV32" s="217" t="str">
        <f t="shared" si="38"/>
        <v/>
      </c>
      <c r="DW32" s="217" t="str">
        <f t="shared" si="38"/>
        <v/>
      </c>
      <c r="DX32" s="217" t="str">
        <f t="shared" si="33"/>
        <v/>
      </c>
      <c r="DY32" s="217" t="str">
        <f t="shared" si="25"/>
        <v/>
      </c>
      <c r="DZ32" s="217" t="str">
        <f t="shared" si="39"/>
        <v/>
      </c>
      <c r="EA32" s="217" t="str">
        <f t="shared" si="39"/>
        <v/>
      </c>
      <c r="EB32" s="217" t="str">
        <f t="shared" si="39"/>
        <v/>
      </c>
      <c r="EC32" s="217" t="str">
        <f t="shared" si="39"/>
        <v/>
      </c>
      <c r="ED32" s="217" t="str">
        <f t="shared" si="39"/>
        <v/>
      </c>
      <c r="EE32" s="217" t="str">
        <f t="shared" si="39"/>
        <v/>
      </c>
      <c r="EF32" s="217" t="str">
        <f t="shared" si="39"/>
        <v/>
      </c>
      <c r="EG32" s="217" t="str">
        <f t="shared" si="39"/>
        <v/>
      </c>
      <c r="EH32" s="217" t="str">
        <f t="shared" si="39"/>
        <v/>
      </c>
      <c r="EI32" s="217" t="str">
        <f t="shared" si="39"/>
        <v/>
      </c>
      <c r="EJ32" s="217" t="str">
        <f t="shared" si="39"/>
        <v/>
      </c>
      <c r="EK32" s="217" t="str">
        <f t="shared" si="39"/>
        <v/>
      </c>
      <c r="EL32" s="217" t="str">
        <f t="shared" si="39"/>
        <v/>
      </c>
      <c r="EM32" s="217" t="str">
        <f t="shared" si="39"/>
        <v/>
      </c>
      <c r="EN32" s="217" t="str">
        <f t="shared" si="39"/>
        <v/>
      </c>
      <c r="EO32" s="217" t="str">
        <f t="shared" si="39"/>
        <v/>
      </c>
      <c r="EP32" s="217" t="str">
        <f t="shared" si="34"/>
        <v/>
      </c>
      <c r="EQ32" s="217" t="str">
        <f t="shared" si="34"/>
        <v/>
      </c>
      <c r="ER32" s="217" t="str">
        <f t="shared" si="20"/>
        <v/>
      </c>
      <c r="ES32" s="217" t="str">
        <f t="shared" si="20"/>
        <v/>
      </c>
      <c r="ET32" s="217" t="str">
        <f t="shared" si="20"/>
        <v/>
      </c>
      <c r="EU32" s="217" t="str">
        <f t="shared" si="20"/>
        <v/>
      </c>
      <c r="EV32" s="217" t="str">
        <f t="shared" si="20"/>
        <v/>
      </c>
      <c r="EW32" s="217" t="str">
        <f t="shared" si="20"/>
        <v/>
      </c>
      <c r="EX32" s="217" t="str">
        <f t="shared" si="20"/>
        <v/>
      </c>
      <c r="EY32" s="217" t="str">
        <f t="shared" si="20"/>
        <v/>
      </c>
      <c r="EZ32" s="217" t="str">
        <f t="shared" si="20"/>
        <v/>
      </c>
      <c r="FA32" s="217" t="str">
        <f t="shared" si="20"/>
        <v/>
      </c>
      <c r="FB32" s="217" t="str">
        <f t="shared" si="20"/>
        <v/>
      </c>
      <c r="FC32" s="217" t="str">
        <f t="shared" si="20"/>
        <v/>
      </c>
      <c r="FD32" s="217" t="str">
        <f t="shared" si="20"/>
        <v/>
      </c>
      <c r="FE32" s="217" t="str">
        <f t="shared" si="20"/>
        <v/>
      </c>
      <c r="FF32" s="217" t="str">
        <f t="shared" si="29"/>
        <v/>
      </c>
      <c r="FG32" s="217" t="str">
        <f t="shared" si="29"/>
        <v/>
      </c>
      <c r="FH32" s="217" t="str">
        <f t="shared" si="29"/>
        <v/>
      </c>
      <c r="FI32" s="217" t="str">
        <f t="shared" si="29"/>
        <v/>
      </c>
      <c r="FJ32" s="217" t="str">
        <f t="shared" si="29"/>
        <v/>
      </c>
      <c r="FK32" s="217" t="str">
        <f t="shared" si="29"/>
        <v/>
      </c>
      <c r="FL32" s="217" t="str">
        <f t="shared" si="29"/>
        <v/>
      </c>
      <c r="FM32" s="217" t="str">
        <f t="shared" si="29"/>
        <v/>
      </c>
      <c r="FN32" s="217" t="str">
        <f t="shared" si="29"/>
        <v/>
      </c>
      <c r="FO32" s="217" t="str">
        <f t="shared" si="29"/>
        <v/>
      </c>
      <c r="FP32" s="217" t="str">
        <f t="shared" si="29"/>
        <v/>
      </c>
      <c r="FQ32" s="217" t="str">
        <f t="shared" si="29"/>
        <v/>
      </c>
      <c r="FR32" s="217" t="str">
        <f t="shared" si="29"/>
        <v/>
      </c>
      <c r="FS32" s="217" t="str">
        <f t="shared" si="29"/>
        <v/>
      </c>
      <c r="FT32" s="217" t="str">
        <f t="shared" si="29"/>
        <v/>
      </c>
      <c r="FU32" s="217" t="str">
        <f t="shared" si="29"/>
        <v/>
      </c>
      <c r="FV32" s="217" t="str">
        <f t="shared" si="27"/>
        <v/>
      </c>
      <c r="FW32" s="217" t="str">
        <f t="shared" si="16"/>
        <v/>
      </c>
      <c r="FX32" s="217" t="str">
        <f t="shared" si="30"/>
        <v/>
      </c>
      <c r="FY32" s="217" t="str">
        <f t="shared" si="30"/>
        <v/>
      </c>
      <c r="FZ32" s="217" t="str">
        <f t="shared" si="30"/>
        <v/>
      </c>
      <c r="GA32" s="217" t="str">
        <f t="shared" si="30"/>
        <v/>
      </c>
      <c r="GB32" s="217" t="str">
        <f t="shared" si="30"/>
        <v/>
      </c>
      <c r="GC32" s="217" t="str">
        <f t="shared" si="30"/>
        <v/>
      </c>
      <c r="GD32" s="217" t="str">
        <f t="shared" si="30"/>
        <v/>
      </c>
      <c r="GE32" s="217" t="str">
        <f t="shared" si="30"/>
        <v/>
      </c>
      <c r="GF32" s="217" t="str">
        <f t="shared" si="30"/>
        <v/>
      </c>
      <c r="GG32" s="217" t="str">
        <f t="shared" si="30"/>
        <v/>
      </c>
      <c r="GH32" s="217" t="str">
        <f t="shared" si="30"/>
        <v/>
      </c>
      <c r="GI32" s="217" t="str">
        <f t="shared" si="30"/>
        <v/>
      </c>
      <c r="GJ32" s="217" t="str">
        <f t="shared" si="30"/>
        <v/>
      </c>
      <c r="GK32" s="217" t="str">
        <f t="shared" si="30"/>
        <v/>
      </c>
      <c r="GL32" s="217" t="str">
        <f t="shared" si="30"/>
        <v/>
      </c>
      <c r="GM32" s="217" t="str">
        <f t="shared" si="30"/>
        <v/>
      </c>
      <c r="GN32" s="217" t="str">
        <f t="shared" si="28"/>
        <v/>
      </c>
      <c r="GO32" s="217" t="str">
        <f t="shared" si="28"/>
        <v/>
      </c>
      <c r="GP32" s="217" t="str">
        <f t="shared" si="28"/>
        <v/>
      </c>
    </row>
    <row r="33" spans="2:198" x14ac:dyDescent="0.3">
      <c r="B33" s="198">
        <f>'MF Rent Roll'!B32</f>
        <v>0</v>
      </c>
      <c r="C33" s="199">
        <f>'MF Rent Roll'!C32</f>
        <v>0</v>
      </c>
      <c r="D33" s="200">
        <f>'MF Rent Roll'!D32</f>
        <v>0</v>
      </c>
      <c r="E33" s="200">
        <f>'MF Rent Roll'!E32</f>
        <v>0</v>
      </c>
      <c r="F33" s="201">
        <f>'MF Rent Roll'!F32</f>
        <v>0</v>
      </c>
      <c r="G33" s="202">
        <f>'MF Rent Roll'!G32</f>
        <v>0</v>
      </c>
      <c r="H33" s="203">
        <f>'MF Rent Roll'!H32</f>
        <v>0</v>
      </c>
      <c r="I33" s="202">
        <f>'MF Rent Roll'!I32</f>
        <v>0</v>
      </c>
      <c r="J33" s="204">
        <f>'MF Rent Roll'!J32</f>
        <v>0</v>
      </c>
      <c r="K33" s="205">
        <f>'MF Rent Roll'!K32</f>
        <v>0</v>
      </c>
      <c r="L33" s="202">
        <f>'MF Rent Roll'!L32</f>
        <v>0</v>
      </c>
      <c r="M33" s="206">
        <f>'MF Rent Roll'!M32</f>
        <v>0</v>
      </c>
      <c r="N33" s="207" t="str">
        <f>'MF Rent Roll'!N32</f>
        <v/>
      </c>
      <c r="O33" s="208" t="str">
        <f>'MF Rent Roll'!O32</f>
        <v/>
      </c>
      <c r="P33" s="209" t="str">
        <f>'MF Rent Roll'!P32</f>
        <v/>
      </c>
      <c r="S33" s="217" t="str">
        <f t="shared" si="35"/>
        <v/>
      </c>
      <c r="T33" s="217" t="str">
        <f t="shared" si="35"/>
        <v/>
      </c>
      <c r="U33" s="217" t="str">
        <f t="shared" si="35"/>
        <v/>
      </c>
      <c r="V33" s="217" t="str">
        <f t="shared" si="35"/>
        <v/>
      </c>
      <c r="W33" s="217" t="str">
        <f t="shared" si="35"/>
        <v/>
      </c>
      <c r="X33" s="217" t="str">
        <f t="shared" si="35"/>
        <v/>
      </c>
      <c r="Y33" s="217" t="str">
        <f t="shared" si="35"/>
        <v/>
      </c>
      <c r="Z33" s="217" t="str">
        <f t="shared" si="35"/>
        <v/>
      </c>
      <c r="AA33" s="217" t="str">
        <f t="shared" si="35"/>
        <v/>
      </c>
      <c r="AB33" s="217" t="str">
        <f t="shared" si="35"/>
        <v/>
      </c>
      <c r="AC33" s="217" t="str">
        <f t="shared" si="35"/>
        <v/>
      </c>
      <c r="AD33" s="217" t="str">
        <f t="shared" si="35"/>
        <v/>
      </c>
      <c r="AE33" s="217" t="str">
        <f t="shared" si="35"/>
        <v/>
      </c>
      <c r="AF33" s="217" t="str">
        <f t="shared" si="35"/>
        <v/>
      </c>
      <c r="AG33" s="217" t="str">
        <f t="shared" si="35"/>
        <v/>
      </c>
      <c r="AH33" s="217" t="str">
        <f t="shared" si="35"/>
        <v/>
      </c>
      <c r="AI33" s="217" t="str">
        <f t="shared" si="31"/>
        <v/>
      </c>
      <c r="AJ33" s="217" t="str">
        <f t="shared" si="31"/>
        <v/>
      </c>
      <c r="AK33" s="217" t="str">
        <f t="shared" si="31"/>
        <v/>
      </c>
      <c r="AL33" s="217" t="str">
        <f t="shared" si="31"/>
        <v/>
      </c>
      <c r="AM33" s="217" t="str">
        <f t="shared" si="31"/>
        <v/>
      </c>
      <c r="AN33" s="217" t="str">
        <f t="shared" si="31"/>
        <v/>
      </c>
      <c r="AO33" s="217" t="str">
        <f t="shared" si="31"/>
        <v/>
      </c>
      <c r="AP33" s="217" t="str">
        <f t="shared" si="31"/>
        <v/>
      </c>
      <c r="AQ33" s="217" t="str">
        <f t="shared" si="40"/>
        <v/>
      </c>
      <c r="AR33" s="217" t="str">
        <f t="shared" si="40"/>
        <v/>
      </c>
      <c r="AS33" s="217" t="str">
        <f t="shared" si="40"/>
        <v/>
      </c>
      <c r="AT33" s="217" t="str">
        <f t="shared" si="40"/>
        <v/>
      </c>
      <c r="AU33" s="217" t="str">
        <f t="shared" si="40"/>
        <v/>
      </c>
      <c r="AV33" s="217" t="str">
        <f t="shared" si="40"/>
        <v/>
      </c>
      <c r="AW33" s="217" t="str">
        <f t="shared" si="40"/>
        <v/>
      </c>
      <c r="AX33" s="217" t="str">
        <f t="shared" si="40"/>
        <v/>
      </c>
      <c r="AY33" s="217" t="str">
        <f t="shared" si="40"/>
        <v/>
      </c>
      <c r="AZ33" s="217" t="str">
        <f t="shared" si="40"/>
        <v/>
      </c>
      <c r="BA33" s="217" t="str">
        <f t="shared" si="40"/>
        <v/>
      </c>
      <c r="BB33" s="217" t="str">
        <f t="shared" si="40"/>
        <v/>
      </c>
      <c r="BC33" s="217" t="str">
        <f t="shared" si="40"/>
        <v/>
      </c>
      <c r="BD33" s="217" t="str">
        <f t="shared" si="40"/>
        <v/>
      </c>
      <c r="BE33" s="217" t="str">
        <f t="shared" si="40"/>
        <v/>
      </c>
      <c r="BF33" s="217" t="str">
        <f t="shared" si="40"/>
        <v/>
      </c>
      <c r="BG33" s="217" t="str">
        <f t="shared" si="36"/>
        <v/>
      </c>
      <c r="BH33" s="217" t="str">
        <f t="shared" si="36"/>
        <v/>
      </c>
      <c r="BI33" s="217" t="str">
        <f t="shared" si="36"/>
        <v/>
      </c>
      <c r="BJ33" s="217" t="str">
        <f t="shared" si="36"/>
        <v/>
      </c>
      <c r="BK33" s="217" t="str">
        <f t="shared" si="36"/>
        <v/>
      </c>
      <c r="BL33" s="217" t="str">
        <f t="shared" si="36"/>
        <v/>
      </c>
      <c r="BM33" s="217" t="str">
        <f t="shared" si="36"/>
        <v/>
      </c>
      <c r="BN33" s="217" t="str">
        <f t="shared" si="32"/>
        <v/>
      </c>
      <c r="BO33" s="217" t="str">
        <f t="shared" si="32"/>
        <v/>
      </c>
      <c r="BP33" s="217" t="str">
        <f t="shared" si="32"/>
        <v/>
      </c>
      <c r="BQ33" s="217" t="str">
        <f t="shared" si="32"/>
        <v/>
      </c>
      <c r="BR33" s="217" t="str">
        <f t="shared" si="32"/>
        <v/>
      </c>
      <c r="BS33" s="217" t="str">
        <f t="shared" si="32"/>
        <v/>
      </c>
      <c r="BT33" s="217" t="str">
        <f t="shared" si="32"/>
        <v/>
      </c>
      <c r="BU33" s="217" t="str">
        <f t="shared" si="32"/>
        <v/>
      </c>
      <c r="BV33" s="217" t="str">
        <f t="shared" si="32"/>
        <v/>
      </c>
      <c r="BW33" s="217" t="str">
        <f t="shared" si="32"/>
        <v/>
      </c>
      <c r="BX33" s="217" t="str">
        <f t="shared" si="32"/>
        <v/>
      </c>
      <c r="BY33" s="217" t="str">
        <f t="shared" si="32"/>
        <v/>
      </c>
      <c r="BZ33" s="217" t="str">
        <f t="shared" si="32"/>
        <v/>
      </c>
      <c r="CA33" s="217" t="str">
        <f t="shared" si="32"/>
        <v/>
      </c>
      <c r="CB33" s="217" t="str">
        <f t="shared" si="32"/>
        <v/>
      </c>
      <c r="CC33" s="217" t="str">
        <f t="shared" si="32"/>
        <v/>
      </c>
      <c r="CD33" s="217" t="str">
        <f t="shared" si="23"/>
        <v/>
      </c>
      <c r="CE33" s="217" t="str">
        <f t="shared" si="41"/>
        <v/>
      </c>
      <c r="CF33" s="217" t="str">
        <f t="shared" si="41"/>
        <v/>
      </c>
      <c r="CG33" s="217" t="str">
        <f t="shared" si="41"/>
        <v/>
      </c>
      <c r="CH33" s="217" t="str">
        <f t="shared" si="41"/>
        <v/>
      </c>
      <c r="CI33" s="217" t="str">
        <f t="shared" si="41"/>
        <v/>
      </c>
      <c r="CJ33" s="217" t="str">
        <f t="shared" si="41"/>
        <v/>
      </c>
      <c r="CK33" s="217" t="str">
        <f t="shared" si="41"/>
        <v/>
      </c>
      <c r="CL33" s="217" t="str">
        <f t="shared" si="41"/>
        <v/>
      </c>
      <c r="CM33" s="217" t="str">
        <f t="shared" si="41"/>
        <v/>
      </c>
      <c r="CN33" s="217" t="str">
        <f t="shared" si="41"/>
        <v/>
      </c>
      <c r="CO33" s="217" t="str">
        <f t="shared" si="41"/>
        <v/>
      </c>
      <c r="CP33" s="217" t="str">
        <f t="shared" si="41"/>
        <v/>
      </c>
      <c r="CQ33" s="217" t="str">
        <f t="shared" si="41"/>
        <v/>
      </c>
      <c r="CR33" s="217" t="str">
        <f t="shared" si="41"/>
        <v/>
      </c>
      <c r="CS33" s="217" t="str">
        <f t="shared" si="41"/>
        <v/>
      </c>
      <c r="CT33" s="217" t="str">
        <f t="shared" si="41"/>
        <v/>
      </c>
      <c r="CU33" s="217" t="str">
        <f t="shared" si="37"/>
        <v/>
      </c>
      <c r="CV33" s="217" t="str">
        <f t="shared" si="37"/>
        <v/>
      </c>
      <c r="CW33" s="217" t="str">
        <f t="shared" si="37"/>
        <v/>
      </c>
      <c r="CX33" s="217" t="str">
        <f t="shared" si="37"/>
        <v/>
      </c>
      <c r="CY33" s="217" t="str">
        <f t="shared" si="37"/>
        <v/>
      </c>
      <c r="CZ33" s="217" t="str">
        <f t="shared" si="37"/>
        <v/>
      </c>
      <c r="DA33" s="217" t="str">
        <f t="shared" si="37"/>
        <v/>
      </c>
      <c r="DB33" s="217" t="str">
        <f t="shared" si="37"/>
        <v/>
      </c>
      <c r="DC33" s="217" t="str">
        <f t="shared" si="37"/>
        <v/>
      </c>
      <c r="DD33" s="217" t="str">
        <f t="shared" si="37"/>
        <v/>
      </c>
      <c r="DE33" s="217" t="str">
        <f t="shared" si="37"/>
        <v/>
      </c>
      <c r="DF33" s="217" t="str">
        <f t="shared" si="37"/>
        <v/>
      </c>
      <c r="DG33" s="217" t="str">
        <f t="shared" si="37"/>
        <v/>
      </c>
      <c r="DH33" s="217" t="str">
        <f t="shared" si="38"/>
        <v/>
      </c>
      <c r="DI33" s="217" t="str">
        <f t="shared" si="38"/>
        <v/>
      </c>
      <c r="DJ33" s="217" t="str">
        <f t="shared" si="38"/>
        <v/>
      </c>
      <c r="DK33" s="217" t="str">
        <f t="shared" si="38"/>
        <v/>
      </c>
      <c r="DL33" s="217" t="str">
        <f t="shared" si="38"/>
        <v/>
      </c>
      <c r="DM33" s="217" t="str">
        <f t="shared" si="38"/>
        <v/>
      </c>
      <c r="DN33" s="217" t="str">
        <f t="shared" si="38"/>
        <v/>
      </c>
      <c r="DO33" s="217" t="str">
        <f t="shared" si="38"/>
        <v/>
      </c>
      <c r="DP33" s="217" t="str">
        <f t="shared" si="38"/>
        <v/>
      </c>
      <c r="DQ33" s="217" t="str">
        <f t="shared" si="38"/>
        <v/>
      </c>
      <c r="DR33" s="217" t="str">
        <f t="shared" si="38"/>
        <v/>
      </c>
      <c r="DS33" s="217" t="str">
        <f t="shared" si="38"/>
        <v/>
      </c>
      <c r="DT33" s="217" t="str">
        <f t="shared" si="38"/>
        <v/>
      </c>
      <c r="DU33" s="217" t="str">
        <f t="shared" si="38"/>
        <v/>
      </c>
      <c r="DV33" s="217" t="str">
        <f t="shared" si="38"/>
        <v/>
      </c>
      <c r="DW33" s="217" t="str">
        <f t="shared" si="38"/>
        <v/>
      </c>
      <c r="DX33" s="217" t="str">
        <f t="shared" si="33"/>
        <v/>
      </c>
      <c r="DY33" s="217" t="str">
        <f t="shared" si="25"/>
        <v/>
      </c>
      <c r="DZ33" s="217" t="str">
        <f t="shared" si="39"/>
        <v/>
      </c>
      <c r="EA33" s="217" t="str">
        <f t="shared" si="39"/>
        <v/>
      </c>
      <c r="EB33" s="217" t="str">
        <f t="shared" si="39"/>
        <v/>
      </c>
      <c r="EC33" s="217" t="str">
        <f t="shared" si="39"/>
        <v/>
      </c>
      <c r="ED33" s="217" t="str">
        <f t="shared" si="39"/>
        <v/>
      </c>
      <c r="EE33" s="217" t="str">
        <f t="shared" si="39"/>
        <v/>
      </c>
      <c r="EF33" s="217" t="str">
        <f t="shared" si="39"/>
        <v/>
      </c>
      <c r="EG33" s="217" t="str">
        <f t="shared" si="39"/>
        <v/>
      </c>
      <c r="EH33" s="217" t="str">
        <f t="shared" si="39"/>
        <v/>
      </c>
      <c r="EI33" s="217" t="str">
        <f t="shared" si="39"/>
        <v/>
      </c>
      <c r="EJ33" s="217" t="str">
        <f t="shared" si="39"/>
        <v/>
      </c>
      <c r="EK33" s="217" t="str">
        <f t="shared" si="39"/>
        <v/>
      </c>
      <c r="EL33" s="217" t="str">
        <f t="shared" si="39"/>
        <v/>
      </c>
      <c r="EM33" s="217" t="str">
        <f t="shared" si="39"/>
        <v/>
      </c>
      <c r="EN33" s="217" t="str">
        <f t="shared" si="39"/>
        <v/>
      </c>
      <c r="EO33" s="217" t="str">
        <f t="shared" si="39"/>
        <v/>
      </c>
      <c r="EP33" s="217" t="str">
        <f t="shared" si="34"/>
        <v/>
      </c>
      <c r="EQ33" s="217" t="str">
        <f t="shared" si="34"/>
        <v/>
      </c>
      <c r="ER33" s="217" t="str">
        <f t="shared" si="20"/>
        <v/>
      </c>
      <c r="ES33" s="217" t="str">
        <f t="shared" si="20"/>
        <v/>
      </c>
      <c r="ET33" s="217" t="str">
        <f t="shared" si="20"/>
        <v/>
      </c>
      <c r="EU33" s="217" t="str">
        <f t="shared" si="20"/>
        <v/>
      </c>
      <c r="EV33" s="217" t="str">
        <f t="shared" si="20"/>
        <v/>
      </c>
      <c r="EW33" s="217" t="str">
        <f t="shared" si="20"/>
        <v/>
      </c>
      <c r="EX33" s="217" t="str">
        <f t="shared" si="20"/>
        <v/>
      </c>
      <c r="EY33" s="217" t="str">
        <f t="shared" si="20"/>
        <v/>
      </c>
      <c r="EZ33" s="217" t="str">
        <f t="shared" si="20"/>
        <v/>
      </c>
      <c r="FA33" s="217" t="str">
        <f t="shared" si="20"/>
        <v/>
      </c>
      <c r="FB33" s="217" t="str">
        <f t="shared" si="20"/>
        <v/>
      </c>
      <c r="FC33" s="217" t="str">
        <f t="shared" si="20"/>
        <v/>
      </c>
      <c r="FD33" s="217" t="str">
        <f t="shared" si="20"/>
        <v/>
      </c>
      <c r="FE33" s="217" t="str">
        <f t="shared" si="20"/>
        <v/>
      </c>
      <c r="FF33" s="217" t="str">
        <f t="shared" si="29"/>
        <v/>
      </c>
      <c r="FG33" s="217" t="str">
        <f t="shared" si="29"/>
        <v/>
      </c>
      <c r="FH33" s="217" t="str">
        <f t="shared" si="29"/>
        <v/>
      </c>
      <c r="FI33" s="217" t="str">
        <f t="shared" si="29"/>
        <v/>
      </c>
      <c r="FJ33" s="217" t="str">
        <f t="shared" si="29"/>
        <v/>
      </c>
      <c r="FK33" s="217" t="str">
        <f t="shared" si="29"/>
        <v/>
      </c>
      <c r="FL33" s="217" t="str">
        <f t="shared" si="29"/>
        <v/>
      </c>
      <c r="FM33" s="217" t="str">
        <f t="shared" si="29"/>
        <v/>
      </c>
      <c r="FN33" s="217" t="str">
        <f t="shared" si="29"/>
        <v/>
      </c>
      <c r="FO33" s="217" t="str">
        <f t="shared" si="29"/>
        <v/>
      </c>
      <c r="FP33" s="217" t="str">
        <f t="shared" si="29"/>
        <v/>
      </c>
      <c r="FQ33" s="217" t="str">
        <f t="shared" si="29"/>
        <v/>
      </c>
      <c r="FR33" s="217" t="str">
        <f t="shared" si="29"/>
        <v/>
      </c>
      <c r="FS33" s="217" t="str">
        <f t="shared" si="29"/>
        <v/>
      </c>
      <c r="FT33" s="217" t="str">
        <f t="shared" si="29"/>
        <v/>
      </c>
      <c r="FU33" s="217" t="str">
        <f t="shared" si="29"/>
        <v/>
      </c>
      <c r="FV33" s="217" t="str">
        <f t="shared" si="27"/>
        <v/>
      </c>
      <c r="FW33" s="217" t="str">
        <f t="shared" si="16"/>
        <v/>
      </c>
      <c r="FX33" s="217" t="str">
        <f t="shared" si="30"/>
        <v/>
      </c>
      <c r="FY33" s="217" t="str">
        <f t="shared" si="30"/>
        <v/>
      </c>
      <c r="FZ33" s="217" t="str">
        <f t="shared" si="30"/>
        <v/>
      </c>
      <c r="GA33" s="217" t="str">
        <f t="shared" si="30"/>
        <v/>
      </c>
      <c r="GB33" s="217" t="str">
        <f t="shared" si="30"/>
        <v/>
      </c>
      <c r="GC33" s="217" t="str">
        <f t="shared" si="30"/>
        <v/>
      </c>
      <c r="GD33" s="217" t="str">
        <f t="shared" si="30"/>
        <v/>
      </c>
      <c r="GE33" s="217" t="str">
        <f t="shared" si="30"/>
        <v/>
      </c>
      <c r="GF33" s="217" t="str">
        <f t="shared" si="30"/>
        <v/>
      </c>
      <c r="GG33" s="217" t="str">
        <f t="shared" si="30"/>
        <v/>
      </c>
      <c r="GH33" s="217" t="str">
        <f t="shared" si="30"/>
        <v/>
      </c>
      <c r="GI33" s="217" t="str">
        <f t="shared" si="30"/>
        <v/>
      </c>
      <c r="GJ33" s="217" t="str">
        <f t="shared" si="30"/>
        <v/>
      </c>
      <c r="GK33" s="217" t="str">
        <f t="shared" si="30"/>
        <v/>
      </c>
      <c r="GL33" s="217" t="str">
        <f t="shared" si="30"/>
        <v/>
      </c>
      <c r="GM33" s="217" t="str">
        <f t="shared" si="30"/>
        <v/>
      </c>
      <c r="GN33" s="217" t="str">
        <f t="shared" si="28"/>
        <v/>
      </c>
      <c r="GO33" s="217" t="str">
        <f t="shared" si="28"/>
        <v/>
      </c>
      <c r="GP33" s="217" t="str">
        <f t="shared" si="28"/>
        <v/>
      </c>
    </row>
    <row r="34" spans="2:198" x14ac:dyDescent="0.3">
      <c r="B34" s="198">
        <f>'MF Rent Roll'!B33</f>
        <v>0</v>
      </c>
      <c r="C34" s="199">
        <f>'MF Rent Roll'!C33</f>
        <v>0</v>
      </c>
      <c r="D34" s="200">
        <f>'MF Rent Roll'!D33</f>
        <v>0</v>
      </c>
      <c r="E34" s="200">
        <f>'MF Rent Roll'!E33</f>
        <v>0</v>
      </c>
      <c r="F34" s="201">
        <f>'MF Rent Roll'!F33</f>
        <v>0</v>
      </c>
      <c r="G34" s="202">
        <f>'MF Rent Roll'!G33</f>
        <v>0</v>
      </c>
      <c r="H34" s="203">
        <f>'MF Rent Roll'!H33</f>
        <v>0</v>
      </c>
      <c r="I34" s="202">
        <f>'MF Rent Roll'!I33</f>
        <v>0</v>
      </c>
      <c r="J34" s="204">
        <f>'MF Rent Roll'!J33</f>
        <v>0</v>
      </c>
      <c r="K34" s="205">
        <f>'MF Rent Roll'!K33</f>
        <v>0</v>
      </c>
      <c r="L34" s="202">
        <f>'MF Rent Roll'!L33</f>
        <v>0</v>
      </c>
      <c r="M34" s="206">
        <f>'MF Rent Roll'!M33</f>
        <v>0</v>
      </c>
      <c r="N34" s="207" t="str">
        <f>'MF Rent Roll'!N33</f>
        <v/>
      </c>
      <c r="O34" s="208" t="str">
        <f>'MF Rent Roll'!O33</f>
        <v/>
      </c>
      <c r="P34" s="209" t="str">
        <f>'MF Rent Roll'!P33</f>
        <v/>
      </c>
      <c r="S34" s="217" t="str">
        <f t="shared" si="35"/>
        <v/>
      </c>
      <c r="T34" s="217" t="str">
        <f t="shared" si="35"/>
        <v/>
      </c>
      <c r="U34" s="217" t="str">
        <f t="shared" si="35"/>
        <v/>
      </c>
      <c r="V34" s="217" t="str">
        <f t="shared" si="35"/>
        <v/>
      </c>
      <c r="W34" s="217" t="str">
        <f t="shared" si="35"/>
        <v/>
      </c>
      <c r="X34" s="217" t="str">
        <f t="shared" si="35"/>
        <v/>
      </c>
      <c r="Y34" s="217" t="str">
        <f t="shared" si="35"/>
        <v/>
      </c>
      <c r="Z34" s="217" t="str">
        <f t="shared" si="35"/>
        <v/>
      </c>
      <c r="AA34" s="217" t="str">
        <f t="shared" si="35"/>
        <v/>
      </c>
      <c r="AB34" s="217" t="str">
        <f t="shared" si="35"/>
        <v/>
      </c>
      <c r="AC34" s="217" t="str">
        <f t="shared" si="35"/>
        <v/>
      </c>
      <c r="AD34" s="217" t="str">
        <f t="shared" si="35"/>
        <v/>
      </c>
      <c r="AE34" s="217" t="str">
        <f t="shared" si="35"/>
        <v/>
      </c>
      <c r="AF34" s="217" t="str">
        <f t="shared" si="35"/>
        <v/>
      </c>
      <c r="AG34" s="217" t="str">
        <f t="shared" si="35"/>
        <v/>
      </c>
      <c r="AH34" s="217" t="str">
        <f t="shared" si="35"/>
        <v/>
      </c>
      <c r="AI34" s="217" t="str">
        <f t="shared" si="31"/>
        <v/>
      </c>
      <c r="AJ34" s="217" t="str">
        <f t="shared" si="31"/>
        <v/>
      </c>
      <c r="AK34" s="217" t="str">
        <f t="shared" si="31"/>
        <v/>
      </c>
      <c r="AL34" s="217" t="str">
        <f t="shared" si="31"/>
        <v/>
      </c>
      <c r="AM34" s="217" t="str">
        <f t="shared" si="31"/>
        <v/>
      </c>
      <c r="AN34" s="217" t="str">
        <f t="shared" si="31"/>
        <v/>
      </c>
      <c r="AO34" s="217" t="str">
        <f t="shared" si="31"/>
        <v/>
      </c>
      <c r="AP34" s="217" t="str">
        <f t="shared" si="31"/>
        <v/>
      </c>
      <c r="AQ34" s="217" t="str">
        <f t="shared" si="40"/>
        <v/>
      </c>
      <c r="AR34" s="217" t="str">
        <f t="shared" si="40"/>
        <v/>
      </c>
      <c r="AS34" s="217" t="str">
        <f t="shared" si="40"/>
        <v/>
      </c>
      <c r="AT34" s="217" t="str">
        <f t="shared" si="40"/>
        <v/>
      </c>
      <c r="AU34" s="217" t="str">
        <f t="shared" si="40"/>
        <v/>
      </c>
      <c r="AV34" s="217" t="str">
        <f t="shared" si="40"/>
        <v/>
      </c>
      <c r="AW34" s="217" t="str">
        <f t="shared" si="40"/>
        <v/>
      </c>
      <c r="AX34" s="217" t="str">
        <f t="shared" si="40"/>
        <v/>
      </c>
      <c r="AY34" s="217" t="str">
        <f t="shared" si="40"/>
        <v/>
      </c>
      <c r="AZ34" s="217" t="str">
        <f t="shared" si="40"/>
        <v/>
      </c>
      <c r="BA34" s="217" t="str">
        <f t="shared" si="40"/>
        <v/>
      </c>
      <c r="BB34" s="217" t="str">
        <f t="shared" si="40"/>
        <v/>
      </c>
      <c r="BC34" s="217" t="str">
        <f t="shared" si="40"/>
        <v/>
      </c>
      <c r="BD34" s="217" t="str">
        <f t="shared" si="40"/>
        <v/>
      </c>
      <c r="BE34" s="217" t="str">
        <f t="shared" si="40"/>
        <v/>
      </c>
      <c r="BF34" s="217" t="str">
        <f t="shared" si="40"/>
        <v/>
      </c>
      <c r="BG34" s="217" t="str">
        <f t="shared" si="36"/>
        <v/>
      </c>
      <c r="BH34" s="217" t="str">
        <f t="shared" si="36"/>
        <v/>
      </c>
      <c r="BI34" s="217" t="str">
        <f t="shared" si="36"/>
        <v/>
      </c>
      <c r="BJ34" s="217" t="str">
        <f t="shared" si="36"/>
        <v/>
      </c>
      <c r="BK34" s="217" t="str">
        <f t="shared" si="36"/>
        <v/>
      </c>
      <c r="BL34" s="217" t="str">
        <f t="shared" si="36"/>
        <v/>
      </c>
      <c r="BM34" s="217" t="str">
        <f t="shared" si="36"/>
        <v/>
      </c>
      <c r="BN34" s="217" t="str">
        <f t="shared" si="32"/>
        <v/>
      </c>
      <c r="BO34" s="217" t="str">
        <f t="shared" si="32"/>
        <v/>
      </c>
      <c r="BP34" s="217" t="str">
        <f t="shared" si="32"/>
        <v/>
      </c>
      <c r="BQ34" s="217" t="str">
        <f t="shared" si="32"/>
        <v/>
      </c>
      <c r="BR34" s="217" t="str">
        <f t="shared" si="32"/>
        <v/>
      </c>
      <c r="BS34" s="217" t="str">
        <f t="shared" si="32"/>
        <v/>
      </c>
      <c r="BT34" s="217" t="str">
        <f t="shared" si="32"/>
        <v/>
      </c>
      <c r="BU34" s="217" t="str">
        <f t="shared" si="32"/>
        <v/>
      </c>
      <c r="BV34" s="217" t="str">
        <f t="shared" si="32"/>
        <v/>
      </c>
      <c r="BW34" s="217" t="str">
        <f t="shared" si="32"/>
        <v/>
      </c>
      <c r="BX34" s="217" t="str">
        <f t="shared" si="32"/>
        <v/>
      </c>
      <c r="BY34" s="217" t="str">
        <f t="shared" si="32"/>
        <v/>
      </c>
      <c r="BZ34" s="217" t="str">
        <f t="shared" si="32"/>
        <v/>
      </c>
      <c r="CA34" s="217" t="str">
        <f t="shared" si="32"/>
        <v/>
      </c>
      <c r="CB34" s="217" t="str">
        <f t="shared" si="32"/>
        <v/>
      </c>
      <c r="CC34" s="217" t="str">
        <f t="shared" si="32"/>
        <v/>
      </c>
      <c r="CD34" s="217" t="str">
        <f t="shared" si="23"/>
        <v/>
      </c>
      <c r="CE34" s="217" t="str">
        <f t="shared" si="41"/>
        <v/>
      </c>
      <c r="CF34" s="217" t="str">
        <f t="shared" si="41"/>
        <v/>
      </c>
      <c r="CG34" s="217" t="str">
        <f t="shared" si="41"/>
        <v/>
      </c>
      <c r="CH34" s="217" t="str">
        <f t="shared" si="41"/>
        <v/>
      </c>
      <c r="CI34" s="217" t="str">
        <f t="shared" si="41"/>
        <v/>
      </c>
      <c r="CJ34" s="217" t="str">
        <f t="shared" si="41"/>
        <v/>
      </c>
      <c r="CK34" s="217" t="str">
        <f t="shared" si="41"/>
        <v/>
      </c>
      <c r="CL34" s="217" t="str">
        <f t="shared" si="41"/>
        <v/>
      </c>
      <c r="CM34" s="217" t="str">
        <f t="shared" si="41"/>
        <v/>
      </c>
      <c r="CN34" s="217" t="str">
        <f t="shared" si="41"/>
        <v/>
      </c>
      <c r="CO34" s="217" t="str">
        <f t="shared" si="41"/>
        <v/>
      </c>
      <c r="CP34" s="217" t="str">
        <f t="shared" si="41"/>
        <v/>
      </c>
      <c r="CQ34" s="217" t="str">
        <f t="shared" si="41"/>
        <v/>
      </c>
      <c r="CR34" s="217" t="str">
        <f t="shared" si="41"/>
        <v/>
      </c>
      <c r="CS34" s="217" t="str">
        <f t="shared" si="41"/>
        <v/>
      </c>
      <c r="CT34" s="217" t="str">
        <f t="shared" si="41"/>
        <v/>
      </c>
      <c r="CU34" s="217" t="str">
        <f t="shared" si="37"/>
        <v/>
      </c>
      <c r="CV34" s="217" t="str">
        <f t="shared" si="37"/>
        <v/>
      </c>
      <c r="CW34" s="217" t="str">
        <f t="shared" si="37"/>
        <v/>
      </c>
      <c r="CX34" s="217" t="str">
        <f t="shared" si="37"/>
        <v/>
      </c>
      <c r="CY34" s="217" t="str">
        <f t="shared" si="37"/>
        <v/>
      </c>
      <c r="CZ34" s="217" t="str">
        <f t="shared" si="37"/>
        <v/>
      </c>
      <c r="DA34" s="217" t="str">
        <f t="shared" si="37"/>
        <v/>
      </c>
      <c r="DB34" s="217" t="str">
        <f t="shared" si="37"/>
        <v/>
      </c>
      <c r="DC34" s="217" t="str">
        <f t="shared" si="37"/>
        <v/>
      </c>
      <c r="DD34" s="217" t="str">
        <f t="shared" si="37"/>
        <v/>
      </c>
      <c r="DE34" s="217" t="str">
        <f t="shared" si="37"/>
        <v/>
      </c>
      <c r="DF34" s="217" t="str">
        <f t="shared" si="37"/>
        <v/>
      </c>
      <c r="DG34" s="217" t="str">
        <f t="shared" si="37"/>
        <v/>
      </c>
      <c r="DH34" s="217" t="str">
        <f t="shared" si="38"/>
        <v/>
      </c>
      <c r="DI34" s="217" t="str">
        <f t="shared" si="38"/>
        <v/>
      </c>
      <c r="DJ34" s="217" t="str">
        <f t="shared" si="38"/>
        <v/>
      </c>
      <c r="DK34" s="217" t="str">
        <f t="shared" si="38"/>
        <v/>
      </c>
      <c r="DL34" s="217" t="str">
        <f t="shared" si="38"/>
        <v/>
      </c>
      <c r="DM34" s="217" t="str">
        <f t="shared" si="38"/>
        <v/>
      </c>
      <c r="DN34" s="217" t="str">
        <f t="shared" si="38"/>
        <v/>
      </c>
      <c r="DO34" s="217" t="str">
        <f t="shared" si="38"/>
        <v/>
      </c>
      <c r="DP34" s="217" t="str">
        <f t="shared" si="38"/>
        <v/>
      </c>
      <c r="DQ34" s="217" t="str">
        <f t="shared" si="38"/>
        <v/>
      </c>
      <c r="DR34" s="217" t="str">
        <f t="shared" si="38"/>
        <v/>
      </c>
      <c r="DS34" s="217" t="str">
        <f t="shared" si="38"/>
        <v/>
      </c>
      <c r="DT34" s="217" t="str">
        <f t="shared" si="38"/>
        <v/>
      </c>
      <c r="DU34" s="217" t="str">
        <f t="shared" si="38"/>
        <v/>
      </c>
      <c r="DV34" s="217" t="str">
        <f t="shared" si="38"/>
        <v/>
      </c>
      <c r="DW34" s="217" t="str">
        <f t="shared" si="38"/>
        <v/>
      </c>
      <c r="DX34" s="217" t="str">
        <f t="shared" si="33"/>
        <v/>
      </c>
      <c r="DY34" s="217" t="str">
        <f t="shared" si="25"/>
        <v/>
      </c>
      <c r="DZ34" s="217" t="str">
        <f t="shared" si="39"/>
        <v/>
      </c>
      <c r="EA34" s="217" t="str">
        <f t="shared" si="39"/>
        <v/>
      </c>
      <c r="EB34" s="217" t="str">
        <f t="shared" si="39"/>
        <v/>
      </c>
      <c r="EC34" s="217" t="str">
        <f t="shared" si="39"/>
        <v/>
      </c>
      <c r="ED34" s="217" t="str">
        <f t="shared" si="39"/>
        <v/>
      </c>
      <c r="EE34" s="217" t="str">
        <f t="shared" si="39"/>
        <v/>
      </c>
      <c r="EF34" s="217" t="str">
        <f t="shared" si="39"/>
        <v/>
      </c>
      <c r="EG34" s="217" t="str">
        <f t="shared" si="39"/>
        <v/>
      </c>
      <c r="EH34" s="217" t="str">
        <f t="shared" si="39"/>
        <v/>
      </c>
      <c r="EI34" s="217" t="str">
        <f t="shared" si="39"/>
        <v/>
      </c>
      <c r="EJ34" s="217" t="str">
        <f t="shared" si="39"/>
        <v/>
      </c>
      <c r="EK34" s="217" t="str">
        <f t="shared" si="39"/>
        <v/>
      </c>
      <c r="EL34" s="217" t="str">
        <f t="shared" si="39"/>
        <v/>
      </c>
      <c r="EM34" s="217" t="str">
        <f t="shared" si="39"/>
        <v/>
      </c>
      <c r="EN34" s="217" t="str">
        <f t="shared" si="39"/>
        <v/>
      </c>
      <c r="EO34" s="217" t="str">
        <f t="shared" si="39"/>
        <v/>
      </c>
      <c r="EP34" s="217" t="str">
        <f t="shared" si="34"/>
        <v/>
      </c>
      <c r="EQ34" s="217" t="str">
        <f t="shared" si="34"/>
        <v/>
      </c>
      <c r="ER34" s="217" t="str">
        <f t="shared" si="20"/>
        <v/>
      </c>
      <c r="ES34" s="217" t="str">
        <f t="shared" si="20"/>
        <v/>
      </c>
      <c r="ET34" s="217" t="str">
        <f t="shared" si="20"/>
        <v/>
      </c>
      <c r="EU34" s="217" t="str">
        <f t="shared" si="20"/>
        <v/>
      </c>
      <c r="EV34" s="217" t="str">
        <f t="shared" si="20"/>
        <v/>
      </c>
      <c r="EW34" s="217" t="str">
        <f t="shared" si="20"/>
        <v/>
      </c>
      <c r="EX34" s="217" t="str">
        <f t="shared" si="20"/>
        <v/>
      </c>
      <c r="EY34" s="217" t="str">
        <f t="shared" si="20"/>
        <v/>
      </c>
      <c r="EZ34" s="217" t="str">
        <f t="shared" si="20"/>
        <v/>
      </c>
      <c r="FA34" s="217" t="str">
        <f t="shared" si="20"/>
        <v/>
      </c>
      <c r="FB34" s="217" t="str">
        <f t="shared" si="20"/>
        <v/>
      </c>
      <c r="FC34" s="217" t="str">
        <f t="shared" si="20"/>
        <v/>
      </c>
      <c r="FD34" s="217" t="str">
        <f t="shared" si="20"/>
        <v/>
      </c>
      <c r="FE34" s="217" t="str">
        <f t="shared" si="20"/>
        <v/>
      </c>
      <c r="FF34" s="217" t="str">
        <f t="shared" si="29"/>
        <v/>
      </c>
      <c r="FG34" s="217" t="str">
        <f t="shared" si="29"/>
        <v/>
      </c>
      <c r="FH34" s="217" t="str">
        <f t="shared" si="29"/>
        <v/>
      </c>
      <c r="FI34" s="217" t="str">
        <f t="shared" si="29"/>
        <v/>
      </c>
      <c r="FJ34" s="217" t="str">
        <f t="shared" si="29"/>
        <v/>
      </c>
      <c r="FK34" s="217" t="str">
        <f t="shared" si="29"/>
        <v/>
      </c>
      <c r="FL34" s="217" t="str">
        <f t="shared" si="29"/>
        <v/>
      </c>
      <c r="FM34" s="217" t="str">
        <f t="shared" si="29"/>
        <v/>
      </c>
      <c r="FN34" s="217" t="str">
        <f t="shared" si="29"/>
        <v/>
      </c>
      <c r="FO34" s="217" t="str">
        <f t="shared" si="29"/>
        <v/>
      </c>
      <c r="FP34" s="217" t="str">
        <f t="shared" si="29"/>
        <v/>
      </c>
      <c r="FQ34" s="217" t="str">
        <f t="shared" si="29"/>
        <v/>
      </c>
      <c r="FR34" s="217" t="str">
        <f t="shared" si="29"/>
        <v/>
      </c>
      <c r="FS34" s="217" t="str">
        <f t="shared" si="29"/>
        <v/>
      </c>
      <c r="FT34" s="217" t="str">
        <f t="shared" si="29"/>
        <v/>
      </c>
      <c r="FU34" s="217" t="str">
        <f t="shared" si="29"/>
        <v/>
      </c>
      <c r="FV34" s="217" t="str">
        <f t="shared" si="27"/>
        <v/>
      </c>
      <c r="FW34" s="217" t="str">
        <f t="shared" si="16"/>
        <v/>
      </c>
      <c r="FX34" s="217" t="str">
        <f t="shared" si="30"/>
        <v/>
      </c>
      <c r="FY34" s="217" t="str">
        <f t="shared" si="30"/>
        <v/>
      </c>
      <c r="FZ34" s="217" t="str">
        <f t="shared" si="30"/>
        <v/>
      </c>
      <c r="GA34" s="217" t="str">
        <f t="shared" si="30"/>
        <v/>
      </c>
      <c r="GB34" s="217" t="str">
        <f t="shared" si="30"/>
        <v/>
      </c>
      <c r="GC34" s="217" t="str">
        <f t="shared" si="30"/>
        <v/>
      </c>
      <c r="GD34" s="217" t="str">
        <f t="shared" si="30"/>
        <v/>
      </c>
      <c r="GE34" s="217" t="str">
        <f t="shared" si="30"/>
        <v/>
      </c>
      <c r="GF34" s="217" t="str">
        <f t="shared" si="30"/>
        <v/>
      </c>
      <c r="GG34" s="217" t="str">
        <f t="shared" si="30"/>
        <v/>
      </c>
      <c r="GH34" s="217" t="str">
        <f t="shared" si="30"/>
        <v/>
      </c>
      <c r="GI34" s="217" t="str">
        <f t="shared" si="30"/>
        <v/>
      </c>
      <c r="GJ34" s="217" t="str">
        <f t="shared" si="30"/>
        <v/>
      </c>
      <c r="GK34" s="217" t="str">
        <f t="shared" si="30"/>
        <v/>
      </c>
      <c r="GL34" s="217" t="str">
        <f t="shared" si="30"/>
        <v/>
      </c>
      <c r="GM34" s="217" t="str">
        <f t="shared" si="30"/>
        <v/>
      </c>
      <c r="GN34" s="217" t="str">
        <f t="shared" si="28"/>
        <v/>
      </c>
      <c r="GO34" s="217" t="str">
        <f t="shared" si="28"/>
        <v/>
      </c>
      <c r="GP34" s="217" t="str">
        <f t="shared" si="28"/>
        <v/>
      </c>
    </row>
    <row r="35" spans="2:198" x14ac:dyDescent="0.3">
      <c r="B35" s="198">
        <f>'MF Rent Roll'!B34</f>
        <v>0</v>
      </c>
      <c r="C35" s="199">
        <f>'MF Rent Roll'!C34</f>
        <v>0</v>
      </c>
      <c r="D35" s="200">
        <f>'MF Rent Roll'!D34</f>
        <v>0</v>
      </c>
      <c r="E35" s="200">
        <f>'MF Rent Roll'!E34</f>
        <v>0</v>
      </c>
      <c r="F35" s="201">
        <f>'MF Rent Roll'!F34</f>
        <v>0</v>
      </c>
      <c r="G35" s="202">
        <f>'MF Rent Roll'!G34</f>
        <v>0</v>
      </c>
      <c r="H35" s="203">
        <f>'MF Rent Roll'!H34</f>
        <v>0</v>
      </c>
      <c r="I35" s="202">
        <f>'MF Rent Roll'!I34</f>
        <v>0</v>
      </c>
      <c r="J35" s="204">
        <f>'MF Rent Roll'!J34</f>
        <v>0</v>
      </c>
      <c r="K35" s="205">
        <f>'MF Rent Roll'!K34</f>
        <v>0</v>
      </c>
      <c r="L35" s="202">
        <f>'MF Rent Roll'!L34</f>
        <v>0</v>
      </c>
      <c r="M35" s="206">
        <f>'MF Rent Roll'!M34</f>
        <v>0</v>
      </c>
      <c r="N35" s="207" t="str">
        <f>'MF Rent Roll'!N34</f>
        <v/>
      </c>
      <c r="O35" s="208" t="str">
        <f>'MF Rent Roll'!O34</f>
        <v/>
      </c>
      <c r="P35" s="209" t="str">
        <f>'MF Rent Roll'!P34</f>
        <v/>
      </c>
      <c r="S35" s="217" t="str">
        <f t="shared" si="35"/>
        <v/>
      </c>
      <c r="T35" s="217" t="str">
        <f t="shared" si="35"/>
        <v/>
      </c>
      <c r="U35" s="217" t="str">
        <f t="shared" si="35"/>
        <v/>
      </c>
      <c r="V35" s="217" t="str">
        <f t="shared" si="35"/>
        <v/>
      </c>
      <c r="W35" s="217" t="str">
        <f t="shared" si="35"/>
        <v/>
      </c>
      <c r="X35" s="217" t="str">
        <f t="shared" si="35"/>
        <v/>
      </c>
      <c r="Y35" s="217" t="str">
        <f t="shared" si="35"/>
        <v/>
      </c>
      <c r="Z35" s="217" t="str">
        <f t="shared" si="35"/>
        <v/>
      </c>
      <c r="AA35" s="217" t="str">
        <f t="shared" si="35"/>
        <v/>
      </c>
      <c r="AB35" s="217" t="str">
        <f t="shared" si="35"/>
        <v/>
      </c>
      <c r="AC35" s="217" t="str">
        <f t="shared" si="35"/>
        <v/>
      </c>
      <c r="AD35" s="217" t="str">
        <f t="shared" si="35"/>
        <v/>
      </c>
      <c r="AE35" s="217" t="str">
        <f t="shared" si="35"/>
        <v/>
      </c>
      <c r="AF35" s="217" t="str">
        <f t="shared" si="35"/>
        <v/>
      </c>
      <c r="AG35" s="217" t="str">
        <f t="shared" si="35"/>
        <v/>
      </c>
      <c r="AH35" s="217" t="str">
        <f t="shared" si="35"/>
        <v/>
      </c>
      <c r="AI35" s="217" t="str">
        <f t="shared" si="31"/>
        <v/>
      </c>
      <c r="AJ35" s="217" t="str">
        <f t="shared" si="31"/>
        <v/>
      </c>
      <c r="AK35" s="217" t="str">
        <f t="shared" si="31"/>
        <v/>
      </c>
      <c r="AL35" s="217" t="str">
        <f t="shared" si="31"/>
        <v/>
      </c>
      <c r="AM35" s="217" t="str">
        <f t="shared" si="31"/>
        <v/>
      </c>
      <c r="AN35" s="217" t="str">
        <f t="shared" si="31"/>
        <v/>
      </c>
      <c r="AO35" s="217" t="str">
        <f t="shared" si="31"/>
        <v/>
      </c>
      <c r="AP35" s="217" t="str">
        <f t="shared" si="31"/>
        <v/>
      </c>
      <c r="AQ35" s="217" t="str">
        <f t="shared" si="40"/>
        <v/>
      </c>
      <c r="AR35" s="217" t="str">
        <f t="shared" si="40"/>
        <v/>
      </c>
      <c r="AS35" s="217" t="str">
        <f t="shared" si="40"/>
        <v/>
      </c>
      <c r="AT35" s="217" t="str">
        <f t="shared" si="40"/>
        <v/>
      </c>
      <c r="AU35" s="217" t="str">
        <f t="shared" si="40"/>
        <v/>
      </c>
      <c r="AV35" s="217" t="str">
        <f t="shared" si="40"/>
        <v/>
      </c>
      <c r="AW35" s="217" t="str">
        <f t="shared" si="40"/>
        <v/>
      </c>
      <c r="AX35" s="217" t="str">
        <f t="shared" si="40"/>
        <v/>
      </c>
      <c r="AY35" s="217" t="str">
        <f t="shared" si="40"/>
        <v/>
      </c>
      <c r="AZ35" s="217" t="str">
        <f t="shared" si="40"/>
        <v/>
      </c>
      <c r="BA35" s="217" t="str">
        <f t="shared" si="40"/>
        <v/>
      </c>
      <c r="BB35" s="217" t="str">
        <f t="shared" si="40"/>
        <v/>
      </c>
      <c r="BC35" s="217" t="str">
        <f t="shared" si="40"/>
        <v/>
      </c>
      <c r="BD35" s="217" t="str">
        <f t="shared" si="40"/>
        <v/>
      </c>
      <c r="BE35" s="217" t="str">
        <f t="shared" si="40"/>
        <v/>
      </c>
      <c r="BF35" s="217" t="str">
        <f t="shared" si="40"/>
        <v/>
      </c>
      <c r="BG35" s="217" t="str">
        <f t="shared" si="36"/>
        <v/>
      </c>
      <c r="BH35" s="217" t="str">
        <f t="shared" si="36"/>
        <v/>
      </c>
      <c r="BI35" s="217" t="str">
        <f t="shared" si="36"/>
        <v/>
      </c>
      <c r="BJ35" s="217" t="str">
        <f t="shared" si="36"/>
        <v/>
      </c>
      <c r="BK35" s="217" t="str">
        <f t="shared" si="36"/>
        <v/>
      </c>
      <c r="BL35" s="217" t="str">
        <f t="shared" si="36"/>
        <v/>
      </c>
      <c r="BM35" s="217" t="str">
        <f t="shared" si="36"/>
        <v/>
      </c>
      <c r="BN35" s="217" t="str">
        <f t="shared" si="32"/>
        <v/>
      </c>
      <c r="BO35" s="217" t="str">
        <f t="shared" si="32"/>
        <v/>
      </c>
      <c r="BP35" s="217" t="str">
        <f t="shared" si="32"/>
        <v/>
      </c>
      <c r="BQ35" s="217" t="str">
        <f t="shared" si="32"/>
        <v/>
      </c>
      <c r="BR35" s="217" t="str">
        <f t="shared" si="32"/>
        <v/>
      </c>
      <c r="BS35" s="217" t="str">
        <f t="shared" si="32"/>
        <v/>
      </c>
      <c r="BT35" s="217" t="str">
        <f t="shared" si="32"/>
        <v/>
      </c>
      <c r="BU35" s="217" t="str">
        <f t="shared" si="32"/>
        <v/>
      </c>
      <c r="BV35" s="217" t="str">
        <f t="shared" si="32"/>
        <v/>
      </c>
      <c r="BW35" s="217" t="str">
        <f t="shared" si="32"/>
        <v/>
      </c>
      <c r="BX35" s="217" t="str">
        <f t="shared" si="32"/>
        <v/>
      </c>
      <c r="BY35" s="217" t="str">
        <f t="shared" si="32"/>
        <v/>
      </c>
      <c r="BZ35" s="217" t="str">
        <f t="shared" si="32"/>
        <v/>
      </c>
      <c r="CA35" s="217" t="str">
        <f t="shared" si="32"/>
        <v/>
      </c>
      <c r="CB35" s="217" t="str">
        <f t="shared" si="32"/>
        <v/>
      </c>
      <c r="CC35" s="217" t="str">
        <f t="shared" si="32"/>
        <v/>
      </c>
      <c r="CD35" s="217" t="str">
        <f t="shared" si="23"/>
        <v/>
      </c>
      <c r="CE35" s="217" t="str">
        <f t="shared" si="41"/>
        <v/>
      </c>
      <c r="CF35" s="217" t="str">
        <f t="shared" si="41"/>
        <v/>
      </c>
      <c r="CG35" s="217" t="str">
        <f t="shared" si="41"/>
        <v/>
      </c>
      <c r="CH35" s="217" t="str">
        <f t="shared" si="41"/>
        <v/>
      </c>
      <c r="CI35" s="217" t="str">
        <f t="shared" si="41"/>
        <v/>
      </c>
      <c r="CJ35" s="217" t="str">
        <f t="shared" si="41"/>
        <v/>
      </c>
      <c r="CK35" s="217" t="str">
        <f t="shared" si="41"/>
        <v/>
      </c>
      <c r="CL35" s="217" t="str">
        <f t="shared" si="41"/>
        <v/>
      </c>
      <c r="CM35" s="217" t="str">
        <f t="shared" si="41"/>
        <v/>
      </c>
      <c r="CN35" s="217" t="str">
        <f t="shared" si="41"/>
        <v/>
      </c>
      <c r="CO35" s="217" t="str">
        <f t="shared" si="41"/>
        <v/>
      </c>
      <c r="CP35" s="217" t="str">
        <f t="shared" si="41"/>
        <v/>
      </c>
      <c r="CQ35" s="217" t="str">
        <f t="shared" si="41"/>
        <v/>
      </c>
      <c r="CR35" s="217" t="str">
        <f t="shared" si="41"/>
        <v/>
      </c>
      <c r="CS35" s="217" t="str">
        <f t="shared" si="41"/>
        <v/>
      </c>
      <c r="CT35" s="217" t="str">
        <f t="shared" si="41"/>
        <v/>
      </c>
      <c r="CU35" s="217" t="str">
        <f t="shared" si="37"/>
        <v/>
      </c>
      <c r="CV35" s="217" t="str">
        <f t="shared" si="37"/>
        <v/>
      </c>
      <c r="CW35" s="217" t="str">
        <f t="shared" si="37"/>
        <v/>
      </c>
      <c r="CX35" s="217" t="str">
        <f t="shared" si="37"/>
        <v/>
      </c>
      <c r="CY35" s="217" t="str">
        <f t="shared" si="37"/>
        <v/>
      </c>
      <c r="CZ35" s="217" t="str">
        <f t="shared" si="37"/>
        <v/>
      </c>
      <c r="DA35" s="217" t="str">
        <f t="shared" si="37"/>
        <v/>
      </c>
      <c r="DB35" s="217" t="str">
        <f t="shared" si="37"/>
        <v/>
      </c>
      <c r="DC35" s="217" t="str">
        <f t="shared" si="37"/>
        <v/>
      </c>
      <c r="DD35" s="217" t="str">
        <f t="shared" si="37"/>
        <v/>
      </c>
      <c r="DE35" s="217" t="str">
        <f t="shared" si="37"/>
        <v/>
      </c>
      <c r="DF35" s="217" t="str">
        <f t="shared" si="37"/>
        <v/>
      </c>
      <c r="DG35" s="217" t="str">
        <f t="shared" si="37"/>
        <v/>
      </c>
      <c r="DH35" s="217" t="str">
        <f t="shared" si="38"/>
        <v/>
      </c>
      <c r="DI35" s="217" t="str">
        <f t="shared" si="38"/>
        <v/>
      </c>
      <c r="DJ35" s="217" t="str">
        <f t="shared" si="38"/>
        <v/>
      </c>
      <c r="DK35" s="217" t="str">
        <f t="shared" si="38"/>
        <v/>
      </c>
      <c r="DL35" s="217" t="str">
        <f t="shared" si="38"/>
        <v/>
      </c>
      <c r="DM35" s="217" t="str">
        <f t="shared" si="38"/>
        <v/>
      </c>
      <c r="DN35" s="217" t="str">
        <f t="shared" si="38"/>
        <v/>
      </c>
      <c r="DO35" s="217" t="str">
        <f t="shared" si="38"/>
        <v/>
      </c>
      <c r="DP35" s="217" t="str">
        <f t="shared" si="38"/>
        <v/>
      </c>
      <c r="DQ35" s="217" t="str">
        <f t="shared" si="38"/>
        <v/>
      </c>
      <c r="DR35" s="217" t="str">
        <f t="shared" si="38"/>
        <v/>
      </c>
      <c r="DS35" s="217" t="str">
        <f t="shared" si="38"/>
        <v/>
      </c>
      <c r="DT35" s="217" t="str">
        <f t="shared" si="38"/>
        <v/>
      </c>
      <c r="DU35" s="217" t="str">
        <f t="shared" si="38"/>
        <v/>
      </c>
      <c r="DV35" s="217" t="str">
        <f t="shared" si="38"/>
        <v/>
      </c>
      <c r="DW35" s="217" t="str">
        <f t="shared" si="38"/>
        <v/>
      </c>
      <c r="DX35" s="217" t="str">
        <f t="shared" si="33"/>
        <v/>
      </c>
      <c r="DY35" s="217" t="str">
        <f t="shared" si="25"/>
        <v/>
      </c>
      <c r="DZ35" s="217" t="str">
        <f t="shared" si="39"/>
        <v/>
      </c>
      <c r="EA35" s="217" t="str">
        <f t="shared" si="39"/>
        <v/>
      </c>
      <c r="EB35" s="217" t="str">
        <f t="shared" si="39"/>
        <v/>
      </c>
      <c r="EC35" s="217" t="str">
        <f t="shared" si="39"/>
        <v/>
      </c>
      <c r="ED35" s="217" t="str">
        <f t="shared" si="39"/>
        <v/>
      </c>
      <c r="EE35" s="217" t="str">
        <f t="shared" si="39"/>
        <v/>
      </c>
      <c r="EF35" s="217" t="str">
        <f t="shared" si="39"/>
        <v/>
      </c>
      <c r="EG35" s="217" t="str">
        <f t="shared" si="39"/>
        <v/>
      </c>
      <c r="EH35" s="217" t="str">
        <f t="shared" si="39"/>
        <v/>
      </c>
      <c r="EI35" s="217" t="str">
        <f t="shared" si="39"/>
        <v/>
      </c>
      <c r="EJ35" s="217" t="str">
        <f t="shared" si="39"/>
        <v/>
      </c>
      <c r="EK35" s="217" t="str">
        <f t="shared" si="39"/>
        <v/>
      </c>
      <c r="EL35" s="217" t="str">
        <f t="shared" si="39"/>
        <v/>
      </c>
      <c r="EM35" s="217" t="str">
        <f t="shared" si="39"/>
        <v/>
      </c>
      <c r="EN35" s="217" t="str">
        <f t="shared" si="39"/>
        <v/>
      </c>
      <c r="EO35" s="217" t="str">
        <f t="shared" si="39"/>
        <v/>
      </c>
      <c r="EP35" s="217" t="str">
        <f t="shared" si="34"/>
        <v/>
      </c>
      <c r="EQ35" s="217" t="str">
        <f t="shared" si="34"/>
        <v/>
      </c>
      <c r="ER35" s="217" t="str">
        <f t="shared" si="20"/>
        <v/>
      </c>
      <c r="ES35" s="217" t="str">
        <f t="shared" si="20"/>
        <v/>
      </c>
      <c r="ET35" s="217" t="str">
        <f t="shared" si="20"/>
        <v/>
      </c>
      <c r="EU35" s="217" t="str">
        <f t="shared" si="20"/>
        <v/>
      </c>
      <c r="EV35" s="217" t="str">
        <f t="shared" si="20"/>
        <v/>
      </c>
      <c r="EW35" s="217" t="str">
        <f t="shared" si="20"/>
        <v/>
      </c>
      <c r="EX35" s="217" t="str">
        <f t="shared" si="20"/>
        <v/>
      </c>
      <c r="EY35" s="217" t="str">
        <f t="shared" si="20"/>
        <v/>
      </c>
      <c r="EZ35" s="217" t="str">
        <f t="shared" si="20"/>
        <v/>
      </c>
      <c r="FA35" s="217" t="str">
        <f t="shared" si="20"/>
        <v/>
      </c>
      <c r="FB35" s="217" t="str">
        <f t="shared" si="20"/>
        <v/>
      </c>
      <c r="FC35" s="217" t="str">
        <f t="shared" si="20"/>
        <v/>
      </c>
      <c r="FD35" s="217" t="str">
        <f t="shared" si="20"/>
        <v/>
      </c>
      <c r="FE35" s="217" t="str">
        <f t="shared" si="20"/>
        <v/>
      </c>
      <c r="FF35" s="217" t="str">
        <f t="shared" si="29"/>
        <v/>
      </c>
      <c r="FG35" s="217" t="str">
        <f t="shared" si="29"/>
        <v/>
      </c>
      <c r="FH35" s="217" t="str">
        <f t="shared" si="29"/>
        <v/>
      </c>
      <c r="FI35" s="217" t="str">
        <f t="shared" si="29"/>
        <v/>
      </c>
      <c r="FJ35" s="217" t="str">
        <f t="shared" si="29"/>
        <v/>
      </c>
      <c r="FK35" s="217" t="str">
        <f t="shared" si="29"/>
        <v/>
      </c>
      <c r="FL35" s="217" t="str">
        <f t="shared" si="29"/>
        <v/>
      </c>
      <c r="FM35" s="217" t="str">
        <f t="shared" si="29"/>
        <v/>
      </c>
      <c r="FN35" s="217" t="str">
        <f t="shared" si="29"/>
        <v/>
      </c>
      <c r="FO35" s="217" t="str">
        <f t="shared" si="29"/>
        <v/>
      </c>
      <c r="FP35" s="217" t="str">
        <f t="shared" si="29"/>
        <v/>
      </c>
      <c r="FQ35" s="217" t="str">
        <f t="shared" si="29"/>
        <v/>
      </c>
      <c r="FR35" s="217" t="str">
        <f t="shared" si="29"/>
        <v/>
      </c>
      <c r="FS35" s="217" t="str">
        <f t="shared" si="29"/>
        <v/>
      </c>
      <c r="FT35" s="217" t="str">
        <f t="shared" si="29"/>
        <v/>
      </c>
      <c r="FU35" s="217" t="str">
        <f t="shared" si="29"/>
        <v/>
      </c>
      <c r="FV35" s="217" t="str">
        <f t="shared" si="27"/>
        <v/>
      </c>
      <c r="FW35" s="217" t="str">
        <f t="shared" si="16"/>
        <v/>
      </c>
      <c r="FX35" s="217" t="str">
        <f t="shared" si="30"/>
        <v/>
      </c>
      <c r="FY35" s="217" t="str">
        <f t="shared" si="30"/>
        <v/>
      </c>
      <c r="FZ35" s="217" t="str">
        <f t="shared" si="30"/>
        <v/>
      </c>
      <c r="GA35" s="217" t="str">
        <f t="shared" si="30"/>
        <v/>
      </c>
      <c r="GB35" s="217" t="str">
        <f t="shared" si="30"/>
        <v/>
      </c>
      <c r="GC35" s="217" t="str">
        <f t="shared" si="30"/>
        <v/>
      </c>
      <c r="GD35" s="217" t="str">
        <f t="shared" si="30"/>
        <v/>
      </c>
      <c r="GE35" s="217" t="str">
        <f t="shared" si="30"/>
        <v/>
      </c>
      <c r="GF35" s="217" t="str">
        <f t="shared" si="30"/>
        <v/>
      </c>
      <c r="GG35" s="217" t="str">
        <f t="shared" si="30"/>
        <v/>
      </c>
      <c r="GH35" s="217" t="str">
        <f t="shared" si="30"/>
        <v/>
      </c>
      <c r="GI35" s="217" t="str">
        <f t="shared" si="30"/>
        <v/>
      </c>
      <c r="GJ35" s="217" t="str">
        <f t="shared" si="30"/>
        <v/>
      </c>
      <c r="GK35" s="217" t="str">
        <f t="shared" si="30"/>
        <v/>
      </c>
      <c r="GL35" s="217" t="str">
        <f t="shared" si="30"/>
        <v/>
      </c>
      <c r="GM35" s="217" t="str">
        <f t="shared" si="30"/>
        <v/>
      </c>
      <c r="GN35" s="217" t="str">
        <f t="shared" si="28"/>
        <v/>
      </c>
      <c r="GO35" s="217" t="str">
        <f t="shared" si="28"/>
        <v/>
      </c>
      <c r="GP35" s="217" t="str">
        <f t="shared" si="28"/>
        <v/>
      </c>
    </row>
    <row r="36" spans="2:198" x14ac:dyDescent="0.3">
      <c r="B36" s="198">
        <f>'MF Rent Roll'!B35</f>
        <v>0</v>
      </c>
      <c r="C36" s="199">
        <f>'MF Rent Roll'!C35</f>
        <v>0</v>
      </c>
      <c r="D36" s="200">
        <f>'MF Rent Roll'!D35</f>
        <v>0</v>
      </c>
      <c r="E36" s="200">
        <f>'MF Rent Roll'!E35</f>
        <v>0</v>
      </c>
      <c r="F36" s="201">
        <f>'MF Rent Roll'!F35</f>
        <v>0</v>
      </c>
      <c r="G36" s="202">
        <f>'MF Rent Roll'!G35</f>
        <v>0</v>
      </c>
      <c r="H36" s="203">
        <f>'MF Rent Roll'!H35</f>
        <v>0</v>
      </c>
      <c r="I36" s="202">
        <f>'MF Rent Roll'!I35</f>
        <v>0</v>
      </c>
      <c r="J36" s="204">
        <f>'MF Rent Roll'!J35</f>
        <v>0</v>
      </c>
      <c r="K36" s="205">
        <f>'MF Rent Roll'!K35</f>
        <v>0</v>
      </c>
      <c r="L36" s="202">
        <f>'MF Rent Roll'!L35</f>
        <v>0</v>
      </c>
      <c r="M36" s="206">
        <f>'MF Rent Roll'!M35</f>
        <v>0</v>
      </c>
      <c r="N36" s="207" t="str">
        <f>'MF Rent Roll'!N35</f>
        <v/>
      </c>
      <c r="O36" s="208" t="str">
        <f>'MF Rent Roll'!O35</f>
        <v/>
      </c>
      <c r="P36" s="209" t="str">
        <f>'MF Rent Roll'!P35</f>
        <v/>
      </c>
      <c r="S36" s="217" t="str">
        <f t="shared" si="35"/>
        <v/>
      </c>
      <c r="T36" s="217" t="str">
        <f t="shared" si="35"/>
        <v/>
      </c>
      <c r="U36" s="217" t="str">
        <f t="shared" si="35"/>
        <v/>
      </c>
      <c r="V36" s="217" t="str">
        <f t="shared" si="35"/>
        <v/>
      </c>
      <c r="W36" s="217" t="str">
        <f t="shared" si="35"/>
        <v/>
      </c>
      <c r="X36" s="217" t="str">
        <f t="shared" si="35"/>
        <v/>
      </c>
      <c r="Y36" s="217" t="str">
        <f t="shared" si="35"/>
        <v/>
      </c>
      <c r="Z36" s="217" t="str">
        <f t="shared" si="35"/>
        <v/>
      </c>
      <c r="AA36" s="217" t="str">
        <f t="shared" si="35"/>
        <v/>
      </c>
      <c r="AB36" s="217" t="str">
        <f t="shared" si="35"/>
        <v/>
      </c>
      <c r="AC36" s="217" t="str">
        <f t="shared" si="35"/>
        <v/>
      </c>
      <c r="AD36" s="217" t="str">
        <f t="shared" si="35"/>
        <v/>
      </c>
      <c r="AE36" s="217" t="str">
        <f t="shared" si="35"/>
        <v/>
      </c>
      <c r="AF36" s="217" t="str">
        <f t="shared" si="35"/>
        <v/>
      </c>
      <c r="AG36" s="217" t="str">
        <f t="shared" si="35"/>
        <v/>
      </c>
      <c r="AH36" s="217" t="str">
        <f t="shared" si="35"/>
        <v/>
      </c>
      <c r="AI36" s="217" t="str">
        <f t="shared" si="31"/>
        <v/>
      </c>
      <c r="AJ36" s="217" t="str">
        <f t="shared" si="31"/>
        <v/>
      </c>
      <c r="AK36" s="217" t="str">
        <f t="shared" si="31"/>
        <v/>
      </c>
      <c r="AL36" s="217" t="str">
        <f t="shared" si="31"/>
        <v/>
      </c>
      <c r="AM36" s="217" t="str">
        <f t="shared" si="31"/>
        <v/>
      </c>
      <c r="AN36" s="217" t="str">
        <f t="shared" si="31"/>
        <v/>
      </c>
      <c r="AO36" s="217" t="str">
        <f t="shared" si="31"/>
        <v/>
      </c>
      <c r="AP36" s="217" t="str">
        <f t="shared" si="31"/>
        <v/>
      </c>
      <c r="AQ36" s="217" t="str">
        <f t="shared" si="40"/>
        <v/>
      </c>
      <c r="AR36" s="217" t="str">
        <f t="shared" si="40"/>
        <v/>
      </c>
      <c r="AS36" s="217" t="str">
        <f t="shared" si="40"/>
        <v/>
      </c>
      <c r="AT36" s="217" t="str">
        <f t="shared" si="40"/>
        <v/>
      </c>
      <c r="AU36" s="217" t="str">
        <f t="shared" si="40"/>
        <v/>
      </c>
      <c r="AV36" s="217" t="str">
        <f t="shared" si="40"/>
        <v/>
      </c>
      <c r="AW36" s="217" t="str">
        <f t="shared" si="40"/>
        <v/>
      </c>
      <c r="AX36" s="217" t="str">
        <f t="shared" si="40"/>
        <v/>
      </c>
      <c r="AY36" s="217" t="str">
        <f t="shared" si="40"/>
        <v/>
      </c>
      <c r="AZ36" s="217" t="str">
        <f t="shared" si="40"/>
        <v/>
      </c>
      <c r="BA36" s="217" t="str">
        <f t="shared" si="40"/>
        <v/>
      </c>
      <c r="BB36" s="217" t="str">
        <f t="shared" si="40"/>
        <v/>
      </c>
      <c r="BC36" s="217" t="str">
        <f t="shared" si="40"/>
        <v/>
      </c>
      <c r="BD36" s="217" t="str">
        <f t="shared" si="40"/>
        <v/>
      </c>
      <c r="BE36" s="217" t="str">
        <f t="shared" si="40"/>
        <v/>
      </c>
      <c r="BF36" s="217" t="str">
        <f t="shared" si="40"/>
        <v/>
      </c>
      <c r="BG36" s="217" t="str">
        <f t="shared" si="36"/>
        <v/>
      </c>
      <c r="BH36" s="217" t="str">
        <f t="shared" si="36"/>
        <v/>
      </c>
      <c r="BI36" s="217" t="str">
        <f t="shared" si="36"/>
        <v/>
      </c>
      <c r="BJ36" s="217" t="str">
        <f t="shared" si="36"/>
        <v/>
      </c>
      <c r="BK36" s="217" t="str">
        <f t="shared" si="36"/>
        <v/>
      </c>
      <c r="BL36" s="217" t="str">
        <f t="shared" si="36"/>
        <v/>
      </c>
      <c r="BM36" s="217" t="str">
        <f t="shared" si="36"/>
        <v/>
      </c>
      <c r="BN36" s="217" t="str">
        <f t="shared" si="32"/>
        <v/>
      </c>
      <c r="BO36" s="217" t="str">
        <f t="shared" si="32"/>
        <v/>
      </c>
      <c r="BP36" s="217" t="str">
        <f t="shared" si="32"/>
        <v/>
      </c>
      <c r="BQ36" s="217" t="str">
        <f t="shared" si="32"/>
        <v/>
      </c>
      <c r="BR36" s="217" t="str">
        <f t="shared" si="32"/>
        <v/>
      </c>
      <c r="BS36" s="217" t="str">
        <f t="shared" si="32"/>
        <v/>
      </c>
      <c r="BT36" s="217" t="str">
        <f t="shared" si="32"/>
        <v/>
      </c>
      <c r="BU36" s="217" t="str">
        <f t="shared" si="32"/>
        <v/>
      </c>
      <c r="BV36" s="217" t="str">
        <f t="shared" si="32"/>
        <v/>
      </c>
      <c r="BW36" s="217" t="str">
        <f t="shared" si="32"/>
        <v/>
      </c>
      <c r="BX36" s="217" t="str">
        <f t="shared" si="32"/>
        <v/>
      </c>
      <c r="BY36" s="217" t="str">
        <f t="shared" si="32"/>
        <v/>
      </c>
      <c r="BZ36" s="217" t="str">
        <f t="shared" si="32"/>
        <v/>
      </c>
      <c r="CA36" s="217" t="str">
        <f t="shared" si="32"/>
        <v/>
      </c>
      <c r="CB36" s="217" t="str">
        <f t="shared" si="32"/>
        <v/>
      </c>
      <c r="CC36" s="217" t="str">
        <f t="shared" si="32"/>
        <v/>
      </c>
      <c r="CD36" s="217" t="str">
        <f t="shared" si="23"/>
        <v/>
      </c>
      <c r="CE36" s="217" t="str">
        <f t="shared" si="41"/>
        <v/>
      </c>
      <c r="CF36" s="217" t="str">
        <f t="shared" si="41"/>
        <v/>
      </c>
      <c r="CG36" s="217" t="str">
        <f t="shared" si="41"/>
        <v/>
      </c>
      <c r="CH36" s="217" t="str">
        <f t="shared" si="41"/>
        <v/>
      </c>
      <c r="CI36" s="217" t="str">
        <f t="shared" si="41"/>
        <v/>
      </c>
      <c r="CJ36" s="217" t="str">
        <f t="shared" si="41"/>
        <v/>
      </c>
      <c r="CK36" s="217" t="str">
        <f t="shared" si="41"/>
        <v/>
      </c>
      <c r="CL36" s="217" t="str">
        <f t="shared" si="41"/>
        <v/>
      </c>
      <c r="CM36" s="217" t="str">
        <f t="shared" si="41"/>
        <v/>
      </c>
      <c r="CN36" s="217" t="str">
        <f t="shared" si="41"/>
        <v/>
      </c>
      <c r="CO36" s="217" t="str">
        <f t="shared" si="41"/>
        <v/>
      </c>
      <c r="CP36" s="217" t="str">
        <f t="shared" si="41"/>
        <v/>
      </c>
      <c r="CQ36" s="217" t="str">
        <f t="shared" si="41"/>
        <v/>
      </c>
      <c r="CR36" s="217" t="str">
        <f t="shared" si="41"/>
        <v/>
      </c>
      <c r="CS36" s="217" t="str">
        <f t="shared" si="41"/>
        <v/>
      </c>
      <c r="CT36" s="217" t="str">
        <f t="shared" si="41"/>
        <v/>
      </c>
      <c r="CU36" s="217" t="str">
        <f t="shared" si="37"/>
        <v/>
      </c>
      <c r="CV36" s="217" t="str">
        <f t="shared" si="37"/>
        <v/>
      </c>
      <c r="CW36" s="217" t="str">
        <f t="shared" si="37"/>
        <v/>
      </c>
      <c r="CX36" s="217" t="str">
        <f t="shared" si="37"/>
        <v/>
      </c>
      <c r="CY36" s="217" t="str">
        <f t="shared" si="37"/>
        <v/>
      </c>
      <c r="CZ36" s="217" t="str">
        <f t="shared" si="37"/>
        <v/>
      </c>
      <c r="DA36" s="217" t="str">
        <f t="shared" si="37"/>
        <v/>
      </c>
      <c r="DB36" s="217" t="str">
        <f t="shared" si="37"/>
        <v/>
      </c>
      <c r="DC36" s="217" t="str">
        <f t="shared" si="37"/>
        <v/>
      </c>
      <c r="DD36" s="217" t="str">
        <f t="shared" si="37"/>
        <v/>
      </c>
      <c r="DE36" s="217" t="str">
        <f t="shared" si="37"/>
        <v/>
      </c>
      <c r="DF36" s="217" t="str">
        <f t="shared" si="37"/>
        <v/>
      </c>
      <c r="DG36" s="217" t="str">
        <f t="shared" si="37"/>
        <v/>
      </c>
      <c r="DH36" s="217" t="str">
        <f t="shared" si="38"/>
        <v/>
      </c>
      <c r="DI36" s="217" t="str">
        <f t="shared" si="38"/>
        <v/>
      </c>
      <c r="DJ36" s="217" t="str">
        <f t="shared" si="38"/>
        <v/>
      </c>
      <c r="DK36" s="217" t="str">
        <f t="shared" si="38"/>
        <v/>
      </c>
      <c r="DL36" s="217" t="str">
        <f t="shared" si="38"/>
        <v/>
      </c>
      <c r="DM36" s="217" t="str">
        <f t="shared" si="38"/>
        <v/>
      </c>
      <c r="DN36" s="217" t="str">
        <f t="shared" si="38"/>
        <v/>
      </c>
      <c r="DO36" s="217" t="str">
        <f t="shared" si="38"/>
        <v/>
      </c>
      <c r="DP36" s="217" t="str">
        <f t="shared" si="38"/>
        <v/>
      </c>
      <c r="DQ36" s="217" t="str">
        <f t="shared" si="38"/>
        <v/>
      </c>
      <c r="DR36" s="217" t="str">
        <f t="shared" si="38"/>
        <v/>
      </c>
      <c r="DS36" s="217" t="str">
        <f t="shared" si="38"/>
        <v/>
      </c>
      <c r="DT36" s="217" t="str">
        <f t="shared" si="38"/>
        <v/>
      </c>
      <c r="DU36" s="217" t="str">
        <f t="shared" si="38"/>
        <v/>
      </c>
      <c r="DV36" s="217" t="str">
        <f t="shared" si="38"/>
        <v/>
      </c>
      <c r="DW36" s="217" t="str">
        <f t="shared" si="38"/>
        <v/>
      </c>
      <c r="DX36" s="217" t="str">
        <f t="shared" si="33"/>
        <v/>
      </c>
      <c r="DY36" s="217" t="str">
        <f t="shared" si="25"/>
        <v/>
      </c>
      <c r="DZ36" s="217" t="str">
        <f t="shared" si="39"/>
        <v/>
      </c>
      <c r="EA36" s="217" t="str">
        <f t="shared" si="39"/>
        <v/>
      </c>
      <c r="EB36" s="217" t="str">
        <f t="shared" si="39"/>
        <v/>
      </c>
      <c r="EC36" s="217" t="str">
        <f t="shared" si="39"/>
        <v/>
      </c>
      <c r="ED36" s="217" t="str">
        <f t="shared" si="39"/>
        <v/>
      </c>
      <c r="EE36" s="217" t="str">
        <f t="shared" si="39"/>
        <v/>
      </c>
      <c r="EF36" s="217" t="str">
        <f t="shared" si="39"/>
        <v/>
      </c>
      <c r="EG36" s="217" t="str">
        <f t="shared" si="39"/>
        <v/>
      </c>
      <c r="EH36" s="217" t="str">
        <f t="shared" si="39"/>
        <v/>
      </c>
      <c r="EI36" s="217" t="str">
        <f t="shared" si="39"/>
        <v/>
      </c>
      <c r="EJ36" s="217" t="str">
        <f t="shared" si="39"/>
        <v/>
      </c>
      <c r="EK36" s="217" t="str">
        <f t="shared" si="39"/>
        <v/>
      </c>
      <c r="EL36" s="217" t="str">
        <f t="shared" si="39"/>
        <v/>
      </c>
      <c r="EM36" s="217" t="str">
        <f t="shared" si="39"/>
        <v/>
      </c>
      <c r="EN36" s="217" t="str">
        <f t="shared" si="39"/>
        <v/>
      </c>
      <c r="EO36" s="217" t="str">
        <f t="shared" si="39"/>
        <v/>
      </c>
      <c r="EP36" s="217" t="str">
        <f t="shared" si="34"/>
        <v/>
      </c>
      <c r="EQ36" s="217" t="str">
        <f t="shared" si="34"/>
        <v/>
      </c>
      <c r="ER36" s="217" t="str">
        <f t="shared" si="20"/>
        <v/>
      </c>
      <c r="ES36" s="217" t="str">
        <f t="shared" si="20"/>
        <v/>
      </c>
      <c r="ET36" s="217" t="str">
        <f t="shared" si="20"/>
        <v/>
      </c>
      <c r="EU36" s="217" t="str">
        <f t="shared" si="20"/>
        <v/>
      </c>
      <c r="EV36" s="217" t="str">
        <f t="shared" si="20"/>
        <v/>
      </c>
      <c r="EW36" s="217" t="str">
        <f t="shared" si="20"/>
        <v/>
      </c>
      <c r="EX36" s="217" t="str">
        <f t="shared" si="20"/>
        <v/>
      </c>
      <c r="EY36" s="217" t="str">
        <f t="shared" si="20"/>
        <v/>
      </c>
      <c r="EZ36" s="217" t="str">
        <f t="shared" si="20"/>
        <v/>
      </c>
      <c r="FA36" s="217" t="str">
        <f t="shared" si="20"/>
        <v/>
      </c>
      <c r="FB36" s="217" t="str">
        <f t="shared" si="20"/>
        <v/>
      </c>
      <c r="FC36" s="217" t="str">
        <f t="shared" si="20"/>
        <v/>
      </c>
      <c r="FD36" s="217" t="str">
        <f t="shared" si="20"/>
        <v/>
      </c>
      <c r="FE36" s="217" t="str">
        <f t="shared" si="20"/>
        <v/>
      </c>
      <c r="FF36" s="217" t="str">
        <f t="shared" si="29"/>
        <v/>
      </c>
      <c r="FG36" s="217" t="str">
        <f t="shared" si="29"/>
        <v/>
      </c>
      <c r="FH36" s="217" t="str">
        <f t="shared" si="29"/>
        <v/>
      </c>
      <c r="FI36" s="217" t="str">
        <f t="shared" si="29"/>
        <v/>
      </c>
      <c r="FJ36" s="217" t="str">
        <f t="shared" si="29"/>
        <v/>
      </c>
      <c r="FK36" s="217" t="str">
        <f t="shared" si="29"/>
        <v/>
      </c>
      <c r="FL36" s="217" t="str">
        <f t="shared" si="29"/>
        <v/>
      </c>
      <c r="FM36" s="217" t="str">
        <f t="shared" si="29"/>
        <v/>
      </c>
      <c r="FN36" s="217" t="str">
        <f t="shared" si="29"/>
        <v/>
      </c>
      <c r="FO36" s="217" t="str">
        <f t="shared" si="29"/>
        <v/>
      </c>
      <c r="FP36" s="217" t="str">
        <f t="shared" si="29"/>
        <v/>
      </c>
      <c r="FQ36" s="217" t="str">
        <f t="shared" si="29"/>
        <v/>
      </c>
      <c r="FR36" s="217" t="str">
        <f t="shared" si="29"/>
        <v/>
      </c>
      <c r="FS36" s="217" t="str">
        <f t="shared" si="29"/>
        <v/>
      </c>
      <c r="FT36" s="217" t="str">
        <f t="shared" si="29"/>
        <v/>
      </c>
      <c r="FU36" s="217" t="str">
        <f t="shared" si="29"/>
        <v/>
      </c>
      <c r="FV36" s="217" t="str">
        <f t="shared" si="27"/>
        <v/>
      </c>
      <c r="FW36" s="217" t="str">
        <f t="shared" si="16"/>
        <v/>
      </c>
      <c r="FX36" s="217" t="str">
        <f t="shared" si="30"/>
        <v/>
      </c>
      <c r="FY36" s="217" t="str">
        <f t="shared" si="30"/>
        <v/>
      </c>
      <c r="FZ36" s="217" t="str">
        <f t="shared" si="30"/>
        <v/>
      </c>
      <c r="GA36" s="217" t="str">
        <f t="shared" si="30"/>
        <v/>
      </c>
      <c r="GB36" s="217" t="str">
        <f t="shared" si="30"/>
        <v/>
      </c>
      <c r="GC36" s="217" t="str">
        <f t="shared" si="30"/>
        <v/>
      </c>
      <c r="GD36" s="217" t="str">
        <f t="shared" si="30"/>
        <v/>
      </c>
      <c r="GE36" s="217" t="str">
        <f t="shared" si="30"/>
        <v/>
      </c>
      <c r="GF36" s="217" t="str">
        <f t="shared" si="30"/>
        <v/>
      </c>
      <c r="GG36" s="217" t="str">
        <f t="shared" si="30"/>
        <v/>
      </c>
      <c r="GH36" s="217" t="str">
        <f t="shared" si="30"/>
        <v/>
      </c>
      <c r="GI36" s="217" t="str">
        <f t="shared" si="30"/>
        <v/>
      </c>
      <c r="GJ36" s="217" t="str">
        <f t="shared" si="30"/>
        <v/>
      </c>
      <c r="GK36" s="217" t="str">
        <f t="shared" si="30"/>
        <v/>
      </c>
      <c r="GL36" s="217" t="str">
        <f t="shared" si="30"/>
        <v/>
      </c>
      <c r="GM36" s="217" t="str">
        <f t="shared" si="30"/>
        <v/>
      </c>
      <c r="GN36" s="217" t="str">
        <f t="shared" si="28"/>
        <v/>
      </c>
      <c r="GO36" s="217" t="str">
        <f t="shared" si="28"/>
        <v/>
      </c>
      <c r="GP36" s="217" t="str">
        <f t="shared" si="28"/>
        <v/>
      </c>
    </row>
    <row r="37" spans="2:198" x14ac:dyDescent="0.3">
      <c r="B37" s="198">
        <f>'MF Rent Roll'!B36</f>
        <v>0</v>
      </c>
      <c r="C37" s="199">
        <f>'MF Rent Roll'!C36</f>
        <v>0</v>
      </c>
      <c r="D37" s="200">
        <f>'MF Rent Roll'!D36</f>
        <v>0</v>
      </c>
      <c r="E37" s="200">
        <f>'MF Rent Roll'!E36</f>
        <v>0</v>
      </c>
      <c r="F37" s="201">
        <f>'MF Rent Roll'!F36</f>
        <v>0</v>
      </c>
      <c r="G37" s="202">
        <f>'MF Rent Roll'!G36</f>
        <v>0</v>
      </c>
      <c r="H37" s="203">
        <f>'MF Rent Roll'!H36</f>
        <v>0</v>
      </c>
      <c r="I37" s="202">
        <f>'MF Rent Roll'!I36</f>
        <v>0</v>
      </c>
      <c r="J37" s="204">
        <f>'MF Rent Roll'!J36</f>
        <v>0</v>
      </c>
      <c r="K37" s="205">
        <f>'MF Rent Roll'!K36</f>
        <v>0</v>
      </c>
      <c r="L37" s="202">
        <f>'MF Rent Roll'!L36</f>
        <v>0</v>
      </c>
      <c r="M37" s="206">
        <f>'MF Rent Roll'!M36</f>
        <v>0</v>
      </c>
      <c r="N37" s="207" t="str">
        <f>'MF Rent Roll'!N36</f>
        <v/>
      </c>
      <c r="O37" s="208" t="str">
        <f>'MF Rent Roll'!O36</f>
        <v/>
      </c>
      <c r="P37" s="209" t="str">
        <f>'MF Rent Roll'!P36</f>
        <v/>
      </c>
      <c r="S37" s="217" t="str">
        <f t="shared" si="35"/>
        <v/>
      </c>
      <c r="T37" s="217" t="str">
        <f t="shared" si="35"/>
        <v/>
      </c>
      <c r="U37" s="217" t="str">
        <f t="shared" si="35"/>
        <v/>
      </c>
      <c r="V37" s="217" t="str">
        <f t="shared" si="35"/>
        <v/>
      </c>
      <c r="W37" s="217" t="str">
        <f t="shared" si="35"/>
        <v/>
      </c>
      <c r="X37" s="217" t="str">
        <f t="shared" si="35"/>
        <v/>
      </c>
      <c r="Y37" s="217" t="str">
        <f t="shared" si="35"/>
        <v/>
      </c>
      <c r="Z37" s="217" t="str">
        <f t="shared" si="35"/>
        <v/>
      </c>
      <c r="AA37" s="217" t="str">
        <f t="shared" si="35"/>
        <v/>
      </c>
      <c r="AB37" s="217" t="str">
        <f t="shared" si="35"/>
        <v/>
      </c>
      <c r="AC37" s="217" t="str">
        <f t="shared" si="35"/>
        <v/>
      </c>
      <c r="AD37" s="217" t="str">
        <f t="shared" si="35"/>
        <v/>
      </c>
      <c r="AE37" s="217" t="str">
        <f t="shared" si="35"/>
        <v/>
      </c>
      <c r="AF37" s="217" t="str">
        <f t="shared" si="35"/>
        <v/>
      </c>
      <c r="AG37" s="217" t="str">
        <f t="shared" si="35"/>
        <v/>
      </c>
      <c r="AH37" s="217" t="str">
        <f t="shared" si="35"/>
        <v/>
      </c>
      <c r="AI37" s="217" t="str">
        <f t="shared" si="31"/>
        <v/>
      </c>
      <c r="AJ37" s="217" t="str">
        <f t="shared" si="31"/>
        <v/>
      </c>
      <c r="AK37" s="217" t="str">
        <f t="shared" si="31"/>
        <v/>
      </c>
      <c r="AL37" s="217" t="str">
        <f t="shared" si="31"/>
        <v/>
      </c>
      <c r="AM37" s="217" t="str">
        <f t="shared" si="31"/>
        <v/>
      </c>
      <c r="AN37" s="217" t="str">
        <f t="shared" si="31"/>
        <v/>
      </c>
      <c r="AO37" s="217" t="str">
        <f t="shared" si="31"/>
        <v/>
      </c>
      <c r="AP37" s="217" t="str">
        <f t="shared" si="31"/>
        <v/>
      </c>
      <c r="AQ37" s="217" t="str">
        <f t="shared" si="40"/>
        <v/>
      </c>
      <c r="AR37" s="217" t="str">
        <f t="shared" si="40"/>
        <v/>
      </c>
      <c r="AS37" s="217" t="str">
        <f t="shared" si="40"/>
        <v/>
      </c>
      <c r="AT37" s="217" t="str">
        <f t="shared" si="40"/>
        <v/>
      </c>
      <c r="AU37" s="217" t="str">
        <f t="shared" si="40"/>
        <v/>
      </c>
      <c r="AV37" s="217" t="str">
        <f t="shared" si="40"/>
        <v/>
      </c>
      <c r="AW37" s="217" t="str">
        <f t="shared" si="40"/>
        <v/>
      </c>
      <c r="AX37" s="217" t="str">
        <f t="shared" si="40"/>
        <v/>
      </c>
      <c r="AY37" s="217" t="str">
        <f t="shared" si="40"/>
        <v/>
      </c>
      <c r="AZ37" s="217" t="str">
        <f t="shared" si="40"/>
        <v/>
      </c>
      <c r="BA37" s="217" t="str">
        <f t="shared" si="40"/>
        <v/>
      </c>
      <c r="BB37" s="217" t="str">
        <f t="shared" si="40"/>
        <v/>
      </c>
      <c r="BC37" s="217" t="str">
        <f t="shared" si="40"/>
        <v/>
      </c>
      <c r="BD37" s="217" t="str">
        <f t="shared" si="40"/>
        <v/>
      </c>
      <c r="BE37" s="217" t="str">
        <f t="shared" si="40"/>
        <v/>
      </c>
      <c r="BF37" s="217" t="str">
        <f t="shared" si="40"/>
        <v/>
      </c>
      <c r="BG37" s="217" t="str">
        <f t="shared" si="36"/>
        <v/>
      </c>
      <c r="BH37" s="217" t="str">
        <f t="shared" si="36"/>
        <v/>
      </c>
      <c r="BI37" s="217" t="str">
        <f t="shared" si="36"/>
        <v/>
      </c>
      <c r="BJ37" s="217" t="str">
        <f t="shared" si="36"/>
        <v/>
      </c>
      <c r="BK37" s="217" t="str">
        <f t="shared" si="36"/>
        <v/>
      </c>
      <c r="BL37" s="217" t="str">
        <f t="shared" si="36"/>
        <v/>
      </c>
      <c r="BM37" s="217" t="str">
        <f t="shared" si="36"/>
        <v/>
      </c>
      <c r="BN37" s="217" t="str">
        <f t="shared" si="32"/>
        <v/>
      </c>
      <c r="BO37" s="217" t="str">
        <f t="shared" si="32"/>
        <v/>
      </c>
      <c r="BP37" s="217" t="str">
        <f t="shared" si="32"/>
        <v/>
      </c>
      <c r="BQ37" s="217" t="str">
        <f t="shared" si="32"/>
        <v/>
      </c>
      <c r="BR37" s="217" t="str">
        <f t="shared" si="32"/>
        <v/>
      </c>
      <c r="BS37" s="217" t="str">
        <f t="shared" si="32"/>
        <v/>
      </c>
      <c r="BT37" s="217" t="str">
        <f t="shared" si="32"/>
        <v/>
      </c>
      <c r="BU37" s="217" t="str">
        <f t="shared" si="32"/>
        <v/>
      </c>
      <c r="BV37" s="217" t="str">
        <f t="shared" si="32"/>
        <v/>
      </c>
      <c r="BW37" s="217" t="str">
        <f t="shared" si="32"/>
        <v/>
      </c>
      <c r="BX37" s="217" t="str">
        <f t="shared" si="32"/>
        <v/>
      </c>
      <c r="BY37" s="217" t="str">
        <f t="shared" si="32"/>
        <v/>
      </c>
      <c r="BZ37" s="217" t="str">
        <f t="shared" si="32"/>
        <v/>
      </c>
      <c r="CA37" s="217" t="str">
        <f t="shared" si="32"/>
        <v/>
      </c>
      <c r="CB37" s="217" t="str">
        <f t="shared" si="32"/>
        <v/>
      </c>
      <c r="CC37" s="217" t="str">
        <f t="shared" si="32"/>
        <v/>
      </c>
      <c r="CD37" s="217" t="str">
        <f t="shared" si="23"/>
        <v/>
      </c>
      <c r="CE37" s="217" t="str">
        <f t="shared" si="41"/>
        <v/>
      </c>
      <c r="CF37" s="217" t="str">
        <f t="shared" si="41"/>
        <v/>
      </c>
      <c r="CG37" s="217" t="str">
        <f t="shared" si="41"/>
        <v/>
      </c>
      <c r="CH37" s="217" t="str">
        <f t="shared" si="41"/>
        <v/>
      </c>
      <c r="CI37" s="217" t="str">
        <f t="shared" si="41"/>
        <v/>
      </c>
      <c r="CJ37" s="217" t="str">
        <f t="shared" si="41"/>
        <v/>
      </c>
      <c r="CK37" s="217" t="str">
        <f t="shared" si="41"/>
        <v/>
      </c>
      <c r="CL37" s="217" t="str">
        <f t="shared" si="41"/>
        <v/>
      </c>
      <c r="CM37" s="217" t="str">
        <f t="shared" si="41"/>
        <v/>
      </c>
      <c r="CN37" s="217" t="str">
        <f t="shared" si="41"/>
        <v/>
      </c>
      <c r="CO37" s="217" t="str">
        <f t="shared" si="41"/>
        <v/>
      </c>
      <c r="CP37" s="217" t="str">
        <f t="shared" si="41"/>
        <v/>
      </c>
      <c r="CQ37" s="217" t="str">
        <f t="shared" si="41"/>
        <v/>
      </c>
      <c r="CR37" s="217" t="str">
        <f t="shared" si="41"/>
        <v/>
      </c>
      <c r="CS37" s="217" t="str">
        <f t="shared" si="41"/>
        <v/>
      </c>
      <c r="CT37" s="217" t="str">
        <f t="shared" si="41"/>
        <v/>
      </c>
      <c r="CU37" s="217" t="str">
        <f t="shared" si="37"/>
        <v/>
      </c>
      <c r="CV37" s="217" t="str">
        <f t="shared" si="37"/>
        <v/>
      </c>
      <c r="CW37" s="217" t="str">
        <f t="shared" si="37"/>
        <v/>
      </c>
      <c r="CX37" s="217" t="str">
        <f t="shared" si="37"/>
        <v/>
      </c>
      <c r="CY37" s="217" t="str">
        <f t="shared" si="37"/>
        <v/>
      </c>
      <c r="CZ37" s="217" t="str">
        <f t="shared" si="37"/>
        <v/>
      </c>
      <c r="DA37" s="217" t="str">
        <f t="shared" si="37"/>
        <v/>
      </c>
      <c r="DB37" s="217" t="str">
        <f t="shared" si="37"/>
        <v/>
      </c>
      <c r="DC37" s="217" t="str">
        <f t="shared" si="37"/>
        <v/>
      </c>
      <c r="DD37" s="217" t="str">
        <f t="shared" si="37"/>
        <v/>
      </c>
      <c r="DE37" s="217" t="str">
        <f t="shared" si="37"/>
        <v/>
      </c>
      <c r="DF37" s="217" t="str">
        <f t="shared" si="37"/>
        <v/>
      </c>
      <c r="DG37" s="217" t="str">
        <f t="shared" si="37"/>
        <v/>
      </c>
      <c r="DH37" s="217" t="str">
        <f t="shared" si="38"/>
        <v/>
      </c>
      <c r="DI37" s="217" t="str">
        <f t="shared" si="38"/>
        <v/>
      </c>
      <c r="DJ37" s="217" t="str">
        <f t="shared" si="38"/>
        <v/>
      </c>
      <c r="DK37" s="217" t="str">
        <f t="shared" si="38"/>
        <v/>
      </c>
      <c r="DL37" s="217" t="str">
        <f t="shared" si="38"/>
        <v/>
      </c>
      <c r="DM37" s="217" t="str">
        <f t="shared" si="38"/>
        <v/>
      </c>
      <c r="DN37" s="217" t="str">
        <f t="shared" si="38"/>
        <v/>
      </c>
      <c r="DO37" s="217" t="str">
        <f t="shared" si="38"/>
        <v/>
      </c>
      <c r="DP37" s="217" t="str">
        <f t="shared" si="38"/>
        <v/>
      </c>
      <c r="DQ37" s="217" t="str">
        <f t="shared" si="38"/>
        <v/>
      </c>
      <c r="DR37" s="217" t="str">
        <f t="shared" si="38"/>
        <v/>
      </c>
      <c r="DS37" s="217" t="str">
        <f t="shared" si="38"/>
        <v/>
      </c>
      <c r="DT37" s="217" t="str">
        <f t="shared" si="38"/>
        <v/>
      </c>
      <c r="DU37" s="217" t="str">
        <f t="shared" si="38"/>
        <v/>
      </c>
      <c r="DV37" s="217" t="str">
        <f t="shared" si="38"/>
        <v/>
      </c>
      <c r="DW37" s="217" t="str">
        <f t="shared" si="38"/>
        <v/>
      </c>
      <c r="DX37" s="217" t="str">
        <f t="shared" si="33"/>
        <v/>
      </c>
      <c r="DY37" s="217" t="str">
        <f t="shared" si="25"/>
        <v/>
      </c>
      <c r="DZ37" s="217" t="str">
        <f t="shared" si="39"/>
        <v/>
      </c>
      <c r="EA37" s="217" t="str">
        <f t="shared" si="39"/>
        <v/>
      </c>
      <c r="EB37" s="217" t="str">
        <f t="shared" si="39"/>
        <v/>
      </c>
      <c r="EC37" s="217" t="str">
        <f t="shared" si="39"/>
        <v/>
      </c>
      <c r="ED37" s="217" t="str">
        <f t="shared" si="39"/>
        <v/>
      </c>
      <c r="EE37" s="217" t="str">
        <f t="shared" si="39"/>
        <v/>
      </c>
      <c r="EF37" s="217" t="str">
        <f t="shared" si="39"/>
        <v/>
      </c>
      <c r="EG37" s="217" t="str">
        <f t="shared" si="39"/>
        <v/>
      </c>
      <c r="EH37" s="217" t="str">
        <f t="shared" si="39"/>
        <v/>
      </c>
      <c r="EI37" s="217" t="str">
        <f t="shared" si="39"/>
        <v/>
      </c>
      <c r="EJ37" s="217" t="str">
        <f t="shared" si="39"/>
        <v/>
      </c>
      <c r="EK37" s="217" t="str">
        <f t="shared" si="39"/>
        <v/>
      </c>
      <c r="EL37" s="217" t="str">
        <f t="shared" si="39"/>
        <v/>
      </c>
      <c r="EM37" s="217" t="str">
        <f t="shared" si="39"/>
        <v/>
      </c>
      <c r="EN37" s="217" t="str">
        <f t="shared" si="39"/>
        <v/>
      </c>
      <c r="EO37" s="217" t="str">
        <f t="shared" si="39"/>
        <v/>
      </c>
      <c r="EP37" s="217" t="str">
        <f t="shared" si="34"/>
        <v/>
      </c>
      <c r="EQ37" s="217" t="str">
        <f t="shared" si="34"/>
        <v/>
      </c>
      <c r="ER37" s="217" t="str">
        <f t="shared" si="20"/>
        <v/>
      </c>
      <c r="ES37" s="217" t="str">
        <f t="shared" si="20"/>
        <v/>
      </c>
      <c r="ET37" s="217" t="str">
        <f t="shared" si="20"/>
        <v/>
      </c>
      <c r="EU37" s="217" t="str">
        <f t="shared" si="20"/>
        <v/>
      </c>
      <c r="EV37" s="217" t="str">
        <f t="shared" si="20"/>
        <v/>
      </c>
      <c r="EW37" s="217" t="str">
        <f t="shared" si="20"/>
        <v/>
      </c>
      <c r="EX37" s="217" t="str">
        <f t="shared" si="20"/>
        <v/>
      </c>
      <c r="EY37" s="217" t="str">
        <f t="shared" si="20"/>
        <v/>
      </c>
      <c r="EZ37" s="217" t="str">
        <f t="shared" si="20"/>
        <v/>
      </c>
      <c r="FA37" s="217" t="str">
        <f t="shared" si="20"/>
        <v/>
      </c>
      <c r="FB37" s="217" t="str">
        <f t="shared" si="20"/>
        <v/>
      </c>
      <c r="FC37" s="217" t="str">
        <f t="shared" si="20"/>
        <v/>
      </c>
      <c r="FD37" s="217" t="str">
        <f t="shared" si="20"/>
        <v/>
      </c>
      <c r="FE37" s="217" t="str">
        <f t="shared" si="20"/>
        <v/>
      </c>
      <c r="FF37" s="217" t="str">
        <f t="shared" si="29"/>
        <v/>
      </c>
      <c r="FG37" s="217" t="str">
        <f t="shared" si="29"/>
        <v/>
      </c>
      <c r="FH37" s="217" t="str">
        <f t="shared" si="29"/>
        <v/>
      </c>
      <c r="FI37" s="217" t="str">
        <f t="shared" si="29"/>
        <v/>
      </c>
      <c r="FJ37" s="217" t="str">
        <f t="shared" si="29"/>
        <v/>
      </c>
      <c r="FK37" s="217" t="str">
        <f t="shared" si="29"/>
        <v/>
      </c>
      <c r="FL37" s="217" t="str">
        <f t="shared" si="29"/>
        <v/>
      </c>
      <c r="FM37" s="217" t="str">
        <f t="shared" si="29"/>
        <v/>
      </c>
      <c r="FN37" s="217" t="str">
        <f t="shared" si="29"/>
        <v/>
      </c>
      <c r="FO37" s="217" t="str">
        <f t="shared" si="29"/>
        <v/>
      </c>
      <c r="FP37" s="217" t="str">
        <f t="shared" si="29"/>
        <v/>
      </c>
      <c r="FQ37" s="217" t="str">
        <f t="shared" si="29"/>
        <v/>
      </c>
      <c r="FR37" s="217" t="str">
        <f t="shared" si="29"/>
        <v/>
      </c>
      <c r="FS37" s="217" t="str">
        <f t="shared" si="29"/>
        <v/>
      </c>
      <c r="FT37" s="217" t="str">
        <f t="shared" si="29"/>
        <v/>
      </c>
      <c r="FU37" s="217" t="str">
        <f t="shared" si="29"/>
        <v/>
      </c>
      <c r="FV37" s="217" t="str">
        <f t="shared" si="27"/>
        <v/>
      </c>
      <c r="FW37" s="217" t="str">
        <f t="shared" si="16"/>
        <v/>
      </c>
      <c r="FX37" s="217" t="str">
        <f t="shared" si="30"/>
        <v/>
      </c>
      <c r="FY37" s="217" t="str">
        <f t="shared" si="30"/>
        <v/>
      </c>
      <c r="FZ37" s="217" t="str">
        <f t="shared" si="30"/>
        <v/>
      </c>
      <c r="GA37" s="217" t="str">
        <f t="shared" si="30"/>
        <v/>
      </c>
      <c r="GB37" s="217" t="str">
        <f t="shared" si="30"/>
        <v/>
      </c>
      <c r="GC37" s="217" t="str">
        <f t="shared" si="30"/>
        <v/>
      </c>
      <c r="GD37" s="217" t="str">
        <f t="shared" si="30"/>
        <v/>
      </c>
      <c r="GE37" s="217" t="str">
        <f t="shared" si="30"/>
        <v/>
      </c>
      <c r="GF37" s="217" t="str">
        <f t="shared" si="30"/>
        <v/>
      </c>
      <c r="GG37" s="217" t="str">
        <f t="shared" si="30"/>
        <v/>
      </c>
      <c r="GH37" s="217" t="str">
        <f t="shared" si="30"/>
        <v/>
      </c>
      <c r="GI37" s="217" t="str">
        <f t="shared" si="30"/>
        <v/>
      </c>
      <c r="GJ37" s="217" t="str">
        <f t="shared" si="30"/>
        <v/>
      </c>
      <c r="GK37" s="217" t="str">
        <f t="shared" si="30"/>
        <v/>
      </c>
      <c r="GL37" s="217" t="str">
        <f t="shared" si="30"/>
        <v/>
      </c>
      <c r="GM37" s="217" t="str">
        <f t="shared" si="30"/>
        <v/>
      </c>
      <c r="GN37" s="217" t="str">
        <f t="shared" si="28"/>
        <v/>
      </c>
      <c r="GO37" s="217" t="str">
        <f t="shared" si="28"/>
        <v/>
      </c>
      <c r="GP37" s="217" t="str">
        <f t="shared" si="28"/>
        <v/>
      </c>
    </row>
    <row r="38" spans="2:198" x14ac:dyDescent="0.3">
      <c r="B38" s="198">
        <f>'MF Rent Roll'!B37</f>
        <v>0</v>
      </c>
      <c r="C38" s="199">
        <f>'MF Rent Roll'!C37</f>
        <v>0</v>
      </c>
      <c r="D38" s="200">
        <f>'MF Rent Roll'!D37</f>
        <v>0</v>
      </c>
      <c r="E38" s="200">
        <f>'MF Rent Roll'!E37</f>
        <v>0</v>
      </c>
      <c r="F38" s="201">
        <f>'MF Rent Roll'!F37</f>
        <v>0</v>
      </c>
      <c r="G38" s="202">
        <f>'MF Rent Roll'!G37</f>
        <v>0</v>
      </c>
      <c r="H38" s="203">
        <f>'MF Rent Roll'!H37</f>
        <v>0</v>
      </c>
      <c r="I38" s="202">
        <f>'MF Rent Roll'!I37</f>
        <v>0</v>
      </c>
      <c r="J38" s="204">
        <f>'MF Rent Roll'!J37</f>
        <v>0</v>
      </c>
      <c r="K38" s="205">
        <f>'MF Rent Roll'!K37</f>
        <v>0</v>
      </c>
      <c r="L38" s="202">
        <f>'MF Rent Roll'!L37</f>
        <v>0</v>
      </c>
      <c r="M38" s="206">
        <f>'MF Rent Roll'!M37</f>
        <v>0</v>
      </c>
      <c r="N38" s="207" t="str">
        <f>'MF Rent Roll'!N37</f>
        <v/>
      </c>
      <c r="O38" s="208" t="str">
        <f>'MF Rent Roll'!O37</f>
        <v/>
      </c>
      <c r="P38" s="209" t="str">
        <f>'MF Rent Roll'!P37</f>
        <v/>
      </c>
      <c r="S38" s="217" t="str">
        <f t="shared" si="35"/>
        <v/>
      </c>
      <c r="T38" s="217" t="str">
        <f t="shared" si="35"/>
        <v/>
      </c>
      <c r="U38" s="217" t="str">
        <f t="shared" si="35"/>
        <v/>
      </c>
      <c r="V38" s="217" t="str">
        <f t="shared" si="35"/>
        <v/>
      </c>
      <c r="W38" s="217" t="str">
        <f t="shared" si="35"/>
        <v/>
      </c>
      <c r="X38" s="217" t="str">
        <f t="shared" si="35"/>
        <v/>
      </c>
      <c r="Y38" s="217" t="str">
        <f t="shared" si="35"/>
        <v/>
      </c>
      <c r="Z38" s="217" t="str">
        <f t="shared" si="35"/>
        <v/>
      </c>
      <c r="AA38" s="217" t="str">
        <f t="shared" si="35"/>
        <v/>
      </c>
      <c r="AB38" s="217" t="str">
        <f t="shared" si="35"/>
        <v/>
      </c>
      <c r="AC38" s="217" t="str">
        <f t="shared" si="35"/>
        <v/>
      </c>
      <c r="AD38" s="217" t="str">
        <f t="shared" si="35"/>
        <v/>
      </c>
      <c r="AE38" s="217" t="str">
        <f t="shared" si="35"/>
        <v/>
      </c>
      <c r="AF38" s="217" t="str">
        <f t="shared" si="35"/>
        <v/>
      </c>
      <c r="AG38" s="217" t="str">
        <f t="shared" si="35"/>
        <v/>
      </c>
      <c r="AH38" s="217" t="str">
        <f t="shared" si="35"/>
        <v/>
      </c>
      <c r="AI38" s="217" t="str">
        <f t="shared" si="31"/>
        <v/>
      </c>
      <c r="AJ38" s="217" t="str">
        <f t="shared" si="31"/>
        <v/>
      </c>
      <c r="AK38" s="217" t="str">
        <f t="shared" si="31"/>
        <v/>
      </c>
      <c r="AL38" s="217" t="str">
        <f t="shared" si="31"/>
        <v/>
      </c>
      <c r="AM38" s="217" t="str">
        <f t="shared" si="31"/>
        <v/>
      </c>
      <c r="AN38" s="217" t="str">
        <f t="shared" si="31"/>
        <v/>
      </c>
      <c r="AO38" s="217" t="str">
        <f t="shared" si="31"/>
        <v/>
      </c>
      <c r="AP38" s="217" t="str">
        <f t="shared" si="31"/>
        <v/>
      </c>
      <c r="AQ38" s="217" t="str">
        <f t="shared" si="40"/>
        <v/>
      </c>
      <c r="AR38" s="217" t="str">
        <f t="shared" si="40"/>
        <v/>
      </c>
      <c r="AS38" s="217" t="str">
        <f t="shared" si="40"/>
        <v/>
      </c>
      <c r="AT38" s="217" t="str">
        <f t="shared" si="40"/>
        <v/>
      </c>
      <c r="AU38" s="217" t="str">
        <f t="shared" si="40"/>
        <v/>
      </c>
      <c r="AV38" s="217" t="str">
        <f t="shared" si="40"/>
        <v/>
      </c>
      <c r="AW38" s="217" t="str">
        <f t="shared" si="40"/>
        <v/>
      </c>
      <c r="AX38" s="217" t="str">
        <f t="shared" si="40"/>
        <v/>
      </c>
      <c r="AY38" s="217" t="str">
        <f t="shared" si="40"/>
        <v/>
      </c>
      <c r="AZ38" s="217" t="str">
        <f t="shared" si="40"/>
        <v/>
      </c>
      <c r="BA38" s="217" t="str">
        <f t="shared" si="40"/>
        <v/>
      </c>
      <c r="BB38" s="217" t="str">
        <f t="shared" si="40"/>
        <v/>
      </c>
      <c r="BC38" s="217" t="str">
        <f t="shared" si="40"/>
        <v/>
      </c>
      <c r="BD38" s="217" t="str">
        <f t="shared" si="40"/>
        <v/>
      </c>
      <c r="BE38" s="217" t="str">
        <f t="shared" si="40"/>
        <v/>
      </c>
      <c r="BF38" s="217" t="str">
        <f t="shared" si="40"/>
        <v/>
      </c>
      <c r="BG38" s="217" t="str">
        <f t="shared" si="36"/>
        <v/>
      </c>
      <c r="BH38" s="217" t="str">
        <f t="shared" si="36"/>
        <v/>
      </c>
      <c r="BI38" s="217" t="str">
        <f t="shared" si="36"/>
        <v/>
      </c>
      <c r="BJ38" s="217" t="str">
        <f t="shared" si="36"/>
        <v/>
      </c>
      <c r="BK38" s="217" t="str">
        <f t="shared" si="36"/>
        <v/>
      </c>
      <c r="BL38" s="217" t="str">
        <f t="shared" si="36"/>
        <v/>
      </c>
      <c r="BM38" s="217" t="str">
        <f t="shared" si="36"/>
        <v/>
      </c>
      <c r="BN38" s="217" t="str">
        <f t="shared" si="32"/>
        <v/>
      </c>
      <c r="BO38" s="217" t="str">
        <f t="shared" si="32"/>
        <v/>
      </c>
      <c r="BP38" s="217" t="str">
        <f t="shared" si="32"/>
        <v/>
      </c>
      <c r="BQ38" s="217" t="str">
        <f t="shared" si="32"/>
        <v/>
      </c>
      <c r="BR38" s="217" t="str">
        <f t="shared" si="32"/>
        <v/>
      </c>
      <c r="BS38" s="217" t="str">
        <f t="shared" si="32"/>
        <v/>
      </c>
      <c r="BT38" s="217" t="str">
        <f t="shared" si="32"/>
        <v/>
      </c>
      <c r="BU38" s="217" t="str">
        <f t="shared" si="32"/>
        <v/>
      </c>
      <c r="BV38" s="217" t="str">
        <f t="shared" si="32"/>
        <v/>
      </c>
      <c r="BW38" s="217" t="str">
        <f t="shared" si="32"/>
        <v/>
      </c>
      <c r="BX38" s="217" t="str">
        <f t="shared" si="32"/>
        <v/>
      </c>
      <c r="BY38" s="217" t="str">
        <f t="shared" si="32"/>
        <v/>
      </c>
      <c r="BZ38" s="217" t="str">
        <f t="shared" si="32"/>
        <v/>
      </c>
      <c r="CA38" s="217" t="str">
        <f t="shared" si="32"/>
        <v/>
      </c>
      <c r="CB38" s="217" t="str">
        <f t="shared" si="32"/>
        <v/>
      </c>
      <c r="CC38" s="217" t="str">
        <f t="shared" si="32"/>
        <v/>
      </c>
      <c r="CD38" s="217" t="str">
        <f t="shared" si="23"/>
        <v/>
      </c>
      <c r="CE38" s="217" t="str">
        <f t="shared" si="41"/>
        <v/>
      </c>
      <c r="CF38" s="217" t="str">
        <f t="shared" si="41"/>
        <v/>
      </c>
      <c r="CG38" s="217" t="str">
        <f t="shared" si="41"/>
        <v/>
      </c>
      <c r="CH38" s="217" t="str">
        <f t="shared" si="41"/>
        <v/>
      </c>
      <c r="CI38" s="217" t="str">
        <f t="shared" si="41"/>
        <v/>
      </c>
      <c r="CJ38" s="217" t="str">
        <f t="shared" si="41"/>
        <v/>
      </c>
      <c r="CK38" s="217" t="str">
        <f t="shared" si="41"/>
        <v/>
      </c>
      <c r="CL38" s="217" t="str">
        <f t="shared" si="41"/>
        <v/>
      </c>
      <c r="CM38" s="217" t="str">
        <f t="shared" si="41"/>
        <v/>
      </c>
      <c r="CN38" s="217" t="str">
        <f t="shared" si="41"/>
        <v/>
      </c>
      <c r="CO38" s="217" t="str">
        <f t="shared" si="41"/>
        <v/>
      </c>
      <c r="CP38" s="217" t="str">
        <f t="shared" si="41"/>
        <v/>
      </c>
      <c r="CQ38" s="217" t="str">
        <f t="shared" si="41"/>
        <v/>
      </c>
      <c r="CR38" s="217" t="str">
        <f t="shared" si="41"/>
        <v/>
      </c>
      <c r="CS38" s="217" t="str">
        <f t="shared" si="41"/>
        <v/>
      </c>
      <c r="CT38" s="217" t="str">
        <f t="shared" si="41"/>
        <v/>
      </c>
      <c r="CU38" s="217" t="str">
        <f t="shared" si="37"/>
        <v/>
      </c>
      <c r="CV38" s="217" t="str">
        <f t="shared" si="37"/>
        <v/>
      </c>
      <c r="CW38" s="217" t="str">
        <f t="shared" si="37"/>
        <v/>
      </c>
      <c r="CX38" s="217" t="str">
        <f t="shared" si="37"/>
        <v/>
      </c>
      <c r="CY38" s="217" t="str">
        <f t="shared" si="37"/>
        <v/>
      </c>
      <c r="CZ38" s="217" t="str">
        <f t="shared" si="37"/>
        <v/>
      </c>
      <c r="DA38" s="217" t="str">
        <f t="shared" si="37"/>
        <v/>
      </c>
      <c r="DB38" s="217" t="str">
        <f t="shared" si="37"/>
        <v/>
      </c>
      <c r="DC38" s="217" t="str">
        <f t="shared" si="37"/>
        <v/>
      </c>
      <c r="DD38" s="217" t="str">
        <f t="shared" si="37"/>
        <v/>
      </c>
      <c r="DE38" s="217" t="str">
        <f t="shared" si="37"/>
        <v/>
      </c>
      <c r="DF38" s="217" t="str">
        <f t="shared" si="37"/>
        <v/>
      </c>
      <c r="DG38" s="217" t="str">
        <f t="shared" si="37"/>
        <v/>
      </c>
      <c r="DH38" s="217" t="str">
        <f t="shared" si="38"/>
        <v/>
      </c>
      <c r="DI38" s="217" t="str">
        <f t="shared" si="38"/>
        <v/>
      </c>
      <c r="DJ38" s="217" t="str">
        <f t="shared" si="38"/>
        <v/>
      </c>
      <c r="DK38" s="217" t="str">
        <f t="shared" si="38"/>
        <v/>
      </c>
      <c r="DL38" s="217" t="str">
        <f t="shared" si="38"/>
        <v/>
      </c>
      <c r="DM38" s="217" t="str">
        <f t="shared" si="38"/>
        <v/>
      </c>
      <c r="DN38" s="217" t="str">
        <f t="shared" si="38"/>
        <v/>
      </c>
      <c r="DO38" s="217" t="str">
        <f t="shared" si="38"/>
        <v/>
      </c>
      <c r="DP38" s="217" t="str">
        <f t="shared" si="38"/>
        <v/>
      </c>
      <c r="DQ38" s="217" t="str">
        <f t="shared" si="38"/>
        <v/>
      </c>
      <c r="DR38" s="217" t="str">
        <f t="shared" si="38"/>
        <v/>
      </c>
      <c r="DS38" s="217" t="str">
        <f t="shared" si="38"/>
        <v/>
      </c>
      <c r="DT38" s="217" t="str">
        <f t="shared" si="38"/>
        <v/>
      </c>
      <c r="DU38" s="217" t="str">
        <f t="shared" si="38"/>
        <v/>
      </c>
      <c r="DV38" s="217" t="str">
        <f t="shared" si="38"/>
        <v/>
      </c>
      <c r="DW38" s="217" t="str">
        <f t="shared" si="38"/>
        <v/>
      </c>
      <c r="DX38" s="217" t="str">
        <f t="shared" si="33"/>
        <v/>
      </c>
      <c r="DY38" s="217" t="str">
        <f t="shared" si="25"/>
        <v/>
      </c>
      <c r="DZ38" s="217" t="str">
        <f t="shared" si="39"/>
        <v/>
      </c>
      <c r="EA38" s="217" t="str">
        <f t="shared" si="39"/>
        <v/>
      </c>
      <c r="EB38" s="217" t="str">
        <f t="shared" si="39"/>
        <v/>
      </c>
      <c r="EC38" s="217" t="str">
        <f t="shared" si="39"/>
        <v/>
      </c>
      <c r="ED38" s="217" t="str">
        <f t="shared" si="39"/>
        <v/>
      </c>
      <c r="EE38" s="217" t="str">
        <f t="shared" si="39"/>
        <v/>
      </c>
      <c r="EF38" s="217" t="str">
        <f t="shared" si="39"/>
        <v/>
      </c>
      <c r="EG38" s="217" t="str">
        <f t="shared" si="39"/>
        <v/>
      </c>
      <c r="EH38" s="217" t="str">
        <f t="shared" si="39"/>
        <v/>
      </c>
      <c r="EI38" s="217" t="str">
        <f t="shared" si="39"/>
        <v/>
      </c>
      <c r="EJ38" s="217" t="str">
        <f t="shared" si="39"/>
        <v/>
      </c>
      <c r="EK38" s="217" t="str">
        <f t="shared" si="39"/>
        <v/>
      </c>
      <c r="EL38" s="217" t="str">
        <f t="shared" si="39"/>
        <v/>
      </c>
      <c r="EM38" s="217" t="str">
        <f t="shared" si="39"/>
        <v/>
      </c>
      <c r="EN38" s="217" t="str">
        <f t="shared" si="39"/>
        <v/>
      </c>
      <c r="EO38" s="217" t="str">
        <f t="shared" si="39"/>
        <v/>
      </c>
      <c r="EP38" s="217" t="str">
        <f t="shared" si="34"/>
        <v/>
      </c>
      <c r="EQ38" s="217" t="str">
        <f t="shared" si="34"/>
        <v/>
      </c>
      <c r="ER38" s="217" t="str">
        <f t="shared" si="20"/>
        <v/>
      </c>
      <c r="ES38" s="217" t="str">
        <f t="shared" si="20"/>
        <v/>
      </c>
      <c r="ET38" s="217" t="str">
        <f t="shared" si="20"/>
        <v/>
      </c>
      <c r="EU38" s="217" t="str">
        <f t="shared" si="20"/>
        <v/>
      </c>
      <c r="EV38" s="217" t="str">
        <f t="shared" si="20"/>
        <v/>
      </c>
      <c r="EW38" s="217" t="str">
        <f t="shared" si="20"/>
        <v/>
      </c>
      <c r="EX38" s="217" t="str">
        <f t="shared" si="20"/>
        <v/>
      </c>
      <c r="EY38" s="217" t="str">
        <f t="shared" si="20"/>
        <v/>
      </c>
      <c r="EZ38" s="217" t="str">
        <f t="shared" si="20"/>
        <v/>
      </c>
      <c r="FA38" s="217" t="str">
        <f t="shared" si="20"/>
        <v/>
      </c>
      <c r="FB38" s="217" t="str">
        <f t="shared" si="20"/>
        <v/>
      </c>
      <c r="FC38" s="217" t="str">
        <f t="shared" si="20"/>
        <v/>
      </c>
      <c r="FD38" s="217" t="str">
        <f t="shared" si="20"/>
        <v/>
      </c>
      <c r="FE38" s="217" t="str">
        <f t="shared" si="20"/>
        <v/>
      </c>
      <c r="FF38" s="217" t="str">
        <f t="shared" si="29"/>
        <v/>
      </c>
      <c r="FG38" s="217" t="str">
        <f t="shared" si="29"/>
        <v/>
      </c>
      <c r="FH38" s="217" t="str">
        <f t="shared" si="29"/>
        <v/>
      </c>
      <c r="FI38" s="217" t="str">
        <f t="shared" si="29"/>
        <v/>
      </c>
      <c r="FJ38" s="217" t="str">
        <f t="shared" si="29"/>
        <v/>
      </c>
      <c r="FK38" s="217" t="str">
        <f t="shared" si="29"/>
        <v/>
      </c>
      <c r="FL38" s="217" t="str">
        <f t="shared" si="29"/>
        <v/>
      </c>
      <c r="FM38" s="217" t="str">
        <f t="shared" si="29"/>
        <v/>
      </c>
      <c r="FN38" s="217" t="str">
        <f t="shared" si="29"/>
        <v/>
      </c>
      <c r="FO38" s="217" t="str">
        <f t="shared" si="29"/>
        <v/>
      </c>
      <c r="FP38" s="217" t="str">
        <f t="shared" si="29"/>
        <v/>
      </c>
      <c r="FQ38" s="217" t="str">
        <f t="shared" si="29"/>
        <v/>
      </c>
      <c r="FR38" s="217" t="str">
        <f t="shared" si="29"/>
        <v/>
      </c>
      <c r="FS38" s="217" t="str">
        <f t="shared" si="29"/>
        <v/>
      </c>
      <c r="FT38" s="217" t="str">
        <f t="shared" si="29"/>
        <v/>
      </c>
      <c r="FU38" s="217" t="str">
        <f t="shared" si="29"/>
        <v/>
      </c>
      <c r="FV38" s="217" t="str">
        <f t="shared" si="27"/>
        <v/>
      </c>
      <c r="FW38" s="217" t="str">
        <f t="shared" si="16"/>
        <v/>
      </c>
      <c r="FX38" s="217" t="str">
        <f t="shared" si="30"/>
        <v/>
      </c>
      <c r="FY38" s="217" t="str">
        <f t="shared" si="30"/>
        <v/>
      </c>
      <c r="FZ38" s="217" t="str">
        <f t="shared" si="30"/>
        <v/>
      </c>
      <c r="GA38" s="217" t="str">
        <f t="shared" si="30"/>
        <v/>
      </c>
      <c r="GB38" s="217" t="str">
        <f t="shared" si="30"/>
        <v/>
      </c>
      <c r="GC38" s="217" t="str">
        <f t="shared" si="30"/>
        <v/>
      </c>
      <c r="GD38" s="217" t="str">
        <f t="shared" si="30"/>
        <v/>
      </c>
      <c r="GE38" s="217" t="str">
        <f t="shared" si="30"/>
        <v/>
      </c>
      <c r="GF38" s="217" t="str">
        <f t="shared" si="30"/>
        <v/>
      </c>
      <c r="GG38" s="217" t="str">
        <f t="shared" si="30"/>
        <v/>
      </c>
      <c r="GH38" s="217" t="str">
        <f t="shared" si="30"/>
        <v/>
      </c>
      <c r="GI38" s="217" t="str">
        <f t="shared" si="30"/>
        <v/>
      </c>
      <c r="GJ38" s="217" t="str">
        <f t="shared" si="30"/>
        <v/>
      </c>
      <c r="GK38" s="217" t="str">
        <f t="shared" si="30"/>
        <v/>
      </c>
      <c r="GL38" s="217" t="str">
        <f t="shared" si="30"/>
        <v/>
      </c>
      <c r="GM38" s="217" t="str">
        <f t="shared" si="30"/>
        <v/>
      </c>
      <c r="GN38" s="217" t="str">
        <f t="shared" si="28"/>
        <v/>
      </c>
      <c r="GO38" s="217" t="str">
        <f t="shared" si="28"/>
        <v/>
      </c>
      <c r="GP38" s="217" t="str">
        <f t="shared" si="28"/>
        <v/>
      </c>
    </row>
    <row r="39" spans="2:198" x14ac:dyDescent="0.3">
      <c r="B39" s="198">
        <f>'MF Rent Roll'!B38</f>
        <v>0</v>
      </c>
      <c r="C39" s="199">
        <f>'MF Rent Roll'!C38</f>
        <v>0</v>
      </c>
      <c r="D39" s="200">
        <f>'MF Rent Roll'!D38</f>
        <v>0</v>
      </c>
      <c r="E39" s="200">
        <f>'MF Rent Roll'!E38</f>
        <v>0</v>
      </c>
      <c r="F39" s="201">
        <f>'MF Rent Roll'!F38</f>
        <v>0</v>
      </c>
      <c r="G39" s="202">
        <f>'MF Rent Roll'!G38</f>
        <v>0</v>
      </c>
      <c r="H39" s="203">
        <f>'MF Rent Roll'!H38</f>
        <v>0</v>
      </c>
      <c r="I39" s="202">
        <f>'MF Rent Roll'!I38</f>
        <v>0</v>
      </c>
      <c r="J39" s="204">
        <f>'MF Rent Roll'!J38</f>
        <v>0</v>
      </c>
      <c r="K39" s="205">
        <f>'MF Rent Roll'!K38</f>
        <v>0</v>
      </c>
      <c r="L39" s="202">
        <f>'MF Rent Roll'!L38</f>
        <v>0</v>
      </c>
      <c r="M39" s="206">
        <f>'MF Rent Roll'!M38</f>
        <v>0</v>
      </c>
      <c r="N39" s="207" t="str">
        <f>'MF Rent Roll'!N38</f>
        <v/>
      </c>
      <c r="O39" s="208" t="str">
        <f>'MF Rent Roll'!O38</f>
        <v/>
      </c>
      <c r="P39" s="209" t="str">
        <f>'MF Rent Roll'!P38</f>
        <v/>
      </c>
      <c r="S39" s="217" t="str">
        <f t="shared" si="35"/>
        <v/>
      </c>
      <c r="T39" s="217" t="str">
        <f t="shared" si="35"/>
        <v/>
      </c>
      <c r="U39" s="217" t="str">
        <f t="shared" si="35"/>
        <v/>
      </c>
      <c r="V39" s="217" t="str">
        <f t="shared" si="35"/>
        <v/>
      </c>
      <c r="W39" s="217" t="str">
        <f t="shared" si="35"/>
        <v/>
      </c>
      <c r="X39" s="217" t="str">
        <f t="shared" si="35"/>
        <v/>
      </c>
      <c r="Y39" s="217" t="str">
        <f t="shared" si="35"/>
        <v/>
      </c>
      <c r="Z39" s="217" t="str">
        <f t="shared" si="35"/>
        <v/>
      </c>
      <c r="AA39" s="217" t="str">
        <f t="shared" si="35"/>
        <v/>
      </c>
      <c r="AB39" s="217" t="str">
        <f t="shared" si="35"/>
        <v/>
      </c>
      <c r="AC39" s="217" t="str">
        <f t="shared" si="35"/>
        <v/>
      </c>
      <c r="AD39" s="217" t="str">
        <f t="shared" si="35"/>
        <v/>
      </c>
      <c r="AE39" s="217" t="str">
        <f t="shared" si="35"/>
        <v/>
      </c>
      <c r="AF39" s="217" t="str">
        <f t="shared" si="35"/>
        <v/>
      </c>
      <c r="AG39" s="217" t="str">
        <f t="shared" si="35"/>
        <v/>
      </c>
      <c r="AH39" s="217" t="str">
        <f t="shared" si="35"/>
        <v/>
      </c>
      <c r="AI39" s="217" t="str">
        <f t="shared" si="31"/>
        <v/>
      </c>
      <c r="AJ39" s="217" t="str">
        <f t="shared" si="31"/>
        <v/>
      </c>
      <c r="AK39" s="217" t="str">
        <f t="shared" si="31"/>
        <v/>
      </c>
      <c r="AL39" s="217" t="str">
        <f t="shared" si="31"/>
        <v/>
      </c>
      <c r="AM39" s="217" t="str">
        <f t="shared" si="31"/>
        <v/>
      </c>
      <c r="AN39" s="217" t="str">
        <f t="shared" si="31"/>
        <v/>
      </c>
      <c r="AO39" s="217" t="str">
        <f t="shared" si="31"/>
        <v/>
      </c>
      <c r="AP39" s="217" t="str">
        <f t="shared" si="31"/>
        <v/>
      </c>
      <c r="AQ39" s="217" t="str">
        <f t="shared" si="40"/>
        <v/>
      </c>
      <c r="AR39" s="217" t="str">
        <f t="shared" si="40"/>
        <v/>
      </c>
      <c r="AS39" s="217" t="str">
        <f t="shared" si="40"/>
        <v/>
      </c>
      <c r="AT39" s="217" t="str">
        <f t="shared" si="40"/>
        <v/>
      </c>
      <c r="AU39" s="217" t="str">
        <f t="shared" si="40"/>
        <v/>
      </c>
      <c r="AV39" s="217" t="str">
        <f t="shared" si="40"/>
        <v/>
      </c>
      <c r="AW39" s="217" t="str">
        <f t="shared" si="40"/>
        <v/>
      </c>
      <c r="AX39" s="217" t="str">
        <f t="shared" si="40"/>
        <v/>
      </c>
      <c r="AY39" s="217" t="str">
        <f t="shared" si="40"/>
        <v/>
      </c>
      <c r="AZ39" s="217" t="str">
        <f t="shared" si="40"/>
        <v/>
      </c>
      <c r="BA39" s="217" t="str">
        <f t="shared" si="40"/>
        <v/>
      </c>
      <c r="BB39" s="217" t="str">
        <f t="shared" si="40"/>
        <v/>
      </c>
      <c r="BC39" s="217" t="str">
        <f t="shared" si="40"/>
        <v/>
      </c>
      <c r="BD39" s="217" t="str">
        <f t="shared" si="40"/>
        <v/>
      </c>
      <c r="BE39" s="217" t="str">
        <f t="shared" si="40"/>
        <v/>
      </c>
      <c r="BF39" s="217" t="str">
        <f t="shared" si="40"/>
        <v/>
      </c>
      <c r="BG39" s="217" t="str">
        <f t="shared" si="36"/>
        <v/>
      </c>
      <c r="BH39" s="217" t="str">
        <f t="shared" si="36"/>
        <v/>
      </c>
      <c r="BI39" s="217" t="str">
        <f t="shared" si="36"/>
        <v/>
      </c>
      <c r="BJ39" s="217" t="str">
        <f t="shared" si="36"/>
        <v/>
      </c>
      <c r="BK39" s="217" t="str">
        <f t="shared" si="36"/>
        <v/>
      </c>
      <c r="BL39" s="217" t="str">
        <f t="shared" si="36"/>
        <v/>
      </c>
      <c r="BM39" s="217" t="str">
        <f t="shared" si="36"/>
        <v/>
      </c>
      <c r="BN39" s="217" t="str">
        <f t="shared" si="32"/>
        <v/>
      </c>
      <c r="BO39" s="217" t="str">
        <f t="shared" si="32"/>
        <v/>
      </c>
      <c r="BP39" s="217" t="str">
        <f t="shared" si="32"/>
        <v/>
      </c>
      <c r="BQ39" s="217" t="str">
        <f t="shared" si="32"/>
        <v/>
      </c>
      <c r="BR39" s="217" t="str">
        <f t="shared" si="32"/>
        <v/>
      </c>
      <c r="BS39" s="217" t="str">
        <f t="shared" si="32"/>
        <v/>
      </c>
      <c r="BT39" s="217" t="str">
        <f t="shared" si="32"/>
        <v/>
      </c>
      <c r="BU39" s="217" t="str">
        <f t="shared" si="32"/>
        <v/>
      </c>
      <c r="BV39" s="217" t="str">
        <f t="shared" si="32"/>
        <v/>
      </c>
      <c r="BW39" s="217" t="str">
        <f t="shared" si="32"/>
        <v/>
      </c>
      <c r="BX39" s="217" t="str">
        <f t="shared" si="32"/>
        <v/>
      </c>
      <c r="BY39" s="217" t="str">
        <f t="shared" si="32"/>
        <v/>
      </c>
      <c r="BZ39" s="217" t="str">
        <f t="shared" si="32"/>
        <v/>
      </c>
      <c r="CA39" s="217" t="str">
        <f t="shared" si="32"/>
        <v/>
      </c>
      <c r="CB39" s="217" t="str">
        <f t="shared" si="32"/>
        <v/>
      </c>
      <c r="CC39" s="217" t="str">
        <f t="shared" si="32"/>
        <v/>
      </c>
      <c r="CD39" s="217" t="str">
        <f t="shared" si="23"/>
        <v/>
      </c>
      <c r="CE39" s="217" t="str">
        <f t="shared" si="41"/>
        <v/>
      </c>
      <c r="CF39" s="217" t="str">
        <f t="shared" si="41"/>
        <v/>
      </c>
      <c r="CG39" s="217" t="str">
        <f t="shared" si="41"/>
        <v/>
      </c>
      <c r="CH39" s="217" t="str">
        <f t="shared" si="41"/>
        <v/>
      </c>
      <c r="CI39" s="217" t="str">
        <f t="shared" si="41"/>
        <v/>
      </c>
      <c r="CJ39" s="217" t="str">
        <f t="shared" si="41"/>
        <v/>
      </c>
      <c r="CK39" s="217" t="str">
        <f t="shared" si="41"/>
        <v/>
      </c>
      <c r="CL39" s="217" t="str">
        <f t="shared" si="41"/>
        <v/>
      </c>
      <c r="CM39" s="217" t="str">
        <f t="shared" si="41"/>
        <v/>
      </c>
      <c r="CN39" s="217" t="str">
        <f t="shared" si="41"/>
        <v/>
      </c>
      <c r="CO39" s="217" t="str">
        <f t="shared" si="41"/>
        <v/>
      </c>
      <c r="CP39" s="217" t="str">
        <f t="shared" si="41"/>
        <v/>
      </c>
      <c r="CQ39" s="217" t="str">
        <f t="shared" si="41"/>
        <v/>
      </c>
      <c r="CR39" s="217" t="str">
        <f t="shared" si="41"/>
        <v/>
      </c>
      <c r="CS39" s="217" t="str">
        <f t="shared" si="41"/>
        <v/>
      </c>
      <c r="CT39" s="217" t="str">
        <f t="shared" si="41"/>
        <v/>
      </c>
      <c r="CU39" s="217" t="str">
        <f t="shared" si="37"/>
        <v/>
      </c>
      <c r="CV39" s="217" t="str">
        <f t="shared" si="37"/>
        <v/>
      </c>
      <c r="CW39" s="217" t="str">
        <f t="shared" si="37"/>
        <v/>
      </c>
      <c r="CX39" s="217" t="str">
        <f t="shared" si="37"/>
        <v/>
      </c>
      <c r="CY39" s="217" t="str">
        <f t="shared" si="37"/>
        <v/>
      </c>
      <c r="CZ39" s="217" t="str">
        <f t="shared" si="37"/>
        <v/>
      </c>
      <c r="DA39" s="217" t="str">
        <f t="shared" si="37"/>
        <v/>
      </c>
      <c r="DB39" s="217" t="str">
        <f t="shared" si="37"/>
        <v/>
      </c>
      <c r="DC39" s="217" t="str">
        <f t="shared" si="37"/>
        <v/>
      </c>
      <c r="DD39" s="217" t="str">
        <f t="shared" si="37"/>
        <v/>
      </c>
      <c r="DE39" s="217" t="str">
        <f t="shared" si="37"/>
        <v/>
      </c>
      <c r="DF39" s="217" t="str">
        <f t="shared" si="37"/>
        <v/>
      </c>
      <c r="DG39" s="217" t="str">
        <f t="shared" si="37"/>
        <v/>
      </c>
      <c r="DH39" s="217" t="str">
        <f t="shared" si="38"/>
        <v/>
      </c>
      <c r="DI39" s="217" t="str">
        <f t="shared" si="38"/>
        <v/>
      </c>
      <c r="DJ39" s="217" t="str">
        <f t="shared" si="38"/>
        <v/>
      </c>
      <c r="DK39" s="217" t="str">
        <f t="shared" si="38"/>
        <v/>
      </c>
      <c r="DL39" s="217" t="str">
        <f t="shared" si="38"/>
        <v/>
      </c>
      <c r="DM39" s="217" t="str">
        <f t="shared" si="38"/>
        <v/>
      </c>
      <c r="DN39" s="217" t="str">
        <f t="shared" si="38"/>
        <v/>
      </c>
      <c r="DO39" s="217" t="str">
        <f t="shared" si="38"/>
        <v/>
      </c>
      <c r="DP39" s="217" t="str">
        <f t="shared" si="38"/>
        <v/>
      </c>
      <c r="DQ39" s="217" t="str">
        <f t="shared" si="38"/>
        <v/>
      </c>
      <c r="DR39" s="217" t="str">
        <f t="shared" si="38"/>
        <v/>
      </c>
      <c r="DS39" s="217" t="str">
        <f t="shared" si="38"/>
        <v/>
      </c>
      <c r="DT39" s="217" t="str">
        <f t="shared" si="38"/>
        <v/>
      </c>
      <c r="DU39" s="217" t="str">
        <f t="shared" si="38"/>
        <v/>
      </c>
      <c r="DV39" s="217" t="str">
        <f t="shared" si="38"/>
        <v/>
      </c>
      <c r="DW39" s="217" t="str">
        <f t="shared" si="38"/>
        <v/>
      </c>
      <c r="DX39" s="217" t="str">
        <f t="shared" si="33"/>
        <v/>
      </c>
      <c r="DY39" s="217" t="str">
        <f t="shared" si="25"/>
        <v/>
      </c>
      <c r="DZ39" s="217" t="str">
        <f t="shared" si="39"/>
        <v/>
      </c>
      <c r="EA39" s="217" t="str">
        <f t="shared" si="39"/>
        <v/>
      </c>
      <c r="EB39" s="217" t="str">
        <f t="shared" si="39"/>
        <v/>
      </c>
      <c r="EC39" s="217" t="str">
        <f t="shared" si="39"/>
        <v/>
      </c>
      <c r="ED39" s="217" t="str">
        <f t="shared" si="39"/>
        <v/>
      </c>
      <c r="EE39" s="217" t="str">
        <f t="shared" si="39"/>
        <v/>
      </c>
      <c r="EF39" s="217" t="str">
        <f t="shared" si="39"/>
        <v/>
      </c>
      <c r="EG39" s="217" t="str">
        <f t="shared" si="39"/>
        <v/>
      </c>
      <c r="EH39" s="217" t="str">
        <f t="shared" si="39"/>
        <v/>
      </c>
      <c r="EI39" s="217" t="str">
        <f t="shared" si="39"/>
        <v/>
      </c>
      <c r="EJ39" s="217" t="str">
        <f t="shared" si="39"/>
        <v/>
      </c>
      <c r="EK39" s="217" t="str">
        <f t="shared" si="39"/>
        <v/>
      </c>
      <c r="EL39" s="217" t="str">
        <f t="shared" si="39"/>
        <v/>
      </c>
      <c r="EM39" s="217" t="str">
        <f t="shared" si="39"/>
        <v/>
      </c>
      <c r="EN39" s="217" t="str">
        <f t="shared" si="39"/>
        <v/>
      </c>
      <c r="EO39" s="217" t="str">
        <f t="shared" si="39"/>
        <v/>
      </c>
      <c r="EP39" s="217" t="str">
        <f t="shared" si="34"/>
        <v/>
      </c>
      <c r="EQ39" s="217" t="str">
        <f t="shared" si="34"/>
        <v/>
      </c>
      <c r="ER39" s="217" t="str">
        <f t="shared" si="20"/>
        <v/>
      </c>
      <c r="ES39" s="217" t="str">
        <f t="shared" si="20"/>
        <v/>
      </c>
      <c r="ET39" s="217" t="str">
        <f t="shared" si="20"/>
        <v/>
      </c>
      <c r="EU39" s="217" t="str">
        <f t="shared" si="20"/>
        <v/>
      </c>
      <c r="EV39" s="217" t="str">
        <f t="shared" si="20"/>
        <v/>
      </c>
      <c r="EW39" s="217" t="str">
        <f t="shared" si="20"/>
        <v/>
      </c>
      <c r="EX39" s="217" t="str">
        <f t="shared" si="20"/>
        <v/>
      </c>
      <c r="EY39" s="217" t="str">
        <f t="shared" si="20"/>
        <v/>
      </c>
      <c r="EZ39" s="217" t="str">
        <f t="shared" si="20"/>
        <v/>
      </c>
      <c r="FA39" s="217" t="str">
        <f t="shared" si="20"/>
        <v/>
      </c>
      <c r="FB39" s="217" t="str">
        <f t="shared" si="20"/>
        <v/>
      </c>
      <c r="FC39" s="217" t="str">
        <f t="shared" si="20"/>
        <v/>
      </c>
      <c r="FD39" s="217" t="str">
        <f t="shared" si="20"/>
        <v/>
      </c>
      <c r="FE39" s="217" t="str">
        <f t="shared" si="20"/>
        <v/>
      </c>
      <c r="FF39" s="217" t="str">
        <f t="shared" si="29"/>
        <v/>
      </c>
      <c r="FG39" s="217" t="str">
        <f t="shared" si="29"/>
        <v/>
      </c>
      <c r="FH39" s="217" t="str">
        <f t="shared" si="29"/>
        <v/>
      </c>
      <c r="FI39" s="217" t="str">
        <f t="shared" si="29"/>
        <v/>
      </c>
      <c r="FJ39" s="217" t="str">
        <f t="shared" si="29"/>
        <v/>
      </c>
      <c r="FK39" s="217" t="str">
        <f t="shared" si="29"/>
        <v/>
      </c>
      <c r="FL39" s="217" t="str">
        <f t="shared" si="29"/>
        <v/>
      </c>
      <c r="FM39" s="217" t="str">
        <f t="shared" si="29"/>
        <v/>
      </c>
      <c r="FN39" s="217" t="str">
        <f t="shared" si="29"/>
        <v/>
      </c>
      <c r="FO39" s="217" t="str">
        <f t="shared" si="29"/>
        <v/>
      </c>
      <c r="FP39" s="217" t="str">
        <f t="shared" si="29"/>
        <v/>
      </c>
      <c r="FQ39" s="217" t="str">
        <f t="shared" si="29"/>
        <v/>
      </c>
      <c r="FR39" s="217" t="str">
        <f t="shared" si="29"/>
        <v/>
      </c>
      <c r="FS39" s="217" t="str">
        <f t="shared" si="29"/>
        <v/>
      </c>
      <c r="FT39" s="217" t="str">
        <f t="shared" si="29"/>
        <v/>
      </c>
      <c r="FU39" s="217" t="str">
        <f t="shared" si="29"/>
        <v/>
      </c>
      <c r="FV39" s="217" t="str">
        <f t="shared" si="27"/>
        <v/>
      </c>
      <c r="FW39" s="217" t="str">
        <f t="shared" si="16"/>
        <v/>
      </c>
      <c r="FX39" s="217" t="str">
        <f t="shared" si="30"/>
        <v/>
      </c>
      <c r="FY39" s="217" t="str">
        <f t="shared" si="30"/>
        <v/>
      </c>
      <c r="FZ39" s="217" t="str">
        <f t="shared" si="30"/>
        <v/>
      </c>
      <c r="GA39" s="217" t="str">
        <f t="shared" si="30"/>
        <v/>
      </c>
      <c r="GB39" s="217" t="str">
        <f t="shared" si="30"/>
        <v/>
      </c>
      <c r="GC39" s="217" t="str">
        <f t="shared" si="30"/>
        <v/>
      </c>
      <c r="GD39" s="217" t="str">
        <f t="shared" si="30"/>
        <v/>
      </c>
      <c r="GE39" s="217" t="str">
        <f t="shared" si="30"/>
        <v/>
      </c>
      <c r="GF39" s="217" t="str">
        <f t="shared" si="30"/>
        <v/>
      </c>
      <c r="GG39" s="217" t="str">
        <f t="shared" si="30"/>
        <v/>
      </c>
      <c r="GH39" s="217" t="str">
        <f t="shared" si="30"/>
        <v/>
      </c>
      <c r="GI39" s="217" t="str">
        <f t="shared" si="30"/>
        <v/>
      </c>
      <c r="GJ39" s="217" t="str">
        <f t="shared" si="30"/>
        <v/>
      </c>
      <c r="GK39" s="217" t="str">
        <f t="shared" si="30"/>
        <v/>
      </c>
      <c r="GL39" s="217" t="str">
        <f t="shared" si="30"/>
        <v/>
      </c>
      <c r="GM39" s="217" t="str">
        <f t="shared" si="30"/>
        <v/>
      </c>
      <c r="GN39" s="217" t="str">
        <f t="shared" si="28"/>
        <v/>
      </c>
      <c r="GO39" s="217" t="str">
        <f t="shared" si="28"/>
        <v/>
      </c>
      <c r="GP39" s="217" t="str">
        <f t="shared" si="28"/>
        <v/>
      </c>
    </row>
    <row r="40" spans="2:198" x14ac:dyDescent="0.3">
      <c r="R40" s="212" t="s">
        <v>200</v>
      </c>
      <c r="S40" s="7">
        <f>SUM(S6:S39)</f>
        <v>0</v>
      </c>
      <c r="T40" s="7">
        <f t="shared" ref="T40:CE40" si="42">SUM(T6:T39)</f>
        <v>0</v>
      </c>
      <c r="U40" s="7">
        <f t="shared" si="42"/>
        <v>0</v>
      </c>
      <c r="V40" s="7">
        <f t="shared" si="42"/>
        <v>0</v>
      </c>
      <c r="W40" s="7">
        <f t="shared" si="42"/>
        <v>0</v>
      </c>
      <c r="X40" s="7">
        <f t="shared" si="42"/>
        <v>0</v>
      </c>
      <c r="Y40" s="7">
        <f t="shared" si="42"/>
        <v>0</v>
      </c>
      <c r="Z40" s="7">
        <f t="shared" si="42"/>
        <v>0</v>
      </c>
      <c r="AA40" s="7">
        <f t="shared" si="42"/>
        <v>0</v>
      </c>
      <c r="AB40" s="7">
        <f t="shared" si="42"/>
        <v>0</v>
      </c>
      <c r="AC40" s="7">
        <f t="shared" si="42"/>
        <v>0</v>
      </c>
      <c r="AD40" s="7">
        <f t="shared" si="42"/>
        <v>0</v>
      </c>
      <c r="AE40" s="7">
        <f t="shared" si="42"/>
        <v>0</v>
      </c>
      <c r="AF40" s="7">
        <f t="shared" si="42"/>
        <v>0</v>
      </c>
      <c r="AG40" s="7">
        <f t="shared" si="42"/>
        <v>0</v>
      </c>
      <c r="AH40" s="7">
        <f t="shared" si="42"/>
        <v>0</v>
      </c>
      <c r="AI40" s="7">
        <f t="shared" si="42"/>
        <v>0</v>
      </c>
      <c r="AJ40" s="7">
        <f t="shared" si="42"/>
        <v>0</v>
      </c>
      <c r="AK40" s="7">
        <f t="shared" si="42"/>
        <v>0</v>
      </c>
      <c r="AL40" s="7">
        <f t="shared" si="42"/>
        <v>0</v>
      </c>
      <c r="AM40" s="7">
        <f t="shared" si="42"/>
        <v>0</v>
      </c>
      <c r="AN40" s="7">
        <f t="shared" si="42"/>
        <v>0</v>
      </c>
      <c r="AO40" s="7">
        <f t="shared" si="42"/>
        <v>0</v>
      </c>
      <c r="AP40" s="7">
        <f t="shared" si="42"/>
        <v>0</v>
      </c>
      <c r="AQ40" s="7">
        <f t="shared" si="42"/>
        <v>0</v>
      </c>
      <c r="AR40" s="7">
        <f t="shared" si="42"/>
        <v>0</v>
      </c>
      <c r="AS40" s="7">
        <f t="shared" si="42"/>
        <v>0</v>
      </c>
      <c r="AT40" s="7">
        <f t="shared" si="42"/>
        <v>0</v>
      </c>
      <c r="AU40" s="7">
        <f t="shared" si="42"/>
        <v>0</v>
      </c>
      <c r="AV40" s="7">
        <f t="shared" si="42"/>
        <v>0</v>
      </c>
      <c r="AW40" s="7">
        <f t="shared" si="42"/>
        <v>0</v>
      </c>
      <c r="AX40" s="7">
        <f t="shared" si="42"/>
        <v>0</v>
      </c>
      <c r="AY40" s="7">
        <f t="shared" si="42"/>
        <v>0</v>
      </c>
      <c r="AZ40" s="7">
        <f t="shared" si="42"/>
        <v>0</v>
      </c>
      <c r="BA40" s="7">
        <f t="shared" si="42"/>
        <v>0</v>
      </c>
      <c r="BB40" s="7">
        <f t="shared" si="42"/>
        <v>0</v>
      </c>
      <c r="BC40" s="7">
        <f t="shared" si="42"/>
        <v>0</v>
      </c>
      <c r="BD40" s="7">
        <f t="shared" si="42"/>
        <v>0</v>
      </c>
      <c r="BE40" s="7">
        <f t="shared" si="42"/>
        <v>0</v>
      </c>
      <c r="BF40" s="7">
        <f t="shared" si="42"/>
        <v>0</v>
      </c>
      <c r="BG40" s="7">
        <f t="shared" si="42"/>
        <v>0</v>
      </c>
      <c r="BH40" s="7">
        <f t="shared" si="42"/>
        <v>0</v>
      </c>
      <c r="BI40" s="7">
        <f t="shared" si="42"/>
        <v>0</v>
      </c>
      <c r="BJ40" s="7">
        <f t="shared" si="42"/>
        <v>0</v>
      </c>
      <c r="BK40" s="7">
        <f t="shared" si="42"/>
        <v>0</v>
      </c>
      <c r="BL40" s="7">
        <f t="shared" si="42"/>
        <v>0</v>
      </c>
      <c r="BM40" s="7">
        <f t="shared" si="42"/>
        <v>0</v>
      </c>
      <c r="BN40" s="7">
        <f t="shared" si="42"/>
        <v>0</v>
      </c>
      <c r="BO40" s="7">
        <f t="shared" si="42"/>
        <v>0</v>
      </c>
      <c r="BP40" s="7">
        <f t="shared" si="42"/>
        <v>0</v>
      </c>
      <c r="BQ40" s="7">
        <f t="shared" si="42"/>
        <v>0</v>
      </c>
      <c r="BR40" s="7">
        <f t="shared" si="42"/>
        <v>0</v>
      </c>
      <c r="BS40" s="7">
        <f t="shared" si="42"/>
        <v>0</v>
      </c>
      <c r="BT40" s="7">
        <f t="shared" si="42"/>
        <v>0</v>
      </c>
      <c r="BU40" s="7">
        <f t="shared" si="42"/>
        <v>0</v>
      </c>
      <c r="BV40" s="7">
        <f t="shared" si="42"/>
        <v>0</v>
      </c>
      <c r="BW40" s="7">
        <f t="shared" si="42"/>
        <v>0</v>
      </c>
      <c r="BX40" s="7">
        <f t="shared" si="42"/>
        <v>0</v>
      </c>
      <c r="BY40" s="7">
        <f t="shared" si="42"/>
        <v>0</v>
      </c>
      <c r="BZ40" s="7">
        <f t="shared" si="42"/>
        <v>0</v>
      </c>
      <c r="CA40" s="7">
        <f t="shared" si="42"/>
        <v>0</v>
      </c>
      <c r="CB40" s="7">
        <f t="shared" si="42"/>
        <v>0</v>
      </c>
      <c r="CC40" s="7">
        <f t="shared" si="42"/>
        <v>0</v>
      </c>
      <c r="CD40" s="7">
        <f t="shared" si="42"/>
        <v>0</v>
      </c>
      <c r="CE40" s="7">
        <f t="shared" si="42"/>
        <v>0</v>
      </c>
      <c r="CF40" s="7">
        <f t="shared" ref="CF40:EQ40" si="43">SUM(CF6:CF39)</f>
        <v>0</v>
      </c>
      <c r="CG40" s="7">
        <f t="shared" si="43"/>
        <v>0</v>
      </c>
      <c r="CH40" s="7">
        <f t="shared" si="43"/>
        <v>0</v>
      </c>
      <c r="CI40" s="7">
        <f t="shared" si="43"/>
        <v>0</v>
      </c>
      <c r="CJ40" s="7">
        <f t="shared" si="43"/>
        <v>0</v>
      </c>
      <c r="CK40" s="7">
        <f t="shared" si="43"/>
        <v>0</v>
      </c>
      <c r="CL40" s="7">
        <f t="shared" si="43"/>
        <v>0</v>
      </c>
      <c r="CM40" s="7">
        <f t="shared" si="43"/>
        <v>0</v>
      </c>
      <c r="CN40" s="7">
        <f t="shared" si="43"/>
        <v>0</v>
      </c>
      <c r="CO40" s="7">
        <f t="shared" si="43"/>
        <v>0</v>
      </c>
      <c r="CP40" s="7">
        <f t="shared" si="43"/>
        <v>0</v>
      </c>
      <c r="CQ40" s="7">
        <f t="shared" si="43"/>
        <v>0</v>
      </c>
      <c r="CR40" s="7">
        <f t="shared" si="43"/>
        <v>0</v>
      </c>
      <c r="CS40" s="7">
        <f t="shared" si="43"/>
        <v>0</v>
      </c>
      <c r="CT40" s="7">
        <f t="shared" si="43"/>
        <v>0</v>
      </c>
      <c r="CU40" s="7">
        <f t="shared" si="43"/>
        <v>0</v>
      </c>
      <c r="CV40" s="7">
        <f t="shared" si="43"/>
        <v>0</v>
      </c>
      <c r="CW40" s="7">
        <f t="shared" si="43"/>
        <v>0</v>
      </c>
      <c r="CX40" s="7">
        <f t="shared" si="43"/>
        <v>0</v>
      </c>
      <c r="CY40" s="7">
        <f t="shared" si="43"/>
        <v>0</v>
      </c>
      <c r="CZ40" s="7">
        <f t="shared" si="43"/>
        <v>0</v>
      </c>
      <c r="DA40" s="7">
        <f t="shared" si="43"/>
        <v>0</v>
      </c>
      <c r="DB40" s="7">
        <f t="shared" si="43"/>
        <v>0</v>
      </c>
      <c r="DC40" s="7">
        <f t="shared" si="43"/>
        <v>0</v>
      </c>
      <c r="DD40" s="7">
        <f t="shared" si="43"/>
        <v>0</v>
      </c>
      <c r="DE40" s="7">
        <f t="shared" si="43"/>
        <v>0</v>
      </c>
      <c r="DF40" s="7">
        <f t="shared" si="43"/>
        <v>0</v>
      </c>
      <c r="DG40" s="7">
        <f t="shared" si="43"/>
        <v>0</v>
      </c>
      <c r="DH40" s="7">
        <f t="shared" si="43"/>
        <v>0</v>
      </c>
      <c r="DI40" s="7">
        <f t="shared" si="43"/>
        <v>0</v>
      </c>
      <c r="DJ40" s="7">
        <f t="shared" si="43"/>
        <v>0</v>
      </c>
      <c r="DK40" s="7">
        <f t="shared" si="43"/>
        <v>0</v>
      </c>
      <c r="DL40" s="7">
        <f t="shared" si="43"/>
        <v>0</v>
      </c>
      <c r="DM40" s="7">
        <f t="shared" si="43"/>
        <v>0</v>
      </c>
      <c r="DN40" s="7">
        <f t="shared" si="43"/>
        <v>0</v>
      </c>
      <c r="DO40" s="7">
        <f t="shared" si="43"/>
        <v>0</v>
      </c>
      <c r="DP40" s="7">
        <f t="shared" si="43"/>
        <v>0</v>
      </c>
      <c r="DQ40" s="7">
        <f t="shared" si="43"/>
        <v>0</v>
      </c>
      <c r="DR40" s="7">
        <f t="shared" si="43"/>
        <v>0</v>
      </c>
      <c r="DS40" s="7">
        <f t="shared" si="43"/>
        <v>0</v>
      </c>
      <c r="DT40" s="7">
        <f t="shared" si="43"/>
        <v>0</v>
      </c>
      <c r="DU40" s="7">
        <f t="shared" si="43"/>
        <v>0</v>
      </c>
      <c r="DV40" s="7">
        <f t="shared" si="43"/>
        <v>0</v>
      </c>
      <c r="DW40" s="7">
        <f t="shared" si="43"/>
        <v>0</v>
      </c>
      <c r="DX40" s="7">
        <f t="shared" si="43"/>
        <v>0</v>
      </c>
      <c r="DY40" s="7">
        <f t="shared" si="43"/>
        <v>0</v>
      </c>
      <c r="DZ40" s="7">
        <f t="shared" si="43"/>
        <v>0</v>
      </c>
      <c r="EA40" s="7">
        <f t="shared" si="43"/>
        <v>0</v>
      </c>
      <c r="EB40" s="7">
        <f t="shared" si="43"/>
        <v>0</v>
      </c>
      <c r="EC40" s="7">
        <f t="shared" si="43"/>
        <v>0</v>
      </c>
      <c r="ED40" s="7">
        <f t="shared" si="43"/>
        <v>0</v>
      </c>
      <c r="EE40" s="7">
        <f t="shared" si="43"/>
        <v>0</v>
      </c>
      <c r="EF40" s="7">
        <f t="shared" si="43"/>
        <v>0</v>
      </c>
      <c r="EG40" s="7">
        <f t="shared" si="43"/>
        <v>0</v>
      </c>
      <c r="EH40" s="7">
        <f t="shared" si="43"/>
        <v>0</v>
      </c>
      <c r="EI40" s="7">
        <f t="shared" si="43"/>
        <v>0</v>
      </c>
      <c r="EJ40" s="7">
        <f t="shared" si="43"/>
        <v>0</v>
      </c>
      <c r="EK40" s="7">
        <f t="shared" si="43"/>
        <v>0</v>
      </c>
      <c r="EL40" s="7">
        <f t="shared" si="43"/>
        <v>0</v>
      </c>
      <c r="EM40" s="7">
        <f t="shared" si="43"/>
        <v>0</v>
      </c>
      <c r="EN40" s="7">
        <f t="shared" si="43"/>
        <v>0</v>
      </c>
      <c r="EO40" s="7">
        <f t="shared" si="43"/>
        <v>0</v>
      </c>
      <c r="EP40" s="7">
        <f t="shared" si="43"/>
        <v>0</v>
      </c>
      <c r="EQ40" s="7">
        <f t="shared" si="43"/>
        <v>0</v>
      </c>
      <c r="ER40" s="7">
        <f t="shared" ref="ER40:GP40" si="44">SUM(ER6:ER39)</f>
        <v>0</v>
      </c>
      <c r="ES40" s="7">
        <f t="shared" si="44"/>
        <v>0</v>
      </c>
      <c r="ET40" s="7">
        <f t="shared" si="44"/>
        <v>0</v>
      </c>
      <c r="EU40" s="7">
        <f t="shared" si="44"/>
        <v>0</v>
      </c>
      <c r="EV40" s="7">
        <f t="shared" si="44"/>
        <v>0</v>
      </c>
      <c r="EW40" s="7">
        <f t="shared" si="44"/>
        <v>0</v>
      </c>
      <c r="EX40" s="7">
        <f t="shared" si="44"/>
        <v>0</v>
      </c>
      <c r="EY40" s="7">
        <f t="shared" si="44"/>
        <v>0</v>
      </c>
      <c r="EZ40" s="7">
        <f t="shared" si="44"/>
        <v>0</v>
      </c>
      <c r="FA40" s="7">
        <f t="shared" si="44"/>
        <v>0</v>
      </c>
      <c r="FB40" s="7">
        <f t="shared" si="44"/>
        <v>0</v>
      </c>
      <c r="FC40" s="7">
        <f t="shared" si="44"/>
        <v>0</v>
      </c>
      <c r="FD40" s="7">
        <f t="shared" si="44"/>
        <v>0</v>
      </c>
      <c r="FE40" s="7">
        <f t="shared" si="44"/>
        <v>0</v>
      </c>
      <c r="FF40" s="7">
        <f t="shared" si="44"/>
        <v>0</v>
      </c>
      <c r="FG40" s="7">
        <f t="shared" si="44"/>
        <v>0</v>
      </c>
      <c r="FH40" s="7">
        <f t="shared" si="44"/>
        <v>0</v>
      </c>
      <c r="FI40" s="7">
        <f t="shared" si="44"/>
        <v>0</v>
      </c>
      <c r="FJ40" s="7">
        <f t="shared" si="44"/>
        <v>0</v>
      </c>
      <c r="FK40" s="7">
        <f t="shared" si="44"/>
        <v>0</v>
      </c>
      <c r="FL40" s="7">
        <f t="shared" si="44"/>
        <v>0</v>
      </c>
      <c r="FM40" s="7">
        <f t="shared" si="44"/>
        <v>0</v>
      </c>
      <c r="FN40" s="7">
        <f t="shared" si="44"/>
        <v>0</v>
      </c>
      <c r="FO40" s="7">
        <f t="shared" si="44"/>
        <v>0</v>
      </c>
      <c r="FP40" s="7">
        <f t="shared" si="44"/>
        <v>0</v>
      </c>
      <c r="FQ40" s="7">
        <f t="shared" si="44"/>
        <v>0</v>
      </c>
      <c r="FR40" s="7">
        <f t="shared" si="44"/>
        <v>0</v>
      </c>
      <c r="FS40" s="7">
        <f t="shared" si="44"/>
        <v>0</v>
      </c>
      <c r="FT40" s="7">
        <f t="shared" si="44"/>
        <v>0</v>
      </c>
      <c r="FU40" s="7">
        <f t="shared" si="44"/>
        <v>0</v>
      </c>
      <c r="FV40" s="7">
        <f t="shared" si="44"/>
        <v>0</v>
      </c>
      <c r="FW40" s="7">
        <f t="shared" si="44"/>
        <v>0</v>
      </c>
      <c r="FX40" s="7">
        <f t="shared" si="44"/>
        <v>0</v>
      </c>
      <c r="FY40" s="7">
        <f t="shared" si="44"/>
        <v>0</v>
      </c>
      <c r="FZ40" s="7">
        <f t="shared" si="44"/>
        <v>0</v>
      </c>
      <c r="GA40" s="7">
        <f t="shared" si="44"/>
        <v>0</v>
      </c>
      <c r="GB40" s="7">
        <f t="shared" si="44"/>
        <v>0</v>
      </c>
      <c r="GC40" s="7">
        <f t="shared" si="44"/>
        <v>0</v>
      </c>
      <c r="GD40" s="7">
        <f t="shared" si="44"/>
        <v>0</v>
      </c>
      <c r="GE40" s="7">
        <f t="shared" si="44"/>
        <v>0</v>
      </c>
      <c r="GF40" s="7">
        <f t="shared" si="44"/>
        <v>0</v>
      </c>
      <c r="GG40" s="7">
        <f t="shared" si="44"/>
        <v>0</v>
      </c>
      <c r="GH40" s="7">
        <f t="shared" si="44"/>
        <v>0</v>
      </c>
      <c r="GI40" s="7">
        <f t="shared" si="44"/>
        <v>0</v>
      </c>
      <c r="GJ40" s="7">
        <f t="shared" si="44"/>
        <v>0</v>
      </c>
      <c r="GK40" s="7">
        <f t="shared" si="44"/>
        <v>0</v>
      </c>
      <c r="GL40" s="7">
        <f t="shared" si="44"/>
        <v>0</v>
      </c>
      <c r="GM40" s="7">
        <f t="shared" si="44"/>
        <v>0</v>
      </c>
      <c r="GN40" s="7">
        <f t="shared" si="44"/>
        <v>0</v>
      </c>
      <c r="GO40" s="7">
        <f t="shared" si="44"/>
        <v>0</v>
      </c>
      <c r="GP40" s="7">
        <f t="shared" si="44"/>
        <v>0</v>
      </c>
    </row>
  </sheetData>
  <mergeCells count="1">
    <mergeCell ref="N4:P4"/>
  </mergeCells>
  <conditionalFormatting sqref="S6">
    <cfRule type="expression" dxfId="15" priority="6">
      <formula>S6=TRUE</formula>
    </cfRule>
  </conditionalFormatting>
  <conditionalFormatting sqref="T7:GP39">
    <cfRule type="expression" dxfId="14" priority="1">
      <formula>T7=TRUE</formula>
    </cfRule>
  </conditionalFormatting>
  <conditionalFormatting sqref="T6:GP6">
    <cfRule type="expression" dxfId="13" priority="3">
      <formula>T6=TRUE</formula>
    </cfRule>
  </conditionalFormatting>
  <conditionalFormatting sqref="S7:S39">
    <cfRule type="expression" dxfId="12" priority="2">
      <formula>S7=TRUE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GP40"/>
  <sheetViews>
    <sheetView workbookViewId="0"/>
  </sheetViews>
  <sheetFormatPr defaultRowHeight="14.4" x14ac:dyDescent="0.3"/>
  <cols>
    <col min="2" max="3" width="12.88671875" customWidth="1"/>
    <col min="4" max="4" width="5.6640625" bestFit="1" customWidth="1"/>
    <col min="5" max="5" width="6.44140625" bestFit="1" customWidth="1"/>
    <col min="6" max="6" width="8.109375" bestFit="1" customWidth="1"/>
    <col min="7" max="7" width="9.5546875" bestFit="1" customWidth="1"/>
    <col min="8" max="8" width="10.88671875" bestFit="1" customWidth="1"/>
    <col min="9" max="9" width="10.88671875" customWidth="1"/>
    <col min="10" max="10" width="11.44140625" customWidth="1"/>
    <col min="11" max="11" width="17" customWidth="1"/>
    <col min="12" max="12" width="13.5546875" customWidth="1"/>
    <col min="13" max="13" width="10.88671875" bestFit="1" customWidth="1"/>
    <col min="14" max="14" width="13.5546875" bestFit="1" customWidth="1"/>
    <col min="15" max="16" width="10.88671875" bestFit="1" customWidth="1"/>
    <col min="19" max="19" width="9.33203125" bestFit="1" customWidth="1"/>
    <col min="20" max="20" width="9.6640625" bestFit="1" customWidth="1"/>
    <col min="21" max="21" width="9.88671875" bestFit="1" customWidth="1"/>
    <col min="22" max="22" width="9.5546875" bestFit="1" customWidth="1"/>
    <col min="23" max="23" width="10.109375" bestFit="1" customWidth="1"/>
    <col min="24" max="24" width="9.44140625" bestFit="1" customWidth="1"/>
    <col min="25" max="25" width="8.88671875" bestFit="1" customWidth="1"/>
    <col min="26" max="26" width="9.88671875" bestFit="1" customWidth="1"/>
    <col min="27" max="27" width="9.6640625" bestFit="1" customWidth="1"/>
    <col min="28" max="28" width="9.44140625" bestFit="1" customWidth="1"/>
    <col min="29" max="29" width="10" bestFit="1" customWidth="1"/>
    <col min="30" max="30" width="9.6640625" bestFit="1" customWidth="1"/>
    <col min="31" max="31" width="9.33203125" bestFit="1" customWidth="1"/>
    <col min="32" max="32" width="9.6640625" bestFit="1" customWidth="1"/>
    <col min="33" max="33" width="9.88671875" bestFit="1" customWidth="1"/>
    <col min="34" max="34" width="9.5546875" bestFit="1" customWidth="1"/>
    <col min="35" max="35" width="10.109375" bestFit="1" customWidth="1"/>
    <col min="36" max="36" width="9.44140625" bestFit="1" customWidth="1"/>
    <col min="37" max="37" width="8.88671875" bestFit="1" customWidth="1"/>
    <col min="38" max="38" width="9.88671875" bestFit="1" customWidth="1"/>
    <col min="39" max="39" width="9.6640625" bestFit="1" customWidth="1"/>
    <col min="40" max="40" width="9.44140625" bestFit="1" customWidth="1"/>
    <col min="41" max="41" width="10" bestFit="1" customWidth="1"/>
    <col min="42" max="42" width="9.6640625" bestFit="1" customWidth="1"/>
    <col min="43" max="43" width="9.33203125" bestFit="1" customWidth="1"/>
    <col min="44" max="44" width="9.6640625" bestFit="1" customWidth="1"/>
    <col min="45" max="45" width="9.88671875" bestFit="1" customWidth="1"/>
    <col min="46" max="46" width="9.5546875" bestFit="1" customWidth="1"/>
    <col min="47" max="47" width="10.109375" bestFit="1" customWidth="1"/>
    <col min="48" max="48" width="9.44140625" bestFit="1" customWidth="1"/>
    <col min="49" max="49" width="8.88671875" bestFit="1" customWidth="1"/>
    <col min="50" max="50" width="9.88671875" bestFit="1" customWidth="1"/>
    <col min="51" max="51" width="9.6640625" bestFit="1" customWidth="1"/>
    <col min="52" max="52" width="9.44140625" bestFit="1" customWidth="1"/>
    <col min="53" max="53" width="10" bestFit="1" customWidth="1"/>
    <col min="54" max="54" width="9.6640625" bestFit="1" customWidth="1"/>
    <col min="55" max="55" width="9.33203125" bestFit="1" customWidth="1"/>
    <col min="56" max="56" width="9.6640625" bestFit="1" customWidth="1"/>
    <col min="57" max="57" width="9.88671875" bestFit="1" customWidth="1"/>
    <col min="58" max="58" width="9.5546875" bestFit="1" customWidth="1"/>
    <col min="59" max="59" width="10.109375" bestFit="1" customWidth="1"/>
    <col min="60" max="60" width="9.44140625" bestFit="1" customWidth="1"/>
    <col min="61" max="61" width="8.88671875" bestFit="1" customWidth="1"/>
    <col min="62" max="62" width="9.88671875" bestFit="1" customWidth="1"/>
    <col min="63" max="63" width="9.6640625" bestFit="1" customWidth="1"/>
    <col min="64" max="64" width="9.44140625" bestFit="1" customWidth="1"/>
    <col min="65" max="65" width="10" bestFit="1" customWidth="1"/>
    <col min="66" max="66" width="9.6640625" bestFit="1" customWidth="1"/>
    <col min="67" max="67" width="9.33203125" bestFit="1" customWidth="1"/>
    <col min="68" max="68" width="9.6640625" bestFit="1" customWidth="1"/>
    <col min="69" max="69" width="9.88671875" bestFit="1" customWidth="1"/>
    <col min="70" max="70" width="9.5546875" bestFit="1" customWidth="1"/>
    <col min="71" max="71" width="10.109375" bestFit="1" customWidth="1"/>
    <col min="72" max="72" width="9.44140625" bestFit="1" customWidth="1"/>
    <col min="73" max="73" width="8.88671875" bestFit="1" customWidth="1"/>
    <col min="74" max="74" width="9.88671875" bestFit="1" customWidth="1"/>
    <col min="75" max="75" width="9.6640625" bestFit="1" customWidth="1"/>
    <col min="76" max="76" width="9.44140625" bestFit="1" customWidth="1"/>
    <col min="77" max="77" width="10" bestFit="1" customWidth="1"/>
    <col min="78" max="78" width="9.6640625" bestFit="1" customWidth="1"/>
    <col min="79" max="79" width="9.33203125" bestFit="1" customWidth="1"/>
    <col min="80" max="80" width="9.6640625" bestFit="1" customWidth="1"/>
    <col min="81" max="81" width="9.88671875" bestFit="1" customWidth="1"/>
    <col min="82" max="82" width="9.5546875" bestFit="1" customWidth="1"/>
    <col min="83" max="83" width="10.109375" bestFit="1" customWidth="1"/>
    <col min="84" max="84" width="9.44140625" bestFit="1" customWidth="1"/>
    <col min="85" max="85" width="8.88671875" bestFit="1" customWidth="1"/>
    <col min="86" max="86" width="9.88671875" bestFit="1" customWidth="1"/>
    <col min="87" max="87" width="9.6640625" bestFit="1" customWidth="1"/>
    <col min="88" max="88" width="9.44140625" bestFit="1" customWidth="1"/>
    <col min="89" max="89" width="10" bestFit="1" customWidth="1"/>
    <col min="90" max="90" width="9.6640625" bestFit="1" customWidth="1"/>
    <col min="91" max="91" width="9.33203125" bestFit="1" customWidth="1"/>
    <col min="92" max="92" width="9.6640625" bestFit="1" customWidth="1"/>
    <col min="93" max="93" width="9.88671875" bestFit="1" customWidth="1"/>
    <col min="94" max="94" width="9.5546875" bestFit="1" customWidth="1"/>
    <col min="95" max="95" width="10.109375" bestFit="1" customWidth="1"/>
    <col min="96" max="96" width="9.44140625" bestFit="1" customWidth="1"/>
    <col min="97" max="97" width="8.88671875" bestFit="1" customWidth="1"/>
    <col min="98" max="98" width="9.88671875" bestFit="1" customWidth="1"/>
    <col min="99" max="99" width="9.6640625" bestFit="1" customWidth="1"/>
    <col min="100" max="100" width="9.44140625" bestFit="1" customWidth="1"/>
    <col min="101" max="101" width="10" bestFit="1" customWidth="1"/>
    <col min="102" max="102" width="9.6640625" bestFit="1" customWidth="1"/>
    <col min="103" max="103" width="9.33203125" bestFit="1" customWidth="1"/>
    <col min="104" max="104" width="9.6640625" bestFit="1" customWidth="1"/>
    <col min="105" max="105" width="9.88671875" bestFit="1" customWidth="1"/>
    <col min="106" max="106" width="9.5546875" bestFit="1" customWidth="1"/>
    <col min="107" max="107" width="10.109375" bestFit="1" customWidth="1"/>
    <col min="108" max="108" width="9.44140625" bestFit="1" customWidth="1"/>
    <col min="109" max="109" width="8.88671875" bestFit="1" customWidth="1"/>
    <col min="110" max="110" width="9.88671875" bestFit="1" customWidth="1"/>
    <col min="111" max="111" width="9.6640625" bestFit="1" customWidth="1"/>
    <col min="112" max="112" width="9.44140625" bestFit="1" customWidth="1"/>
    <col min="113" max="113" width="10" bestFit="1" customWidth="1"/>
    <col min="114" max="114" width="9.6640625" bestFit="1" customWidth="1"/>
    <col min="115" max="115" width="9.33203125" bestFit="1" customWidth="1"/>
    <col min="116" max="116" width="9.6640625" bestFit="1" customWidth="1"/>
    <col min="117" max="117" width="9.88671875" bestFit="1" customWidth="1"/>
    <col min="118" max="118" width="9.5546875" bestFit="1" customWidth="1"/>
    <col min="119" max="119" width="10.109375" bestFit="1" customWidth="1"/>
    <col min="120" max="120" width="9.44140625" bestFit="1" customWidth="1"/>
    <col min="121" max="121" width="8.88671875" bestFit="1" customWidth="1"/>
    <col min="122" max="122" width="9.88671875" bestFit="1" customWidth="1"/>
    <col min="123" max="123" width="9.6640625" bestFit="1" customWidth="1"/>
    <col min="124" max="124" width="9.44140625" bestFit="1" customWidth="1"/>
    <col min="125" max="125" width="10" bestFit="1" customWidth="1"/>
    <col min="126" max="126" width="9.6640625" bestFit="1" customWidth="1"/>
    <col min="127" max="127" width="9.33203125" bestFit="1" customWidth="1"/>
    <col min="128" max="128" width="9.6640625" bestFit="1" customWidth="1"/>
    <col min="129" max="129" width="9.88671875" bestFit="1" customWidth="1"/>
    <col min="130" max="130" width="9.5546875" bestFit="1" customWidth="1"/>
    <col min="131" max="131" width="10.109375" bestFit="1" customWidth="1"/>
    <col min="132" max="132" width="9.44140625" bestFit="1" customWidth="1"/>
    <col min="133" max="133" width="8.88671875" bestFit="1" customWidth="1"/>
    <col min="134" max="134" width="9.88671875" bestFit="1" customWidth="1"/>
    <col min="135" max="135" width="9.6640625" bestFit="1" customWidth="1"/>
    <col min="136" max="136" width="9.44140625" bestFit="1" customWidth="1"/>
    <col min="137" max="137" width="10" bestFit="1" customWidth="1"/>
    <col min="138" max="138" width="9.6640625" bestFit="1" customWidth="1"/>
    <col min="139" max="139" width="9.33203125" bestFit="1" customWidth="1"/>
    <col min="140" max="140" width="9.6640625" bestFit="1" customWidth="1"/>
    <col min="141" max="141" width="9.88671875" bestFit="1" customWidth="1"/>
    <col min="142" max="142" width="9.5546875" bestFit="1" customWidth="1"/>
    <col min="143" max="143" width="10.109375" bestFit="1" customWidth="1"/>
    <col min="144" max="144" width="9.44140625" bestFit="1" customWidth="1"/>
    <col min="145" max="145" width="8.88671875" bestFit="1" customWidth="1"/>
    <col min="146" max="146" width="9.88671875" bestFit="1" customWidth="1"/>
    <col min="147" max="147" width="9.6640625" bestFit="1" customWidth="1"/>
    <col min="148" max="148" width="9.44140625" bestFit="1" customWidth="1"/>
    <col min="149" max="149" width="10" bestFit="1" customWidth="1"/>
    <col min="150" max="150" width="9.6640625" bestFit="1" customWidth="1"/>
    <col min="151" max="151" width="9.33203125" bestFit="1" customWidth="1"/>
    <col min="152" max="152" width="9.6640625" bestFit="1" customWidth="1"/>
    <col min="153" max="153" width="9.88671875" bestFit="1" customWidth="1"/>
    <col min="154" max="154" width="9.5546875" bestFit="1" customWidth="1"/>
    <col min="155" max="155" width="10.109375" bestFit="1" customWidth="1"/>
    <col min="156" max="156" width="9.44140625" bestFit="1" customWidth="1"/>
    <col min="157" max="157" width="8.88671875" bestFit="1" customWidth="1"/>
    <col min="158" max="158" width="9.88671875" bestFit="1" customWidth="1"/>
    <col min="159" max="159" width="9.6640625" bestFit="1" customWidth="1"/>
    <col min="160" max="160" width="9.44140625" bestFit="1" customWidth="1"/>
    <col min="161" max="161" width="10" bestFit="1" customWidth="1"/>
    <col min="162" max="162" width="9.6640625" bestFit="1" customWidth="1"/>
    <col min="163" max="163" width="9.33203125" bestFit="1" customWidth="1"/>
    <col min="164" max="164" width="9.6640625" bestFit="1" customWidth="1"/>
    <col min="165" max="165" width="9.88671875" bestFit="1" customWidth="1"/>
    <col min="166" max="166" width="9.5546875" bestFit="1" customWidth="1"/>
    <col min="167" max="167" width="10.109375" bestFit="1" customWidth="1"/>
    <col min="168" max="168" width="9.44140625" bestFit="1" customWidth="1"/>
    <col min="169" max="169" width="8.88671875" bestFit="1" customWidth="1"/>
    <col min="170" max="170" width="9.88671875" bestFit="1" customWidth="1"/>
    <col min="171" max="171" width="9.6640625" bestFit="1" customWidth="1"/>
    <col min="172" max="172" width="9.44140625" bestFit="1" customWidth="1"/>
    <col min="173" max="173" width="10" bestFit="1" customWidth="1"/>
    <col min="174" max="174" width="9.6640625" bestFit="1" customWidth="1"/>
    <col min="175" max="175" width="9.33203125" bestFit="1" customWidth="1"/>
    <col min="176" max="176" width="9.6640625" bestFit="1" customWidth="1"/>
    <col min="177" max="177" width="9.88671875" bestFit="1" customWidth="1"/>
    <col min="178" max="178" width="9.5546875" bestFit="1" customWidth="1"/>
    <col min="179" max="179" width="10.109375" bestFit="1" customWidth="1"/>
    <col min="180" max="180" width="9.44140625" bestFit="1" customWidth="1"/>
    <col min="181" max="181" width="8.88671875" bestFit="1" customWidth="1"/>
    <col min="182" max="182" width="9.88671875" bestFit="1" customWidth="1"/>
    <col min="183" max="183" width="9.6640625" bestFit="1" customWidth="1"/>
    <col min="184" max="184" width="9.44140625" bestFit="1" customWidth="1"/>
    <col min="185" max="185" width="10" bestFit="1" customWidth="1"/>
    <col min="186" max="186" width="9.6640625" bestFit="1" customWidth="1"/>
    <col min="187" max="187" width="9.33203125" bestFit="1" customWidth="1"/>
    <col min="188" max="188" width="9.6640625" bestFit="1" customWidth="1"/>
    <col min="189" max="189" width="9.88671875" bestFit="1" customWidth="1"/>
    <col min="190" max="190" width="9.5546875" bestFit="1" customWidth="1"/>
    <col min="191" max="191" width="10.109375" bestFit="1" customWidth="1"/>
    <col min="192" max="192" width="9.44140625" bestFit="1" customWidth="1"/>
    <col min="193" max="193" width="8.88671875" bestFit="1" customWidth="1"/>
    <col min="194" max="194" width="9.88671875" bestFit="1" customWidth="1"/>
    <col min="195" max="195" width="9.6640625" bestFit="1" customWidth="1"/>
    <col min="196" max="196" width="9.44140625" bestFit="1" customWidth="1"/>
    <col min="197" max="197" width="10" bestFit="1" customWidth="1"/>
    <col min="198" max="198" width="9.6640625" bestFit="1" customWidth="1"/>
  </cols>
  <sheetData>
    <row r="3" spans="2:198" ht="15.6" x14ac:dyDescent="0.3">
      <c r="B3" s="38" t="s">
        <v>205</v>
      </c>
      <c r="C3" s="38"/>
      <c r="D3" s="39"/>
      <c r="E3" s="39"/>
      <c r="F3" s="39"/>
      <c r="G3" s="210"/>
      <c r="H3" s="39"/>
      <c r="I3" s="211"/>
      <c r="J3" s="45"/>
      <c r="K3" s="39"/>
      <c r="L3" s="39"/>
      <c r="M3" s="39"/>
      <c r="N3" s="39"/>
      <c r="O3" s="39"/>
      <c r="P3" s="39"/>
      <c r="R3" s="212" t="s">
        <v>48</v>
      </c>
      <c r="S3">
        <f>ROUNDUP(S4/12,0)</f>
        <v>1</v>
      </c>
      <c r="T3">
        <f t="shared" ref="T3:CE3" si="0">ROUNDUP(T4/12,0)</f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  <c r="AL3">
        <f t="shared" si="0"/>
        <v>2</v>
      </c>
      <c r="AM3">
        <f t="shared" si="0"/>
        <v>2</v>
      </c>
      <c r="AN3">
        <f t="shared" si="0"/>
        <v>2</v>
      </c>
      <c r="AO3">
        <f t="shared" si="0"/>
        <v>2</v>
      </c>
      <c r="AP3">
        <f t="shared" si="0"/>
        <v>2</v>
      </c>
      <c r="AQ3">
        <f t="shared" si="0"/>
        <v>3</v>
      </c>
      <c r="AR3">
        <f t="shared" si="0"/>
        <v>3</v>
      </c>
      <c r="AS3">
        <f t="shared" si="0"/>
        <v>3</v>
      </c>
      <c r="AT3">
        <f t="shared" si="0"/>
        <v>3</v>
      </c>
      <c r="AU3">
        <f t="shared" si="0"/>
        <v>3</v>
      </c>
      <c r="AV3">
        <f t="shared" si="0"/>
        <v>3</v>
      </c>
      <c r="AW3">
        <f t="shared" si="0"/>
        <v>3</v>
      </c>
      <c r="AX3">
        <f t="shared" si="0"/>
        <v>3</v>
      </c>
      <c r="AY3">
        <f t="shared" si="0"/>
        <v>3</v>
      </c>
      <c r="AZ3">
        <f t="shared" si="0"/>
        <v>3</v>
      </c>
      <c r="BA3">
        <f t="shared" si="0"/>
        <v>3</v>
      </c>
      <c r="BB3">
        <f t="shared" si="0"/>
        <v>3</v>
      </c>
      <c r="BC3">
        <f t="shared" si="0"/>
        <v>4</v>
      </c>
      <c r="BD3">
        <f t="shared" si="0"/>
        <v>4</v>
      </c>
      <c r="BE3">
        <f t="shared" si="0"/>
        <v>4</v>
      </c>
      <c r="BF3">
        <f t="shared" si="0"/>
        <v>4</v>
      </c>
      <c r="BG3">
        <f t="shared" si="0"/>
        <v>4</v>
      </c>
      <c r="BH3">
        <f t="shared" si="0"/>
        <v>4</v>
      </c>
      <c r="BI3">
        <f t="shared" si="0"/>
        <v>4</v>
      </c>
      <c r="BJ3">
        <f t="shared" si="0"/>
        <v>4</v>
      </c>
      <c r="BK3">
        <f t="shared" si="0"/>
        <v>4</v>
      </c>
      <c r="BL3">
        <f t="shared" si="0"/>
        <v>4</v>
      </c>
      <c r="BM3">
        <f t="shared" si="0"/>
        <v>4</v>
      </c>
      <c r="BN3">
        <f t="shared" si="0"/>
        <v>4</v>
      </c>
      <c r="BO3">
        <f t="shared" si="0"/>
        <v>5</v>
      </c>
      <c r="BP3">
        <f t="shared" si="0"/>
        <v>5</v>
      </c>
      <c r="BQ3">
        <f t="shared" si="0"/>
        <v>5</v>
      </c>
      <c r="BR3">
        <f t="shared" si="0"/>
        <v>5</v>
      </c>
      <c r="BS3">
        <f t="shared" si="0"/>
        <v>5</v>
      </c>
      <c r="BT3">
        <f t="shared" si="0"/>
        <v>5</v>
      </c>
      <c r="BU3">
        <f t="shared" si="0"/>
        <v>5</v>
      </c>
      <c r="BV3">
        <f t="shared" si="0"/>
        <v>5</v>
      </c>
      <c r="BW3">
        <f t="shared" si="0"/>
        <v>5</v>
      </c>
      <c r="BX3">
        <f t="shared" si="0"/>
        <v>5</v>
      </c>
      <c r="BY3">
        <f t="shared" si="0"/>
        <v>5</v>
      </c>
      <c r="BZ3">
        <f t="shared" si="0"/>
        <v>5</v>
      </c>
      <c r="CA3">
        <f t="shared" si="0"/>
        <v>6</v>
      </c>
      <c r="CB3">
        <f t="shared" si="0"/>
        <v>6</v>
      </c>
      <c r="CC3">
        <f t="shared" si="0"/>
        <v>6</v>
      </c>
      <c r="CD3">
        <f t="shared" si="0"/>
        <v>6</v>
      </c>
      <c r="CE3">
        <f t="shared" si="0"/>
        <v>6</v>
      </c>
      <c r="CF3">
        <f t="shared" ref="CF3:EQ3" si="1">ROUNDUP(CF4/12,0)</f>
        <v>6</v>
      </c>
      <c r="CG3">
        <f t="shared" si="1"/>
        <v>6</v>
      </c>
      <c r="CH3">
        <f t="shared" si="1"/>
        <v>6</v>
      </c>
      <c r="CI3">
        <f t="shared" si="1"/>
        <v>6</v>
      </c>
      <c r="CJ3">
        <f t="shared" si="1"/>
        <v>6</v>
      </c>
      <c r="CK3">
        <f t="shared" si="1"/>
        <v>6</v>
      </c>
      <c r="CL3">
        <f t="shared" si="1"/>
        <v>6</v>
      </c>
      <c r="CM3">
        <f t="shared" si="1"/>
        <v>7</v>
      </c>
      <c r="CN3">
        <f t="shared" si="1"/>
        <v>7</v>
      </c>
      <c r="CO3">
        <f t="shared" si="1"/>
        <v>7</v>
      </c>
      <c r="CP3">
        <f t="shared" si="1"/>
        <v>7</v>
      </c>
      <c r="CQ3">
        <f t="shared" si="1"/>
        <v>7</v>
      </c>
      <c r="CR3">
        <f t="shared" si="1"/>
        <v>7</v>
      </c>
      <c r="CS3">
        <f t="shared" si="1"/>
        <v>7</v>
      </c>
      <c r="CT3">
        <f t="shared" si="1"/>
        <v>7</v>
      </c>
      <c r="CU3">
        <f t="shared" si="1"/>
        <v>7</v>
      </c>
      <c r="CV3">
        <f t="shared" si="1"/>
        <v>7</v>
      </c>
      <c r="CW3">
        <f t="shared" si="1"/>
        <v>7</v>
      </c>
      <c r="CX3">
        <f t="shared" si="1"/>
        <v>7</v>
      </c>
      <c r="CY3">
        <f t="shared" si="1"/>
        <v>8</v>
      </c>
      <c r="CZ3">
        <f t="shared" si="1"/>
        <v>8</v>
      </c>
      <c r="DA3">
        <f t="shared" si="1"/>
        <v>8</v>
      </c>
      <c r="DB3">
        <f t="shared" si="1"/>
        <v>8</v>
      </c>
      <c r="DC3">
        <f t="shared" si="1"/>
        <v>8</v>
      </c>
      <c r="DD3">
        <f t="shared" si="1"/>
        <v>8</v>
      </c>
      <c r="DE3">
        <f t="shared" si="1"/>
        <v>8</v>
      </c>
      <c r="DF3">
        <f t="shared" si="1"/>
        <v>8</v>
      </c>
      <c r="DG3">
        <f t="shared" si="1"/>
        <v>8</v>
      </c>
      <c r="DH3">
        <f t="shared" si="1"/>
        <v>8</v>
      </c>
      <c r="DI3">
        <f t="shared" si="1"/>
        <v>8</v>
      </c>
      <c r="DJ3">
        <f t="shared" si="1"/>
        <v>8</v>
      </c>
      <c r="DK3">
        <f t="shared" si="1"/>
        <v>9</v>
      </c>
      <c r="DL3">
        <f t="shared" si="1"/>
        <v>9</v>
      </c>
      <c r="DM3">
        <f t="shared" si="1"/>
        <v>9</v>
      </c>
      <c r="DN3">
        <f t="shared" si="1"/>
        <v>9</v>
      </c>
      <c r="DO3">
        <f t="shared" si="1"/>
        <v>9</v>
      </c>
      <c r="DP3">
        <f t="shared" si="1"/>
        <v>9</v>
      </c>
      <c r="DQ3">
        <f t="shared" si="1"/>
        <v>9</v>
      </c>
      <c r="DR3">
        <f t="shared" si="1"/>
        <v>9</v>
      </c>
      <c r="DS3">
        <f t="shared" si="1"/>
        <v>9</v>
      </c>
      <c r="DT3">
        <f t="shared" si="1"/>
        <v>9</v>
      </c>
      <c r="DU3">
        <f t="shared" si="1"/>
        <v>9</v>
      </c>
      <c r="DV3">
        <f t="shared" si="1"/>
        <v>9</v>
      </c>
      <c r="DW3">
        <f t="shared" si="1"/>
        <v>10</v>
      </c>
      <c r="DX3">
        <f t="shared" si="1"/>
        <v>10</v>
      </c>
      <c r="DY3">
        <f t="shared" si="1"/>
        <v>10</v>
      </c>
      <c r="DZ3">
        <f t="shared" si="1"/>
        <v>10</v>
      </c>
      <c r="EA3">
        <f t="shared" si="1"/>
        <v>10</v>
      </c>
      <c r="EB3">
        <f t="shared" si="1"/>
        <v>10</v>
      </c>
      <c r="EC3">
        <f t="shared" si="1"/>
        <v>10</v>
      </c>
      <c r="ED3">
        <f t="shared" si="1"/>
        <v>10</v>
      </c>
      <c r="EE3">
        <f t="shared" si="1"/>
        <v>10</v>
      </c>
      <c r="EF3">
        <f t="shared" si="1"/>
        <v>10</v>
      </c>
      <c r="EG3">
        <f t="shared" si="1"/>
        <v>10</v>
      </c>
      <c r="EH3">
        <f t="shared" si="1"/>
        <v>10</v>
      </c>
      <c r="EI3">
        <f t="shared" si="1"/>
        <v>11</v>
      </c>
      <c r="EJ3">
        <f t="shared" si="1"/>
        <v>11</v>
      </c>
      <c r="EK3">
        <f t="shared" si="1"/>
        <v>11</v>
      </c>
      <c r="EL3">
        <f t="shared" si="1"/>
        <v>11</v>
      </c>
      <c r="EM3">
        <f t="shared" si="1"/>
        <v>11</v>
      </c>
      <c r="EN3">
        <f t="shared" si="1"/>
        <v>11</v>
      </c>
      <c r="EO3">
        <f t="shared" si="1"/>
        <v>11</v>
      </c>
      <c r="EP3">
        <f t="shared" si="1"/>
        <v>11</v>
      </c>
      <c r="EQ3">
        <f t="shared" si="1"/>
        <v>11</v>
      </c>
      <c r="ER3">
        <f t="shared" ref="ER3:GP3" si="2">ROUNDUP(ER4/12,0)</f>
        <v>11</v>
      </c>
      <c r="ES3">
        <f t="shared" si="2"/>
        <v>11</v>
      </c>
      <c r="ET3">
        <f t="shared" si="2"/>
        <v>11</v>
      </c>
      <c r="EU3">
        <f t="shared" si="2"/>
        <v>12</v>
      </c>
      <c r="EV3">
        <f t="shared" si="2"/>
        <v>12</v>
      </c>
      <c r="EW3">
        <f t="shared" si="2"/>
        <v>12</v>
      </c>
      <c r="EX3">
        <f t="shared" si="2"/>
        <v>12</v>
      </c>
      <c r="EY3">
        <f t="shared" si="2"/>
        <v>12</v>
      </c>
      <c r="EZ3">
        <f t="shared" si="2"/>
        <v>12</v>
      </c>
      <c r="FA3">
        <f t="shared" si="2"/>
        <v>12</v>
      </c>
      <c r="FB3">
        <f t="shared" si="2"/>
        <v>12</v>
      </c>
      <c r="FC3">
        <f t="shared" si="2"/>
        <v>12</v>
      </c>
      <c r="FD3">
        <f t="shared" si="2"/>
        <v>12</v>
      </c>
      <c r="FE3">
        <f t="shared" si="2"/>
        <v>12</v>
      </c>
      <c r="FF3">
        <f t="shared" si="2"/>
        <v>12</v>
      </c>
      <c r="FG3">
        <f t="shared" si="2"/>
        <v>13</v>
      </c>
      <c r="FH3">
        <f t="shared" si="2"/>
        <v>13</v>
      </c>
      <c r="FI3">
        <f t="shared" si="2"/>
        <v>13</v>
      </c>
      <c r="FJ3">
        <f t="shared" si="2"/>
        <v>13</v>
      </c>
      <c r="FK3">
        <f t="shared" si="2"/>
        <v>13</v>
      </c>
      <c r="FL3">
        <f t="shared" si="2"/>
        <v>13</v>
      </c>
      <c r="FM3">
        <f t="shared" si="2"/>
        <v>13</v>
      </c>
      <c r="FN3">
        <f t="shared" si="2"/>
        <v>13</v>
      </c>
      <c r="FO3">
        <f t="shared" si="2"/>
        <v>13</v>
      </c>
      <c r="FP3">
        <f t="shared" si="2"/>
        <v>13</v>
      </c>
      <c r="FQ3">
        <f t="shared" si="2"/>
        <v>13</v>
      </c>
      <c r="FR3">
        <f t="shared" si="2"/>
        <v>13</v>
      </c>
      <c r="FS3">
        <f t="shared" si="2"/>
        <v>14</v>
      </c>
      <c r="FT3">
        <f t="shared" si="2"/>
        <v>14</v>
      </c>
      <c r="FU3">
        <f t="shared" si="2"/>
        <v>14</v>
      </c>
      <c r="FV3">
        <f t="shared" si="2"/>
        <v>14</v>
      </c>
      <c r="FW3">
        <f t="shared" si="2"/>
        <v>14</v>
      </c>
      <c r="FX3">
        <f t="shared" si="2"/>
        <v>14</v>
      </c>
      <c r="FY3">
        <f t="shared" si="2"/>
        <v>14</v>
      </c>
      <c r="FZ3">
        <f t="shared" si="2"/>
        <v>14</v>
      </c>
      <c r="GA3">
        <f t="shared" si="2"/>
        <v>14</v>
      </c>
      <c r="GB3">
        <f t="shared" si="2"/>
        <v>14</v>
      </c>
      <c r="GC3">
        <f t="shared" si="2"/>
        <v>14</v>
      </c>
      <c r="GD3">
        <f t="shared" si="2"/>
        <v>14</v>
      </c>
      <c r="GE3">
        <f t="shared" si="2"/>
        <v>15</v>
      </c>
      <c r="GF3">
        <f t="shared" si="2"/>
        <v>15</v>
      </c>
      <c r="GG3">
        <f t="shared" si="2"/>
        <v>15</v>
      </c>
      <c r="GH3">
        <f t="shared" si="2"/>
        <v>15</v>
      </c>
      <c r="GI3">
        <f t="shared" si="2"/>
        <v>15</v>
      </c>
      <c r="GJ3">
        <f t="shared" si="2"/>
        <v>15</v>
      </c>
      <c r="GK3">
        <f t="shared" si="2"/>
        <v>15</v>
      </c>
      <c r="GL3">
        <f t="shared" si="2"/>
        <v>15</v>
      </c>
      <c r="GM3">
        <f t="shared" si="2"/>
        <v>15</v>
      </c>
      <c r="GN3">
        <f t="shared" si="2"/>
        <v>15</v>
      </c>
      <c r="GO3">
        <f t="shared" si="2"/>
        <v>15</v>
      </c>
      <c r="GP3">
        <f t="shared" si="2"/>
        <v>15</v>
      </c>
    </row>
    <row r="4" spans="2:198" x14ac:dyDescent="0.3">
      <c r="B4" s="79"/>
      <c r="C4" s="79"/>
      <c r="D4" s="39"/>
      <c r="E4" s="39"/>
      <c r="F4" s="39"/>
      <c r="G4" s="39"/>
      <c r="H4" s="39"/>
      <c r="I4" s="39"/>
      <c r="J4" s="39"/>
      <c r="K4" s="39"/>
      <c r="L4" s="39"/>
      <c r="M4" s="39"/>
      <c r="N4" s="248" t="s">
        <v>188</v>
      </c>
      <c r="O4" s="249"/>
      <c r="P4" s="249"/>
      <c r="R4" s="212" t="s">
        <v>193</v>
      </c>
      <c r="S4">
        <v>1</v>
      </c>
      <c r="T4">
        <f>S4+1</f>
        <v>2</v>
      </c>
      <c r="U4">
        <f t="shared" ref="U4:CF4" si="3">T4+1</f>
        <v>3</v>
      </c>
      <c r="V4">
        <f t="shared" si="3"/>
        <v>4</v>
      </c>
      <c r="W4">
        <f t="shared" si="3"/>
        <v>5</v>
      </c>
      <c r="X4">
        <f t="shared" si="3"/>
        <v>6</v>
      </c>
      <c r="Y4">
        <f t="shared" si="3"/>
        <v>7</v>
      </c>
      <c r="Z4">
        <f t="shared" si="3"/>
        <v>8</v>
      </c>
      <c r="AA4">
        <f t="shared" si="3"/>
        <v>9</v>
      </c>
      <c r="AB4">
        <f t="shared" si="3"/>
        <v>10</v>
      </c>
      <c r="AC4">
        <f t="shared" si="3"/>
        <v>11</v>
      </c>
      <c r="AD4">
        <f t="shared" si="3"/>
        <v>12</v>
      </c>
      <c r="AE4">
        <f t="shared" si="3"/>
        <v>13</v>
      </c>
      <c r="AF4">
        <f t="shared" si="3"/>
        <v>14</v>
      </c>
      <c r="AG4">
        <f t="shared" si="3"/>
        <v>15</v>
      </c>
      <c r="AH4">
        <f t="shared" si="3"/>
        <v>16</v>
      </c>
      <c r="AI4">
        <f t="shared" si="3"/>
        <v>17</v>
      </c>
      <c r="AJ4">
        <f t="shared" si="3"/>
        <v>18</v>
      </c>
      <c r="AK4">
        <f t="shared" si="3"/>
        <v>19</v>
      </c>
      <c r="AL4">
        <f t="shared" si="3"/>
        <v>20</v>
      </c>
      <c r="AM4">
        <f t="shared" si="3"/>
        <v>21</v>
      </c>
      <c r="AN4">
        <f t="shared" si="3"/>
        <v>22</v>
      </c>
      <c r="AO4">
        <f t="shared" si="3"/>
        <v>23</v>
      </c>
      <c r="AP4">
        <f t="shared" si="3"/>
        <v>24</v>
      </c>
      <c r="AQ4">
        <f t="shared" si="3"/>
        <v>25</v>
      </c>
      <c r="AR4">
        <f t="shared" si="3"/>
        <v>26</v>
      </c>
      <c r="AS4">
        <f t="shared" si="3"/>
        <v>27</v>
      </c>
      <c r="AT4">
        <f t="shared" si="3"/>
        <v>28</v>
      </c>
      <c r="AU4">
        <f t="shared" si="3"/>
        <v>29</v>
      </c>
      <c r="AV4">
        <f t="shared" si="3"/>
        <v>30</v>
      </c>
      <c r="AW4">
        <f t="shared" si="3"/>
        <v>31</v>
      </c>
      <c r="AX4">
        <f t="shared" si="3"/>
        <v>32</v>
      </c>
      <c r="AY4">
        <f t="shared" si="3"/>
        <v>33</v>
      </c>
      <c r="AZ4">
        <f t="shared" si="3"/>
        <v>34</v>
      </c>
      <c r="BA4">
        <f t="shared" si="3"/>
        <v>35</v>
      </c>
      <c r="BB4">
        <f t="shared" si="3"/>
        <v>36</v>
      </c>
      <c r="BC4">
        <f t="shared" si="3"/>
        <v>37</v>
      </c>
      <c r="BD4">
        <f t="shared" si="3"/>
        <v>38</v>
      </c>
      <c r="BE4">
        <f t="shared" si="3"/>
        <v>39</v>
      </c>
      <c r="BF4">
        <f t="shared" si="3"/>
        <v>40</v>
      </c>
      <c r="BG4">
        <f t="shared" si="3"/>
        <v>41</v>
      </c>
      <c r="BH4">
        <f t="shared" si="3"/>
        <v>42</v>
      </c>
      <c r="BI4">
        <f t="shared" si="3"/>
        <v>43</v>
      </c>
      <c r="BJ4">
        <f t="shared" si="3"/>
        <v>44</v>
      </c>
      <c r="BK4">
        <f t="shared" si="3"/>
        <v>45</v>
      </c>
      <c r="BL4">
        <f t="shared" si="3"/>
        <v>46</v>
      </c>
      <c r="BM4">
        <f t="shared" si="3"/>
        <v>47</v>
      </c>
      <c r="BN4">
        <f t="shared" si="3"/>
        <v>48</v>
      </c>
      <c r="BO4">
        <f t="shared" si="3"/>
        <v>49</v>
      </c>
      <c r="BP4">
        <f t="shared" si="3"/>
        <v>50</v>
      </c>
      <c r="BQ4">
        <f t="shared" si="3"/>
        <v>51</v>
      </c>
      <c r="BR4">
        <f t="shared" si="3"/>
        <v>52</v>
      </c>
      <c r="BS4">
        <f t="shared" si="3"/>
        <v>53</v>
      </c>
      <c r="BT4">
        <f t="shared" si="3"/>
        <v>54</v>
      </c>
      <c r="BU4">
        <f t="shared" si="3"/>
        <v>55</v>
      </c>
      <c r="BV4">
        <f t="shared" si="3"/>
        <v>56</v>
      </c>
      <c r="BW4">
        <f t="shared" si="3"/>
        <v>57</v>
      </c>
      <c r="BX4">
        <f t="shared" si="3"/>
        <v>58</v>
      </c>
      <c r="BY4">
        <f t="shared" si="3"/>
        <v>59</v>
      </c>
      <c r="BZ4">
        <f t="shared" si="3"/>
        <v>60</v>
      </c>
      <c r="CA4">
        <f t="shared" si="3"/>
        <v>61</v>
      </c>
      <c r="CB4">
        <f t="shared" si="3"/>
        <v>62</v>
      </c>
      <c r="CC4">
        <f t="shared" si="3"/>
        <v>63</v>
      </c>
      <c r="CD4">
        <f t="shared" si="3"/>
        <v>64</v>
      </c>
      <c r="CE4">
        <f t="shared" si="3"/>
        <v>65</v>
      </c>
      <c r="CF4">
        <f t="shared" si="3"/>
        <v>66</v>
      </c>
      <c r="CG4">
        <f t="shared" ref="CG4:ER4" si="4">CF4+1</f>
        <v>67</v>
      </c>
      <c r="CH4">
        <f t="shared" si="4"/>
        <v>68</v>
      </c>
      <c r="CI4">
        <f t="shared" si="4"/>
        <v>69</v>
      </c>
      <c r="CJ4">
        <f t="shared" si="4"/>
        <v>70</v>
      </c>
      <c r="CK4">
        <f t="shared" si="4"/>
        <v>71</v>
      </c>
      <c r="CL4">
        <f t="shared" si="4"/>
        <v>72</v>
      </c>
      <c r="CM4">
        <f t="shared" si="4"/>
        <v>73</v>
      </c>
      <c r="CN4">
        <f t="shared" si="4"/>
        <v>74</v>
      </c>
      <c r="CO4">
        <f t="shared" si="4"/>
        <v>75</v>
      </c>
      <c r="CP4">
        <f t="shared" si="4"/>
        <v>76</v>
      </c>
      <c r="CQ4">
        <f t="shared" si="4"/>
        <v>77</v>
      </c>
      <c r="CR4">
        <f t="shared" si="4"/>
        <v>78</v>
      </c>
      <c r="CS4">
        <f t="shared" si="4"/>
        <v>79</v>
      </c>
      <c r="CT4">
        <f t="shared" si="4"/>
        <v>80</v>
      </c>
      <c r="CU4">
        <f t="shared" si="4"/>
        <v>81</v>
      </c>
      <c r="CV4">
        <f t="shared" si="4"/>
        <v>82</v>
      </c>
      <c r="CW4">
        <f t="shared" si="4"/>
        <v>83</v>
      </c>
      <c r="CX4">
        <f t="shared" si="4"/>
        <v>84</v>
      </c>
      <c r="CY4">
        <f t="shared" si="4"/>
        <v>85</v>
      </c>
      <c r="CZ4">
        <f t="shared" si="4"/>
        <v>86</v>
      </c>
      <c r="DA4">
        <f t="shared" si="4"/>
        <v>87</v>
      </c>
      <c r="DB4">
        <f t="shared" si="4"/>
        <v>88</v>
      </c>
      <c r="DC4">
        <f t="shared" si="4"/>
        <v>89</v>
      </c>
      <c r="DD4">
        <f t="shared" si="4"/>
        <v>90</v>
      </c>
      <c r="DE4">
        <f t="shared" si="4"/>
        <v>91</v>
      </c>
      <c r="DF4">
        <f t="shared" si="4"/>
        <v>92</v>
      </c>
      <c r="DG4">
        <f t="shared" si="4"/>
        <v>93</v>
      </c>
      <c r="DH4">
        <f t="shared" si="4"/>
        <v>94</v>
      </c>
      <c r="DI4">
        <f t="shared" si="4"/>
        <v>95</v>
      </c>
      <c r="DJ4">
        <f t="shared" si="4"/>
        <v>96</v>
      </c>
      <c r="DK4">
        <f t="shared" si="4"/>
        <v>97</v>
      </c>
      <c r="DL4">
        <f t="shared" si="4"/>
        <v>98</v>
      </c>
      <c r="DM4">
        <f t="shared" si="4"/>
        <v>99</v>
      </c>
      <c r="DN4">
        <f t="shared" si="4"/>
        <v>100</v>
      </c>
      <c r="DO4">
        <f t="shared" si="4"/>
        <v>101</v>
      </c>
      <c r="DP4">
        <f t="shared" si="4"/>
        <v>102</v>
      </c>
      <c r="DQ4">
        <f t="shared" si="4"/>
        <v>103</v>
      </c>
      <c r="DR4">
        <f t="shared" si="4"/>
        <v>104</v>
      </c>
      <c r="DS4">
        <f t="shared" si="4"/>
        <v>105</v>
      </c>
      <c r="DT4">
        <f t="shared" si="4"/>
        <v>106</v>
      </c>
      <c r="DU4">
        <f t="shared" si="4"/>
        <v>107</v>
      </c>
      <c r="DV4">
        <f t="shared" si="4"/>
        <v>108</v>
      </c>
      <c r="DW4">
        <f t="shared" si="4"/>
        <v>109</v>
      </c>
      <c r="DX4">
        <f t="shared" si="4"/>
        <v>110</v>
      </c>
      <c r="DY4">
        <f t="shared" si="4"/>
        <v>111</v>
      </c>
      <c r="DZ4">
        <f t="shared" si="4"/>
        <v>112</v>
      </c>
      <c r="EA4">
        <f t="shared" si="4"/>
        <v>113</v>
      </c>
      <c r="EB4">
        <f t="shared" si="4"/>
        <v>114</v>
      </c>
      <c r="EC4">
        <f t="shared" si="4"/>
        <v>115</v>
      </c>
      <c r="ED4">
        <f t="shared" si="4"/>
        <v>116</v>
      </c>
      <c r="EE4">
        <f t="shared" si="4"/>
        <v>117</v>
      </c>
      <c r="EF4">
        <f t="shared" si="4"/>
        <v>118</v>
      </c>
      <c r="EG4">
        <f t="shared" si="4"/>
        <v>119</v>
      </c>
      <c r="EH4">
        <f t="shared" si="4"/>
        <v>120</v>
      </c>
      <c r="EI4">
        <f t="shared" si="4"/>
        <v>121</v>
      </c>
      <c r="EJ4">
        <f t="shared" si="4"/>
        <v>122</v>
      </c>
      <c r="EK4">
        <f t="shared" si="4"/>
        <v>123</v>
      </c>
      <c r="EL4">
        <f t="shared" si="4"/>
        <v>124</v>
      </c>
      <c r="EM4">
        <f t="shared" si="4"/>
        <v>125</v>
      </c>
      <c r="EN4">
        <f t="shared" si="4"/>
        <v>126</v>
      </c>
      <c r="EO4">
        <f t="shared" si="4"/>
        <v>127</v>
      </c>
      <c r="EP4">
        <f t="shared" si="4"/>
        <v>128</v>
      </c>
      <c r="EQ4">
        <f t="shared" si="4"/>
        <v>129</v>
      </c>
      <c r="ER4">
        <f t="shared" si="4"/>
        <v>130</v>
      </c>
      <c r="ES4">
        <f t="shared" ref="ES4:GP4" si="5">ER4+1</f>
        <v>131</v>
      </c>
      <c r="ET4">
        <f t="shared" si="5"/>
        <v>132</v>
      </c>
      <c r="EU4">
        <f t="shared" si="5"/>
        <v>133</v>
      </c>
      <c r="EV4">
        <f t="shared" si="5"/>
        <v>134</v>
      </c>
      <c r="EW4">
        <f t="shared" si="5"/>
        <v>135</v>
      </c>
      <c r="EX4">
        <f t="shared" si="5"/>
        <v>136</v>
      </c>
      <c r="EY4">
        <f t="shared" si="5"/>
        <v>137</v>
      </c>
      <c r="EZ4">
        <f t="shared" si="5"/>
        <v>138</v>
      </c>
      <c r="FA4">
        <f t="shared" si="5"/>
        <v>139</v>
      </c>
      <c r="FB4">
        <f t="shared" si="5"/>
        <v>140</v>
      </c>
      <c r="FC4">
        <f t="shared" si="5"/>
        <v>141</v>
      </c>
      <c r="FD4">
        <f t="shared" si="5"/>
        <v>142</v>
      </c>
      <c r="FE4">
        <f t="shared" si="5"/>
        <v>143</v>
      </c>
      <c r="FF4">
        <f t="shared" si="5"/>
        <v>144</v>
      </c>
      <c r="FG4">
        <f t="shared" si="5"/>
        <v>145</v>
      </c>
      <c r="FH4">
        <f t="shared" si="5"/>
        <v>146</v>
      </c>
      <c r="FI4">
        <f t="shared" si="5"/>
        <v>147</v>
      </c>
      <c r="FJ4">
        <f t="shared" si="5"/>
        <v>148</v>
      </c>
      <c r="FK4">
        <f t="shared" si="5"/>
        <v>149</v>
      </c>
      <c r="FL4">
        <f t="shared" si="5"/>
        <v>150</v>
      </c>
      <c r="FM4">
        <f t="shared" si="5"/>
        <v>151</v>
      </c>
      <c r="FN4">
        <f t="shared" si="5"/>
        <v>152</v>
      </c>
      <c r="FO4">
        <f t="shared" si="5"/>
        <v>153</v>
      </c>
      <c r="FP4">
        <f t="shared" si="5"/>
        <v>154</v>
      </c>
      <c r="FQ4">
        <f t="shared" si="5"/>
        <v>155</v>
      </c>
      <c r="FR4">
        <f t="shared" si="5"/>
        <v>156</v>
      </c>
      <c r="FS4">
        <f t="shared" si="5"/>
        <v>157</v>
      </c>
      <c r="FT4">
        <f t="shared" si="5"/>
        <v>158</v>
      </c>
      <c r="FU4">
        <f t="shared" si="5"/>
        <v>159</v>
      </c>
      <c r="FV4">
        <f t="shared" si="5"/>
        <v>160</v>
      </c>
      <c r="FW4">
        <f t="shared" si="5"/>
        <v>161</v>
      </c>
      <c r="FX4">
        <f t="shared" si="5"/>
        <v>162</v>
      </c>
      <c r="FY4">
        <f t="shared" si="5"/>
        <v>163</v>
      </c>
      <c r="FZ4">
        <f t="shared" si="5"/>
        <v>164</v>
      </c>
      <c r="GA4">
        <f t="shared" si="5"/>
        <v>165</v>
      </c>
      <c r="GB4">
        <f t="shared" si="5"/>
        <v>166</v>
      </c>
      <c r="GC4">
        <f t="shared" si="5"/>
        <v>167</v>
      </c>
      <c r="GD4">
        <f t="shared" si="5"/>
        <v>168</v>
      </c>
      <c r="GE4">
        <f t="shared" si="5"/>
        <v>169</v>
      </c>
      <c r="GF4">
        <f t="shared" si="5"/>
        <v>170</v>
      </c>
      <c r="GG4">
        <f t="shared" si="5"/>
        <v>171</v>
      </c>
      <c r="GH4">
        <f t="shared" si="5"/>
        <v>172</v>
      </c>
      <c r="GI4">
        <f t="shared" si="5"/>
        <v>173</v>
      </c>
      <c r="GJ4">
        <f t="shared" si="5"/>
        <v>174</v>
      </c>
      <c r="GK4">
        <f t="shared" si="5"/>
        <v>175</v>
      </c>
      <c r="GL4">
        <f t="shared" si="5"/>
        <v>176</v>
      </c>
      <c r="GM4">
        <f t="shared" si="5"/>
        <v>177</v>
      </c>
      <c r="GN4">
        <f t="shared" si="5"/>
        <v>178</v>
      </c>
      <c r="GO4">
        <f t="shared" si="5"/>
        <v>179</v>
      </c>
      <c r="GP4">
        <f t="shared" si="5"/>
        <v>180</v>
      </c>
    </row>
    <row r="5" spans="2:198" ht="28.8" x14ac:dyDescent="0.3">
      <c r="B5" s="185" t="s">
        <v>174</v>
      </c>
      <c r="C5" s="185" t="s">
        <v>179</v>
      </c>
      <c r="D5" s="185" t="s">
        <v>175</v>
      </c>
      <c r="E5" s="185" t="s">
        <v>176</v>
      </c>
      <c r="F5" s="185" t="s">
        <v>177</v>
      </c>
      <c r="G5" s="185" t="s">
        <v>178</v>
      </c>
      <c r="H5" s="185" t="s">
        <v>180</v>
      </c>
      <c r="I5" s="185" t="s">
        <v>189</v>
      </c>
      <c r="J5" s="185" t="s">
        <v>183</v>
      </c>
      <c r="K5" s="185" t="s">
        <v>184</v>
      </c>
      <c r="L5" s="185" t="s">
        <v>182</v>
      </c>
      <c r="M5" s="185" t="s">
        <v>181</v>
      </c>
      <c r="N5" s="181" t="s">
        <v>185</v>
      </c>
      <c r="O5" s="169" t="s">
        <v>186</v>
      </c>
      <c r="P5" s="169" t="s">
        <v>187</v>
      </c>
      <c r="Q5" s="165"/>
      <c r="R5" s="213" t="s">
        <v>192</v>
      </c>
      <c r="S5" s="214">
        <f>EOMONTH(Analysis_Start,0)</f>
        <v>42400</v>
      </c>
      <c r="T5" s="214">
        <f>EOMONTH(S5,1)</f>
        <v>42429</v>
      </c>
      <c r="U5" s="214">
        <f t="shared" ref="U5:CF5" si="6">EOMONTH(T5,1)</f>
        <v>42460</v>
      </c>
      <c r="V5" s="214">
        <f t="shared" si="6"/>
        <v>42490</v>
      </c>
      <c r="W5" s="214">
        <f t="shared" si="6"/>
        <v>42521</v>
      </c>
      <c r="X5" s="214">
        <f t="shared" si="6"/>
        <v>42551</v>
      </c>
      <c r="Y5" s="214">
        <f t="shared" si="6"/>
        <v>42582</v>
      </c>
      <c r="Z5" s="214">
        <f t="shared" si="6"/>
        <v>42613</v>
      </c>
      <c r="AA5" s="214">
        <f t="shared" si="6"/>
        <v>42643</v>
      </c>
      <c r="AB5" s="214">
        <f t="shared" si="6"/>
        <v>42674</v>
      </c>
      <c r="AC5" s="214">
        <f t="shared" si="6"/>
        <v>42704</v>
      </c>
      <c r="AD5" s="214">
        <f t="shared" si="6"/>
        <v>42735</v>
      </c>
      <c r="AE5" s="214">
        <f t="shared" si="6"/>
        <v>42766</v>
      </c>
      <c r="AF5" s="214">
        <f t="shared" si="6"/>
        <v>42794</v>
      </c>
      <c r="AG5" s="214">
        <f t="shared" si="6"/>
        <v>42825</v>
      </c>
      <c r="AH5" s="214">
        <f t="shared" si="6"/>
        <v>42855</v>
      </c>
      <c r="AI5" s="214">
        <f t="shared" si="6"/>
        <v>42886</v>
      </c>
      <c r="AJ5" s="214">
        <f t="shared" si="6"/>
        <v>42916</v>
      </c>
      <c r="AK5" s="214">
        <f t="shared" si="6"/>
        <v>42947</v>
      </c>
      <c r="AL5" s="214">
        <f t="shared" si="6"/>
        <v>42978</v>
      </c>
      <c r="AM5" s="214">
        <f t="shared" si="6"/>
        <v>43008</v>
      </c>
      <c r="AN5" s="214">
        <f t="shared" si="6"/>
        <v>43039</v>
      </c>
      <c r="AO5" s="214">
        <f t="shared" si="6"/>
        <v>43069</v>
      </c>
      <c r="AP5" s="214">
        <f t="shared" si="6"/>
        <v>43100</v>
      </c>
      <c r="AQ5" s="214">
        <f t="shared" si="6"/>
        <v>43131</v>
      </c>
      <c r="AR5" s="214">
        <f t="shared" si="6"/>
        <v>43159</v>
      </c>
      <c r="AS5" s="214">
        <f t="shared" si="6"/>
        <v>43190</v>
      </c>
      <c r="AT5" s="214">
        <f t="shared" si="6"/>
        <v>43220</v>
      </c>
      <c r="AU5" s="214">
        <f t="shared" si="6"/>
        <v>43251</v>
      </c>
      <c r="AV5" s="214">
        <f t="shared" si="6"/>
        <v>43281</v>
      </c>
      <c r="AW5" s="214">
        <f t="shared" si="6"/>
        <v>43312</v>
      </c>
      <c r="AX5" s="214">
        <f t="shared" si="6"/>
        <v>43343</v>
      </c>
      <c r="AY5" s="214">
        <f t="shared" si="6"/>
        <v>43373</v>
      </c>
      <c r="AZ5" s="214">
        <f t="shared" si="6"/>
        <v>43404</v>
      </c>
      <c r="BA5" s="214">
        <f t="shared" si="6"/>
        <v>43434</v>
      </c>
      <c r="BB5" s="214">
        <f t="shared" si="6"/>
        <v>43465</v>
      </c>
      <c r="BC5" s="214">
        <f t="shared" si="6"/>
        <v>43496</v>
      </c>
      <c r="BD5" s="214">
        <f t="shared" si="6"/>
        <v>43524</v>
      </c>
      <c r="BE5" s="214">
        <f t="shared" si="6"/>
        <v>43555</v>
      </c>
      <c r="BF5" s="214">
        <f t="shared" si="6"/>
        <v>43585</v>
      </c>
      <c r="BG5" s="214">
        <f t="shared" si="6"/>
        <v>43616</v>
      </c>
      <c r="BH5" s="214">
        <f t="shared" si="6"/>
        <v>43646</v>
      </c>
      <c r="BI5" s="214">
        <f t="shared" si="6"/>
        <v>43677</v>
      </c>
      <c r="BJ5" s="214">
        <f t="shared" si="6"/>
        <v>43708</v>
      </c>
      <c r="BK5" s="214">
        <f t="shared" si="6"/>
        <v>43738</v>
      </c>
      <c r="BL5" s="214">
        <f t="shared" si="6"/>
        <v>43769</v>
      </c>
      <c r="BM5" s="214">
        <f t="shared" si="6"/>
        <v>43799</v>
      </c>
      <c r="BN5" s="214">
        <f t="shared" si="6"/>
        <v>43830</v>
      </c>
      <c r="BO5" s="214">
        <f t="shared" si="6"/>
        <v>43861</v>
      </c>
      <c r="BP5" s="214">
        <f t="shared" si="6"/>
        <v>43890</v>
      </c>
      <c r="BQ5" s="214">
        <f t="shared" si="6"/>
        <v>43921</v>
      </c>
      <c r="BR5" s="214">
        <f t="shared" si="6"/>
        <v>43951</v>
      </c>
      <c r="BS5" s="214">
        <f t="shared" si="6"/>
        <v>43982</v>
      </c>
      <c r="BT5" s="214">
        <f t="shared" si="6"/>
        <v>44012</v>
      </c>
      <c r="BU5" s="214">
        <f t="shared" si="6"/>
        <v>44043</v>
      </c>
      <c r="BV5" s="214">
        <f t="shared" si="6"/>
        <v>44074</v>
      </c>
      <c r="BW5" s="214">
        <f t="shared" si="6"/>
        <v>44104</v>
      </c>
      <c r="BX5" s="214">
        <f t="shared" si="6"/>
        <v>44135</v>
      </c>
      <c r="BY5" s="214">
        <f t="shared" si="6"/>
        <v>44165</v>
      </c>
      <c r="BZ5" s="214">
        <f t="shared" si="6"/>
        <v>44196</v>
      </c>
      <c r="CA5" s="214">
        <f t="shared" si="6"/>
        <v>44227</v>
      </c>
      <c r="CB5" s="214">
        <f t="shared" si="6"/>
        <v>44255</v>
      </c>
      <c r="CC5" s="214">
        <f t="shared" si="6"/>
        <v>44286</v>
      </c>
      <c r="CD5" s="214">
        <f t="shared" si="6"/>
        <v>44316</v>
      </c>
      <c r="CE5" s="214">
        <f t="shared" si="6"/>
        <v>44347</v>
      </c>
      <c r="CF5" s="214">
        <f t="shared" si="6"/>
        <v>44377</v>
      </c>
      <c r="CG5" s="214">
        <f t="shared" ref="CG5:ER5" si="7">EOMONTH(CF5,1)</f>
        <v>44408</v>
      </c>
      <c r="CH5" s="214">
        <f t="shared" si="7"/>
        <v>44439</v>
      </c>
      <c r="CI5" s="214">
        <f t="shared" si="7"/>
        <v>44469</v>
      </c>
      <c r="CJ5" s="214">
        <f t="shared" si="7"/>
        <v>44500</v>
      </c>
      <c r="CK5" s="214">
        <f t="shared" si="7"/>
        <v>44530</v>
      </c>
      <c r="CL5" s="214">
        <f t="shared" si="7"/>
        <v>44561</v>
      </c>
      <c r="CM5" s="214">
        <f t="shared" si="7"/>
        <v>44592</v>
      </c>
      <c r="CN5" s="214">
        <f t="shared" si="7"/>
        <v>44620</v>
      </c>
      <c r="CO5" s="214">
        <f t="shared" si="7"/>
        <v>44651</v>
      </c>
      <c r="CP5" s="214">
        <f t="shared" si="7"/>
        <v>44681</v>
      </c>
      <c r="CQ5" s="214">
        <f t="shared" si="7"/>
        <v>44712</v>
      </c>
      <c r="CR5" s="214">
        <f t="shared" si="7"/>
        <v>44742</v>
      </c>
      <c r="CS5" s="214">
        <f t="shared" si="7"/>
        <v>44773</v>
      </c>
      <c r="CT5" s="214">
        <f t="shared" si="7"/>
        <v>44804</v>
      </c>
      <c r="CU5" s="214">
        <f t="shared" si="7"/>
        <v>44834</v>
      </c>
      <c r="CV5" s="214">
        <f t="shared" si="7"/>
        <v>44865</v>
      </c>
      <c r="CW5" s="214">
        <f t="shared" si="7"/>
        <v>44895</v>
      </c>
      <c r="CX5" s="214">
        <f t="shared" si="7"/>
        <v>44926</v>
      </c>
      <c r="CY5" s="214">
        <f t="shared" si="7"/>
        <v>44957</v>
      </c>
      <c r="CZ5" s="214">
        <f t="shared" si="7"/>
        <v>44985</v>
      </c>
      <c r="DA5" s="214">
        <f t="shared" si="7"/>
        <v>45016</v>
      </c>
      <c r="DB5" s="214">
        <f t="shared" si="7"/>
        <v>45046</v>
      </c>
      <c r="DC5" s="214">
        <f t="shared" si="7"/>
        <v>45077</v>
      </c>
      <c r="DD5" s="214">
        <f t="shared" si="7"/>
        <v>45107</v>
      </c>
      <c r="DE5" s="214">
        <f t="shared" si="7"/>
        <v>45138</v>
      </c>
      <c r="DF5" s="214">
        <f t="shared" si="7"/>
        <v>45169</v>
      </c>
      <c r="DG5" s="214">
        <f t="shared" si="7"/>
        <v>45199</v>
      </c>
      <c r="DH5" s="214">
        <f t="shared" si="7"/>
        <v>45230</v>
      </c>
      <c r="DI5" s="214">
        <f t="shared" si="7"/>
        <v>45260</v>
      </c>
      <c r="DJ5" s="214">
        <f t="shared" si="7"/>
        <v>45291</v>
      </c>
      <c r="DK5" s="214">
        <f t="shared" si="7"/>
        <v>45322</v>
      </c>
      <c r="DL5" s="214">
        <f t="shared" si="7"/>
        <v>45351</v>
      </c>
      <c r="DM5" s="214">
        <f t="shared" si="7"/>
        <v>45382</v>
      </c>
      <c r="DN5" s="214">
        <f t="shared" si="7"/>
        <v>45412</v>
      </c>
      <c r="DO5" s="214">
        <f t="shared" si="7"/>
        <v>45443</v>
      </c>
      <c r="DP5" s="214">
        <f t="shared" si="7"/>
        <v>45473</v>
      </c>
      <c r="DQ5" s="214">
        <f t="shared" si="7"/>
        <v>45504</v>
      </c>
      <c r="DR5" s="214">
        <f t="shared" si="7"/>
        <v>45535</v>
      </c>
      <c r="DS5" s="214">
        <f t="shared" si="7"/>
        <v>45565</v>
      </c>
      <c r="DT5" s="214">
        <f t="shared" si="7"/>
        <v>45596</v>
      </c>
      <c r="DU5" s="214">
        <f t="shared" si="7"/>
        <v>45626</v>
      </c>
      <c r="DV5" s="214">
        <f t="shared" si="7"/>
        <v>45657</v>
      </c>
      <c r="DW5" s="214">
        <f t="shared" si="7"/>
        <v>45688</v>
      </c>
      <c r="DX5" s="214">
        <f t="shared" si="7"/>
        <v>45716</v>
      </c>
      <c r="DY5" s="214">
        <f t="shared" si="7"/>
        <v>45747</v>
      </c>
      <c r="DZ5" s="214">
        <f t="shared" si="7"/>
        <v>45777</v>
      </c>
      <c r="EA5" s="214">
        <f t="shared" si="7"/>
        <v>45808</v>
      </c>
      <c r="EB5" s="214">
        <f t="shared" si="7"/>
        <v>45838</v>
      </c>
      <c r="EC5" s="214">
        <f t="shared" si="7"/>
        <v>45869</v>
      </c>
      <c r="ED5" s="214">
        <f t="shared" si="7"/>
        <v>45900</v>
      </c>
      <c r="EE5" s="214">
        <f t="shared" si="7"/>
        <v>45930</v>
      </c>
      <c r="EF5" s="214">
        <f t="shared" si="7"/>
        <v>45961</v>
      </c>
      <c r="EG5" s="214">
        <f t="shared" si="7"/>
        <v>45991</v>
      </c>
      <c r="EH5" s="214">
        <f t="shared" si="7"/>
        <v>46022</v>
      </c>
      <c r="EI5" s="214">
        <f t="shared" si="7"/>
        <v>46053</v>
      </c>
      <c r="EJ5" s="214">
        <f t="shared" si="7"/>
        <v>46081</v>
      </c>
      <c r="EK5" s="214">
        <f t="shared" si="7"/>
        <v>46112</v>
      </c>
      <c r="EL5" s="214">
        <f t="shared" si="7"/>
        <v>46142</v>
      </c>
      <c r="EM5" s="214">
        <f t="shared" si="7"/>
        <v>46173</v>
      </c>
      <c r="EN5" s="214">
        <f t="shared" si="7"/>
        <v>46203</v>
      </c>
      <c r="EO5" s="214">
        <f t="shared" si="7"/>
        <v>46234</v>
      </c>
      <c r="EP5" s="214">
        <f t="shared" si="7"/>
        <v>46265</v>
      </c>
      <c r="EQ5" s="214">
        <f t="shared" si="7"/>
        <v>46295</v>
      </c>
      <c r="ER5" s="214">
        <f t="shared" si="7"/>
        <v>46326</v>
      </c>
      <c r="ES5" s="214">
        <f t="shared" ref="ES5:GP5" si="8">EOMONTH(ER5,1)</f>
        <v>46356</v>
      </c>
      <c r="ET5" s="214">
        <f t="shared" si="8"/>
        <v>46387</v>
      </c>
      <c r="EU5" s="214">
        <f t="shared" si="8"/>
        <v>46418</v>
      </c>
      <c r="EV5" s="214">
        <f t="shared" si="8"/>
        <v>46446</v>
      </c>
      <c r="EW5" s="214">
        <f t="shared" si="8"/>
        <v>46477</v>
      </c>
      <c r="EX5" s="214">
        <f t="shared" si="8"/>
        <v>46507</v>
      </c>
      <c r="EY5" s="214">
        <f t="shared" si="8"/>
        <v>46538</v>
      </c>
      <c r="EZ5" s="214">
        <f t="shared" si="8"/>
        <v>46568</v>
      </c>
      <c r="FA5" s="214">
        <f t="shared" si="8"/>
        <v>46599</v>
      </c>
      <c r="FB5" s="214">
        <f t="shared" si="8"/>
        <v>46630</v>
      </c>
      <c r="FC5" s="214">
        <f t="shared" si="8"/>
        <v>46660</v>
      </c>
      <c r="FD5" s="214">
        <f t="shared" si="8"/>
        <v>46691</v>
      </c>
      <c r="FE5" s="214">
        <f t="shared" si="8"/>
        <v>46721</v>
      </c>
      <c r="FF5" s="214">
        <f t="shared" si="8"/>
        <v>46752</v>
      </c>
      <c r="FG5" s="214">
        <f t="shared" si="8"/>
        <v>46783</v>
      </c>
      <c r="FH5" s="214">
        <f t="shared" si="8"/>
        <v>46812</v>
      </c>
      <c r="FI5" s="214">
        <f t="shared" si="8"/>
        <v>46843</v>
      </c>
      <c r="FJ5" s="214">
        <f t="shared" si="8"/>
        <v>46873</v>
      </c>
      <c r="FK5" s="214">
        <f t="shared" si="8"/>
        <v>46904</v>
      </c>
      <c r="FL5" s="214">
        <f t="shared" si="8"/>
        <v>46934</v>
      </c>
      <c r="FM5" s="214">
        <f t="shared" si="8"/>
        <v>46965</v>
      </c>
      <c r="FN5" s="214">
        <f t="shared" si="8"/>
        <v>46996</v>
      </c>
      <c r="FO5" s="214">
        <f t="shared" si="8"/>
        <v>47026</v>
      </c>
      <c r="FP5" s="214">
        <f t="shared" si="8"/>
        <v>47057</v>
      </c>
      <c r="FQ5" s="214">
        <f t="shared" si="8"/>
        <v>47087</v>
      </c>
      <c r="FR5" s="214">
        <f t="shared" si="8"/>
        <v>47118</v>
      </c>
      <c r="FS5" s="214">
        <f t="shared" si="8"/>
        <v>47149</v>
      </c>
      <c r="FT5" s="214">
        <f t="shared" si="8"/>
        <v>47177</v>
      </c>
      <c r="FU5" s="214">
        <f t="shared" si="8"/>
        <v>47208</v>
      </c>
      <c r="FV5" s="214">
        <f t="shared" si="8"/>
        <v>47238</v>
      </c>
      <c r="FW5" s="214">
        <f t="shared" si="8"/>
        <v>47269</v>
      </c>
      <c r="FX5" s="214">
        <f t="shared" si="8"/>
        <v>47299</v>
      </c>
      <c r="FY5" s="214">
        <f t="shared" si="8"/>
        <v>47330</v>
      </c>
      <c r="FZ5" s="214">
        <f t="shared" si="8"/>
        <v>47361</v>
      </c>
      <c r="GA5" s="214">
        <f t="shared" si="8"/>
        <v>47391</v>
      </c>
      <c r="GB5" s="214">
        <f t="shared" si="8"/>
        <v>47422</v>
      </c>
      <c r="GC5" s="214">
        <f t="shared" si="8"/>
        <v>47452</v>
      </c>
      <c r="GD5" s="214">
        <f t="shared" si="8"/>
        <v>47483</v>
      </c>
      <c r="GE5" s="214">
        <f t="shared" si="8"/>
        <v>47514</v>
      </c>
      <c r="GF5" s="214">
        <f t="shared" si="8"/>
        <v>47542</v>
      </c>
      <c r="GG5" s="214">
        <f t="shared" si="8"/>
        <v>47573</v>
      </c>
      <c r="GH5" s="214">
        <f t="shared" si="8"/>
        <v>47603</v>
      </c>
      <c r="GI5" s="214">
        <f t="shared" si="8"/>
        <v>47634</v>
      </c>
      <c r="GJ5" s="214">
        <f t="shared" si="8"/>
        <v>47664</v>
      </c>
      <c r="GK5" s="214">
        <f t="shared" si="8"/>
        <v>47695</v>
      </c>
      <c r="GL5" s="214">
        <f t="shared" si="8"/>
        <v>47726</v>
      </c>
      <c r="GM5" s="214">
        <f t="shared" si="8"/>
        <v>47756</v>
      </c>
      <c r="GN5" s="214">
        <f t="shared" si="8"/>
        <v>47787</v>
      </c>
      <c r="GO5" s="214">
        <f t="shared" si="8"/>
        <v>47817</v>
      </c>
      <c r="GP5" s="214">
        <f t="shared" si="8"/>
        <v>47848</v>
      </c>
    </row>
    <row r="6" spans="2:198" x14ac:dyDescent="0.3">
      <c r="B6" s="198" t="str">
        <f>'MF Rent Roll'!B5</f>
        <v>Studio</v>
      </c>
      <c r="C6" s="199">
        <f>'MF Rent Roll'!C5</f>
        <v>40</v>
      </c>
      <c r="D6" s="200">
        <f>'MF Rent Roll'!D5</f>
        <v>0</v>
      </c>
      <c r="E6" s="200">
        <f>'MF Rent Roll'!E5</f>
        <v>1</v>
      </c>
      <c r="F6" s="201">
        <f>'MF Rent Roll'!F5</f>
        <v>430</v>
      </c>
      <c r="G6" s="202">
        <f>'MF Rent Roll'!G5</f>
        <v>510</v>
      </c>
      <c r="H6" s="203">
        <f>'MF Rent Roll'!H5</f>
        <v>12</v>
      </c>
      <c r="I6" s="202">
        <f>'MF Rent Roll'!I5</f>
        <v>50</v>
      </c>
      <c r="J6" s="204">
        <f>'MF Rent Roll'!J5</f>
        <v>0</v>
      </c>
      <c r="K6" s="205">
        <f>'MF Rent Roll'!K5</f>
        <v>20</v>
      </c>
      <c r="L6" s="202">
        <f>'MF Rent Roll'!L5</f>
        <v>300</v>
      </c>
      <c r="M6" s="206">
        <f>'MF Rent Roll'!M5</f>
        <v>0.6</v>
      </c>
      <c r="N6" s="207">
        <f>'MF Rent Roll'!N5</f>
        <v>0</v>
      </c>
      <c r="O6" s="208">
        <f>'MF Rent Roll'!O5</f>
        <v>8</v>
      </c>
      <c r="P6" s="209">
        <f>'MF Rent Roll'!P5</f>
        <v>120</v>
      </c>
      <c r="S6" s="7">
        <f>IF($B6=0,"",$N6*'MF Rents'!S6*'MF Rollover'!R6)</f>
        <v>0</v>
      </c>
      <c r="T6" s="7">
        <f>IF($B6=0,"",$N6*'MF Rents'!T6*'MF Rollover'!S6)</f>
        <v>0</v>
      </c>
      <c r="U6" s="7">
        <f>IF($B6=0,"",$N6*'MF Rents'!U6*'MF Rollover'!T6)</f>
        <v>0</v>
      </c>
      <c r="V6" s="7">
        <f>IF($B6=0,"",$N6*'MF Rents'!V6*'MF Rollover'!U6)</f>
        <v>0</v>
      </c>
      <c r="W6" s="7">
        <f>IF($B6=0,"",$N6*'MF Rents'!W6*'MF Rollover'!V6)</f>
        <v>0</v>
      </c>
      <c r="X6" s="7">
        <f>IF($B6=0,"",$N6*'MF Rents'!X6*'MF Rollover'!W6)</f>
        <v>0</v>
      </c>
      <c r="Y6" s="7">
        <f>IF($B6=0,"",$N6*'MF Rents'!Y6*'MF Rollover'!X6)</f>
        <v>0</v>
      </c>
      <c r="Z6" s="7">
        <f>IF($B6=0,"",$N6*'MF Rents'!Z6*'MF Rollover'!Y6)</f>
        <v>0</v>
      </c>
      <c r="AA6" s="7">
        <f>IF($B6=0,"",$N6*'MF Rents'!AA6*'MF Rollover'!Z6)</f>
        <v>0</v>
      </c>
      <c r="AB6" s="7">
        <f>IF($B6=0,"",$N6*'MF Rents'!AB6*'MF Rollover'!AA6)</f>
        <v>0</v>
      </c>
      <c r="AC6" s="7">
        <f>IF($B6=0,"",$N6*'MF Rents'!AC6*'MF Rollover'!AB6)</f>
        <v>0</v>
      </c>
      <c r="AD6" s="7">
        <f>IF($B6=0,"",$N6*'MF Rents'!AD6*'MF Rollover'!AC6)</f>
        <v>0</v>
      </c>
      <c r="AE6" s="7">
        <f>IF($B6=0,"",$N6*'MF Rents'!AE6*'MF Rollover'!AD6)</f>
        <v>0</v>
      </c>
      <c r="AF6" s="7">
        <f>IF($B6=0,"",$N6*'MF Rents'!AF6*'MF Rollover'!AE6)</f>
        <v>0</v>
      </c>
      <c r="AG6" s="7">
        <f>IF($B6=0,"",$N6*'MF Rents'!AG6*'MF Rollover'!AF6)</f>
        <v>0</v>
      </c>
      <c r="AH6" s="7">
        <f>IF($B6=0,"",$N6*'MF Rents'!AH6*'MF Rollover'!AG6)</f>
        <v>0</v>
      </c>
      <c r="AI6" s="7">
        <f>IF($B6=0,"",$N6*'MF Rents'!AI6*'MF Rollover'!AH6)</f>
        <v>0</v>
      </c>
      <c r="AJ6" s="7">
        <f>IF($B6=0,"",$N6*'MF Rents'!AJ6*'MF Rollover'!AI6)</f>
        <v>0</v>
      </c>
      <c r="AK6" s="7">
        <f>IF($B6=0,"",$N6*'MF Rents'!AK6*'MF Rollover'!AJ6)</f>
        <v>0</v>
      </c>
      <c r="AL6" s="7">
        <f>IF($B6=0,"",$N6*'MF Rents'!AL6*'MF Rollover'!AK6)</f>
        <v>0</v>
      </c>
      <c r="AM6" s="7">
        <f>IF($B6=0,"",$N6*'MF Rents'!AM6*'MF Rollover'!AL6)</f>
        <v>0</v>
      </c>
      <c r="AN6" s="7">
        <f>IF($B6=0,"",$N6*'MF Rents'!AN6*'MF Rollover'!AM6)</f>
        <v>0</v>
      </c>
      <c r="AO6" s="7">
        <f>IF($B6=0,"",$N6*'MF Rents'!AO6*'MF Rollover'!AN6)</f>
        <v>0</v>
      </c>
      <c r="AP6" s="7">
        <f>IF($B6=0,"",$N6*'MF Rents'!AP6*'MF Rollover'!AO6)</f>
        <v>0</v>
      </c>
      <c r="AQ6" s="7">
        <f>IF($B6=0,"",$N6*'MF Rents'!AQ6*'MF Rollover'!AP6)</f>
        <v>0</v>
      </c>
      <c r="AR6" s="7">
        <f>IF($B6=0,"",$N6*'MF Rents'!AR6*'MF Rollover'!AQ6)</f>
        <v>0</v>
      </c>
      <c r="AS6" s="7">
        <f>IF($B6=0,"",$N6*'MF Rents'!AS6*'MF Rollover'!AR6)</f>
        <v>0</v>
      </c>
      <c r="AT6" s="7">
        <f>IF($B6=0,"",$N6*'MF Rents'!AT6*'MF Rollover'!AS6)</f>
        <v>0</v>
      </c>
      <c r="AU6" s="7">
        <f>IF($B6=0,"",$N6*'MF Rents'!AU6*'MF Rollover'!AT6)</f>
        <v>0</v>
      </c>
      <c r="AV6" s="7">
        <f>IF($B6=0,"",$N6*'MF Rents'!AV6*'MF Rollover'!AU6)</f>
        <v>0</v>
      </c>
      <c r="AW6" s="7">
        <f>IF($B6=0,"",$N6*'MF Rents'!AW6*'MF Rollover'!AV6)</f>
        <v>0</v>
      </c>
      <c r="AX6" s="7">
        <f>IF($B6=0,"",$N6*'MF Rents'!AX6*'MF Rollover'!AW6)</f>
        <v>0</v>
      </c>
      <c r="AY6" s="7">
        <f>IF($B6=0,"",$N6*'MF Rents'!AY6*'MF Rollover'!AX6)</f>
        <v>0</v>
      </c>
      <c r="AZ6" s="7">
        <f>IF($B6=0,"",$N6*'MF Rents'!AZ6*'MF Rollover'!AY6)</f>
        <v>0</v>
      </c>
      <c r="BA6" s="7">
        <f>IF($B6=0,"",$N6*'MF Rents'!BA6*'MF Rollover'!AZ6)</f>
        <v>0</v>
      </c>
      <c r="BB6" s="7">
        <f>IF($B6=0,"",$N6*'MF Rents'!BB6*'MF Rollover'!BA6)</f>
        <v>0</v>
      </c>
      <c r="BC6" s="7">
        <f>IF($B6=0,"",$N6*'MF Rents'!BC6*'MF Rollover'!BB6)</f>
        <v>0</v>
      </c>
      <c r="BD6" s="7">
        <f>IF($B6=0,"",$N6*'MF Rents'!BD6*'MF Rollover'!BC6)</f>
        <v>0</v>
      </c>
      <c r="BE6" s="7">
        <f>IF($B6=0,"",$N6*'MF Rents'!BE6*'MF Rollover'!BD6)</f>
        <v>0</v>
      </c>
      <c r="BF6" s="7">
        <f>IF($B6=0,"",$N6*'MF Rents'!BF6*'MF Rollover'!BE6)</f>
        <v>0</v>
      </c>
      <c r="BG6" s="7">
        <f>IF($B6=0,"",$N6*'MF Rents'!BG6*'MF Rollover'!BF6)</f>
        <v>0</v>
      </c>
      <c r="BH6" s="7">
        <f>IF($B6=0,"",$N6*'MF Rents'!BH6*'MF Rollover'!BG6)</f>
        <v>0</v>
      </c>
      <c r="BI6" s="7">
        <f>IF($B6=0,"",$N6*'MF Rents'!BI6*'MF Rollover'!BH6)</f>
        <v>0</v>
      </c>
      <c r="BJ6" s="7">
        <f>IF($B6=0,"",$N6*'MF Rents'!BJ6*'MF Rollover'!BI6)</f>
        <v>0</v>
      </c>
      <c r="BK6" s="7">
        <f>IF($B6=0,"",$N6*'MF Rents'!BK6*'MF Rollover'!BJ6)</f>
        <v>0</v>
      </c>
      <c r="BL6" s="7">
        <f>IF($B6=0,"",$N6*'MF Rents'!BL6*'MF Rollover'!BK6)</f>
        <v>0</v>
      </c>
      <c r="BM6" s="7">
        <f>IF($B6=0,"",$N6*'MF Rents'!BM6*'MF Rollover'!BL6)</f>
        <v>0</v>
      </c>
      <c r="BN6" s="7">
        <f>IF($B6=0,"",$N6*'MF Rents'!BN6*'MF Rollover'!BM6)</f>
        <v>0</v>
      </c>
      <c r="BO6" s="7">
        <f>IF($B6=0,"",$N6*'MF Rents'!BO6*'MF Rollover'!BN6)</f>
        <v>0</v>
      </c>
      <c r="BP6" s="7">
        <f>IF($B6=0,"",$N6*'MF Rents'!BP6*'MF Rollover'!BO6)</f>
        <v>0</v>
      </c>
      <c r="BQ6" s="7">
        <f>IF($B6=0,"",$N6*'MF Rents'!BQ6*'MF Rollover'!BP6)</f>
        <v>0</v>
      </c>
      <c r="BR6" s="7">
        <f>IF($B6=0,"",$N6*'MF Rents'!BR6*'MF Rollover'!BQ6)</f>
        <v>0</v>
      </c>
      <c r="BS6" s="7">
        <f>IF($B6=0,"",$N6*'MF Rents'!BS6*'MF Rollover'!BR6)</f>
        <v>0</v>
      </c>
      <c r="BT6" s="7">
        <f>IF($B6=0,"",$N6*'MF Rents'!BT6*'MF Rollover'!BS6)</f>
        <v>0</v>
      </c>
      <c r="BU6" s="7">
        <f>IF($B6=0,"",$N6*'MF Rents'!BU6*'MF Rollover'!BT6)</f>
        <v>0</v>
      </c>
      <c r="BV6" s="7">
        <f>IF($B6=0,"",$N6*'MF Rents'!BV6*'MF Rollover'!BU6)</f>
        <v>0</v>
      </c>
      <c r="BW6" s="7">
        <f>IF($B6=0,"",$N6*'MF Rents'!BW6*'MF Rollover'!BV6)</f>
        <v>0</v>
      </c>
      <c r="BX6" s="7">
        <f>IF($B6=0,"",$N6*'MF Rents'!BX6*'MF Rollover'!BW6)</f>
        <v>0</v>
      </c>
      <c r="BY6" s="7">
        <f>IF($B6=0,"",$N6*'MF Rents'!BY6*'MF Rollover'!BX6)</f>
        <v>0</v>
      </c>
      <c r="BZ6" s="7">
        <f>IF($B6=0,"",$N6*'MF Rents'!BZ6*'MF Rollover'!BY6)</f>
        <v>0</v>
      </c>
      <c r="CA6" s="7">
        <f>IF($B6=0,"",$N6*'MF Rents'!CA6*'MF Rollover'!BZ6)</f>
        <v>0</v>
      </c>
      <c r="CB6" s="7">
        <f>IF($B6=0,"",$N6*'MF Rents'!CB6*'MF Rollover'!CA6)</f>
        <v>0</v>
      </c>
      <c r="CC6" s="7">
        <f>IF($B6=0,"",$N6*'MF Rents'!CC6*'MF Rollover'!CB6)</f>
        <v>0</v>
      </c>
      <c r="CD6" s="7">
        <f>IF($B6=0,"",$N6*'MF Rents'!CD6*'MF Rollover'!CC6)</f>
        <v>0</v>
      </c>
      <c r="CE6" s="7">
        <f>IF($B6=0,"",$N6*'MF Rents'!CE6*'MF Rollover'!CD6)</f>
        <v>0</v>
      </c>
      <c r="CF6" s="7">
        <f>IF($B6=0,"",$N6*'MF Rents'!CF6*'MF Rollover'!CE6)</f>
        <v>0</v>
      </c>
      <c r="CG6" s="7">
        <f>IF($B6=0,"",$N6*'MF Rents'!CG6*'MF Rollover'!CF6)</f>
        <v>0</v>
      </c>
      <c r="CH6" s="7">
        <f>IF($B6=0,"",$N6*'MF Rents'!CH6*'MF Rollover'!CG6)</f>
        <v>0</v>
      </c>
      <c r="CI6" s="7">
        <f>IF($B6=0,"",$N6*'MF Rents'!CI6*'MF Rollover'!CH6)</f>
        <v>0</v>
      </c>
      <c r="CJ6" s="7">
        <f>IF($B6=0,"",$N6*'MF Rents'!CJ6*'MF Rollover'!CI6)</f>
        <v>0</v>
      </c>
      <c r="CK6" s="7">
        <f>IF($B6=0,"",$N6*'MF Rents'!CK6*'MF Rollover'!CJ6)</f>
        <v>0</v>
      </c>
      <c r="CL6" s="7">
        <f>IF($B6=0,"",$N6*'MF Rents'!CL6*'MF Rollover'!CK6)</f>
        <v>0</v>
      </c>
      <c r="CM6" s="7">
        <f>IF($B6=0,"",$N6*'MF Rents'!CM6*'MF Rollover'!CL6)</f>
        <v>0</v>
      </c>
      <c r="CN6" s="7">
        <f>IF($B6=0,"",$N6*'MF Rents'!CN6*'MF Rollover'!CM6)</f>
        <v>0</v>
      </c>
      <c r="CO6" s="7">
        <f>IF($B6=0,"",$N6*'MF Rents'!CO6*'MF Rollover'!CN6)</f>
        <v>0</v>
      </c>
      <c r="CP6" s="7">
        <f>IF($B6=0,"",$N6*'MF Rents'!CP6*'MF Rollover'!CO6)</f>
        <v>0</v>
      </c>
      <c r="CQ6" s="7">
        <f>IF($B6=0,"",$N6*'MF Rents'!CQ6*'MF Rollover'!CP6)</f>
        <v>0</v>
      </c>
      <c r="CR6" s="7">
        <f>IF($B6=0,"",$N6*'MF Rents'!CR6*'MF Rollover'!CQ6)</f>
        <v>0</v>
      </c>
      <c r="CS6" s="7">
        <f>IF($B6=0,"",$N6*'MF Rents'!CS6*'MF Rollover'!CR6)</f>
        <v>0</v>
      </c>
      <c r="CT6" s="7">
        <f>IF($B6=0,"",$N6*'MF Rents'!CT6*'MF Rollover'!CS6)</f>
        <v>0</v>
      </c>
      <c r="CU6" s="7">
        <f>IF($B6=0,"",$N6*'MF Rents'!CU6*'MF Rollover'!CT6)</f>
        <v>0</v>
      </c>
      <c r="CV6" s="7">
        <f>IF($B6=0,"",$N6*'MF Rents'!CV6*'MF Rollover'!CU6)</f>
        <v>0</v>
      </c>
      <c r="CW6" s="7">
        <f>IF($B6=0,"",$N6*'MF Rents'!CW6*'MF Rollover'!CV6)</f>
        <v>0</v>
      </c>
      <c r="CX6" s="7">
        <f>IF($B6=0,"",$N6*'MF Rents'!CX6*'MF Rollover'!CW6)</f>
        <v>0</v>
      </c>
      <c r="CY6" s="7">
        <f>IF($B6=0,"",$N6*'MF Rents'!CY6*'MF Rollover'!CX6)</f>
        <v>0</v>
      </c>
      <c r="CZ6" s="7">
        <f>IF($B6=0,"",$N6*'MF Rents'!CZ6*'MF Rollover'!CY6)</f>
        <v>0</v>
      </c>
      <c r="DA6" s="7">
        <f>IF($B6=0,"",$N6*'MF Rents'!DA6*'MF Rollover'!CZ6)</f>
        <v>0</v>
      </c>
      <c r="DB6" s="7">
        <f>IF($B6=0,"",$N6*'MF Rents'!DB6*'MF Rollover'!DA6)</f>
        <v>0</v>
      </c>
      <c r="DC6" s="7">
        <f>IF($B6=0,"",$N6*'MF Rents'!DC6*'MF Rollover'!DB6)</f>
        <v>0</v>
      </c>
      <c r="DD6" s="7">
        <f>IF($B6=0,"",$N6*'MF Rents'!DD6*'MF Rollover'!DC6)</f>
        <v>0</v>
      </c>
      <c r="DE6" s="7">
        <f>IF($B6=0,"",$N6*'MF Rents'!DE6*'MF Rollover'!DD6)</f>
        <v>0</v>
      </c>
      <c r="DF6" s="7">
        <f>IF($B6=0,"",$N6*'MF Rents'!DF6*'MF Rollover'!DE6)</f>
        <v>0</v>
      </c>
      <c r="DG6" s="7">
        <f>IF($B6=0,"",$N6*'MF Rents'!DG6*'MF Rollover'!DF6)</f>
        <v>0</v>
      </c>
      <c r="DH6" s="7">
        <f>IF($B6=0,"",$N6*'MF Rents'!DH6*'MF Rollover'!DG6)</f>
        <v>0</v>
      </c>
      <c r="DI6" s="7">
        <f>IF($B6=0,"",$N6*'MF Rents'!DI6*'MF Rollover'!DH6)</f>
        <v>0</v>
      </c>
      <c r="DJ6" s="7">
        <f>IF($B6=0,"",$N6*'MF Rents'!DJ6*'MF Rollover'!DI6)</f>
        <v>0</v>
      </c>
      <c r="DK6" s="7">
        <f>IF($B6=0,"",$N6*'MF Rents'!DK6*'MF Rollover'!DJ6)</f>
        <v>0</v>
      </c>
      <c r="DL6" s="7">
        <f>IF($B6=0,"",$N6*'MF Rents'!DL6*'MF Rollover'!DK6)</f>
        <v>0</v>
      </c>
      <c r="DM6" s="7">
        <f>IF($B6=0,"",$N6*'MF Rents'!DM6*'MF Rollover'!DL6)</f>
        <v>0</v>
      </c>
      <c r="DN6" s="7">
        <f>IF($B6=0,"",$N6*'MF Rents'!DN6*'MF Rollover'!DM6)</f>
        <v>0</v>
      </c>
      <c r="DO6" s="7">
        <f>IF($B6=0,"",$N6*'MF Rents'!DO6*'MF Rollover'!DN6)</f>
        <v>0</v>
      </c>
      <c r="DP6" s="7">
        <f>IF($B6=0,"",$N6*'MF Rents'!DP6*'MF Rollover'!DO6)</f>
        <v>0</v>
      </c>
      <c r="DQ6" s="7">
        <f>IF($B6=0,"",$N6*'MF Rents'!DQ6*'MF Rollover'!DP6)</f>
        <v>0</v>
      </c>
      <c r="DR6" s="7">
        <f>IF($B6=0,"",$N6*'MF Rents'!DR6*'MF Rollover'!DQ6)</f>
        <v>0</v>
      </c>
      <c r="DS6" s="7">
        <f>IF($B6=0,"",$N6*'MF Rents'!DS6*'MF Rollover'!DR6)</f>
        <v>0</v>
      </c>
      <c r="DT6" s="7">
        <f>IF($B6=0,"",$N6*'MF Rents'!DT6*'MF Rollover'!DS6)</f>
        <v>0</v>
      </c>
      <c r="DU6" s="7">
        <f>IF($B6=0,"",$N6*'MF Rents'!DU6*'MF Rollover'!DT6)</f>
        <v>0</v>
      </c>
      <c r="DV6" s="7">
        <f>IF($B6=0,"",$N6*'MF Rents'!DV6*'MF Rollover'!DU6)</f>
        <v>0</v>
      </c>
      <c r="DW6" s="7">
        <f>IF($B6=0,"",$N6*'MF Rents'!DW6*'MF Rollover'!DV6)</f>
        <v>0</v>
      </c>
      <c r="DX6" s="7">
        <f>IF($B6=0,"",$N6*'MF Rents'!DX6*'MF Rollover'!DW6)</f>
        <v>0</v>
      </c>
      <c r="DY6" s="7">
        <f>IF($B6=0,"",$N6*'MF Rents'!DY6*'MF Rollover'!DX6)</f>
        <v>0</v>
      </c>
      <c r="DZ6" s="7">
        <f>IF($B6=0,"",$N6*'MF Rents'!DZ6*'MF Rollover'!DY6)</f>
        <v>0</v>
      </c>
      <c r="EA6" s="7">
        <f>IF($B6=0,"",$N6*'MF Rents'!EA6*'MF Rollover'!DZ6)</f>
        <v>0</v>
      </c>
      <c r="EB6" s="7">
        <f>IF($B6=0,"",$N6*'MF Rents'!EB6*'MF Rollover'!EA6)</f>
        <v>0</v>
      </c>
      <c r="EC6" s="7">
        <f>IF($B6=0,"",$N6*'MF Rents'!EC6*'MF Rollover'!EB6)</f>
        <v>0</v>
      </c>
      <c r="ED6" s="7">
        <f>IF($B6=0,"",$N6*'MF Rents'!ED6*'MF Rollover'!EC6)</f>
        <v>0</v>
      </c>
      <c r="EE6" s="7">
        <f>IF($B6=0,"",$N6*'MF Rents'!EE6*'MF Rollover'!ED6)</f>
        <v>0</v>
      </c>
      <c r="EF6" s="7">
        <f>IF($B6=0,"",$N6*'MF Rents'!EF6*'MF Rollover'!EE6)</f>
        <v>0</v>
      </c>
      <c r="EG6" s="7">
        <f>IF($B6=0,"",$N6*'MF Rents'!EG6*'MF Rollover'!EF6)</f>
        <v>0</v>
      </c>
      <c r="EH6" s="7">
        <f>IF($B6=0,"",$N6*'MF Rents'!EH6*'MF Rollover'!EG6)</f>
        <v>0</v>
      </c>
      <c r="EI6" s="7">
        <f>IF($B6=0,"",$N6*'MF Rents'!EI6*'MF Rollover'!EH6)</f>
        <v>0</v>
      </c>
      <c r="EJ6" s="7">
        <f>IF($B6=0,"",$N6*'MF Rents'!EJ6*'MF Rollover'!EI6)</f>
        <v>0</v>
      </c>
      <c r="EK6" s="7">
        <f>IF($B6=0,"",$N6*'MF Rents'!EK6*'MF Rollover'!EJ6)</f>
        <v>0</v>
      </c>
      <c r="EL6" s="7">
        <f>IF($B6=0,"",$N6*'MF Rents'!EL6*'MF Rollover'!EK6)</f>
        <v>0</v>
      </c>
      <c r="EM6" s="7">
        <f>IF($B6=0,"",$N6*'MF Rents'!EM6*'MF Rollover'!EL6)</f>
        <v>0</v>
      </c>
      <c r="EN6" s="7">
        <f>IF($B6=0,"",$N6*'MF Rents'!EN6*'MF Rollover'!EM6)</f>
        <v>0</v>
      </c>
      <c r="EO6" s="7">
        <f>IF($B6=0,"",$N6*'MF Rents'!EO6*'MF Rollover'!EN6)</f>
        <v>0</v>
      </c>
      <c r="EP6" s="7">
        <f>IF($B6=0,"",$N6*'MF Rents'!EP6*'MF Rollover'!EO6)</f>
        <v>0</v>
      </c>
      <c r="EQ6" s="7">
        <f>IF($B6=0,"",$N6*'MF Rents'!EQ6*'MF Rollover'!EP6)</f>
        <v>0</v>
      </c>
      <c r="ER6" s="7">
        <f>IF($B6=0,"",$N6*'MF Rents'!ER6*'MF Rollover'!EQ6)</f>
        <v>0</v>
      </c>
      <c r="ES6" s="7">
        <f>IF($B6=0,"",$N6*'MF Rents'!ES6*'MF Rollover'!ER6)</f>
        <v>0</v>
      </c>
      <c r="ET6" s="7">
        <f>IF($B6=0,"",$N6*'MF Rents'!ET6*'MF Rollover'!ES6)</f>
        <v>0</v>
      </c>
      <c r="EU6" s="7">
        <f>IF($B6=0,"",$N6*'MF Rents'!EU6*'MF Rollover'!ET6)</f>
        <v>0</v>
      </c>
      <c r="EV6" s="7">
        <f>IF($B6=0,"",$N6*'MF Rents'!EV6*'MF Rollover'!EU6)</f>
        <v>0</v>
      </c>
      <c r="EW6" s="7">
        <f>IF($B6=0,"",$N6*'MF Rents'!EW6*'MF Rollover'!EV6)</f>
        <v>0</v>
      </c>
      <c r="EX6" s="7">
        <f>IF($B6=0,"",$N6*'MF Rents'!EX6*'MF Rollover'!EW6)</f>
        <v>0</v>
      </c>
      <c r="EY6" s="7">
        <f>IF($B6=0,"",$N6*'MF Rents'!EY6*'MF Rollover'!EX6)</f>
        <v>0</v>
      </c>
      <c r="EZ6" s="7">
        <f>IF($B6=0,"",$N6*'MF Rents'!EZ6*'MF Rollover'!EY6)</f>
        <v>0</v>
      </c>
      <c r="FA6" s="7">
        <f>IF($B6=0,"",$N6*'MF Rents'!FA6*'MF Rollover'!EZ6)</f>
        <v>0</v>
      </c>
      <c r="FB6" s="7">
        <f>IF($B6=0,"",$N6*'MF Rents'!FB6*'MF Rollover'!FA6)</f>
        <v>0</v>
      </c>
      <c r="FC6" s="7">
        <f>IF($B6=0,"",$N6*'MF Rents'!FC6*'MF Rollover'!FB6)</f>
        <v>0</v>
      </c>
      <c r="FD6" s="7">
        <f>IF($B6=0,"",$N6*'MF Rents'!FD6*'MF Rollover'!FC6)</f>
        <v>0</v>
      </c>
      <c r="FE6" s="7">
        <f>IF($B6=0,"",$N6*'MF Rents'!FE6*'MF Rollover'!FD6)</f>
        <v>0</v>
      </c>
      <c r="FF6" s="7">
        <f>IF($B6=0,"",$N6*'MF Rents'!FF6*'MF Rollover'!FE6)</f>
        <v>0</v>
      </c>
      <c r="FG6" s="7">
        <f>IF($B6=0,"",$N6*'MF Rents'!FG6*'MF Rollover'!FF6)</f>
        <v>0</v>
      </c>
      <c r="FH6" s="7">
        <f>IF($B6=0,"",$N6*'MF Rents'!FH6*'MF Rollover'!FG6)</f>
        <v>0</v>
      </c>
      <c r="FI6" s="7">
        <f>IF($B6=0,"",$N6*'MF Rents'!FI6*'MF Rollover'!FH6)</f>
        <v>0</v>
      </c>
      <c r="FJ6" s="7">
        <f>IF($B6=0,"",$N6*'MF Rents'!FJ6*'MF Rollover'!FI6)</f>
        <v>0</v>
      </c>
      <c r="FK6" s="7">
        <f>IF($B6=0,"",$N6*'MF Rents'!FK6*'MF Rollover'!FJ6)</f>
        <v>0</v>
      </c>
      <c r="FL6" s="7">
        <f>IF($B6=0,"",$N6*'MF Rents'!FL6*'MF Rollover'!FK6)</f>
        <v>0</v>
      </c>
      <c r="FM6" s="7">
        <f>IF($B6=0,"",$N6*'MF Rents'!FM6*'MF Rollover'!FL6)</f>
        <v>0</v>
      </c>
      <c r="FN6" s="7">
        <f>IF($B6=0,"",$N6*'MF Rents'!FN6*'MF Rollover'!FM6)</f>
        <v>0</v>
      </c>
      <c r="FO6" s="7">
        <f>IF($B6=0,"",$N6*'MF Rents'!FO6*'MF Rollover'!FN6)</f>
        <v>0</v>
      </c>
      <c r="FP6" s="7">
        <f>IF($B6=0,"",$N6*'MF Rents'!FP6*'MF Rollover'!FO6)</f>
        <v>0</v>
      </c>
      <c r="FQ6" s="7">
        <f>IF($B6=0,"",$N6*'MF Rents'!FQ6*'MF Rollover'!FP6)</f>
        <v>0</v>
      </c>
      <c r="FR6" s="7">
        <f>IF($B6=0,"",$N6*'MF Rents'!FR6*'MF Rollover'!FQ6)</f>
        <v>0</v>
      </c>
      <c r="FS6" s="7">
        <f>IF($B6=0,"",$N6*'MF Rents'!FS6*'MF Rollover'!FR6)</f>
        <v>0</v>
      </c>
      <c r="FT6" s="7">
        <f>IF($B6=0,"",$N6*'MF Rents'!FT6*'MF Rollover'!FS6)</f>
        <v>0</v>
      </c>
      <c r="FU6" s="7">
        <f>IF($B6=0,"",$N6*'MF Rents'!FU6*'MF Rollover'!FT6)</f>
        <v>0</v>
      </c>
      <c r="FV6" s="7">
        <f>IF($B6=0,"",$N6*'MF Rents'!FV6*'MF Rollover'!FU6)</f>
        <v>0</v>
      </c>
      <c r="FW6" s="7">
        <f>IF($B6=0,"",$N6*'MF Rents'!FW6*'MF Rollover'!FV6)</f>
        <v>0</v>
      </c>
      <c r="FX6" s="7">
        <f>IF($B6=0,"",$N6*'MF Rents'!FX6*'MF Rollover'!FW6)</f>
        <v>0</v>
      </c>
      <c r="FY6" s="7">
        <f>IF($B6=0,"",$N6*'MF Rents'!FY6*'MF Rollover'!FX6)</f>
        <v>0</v>
      </c>
      <c r="FZ6" s="7">
        <f>IF($B6=0,"",$N6*'MF Rents'!FZ6*'MF Rollover'!FY6)</f>
        <v>0</v>
      </c>
      <c r="GA6" s="7">
        <f>IF($B6=0,"",$N6*'MF Rents'!GA6*'MF Rollover'!FZ6)</f>
        <v>0</v>
      </c>
      <c r="GB6" s="7">
        <f>IF($B6=0,"",$N6*'MF Rents'!GB6*'MF Rollover'!GA6)</f>
        <v>0</v>
      </c>
      <c r="GC6" s="7">
        <f>IF($B6=0,"",$N6*'MF Rents'!GC6*'MF Rollover'!GB6)</f>
        <v>0</v>
      </c>
      <c r="GD6" s="7">
        <f>IF($B6=0,"",$N6*'MF Rents'!GD6*'MF Rollover'!GC6)</f>
        <v>0</v>
      </c>
      <c r="GE6" s="7">
        <f>IF($B6=0,"",$N6*'MF Rents'!GE6*'MF Rollover'!GD6)</f>
        <v>0</v>
      </c>
      <c r="GF6" s="7">
        <f>IF($B6=0,"",$N6*'MF Rents'!GF6*'MF Rollover'!GE6)</f>
        <v>0</v>
      </c>
      <c r="GG6" s="7">
        <f>IF($B6=0,"",$N6*'MF Rents'!GG6*'MF Rollover'!GF6)</f>
        <v>0</v>
      </c>
      <c r="GH6" s="7">
        <f>IF($B6=0,"",$N6*'MF Rents'!GH6*'MF Rollover'!GG6)</f>
        <v>0</v>
      </c>
      <c r="GI6" s="7">
        <f>IF($B6=0,"",$N6*'MF Rents'!GI6*'MF Rollover'!GH6)</f>
        <v>0</v>
      </c>
      <c r="GJ6" s="7">
        <f>IF($B6=0,"",$N6*'MF Rents'!GJ6*'MF Rollover'!GI6)</f>
        <v>0</v>
      </c>
      <c r="GK6" s="7">
        <f>IF($B6=0,"",$N6*'MF Rents'!GK6*'MF Rollover'!GJ6)</f>
        <v>0</v>
      </c>
      <c r="GL6" s="7">
        <f>IF($B6=0,"",$N6*'MF Rents'!GL6*'MF Rollover'!GK6)</f>
        <v>0</v>
      </c>
      <c r="GM6" s="7">
        <f>IF($B6=0,"",$N6*'MF Rents'!GM6*'MF Rollover'!GL6)</f>
        <v>0</v>
      </c>
      <c r="GN6" s="7">
        <f>IF($B6=0,"",$N6*'MF Rents'!GN6*'MF Rollover'!GM6)</f>
        <v>0</v>
      </c>
      <c r="GO6" s="7">
        <f>IF($B6=0,"",$N6*'MF Rents'!GO6*'MF Rollover'!GN6)</f>
        <v>0</v>
      </c>
      <c r="GP6" s="7">
        <f>IF($B6=0,"",$N6*'MF Rents'!GP6*'MF Rollover'!GO6)</f>
        <v>0</v>
      </c>
    </row>
    <row r="7" spans="2:198" x14ac:dyDescent="0.3">
      <c r="B7" s="198" t="str">
        <f>'MF Rent Roll'!B6</f>
        <v>1bd/1ba</v>
      </c>
      <c r="C7" s="199">
        <f>'MF Rent Roll'!C6</f>
        <v>24</v>
      </c>
      <c r="D7" s="200">
        <f>'MF Rent Roll'!D6</f>
        <v>1</v>
      </c>
      <c r="E7" s="200">
        <f>'MF Rent Roll'!E6</f>
        <v>1</v>
      </c>
      <c r="F7" s="201">
        <f>'MF Rent Roll'!F6</f>
        <v>671</v>
      </c>
      <c r="G7" s="202">
        <f>'MF Rent Roll'!G6</f>
        <v>660</v>
      </c>
      <c r="H7" s="203">
        <f>'MF Rent Roll'!H6</f>
        <v>12</v>
      </c>
      <c r="I7" s="202">
        <f>'MF Rent Roll'!I6</f>
        <v>50</v>
      </c>
      <c r="J7" s="204">
        <f>'MF Rent Roll'!J6</f>
        <v>0</v>
      </c>
      <c r="K7" s="205">
        <f>'MF Rent Roll'!K6</f>
        <v>20</v>
      </c>
      <c r="L7" s="202">
        <f>'MF Rent Roll'!L6</f>
        <v>300</v>
      </c>
      <c r="M7" s="206">
        <f>'MF Rent Roll'!M6</f>
        <v>0.6</v>
      </c>
      <c r="N7" s="207">
        <f>'MF Rent Roll'!N6</f>
        <v>0</v>
      </c>
      <c r="O7" s="208">
        <f>'MF Rent Roll'!O6</f>
        <v>8</v>
      </c>
      <c r="P7" s="209">
        <f>'MF Rent Roll'!P6</f>
        <v>120</v>
      </c>
      <c r="S7" s="7">
        <f>IF($B7=0,"",$N7*'MF Rents'!S7*'MF Rollover'!R7)</f>
        <v>0</v>
      </c>
      <c r="T7" s="7">
        <f>IF($B7=0,"",$N7*'MF Rents'!T7*'MF Rollover'!S7)</f>
        <v>0</v>
      </c>
      <c r="U7" s="7">
        <f>IF($B7=0,"",$N7*'MF Rents'!U7*'MF Rollover'!T7)</f>
        <v>0</v>
      </c>
      <c r="V7" s="7">
        <f>IF($B7=0,"",$N7*'MF Rents'!V7*'MF Rollover'!U7)</f>
        <v>0</v>
      </c>
      <c r="W7" s="7">
        <f>IF($B7=0,"",$N7*'MF Rents'!W7*'MF Rollover'!V7)</f>
        <v>0</v>
      </c>
      <c r="X7" s="7">
        <f>IF($B7=0,"",$N7*'MF Rents'!X7*'MF Rollover'!W7)</f>
        <v>0</v>
      </c>
      <c r="Y7" s="7">
        <f>IF($B7=0,"",$N7*'MF Rents'!Y7*'MF Rollover'!X7)</f>
        <v>0</v>
      </c>
      <c r="Z7" s="7">
        <f>IF($B7=0,"",$N7*'MF Rents'!Z7*'MF Rollover'!Y7)</f>
        <v>0</v>
      </c>
      <c r="AA7" s="7">
        <f>IF($B7=0,"",$N7*'MF Rents'!AA7*'MF Rollover'!Z7)</f>
        <v>0</v>
      </c>
      <c r="AB7" s="7">
        <f>IF($B7=0,"",$N7*'MF Rents'!AB7*'MF Rollover'!AA7)</f>
        <v>0</v>
      </c>
      <c r="AC7" s="7">
        <f>IF($B7=0,"",$N7*'MF Rents'!AC7*'MF Rollover'!AB7)</f>
        <v>0</v>
      </c>
      <c r="AD7" s="7">
        <f>IF($B7=0,"",$N7*'MF Rents'!AD7*'MF Rollover'!AC7)</f>
        <v>0</v>
      </c>
      <c r="AE7" s="7">
        <f>IF($B7=0,"",$N7*'MF Rents'!AE7*'MF Rollover'!AD7)</f>
        <v>0</v>
      </c>
      <c r="AF7" s="7">
        <f>IF($B7=0,"",$N7*'MF Rents'!AF7*'MF Rollover'!AE7)</f>
        <v>0</v>
      </c>
      <c r="AG7" s="7">
        <f>IF($B7=0,"",$N7*'MF Rents'!AG7*'MF Rollover'!AF7)</f>
        <v>0</v>
      </c>
      <c r="AH7" s="7">
        <f>IF($B7=0,"",$N7*'MF Rents'!AH7*'MF Rollover'!AG7)</f>
        <v>0</v>
      </c>
      <c r="AI7" s="7">
        <f>IF($B7=0,"",$N7*'MF Rents'!AI7*'MF Rollover'!AH7)</f>
        <v>0</v>
      </c>
      <c r="AJ7" s="7">
        <f>IF($B7=0,"",$N7*'MF Rents'!AJ7*'MF Rollover'!AI7)</f>
        <v>0</v>
      </c>
      <c r="AK7" s="7">
        <f>IF($B7=0,"",$N7*'MF Rents'!AK7*'MF Rollover'!AJ7)</f>
        <v>0</v>
      </c>
      <c r="AL7" s="7">
        <f>IF($B7=0,"",$N7*'MF Rents'!AL7*'MF Rollover'!AK7)</f>
        <v>0</v>
      </c>
      <c r="AM7" s="7">
        <f>IF($B7=0,"",$N7*'MF Rents'!AM7*'MF Rollover'!AL7)</f>
        <v>0</v>
      </c>
      <c r="AN7" s="7">
        <f>IF($B7=0,"",$N7*'MF Rents'!AN7*'MF Rollover'!AM7)</f>
        <v>0</v>
      </c>
      <c r="AO7" s="7">
        <f>IF($B7=0,"",$N7*'MF Rents'!AO7*'MF Rollover'!AN7)</f>
        <v>0</v>
      </c>
      <c r="AP7" s="7">
        <f>IF($B7=0,"",$N7*'MF Rents'!AP7*'MF Rollover'!AO7)</f>
        <v>0</v>
      </c>
      <c r="AQ7" s="7">
        <f>IF($B7=0,"",$N7*'MF Rents'!AQ7*'MF Rollover'!AP7)</f>
        <v>0</v>
      </c>
      <c r="AR7" s="7">
        <f>IF($B7=0,"",$N7*'MF Rents'!AR7*'MF Rollover'!AQ7)</f>
        <v>0</v>
      </c>
      <c r="AS7" s="7">
        <f>IF($B7=0,"",$N7*'MF Rents'!AS7*'MF Rollover'!AR7)</f>
        <v>0</v>
      </c>
      <c r="AT7" s="7">
        <f>IF($B7=0,"",$N7*'MF Rents'!AT7*'MF Rollover'!AS7)</f>
        <v>0</v>
      </c>
      <c r="AU7" s="7">
        <f>IF($B7=0,"",$N7*'MF Rents'!AU7*'MF Rollover'!AT7)</f>
        <v>0</v>
      </c>
      <c r="AV7" s="7">
        <f>IF($B7=0,"",$N7*'MF Rents'!AV7*'MF Rollover'!AU7)</f>
        <v>0</v>
      </c>
      <c r="AW7" s="7">
        <f>IF($B7=0,"",$N7*'MF Rents'!AW7*'MF Rollover'!AV7)</f>
        <v>0</v>
      </c>
      <c r="AX7" s="7">
        <f>IF($B7=0,"",$N7*'MF Rents'!AX7*'MF Rollover'!AW7)</f>
        <v>0</v>
      </c>
      <c r="AY7" s="7">
        <f>IF($B7=0,"",$N7*'MF Rents'!AY7*'MF Rollover'!AX7)</f>
        <v>0</v>
      </c>
      <c r="AZ7" s="7">
        <f>IF($B7=0,"",$N7*'MF Rents'!AZ7*'MF Rollover'!AY7)</f>
        <v>0</v>
      </c>
      <c r="BA7" s="7">
        <f>IF($B7=0,"",$N7*'MF Rents'!BA7*'MF Rollover'!AZ7)</f>
        <v>0</v>
      </c>
      <c r="BB7" s="7">
        <f>IF($B7=0,"",$N7*'MF Rents'!BB7*'MF Rollover'!BA7)</f>
        <v>0</v>
      </c>
      <c r="BC7" s="7">
        <f>IF($B7=0,"",$N7*'MF Rents'!BC7*'MF Rollover'!BB7)</f>
        <v>0</v>
      </c>
      <c r="BD7" s="7">
        <f>IF($B7=0,"",$N7*'MF Rents'!BD7*'MF Rollover'!BC7)</f>
        <v>0</v>
      </c>
      <c r="BE7" s="7">
        <f>IF($B7=0,"",$N7*'MF Rents'!BE7*'MF Rollover'!BD7)</f>
        <v>0</v>
      </c>
      <c r="BF7" s="7">
        <f>IF($B7=0,"",$N7*'MF Rents'!BF7*'MF Rollover'!BE7)</f>
        <v>0</v>
      </c>
      <c r="BG7" s="7">
        <f>IF($B7=0,"",$N7*'MF Rents'!BG7*'MF Rollover'!BF7)</f>
        <v>0</v>
      </c>
      <c r="BH7" s="7">
        <f>IF($B7=0,"",$N7*'MF Rents'!BH7*'MF Rollover'!BG7)</f>
        <v>0</v>
      </c>
      <c r="BI7" s="7">
        <f>IF($B7=0,"",$N7*'MF Rents'!BI7*'MF Rollover'!BH7)</f>
        <v>0</v>
      </c>
      <c r="BJ7" s="7">
        <f>IF($B7=0,"",$N7*'MF Rents'!BJ7*'MF Rollover'!BI7)</f>
        <v>0</v>
      </c>
      <c r="BK7" s="7">
        <f>IF($B7=0,"",$N7*'MF Rents'!BK7*'MF Rollover'!BJ7)</f>
        <v>0</v>
      </c>
      <c r="BL7" s="7">
        <f>IF($B7=0,"",$N7*'MF Rents'!BL7*'MF Rollover'!BK7)</f>
        <v>0</v>
      </c>
      <c r="BM7" s="7">
        <f>IF($B7=0,"",$N7*'MF Rents'!BM7*'MF Rollover'!BL7)</f>
        <v>0</v>
      </c>
      <c r="BN7" s="7">
        <f>IF($B7=0,"",$N7*'MF Rents'!BN7*'MF Rollover'!BM7)</f>
        <v>0</v>
      </c>
      <c r="BO7" s="7">
        <f>IF($B7=0,"",$N7*'MF Rents'!BO7*'MF Rollover'!BN7)</f>
        <v>0</v>
      </c>
      <c r="BP7" s="7">
        <f>IF($B7=0,"",$N7*'MF Rents'!BP7*'MF Rollover'!BO7)</f>
        <v>0</v>
      </c>
      <c r="BQ7" s="7">
        <f>IF($B7=0,"",$N7*'MF Rents'!BQ7*'MF Rollover'!BP7)</f>
        <v>0</v>
      </c>
      <c r="BR7" s="7">
        <f>IF($B7=0,"",$N7*'MF Rents'!BR7*'MF Rollover'!BQ7)</f>
        <v>0</v>
      </c>
      <c r="BS7" s="7">
        <f>IF($B7=0,"",$N7*'MF Rents'!BS7*'MF Rollover'!BR7)</f>
        <v>0</v>
      </c>
      <c r="BT7" s="7">
        <f>IF($B7=0,"",$N7*'MF Rents'!BT7*'MF Rollover'!BS7)</f>
        <v>0</v>
      </c>
      <c r="BU7" s="7">
        <f>IF($B7=0,"",$N7*'MF Rents'!BU7*'MF Rollover'!BT7)</f>
        <v>0</v>
      </c>
      <c r="BV7" s="7">
        <f>IF($B7=0,"",$N7*'MF Rents'!BV7*'MF Rollover'!BU7)</f>
        <v>0</v>
      </c>
      <c r="BW7" s="7">
        <f>IF($B7=0,"",$N7*'MF Rents'!BW7*'MF Rollover'!BV7)</f>
        <v>0</v>
      </c>
      <c r="BX7" s="7">
        <f>IF($B7=0,"",$N7*'MF Rents'!BX7*'MF Rollover'!BW7)</f>
        <v>0</v>
      </c>
      <c r="BY7" s="7">
        <f>IF($B7=0,"",$N7*'MF Rents'!BY7*'MF Rollover'!BX7)</f>
        <v>0</v>
      </c>
      <c r="BZ7" s="7">
        <f>IF($B7=0,"",$N7*'MF Rents'!BZ7*'MF Rollover'!BY7)</f>
        <v>0</v>
      </c>
      <c r="CA7" s="7">
        <f>IF($B7=0,"",$N7*'MF Rents'!CA7*'MF Rollover'!BZ7)</f>
        <v>0</v>
      </c>
      <c r="CB7" s="7">
        <f>IF($B7=0,"",$N7*'MF Rents'!CB7*'MF Rollover'!CA7)</f>
        <v>0</v>
      </c>
      <c r="CC7" s="7">
        <f>IF($B7=0,"",$N7*'MF Rents'!CC7*'MF Rollover'!CB7)</f>
        <v>0</v>
      </c>
      <c r="CD7" s="7">
        <f>IF($B7=0,"",$N7*'MF Rents'!CD7*'MF Rollover'!CC7)</f>
        <v>0</v>
      </c>
      <c r="CE7" s="7">
        <f>IF($B7=0,"",$N7*'MF Rents'!CE7*'MF Rollover'!CD7)</f>
        <v>0</v>
      </c>
      <c r="CF7" s="7">
        <f>IF($B7=0,"",$N7*'MF Rents'!CF7*'MF Rollover'!CE7)</f>
        <v>0</v>
      </c>
      <c r="CG7" s="7">
        <f>IF($B7=0,"",$N7*'MF Rents'!CG7*'MF Rollover'!CF7)</f>
        <v>0</v>
      </c>
      <c r="CH7" s="7">
        <f>IF($B7=0,"",$N7*'MF Rents'!CH7*'MF Rollover'!CG7)</f>
        <v>0</v>
      </c>
      <c r="CI7" s="7">
        <f>IF($B7=0,"",$N7*'MF Rents'!CI7*'MF Rollover'!CH7)</f>
        <v>0</v>
      </c>
      <c r="CJ7" s="7">
        <f>IF($B7=0,"",$N7*'MF Rents'!CJ7*'MF Rollover'!CI7)</f>
        <v>0</v>
      </c>
      <c r="CK7" s="7">
        <f>IF($B7=0,"",$N7*'MF Rents'!CK7*'MF Rollover'!CJ7)</f>
        <v>0</v>
      </c>
      <c r="CL7" s="7">
        <f>IF($B7=0,"",$N7*'MF Rents'!CL7*'MF Rollover'!CK7)</f>
        <v>0</v>
      </c>
      <c r="CM7" s="7">
        <f>IF($B7=0,"",$N7*'MF Rents'!CM7*'MF Rollover'!CL7)</f>
        <v>0</v>
      </c>
      <c r="CN7" s="7">
        <f>IF($B7=0,"",$N7*'MF Rents'!CN7*'MF Rollover'!CM7)</f>
        <v>0</v>
      </c>
      <c r="CO7" s="7">
        <f>IF($B7=0,"",$N7*'MF Rents'!CO7*'MF Rollover'!CN7)</f>
        <v>0</v>
      </c>
      <c r="CP7" s="7">
        <f>IF($B7=0,"",$N7*'MF Rents'!CP7*'MF Rollover'!CO7)</f>
        <v>0</v>
      </c>
      <c r="CQ7" s="7">
        <f>IF($B7=0,"",$N7*'MF Rents'!CQ7*'MF Rollover'!CP7)</f>
        <v>0</v>
      </c>
      <c r="CR7" s="7">
        <f>IF($B7=0,"",$N7*'MF Rents'!CR7*'MF Rollover'!CQ7)</f>
        <v>0</v>
      </c>
      <c r="CS7" s="7">
        <f>IF($B7=0,"",$N7*'MF Rents'!CS7*'MF Rollover'!CR7)</f>
        <v>0</v>
      </c>
      <c r="CT7" s="7">
        <f>IF($B7=0,"",$N7*'MF Rents'!CT7*'MF Rollover'!CS7)</f>
        <v>0</v>
      </c>
      <c r="CU7" s="7">
        <f>IF($B7=0,"",$N7*'MF Rents'!CU7*'MF Rollover'!CT7)</f>
        <v>0</v>
      </c>
      <c r="CV7" s="7">
        <f>IF($B7=0,"",$N7*'MF Rents'!CV7*'MF Rollover'!CU7)</f>
        <v>0</v>
      </c>
      <c r="CW7" s="7">
        <f>IF($B7=0,"",$N7*'MF Rents'!CW7*'MF Rollover'!CV7)</f>
        <v>0</v>
      </c>
      <c r="CX7" s="7">
        <f>IF($B7=0,"",$N7*'MF Rents'!CX7*'MF Rollover'!CW7)</f>
        <v>0</v>
      </c>
      <c r="CY7" s="7">
        <f>IF($B7=0,"",$N7*'MF Rents'!CY7*'MF Rollover'!CX7)</f>
        <v>0</v>
      </c>
      <c r="CZ7" s="7">
        <f>IF($B7=0,"",$N7*'MF Rents'!CZ7*'MF Rollover'!CY7)</f>
        <v>0</v>
      </c>
      <c r="DA7" s="7">
        <f>IF($B7=0,"",$N7*'MF Rents'!DA7*'MF Rollover'!CZ7)</f>
        <v>0</v>
      </c>
      <c r="DB7" s="7">
        <f>IF($B7=0,"",$N7*'MF Rents'!DB7*'MF Rollover'!DA7)</f>
        <v>0</v>
      </c>
      <c r="DC7" s="7">
        <f>IF($B7=0,"",$N7*'MF Rents'!DC7*'MF Rollover'!DB7)</f>
        <v>0</v>
      </c>
      <c r="DD7" s="7">
        <f>IF($B7=0,"",$N7*'MF Rents'!DD7*'MF Rollover'!DC7)</f>
        <v>0</v>
      </c>
      <c r="DE7" s="7">
        <f>IF($B7=0,"",$N7*'MF Rents'!DE7*'MF Rollover'!DD7)</f>
        <v>0</v>
      </c>
      <c r="DF7" s="7">
        <f>IF($B7=0,"",$N7*'MF Rents'!DF7*'MF Rollover'!DE7)</f>
        <v>0</v>
      </c>
      <c r="DG7" s="7">
        <f>IF($B7=0,"",$N7*'MF Rents'!DG7*'MF Rollover'!DF7)</f>
        <v>0</v>
      </c>
      <c r="DH7" s="7">
        <f>IF($B7=0,"",$N7*'MF Rents'!DH7*'MF Rollover'!DG7)</f>
        <v>0</v>
      </c>
      <c r="DI7" s="7">
        <f>IF($B7=0,"",$N7*'MF Rents'!DI7*'MF Rollover'!DH7)</f>
        <v>0</v>
      </c>
      <c r="DJ7" s="7">
        <f>IF($B7=0,"",$N7*'MF Rents'!DJ7*'MF Rollover'!DI7)</f>
        <v>0</v>
      </c>
      <c r="DK7" s="7">
        <f>IF($B7=0,"",$N7*'MF Rents'!DK7*'MF Rollover'!DJ7)</f>
        <v>0</v>
      </c>
      <c r="DL7" s="7">
        <f>IF($B7=0,"",$N7*'MF Rents'!DL7*'MF Rollover'!DK7)</f>
        <v>0</v>
      </c>
      <c r="DM7" s="7">
        <f>IF($B7=0,"",$N7*'MF Rents'!DM7*'MF Rollover'!DL7)</f>
        <v>0</v>
      </c>
      <c r="DN7" s="7">
        <f>IF($B7=0,"",$N7*'MF Rents'!DN7*'MF Rollover'!DM7)</f>
        <v>0</v>
      </c>
      <c r="DO7" s="7">
        <f>IF($B7=0,"",$N7*'MF Rents'!DO7*'MF Rollover'!DN7)</f>
        <v>0</v>
      </c>
      <c r="DP7" s="7">
        <f>IF($B7=0,"",$N7*'MF Rents'!DP7*'MF Rollover'!DO7)</f>
        <v>0</v>
      </c>
      <c r="DQ7" s="7">
        <f>IF($B7=0,"",$N7*'MF Rents'!DQ7*'MF Rollover'!DP7)</f>
        <v>0</v>
      </c>
      <c r="DR7" s="7">
        <f>IF($B7=0,"",$N7*'MF Rents'!DR7*'MF Rollover'!DQ7)</f>
        <v>0</v>
      </c>
      <c r="DS7" s="7">
        <f>IF($B7=0,"",$N7*'MF Rents'!DS7*'MF Rollover'!DR7)</f>
        <v>0</v>
      </c>
      <c r="DT7" s="7">
        <f>IF($B7=0,"",$N7*'MF Rents'!DT7*'MF Rollover'!DS7)</f>
        <v>0</v>
      </c>
      <c r="DU7" s="7">
        <f>IF($B7=0,"",$N7*'MF Rents'!DU7*'MF Rollover'!DT7)</f>
        <v>0</v>
      </c>
      <c r="DV7" s="7">
        <f>IF($B7=0,"",$N7*'MF Rents'!DV7*'MF Rollover'!DU7)</f>
        <v>0</v>
      </c>
      <c r="DW7" s="7">
        <f>IF($B7=0,"",$N7*'MF Rents'!DW7*'MF Rollover'!DV7)</f>
        <v>0</v>
      </c>
      <c r="DX7" s="7">
        <f>IF($B7=0,"",$N7*'MF Rents'!DX7*'MF Rollover'!DW7)</f>
        <v>0</v>
      </c>
      <c r="DY7" s="7">
        <f>IF($B7=0,"",$N7*'MF Rents'!DY7*'MF Rollover'!DX7)</f>
        <v>0</v>
      </c>
      <c r="DZ7" s="7">
        <f>IF($B7=0,"",$N7*'MF Rents'!DZ7*'MF Rollover'!DY7)</f>
        <v>0</v>
      </c>
      <c r="EA7" s="7">
        <f>IF($B7=0,"",$N7*'MF Rents'!EA7*'MF Rollover'!DZ7)</f>
        <v>0</v>
      </c>
      <c r="EB7" s="7">
        <f>IF($B7=0,"",$N7*'MF Rents'!EB7*'MF Rollover'!EA7)</f>
        <v>0</v>
      </c>
      <c r="EC7" s="7">
        <f>IF($B7=0,"",$N7*'MF Rents'!EC7*'MF Rollover'!EB7)</f>
        <v>0</v>
      </c>
      <c r="ED7" s="7">
        <f>IF($B7=0,"",$N7*'MF Rents'!ED7*'MF Rollover'!EC7)</f>
        <v>0</v>
      </c>
      <c r="EE7" s="7">
        <f>IF($B7=0,"",$N7*'MF Rents'!EE7*'MF Rollover'!ED7)</f>
        <v>0</v>
      </c>
      <c r="EF7" s="7">
        <f>IF($B7=0,"",$N7*'MF Rents'!EF7*'MF Rollover'!EE7)</f>
        <v>0</v>
      </c>
      <c r="EG7" s="7">
        <f>IF($B7=0,"",$N7*'MF Rents'!EG7*'MF Rollover'!EF7)</f>
        <v>0</v>
      </c>
      <c r="EH7" s="7">
        <f>IF($B7=0,"",$N7*'MF Rents'!EH7*'MF Rollover'!EG7)</f>
        <v>0</v>
      </c>
      <c r="EI7" s="7">
        <f>IF($B7=0,"",$N7*'MF Rents'!EI7*'MF Rollover'!EH7)</f>
        <v>0</v>
      </c>
      <c r="EJ7" s="7">
        <f>IF($B7=0,"",$N7*'MF Rents'!EJ7*'MF Rollover'!EI7)</f>
        <v>0</v>
      </c>
      <c r="EK7" s="7">
        <f>IF($B7=0,"",$N7*'MF Rents'!EK7*'MF Rollover'!EJ7)</f>
        <v>0</v>
      </c>
      <c r="EL7" s="7">
        <f>IF($B7=0,"",$N7*'MF Rents'!EL7*'MF Rollover'!EK7)</f>
        <v>0</v>
      </c>
      <c r="EM7" s="7">
        <f>IF($B7=0,"",$N7*'MF Rents'!EM7*'MF Rollover'!EL7)</f>
        <v>0</v>
      </c>
      <c r="EN7" s="7">
        <f>IF($B7=0,"",$N7*'MF Rents'!EN7*'MF Rollover'!EM7)</f>
        <v>0</v>
      </c>
      <c r="EO7" s="7">
        <f>IF($B7=0,"",$N7*'MF Rents'!EO7*'MF Rollover'!EN7)</f>
        <v>0</v>
      </c>
      <c r="EP7" s="7">
        <f>IF($B7=0,"",$N7*'MF Rents'!EP7*'MF Rollover'!EO7)</f>
        <v>0</v>
      </c>
      <c r="EQ7" s="7">
        <f>IF($B7=0,"",$N7*'MF Rents'!EQ7*'MF Rollover'!EP7)</f>
        <v>0</v>
      </c>
      <c r="ER7" s="7">
        <f>IF($B7=0,"",$N7*'MF Rents'!ER7*'MF Rollover'!EQ7)</f>
        <v>0</v>
      </c>
      <c r="ES7" s="7">
        <f>IF($B7=0,"",$N7*'MF Rents'!ES7*'MF Rollover'!ER7)</f>
        <v>0</v>
      </c>
      <c r="ET7" s="7">
        <f>IF($B7=0,"",$N7*'MF Rents'!ET7*'MF Rollover'!ES7)</f>
        <v>0</v>
      </c>
      <c r="EU7" s="7">
        <f>IF($B7=0,"",$N7*'MF Rents'!EU7*'MF Rollover'!ET7)</f>
        <v>0</v>
      </c>
      <c r="EV7" s="7">
        <f>IF($B7=0,"",$N7*'MF Rents'!EV7*'MF Rollover'!EU7)</f>
        <v>0</v>
      </c>
      <c r="EW7" s="7">
        <f>IF($B7=0,"",$N7*'MF Rents'!EW7*'MF Rollover'!EV7)</f>
        <v>0</v>
      </c>
      <c r="EX7" s="7">
        <f>IF($B7=0,"",$N7*'MF Rents'!EX7*'MF Rollover'!EW7)</f>
        <v>0</v>
      </c>
      <c r="EY7" s="7">
        <f>IF($B7=0,"",$N7*'MF Rents'!EY7*'MF Rollover'!EX7)</f>
        <v>0</v>
      </c>
      <c r="EZ7" s="7">
        <f>IF($B7=0,"",$N7*'MF Rents'!EZ7*'MF Rollover'!EY7)</f>
        <v>0</v>
      </c>
      <c r="FA7" s="7">
        <f>IF($B7=0,"",$N7*'MF Rents'!FA7*'MF Rollover'!EZ7)</f>
        <v>0</v>
      </c>
      <c r="FB7" s="7">
        <f>IF($B7=0,"",$N7*'MF Rents'!FB7*'MF Rollover'!FA7)</f>
        <v>0</v>
      </c>
      <c r="FC7" s="7">
        <f>IF($B7=0,"",$N7*'MF Rents'!FC7*'MF Rollover'!FB7)</f>
        <v>0</v>
      </c>
      <c r="FD7" s="7">
        <f>IF($B7=0,"",$N7*'MF Rents'!FD7*'MF Rollover'!FC7)</f>
        <v>0</v>
      </c>
      <c r="FE7" s="7">
        <f>IF($B7=0,"",$N7*'MF Rents'!FE7*'MF Rollover'!FD7)</f>
        <v>0</v>
      </c>
      <c r="FF7" s="7">
        <f>IF($B7=0,"",$N7*'MF Rents'!FF7*'MF Rollover'!FE7)</f>
        <v>0</v>
      </c>
      <c r="FG7" s="7">
        <f>IF($B7=0,"",$N7*'MF Rents'!FG7*'MF Rollover'!FF7)</f>
        <v>0</v>
      </c>
      <c r="FH7" s="7">
        <f>IF($B7=0,"",$N7*'MF Rents'!FH7*'MF Rollover'!FG7)</f>
        <v>0</v>
      </c>
      <c r="FI7" s="7">
        <f>IF($B7=0,"",$N7*'MF Rents'!FI7*'MF Rollover'!FH7)</f>
        <v>0</v>
      </c>
      <c r="FJ7" s="7">
        <f>IF($B7=0,"",$N7*'MF Rents'!FJ7*'MF Rollover'!FI7)</f>
        <v>0</v>
      </c>
      <c r="FK7" s="7">
        <f>IF($B7=0,"",$N7*'MF Rents'!FK7*'MF Rollover'!FJ7)</f>
        <v>0</v>
      </c>
      <c r="FL7" s="7">
        <f>IF($B7=0,"",$N7*'MF Rents'!FL7*'MF Rollover'!FK7)</f>
        <v>0</v>
      </c>
      <c r="FM7" s="7">
        <f>IF($B7=0,"",$N7*'MF Rents'!FM7*'MF Rollover'!FL7)</f>
        <v>0</v>
      </c>
      <c r="FN7" s="7">
        <f>IF($B7=0,"",$N7*'MF Rents'!FN7*'MF Rollover'!FM7)</f>
        <v>0</v>
      </c>
      <c r="FO7" s="7">
        <f>IF($B7=0,"",$N7*'MF Rents'!FO7*'MF Rollover'!FN7)</f>
        <v>0</v>
      </c>
      <c r="FP7" s="7">
        <f>IF($B7=0,"",$N7*'MF Rents'!FP7*'MF Rollover'!FO7)</f>
        <v>0</v>
      </c>
      <c r="FQ7" s="7">
        <f>IF($B7=0,"",$N7*'MF Rents'!FQ7*'MF Rollover'!FP7)</f>
        <v>0</v>
      </c>
      <c r="FR7" s="7">
        <f>IF($B7=0,"",$N7*'MF Rents'!FR7*'MF Rollover'!FQ7)</f>
        <v>0</v>
      </c>
      <c r="FS7" s="7">
        <f>IF($B7=0,"",$N7*'MF Rents'!FS7*'MF Rollover'!FR7)</f>
        <v>0</v>
      </c>
      <c r="FT7" s="7">
        <f>IF($B7=0,"",$N7*'MF Rents'!FT7*'MF Rollover'!FS7)</f>
        <v>0</v>
      </c>
      <c r="FU7" s="7">
        <f>IF($B7=0,"",$N7*'MF Rents'!FU7*'MF Rollover'!FT7)</f>
        <v>0</v>
      </c>
      <c r="FV7" s="7">
        <f>IF($B7=0,"",$N7*'MF Rents'!FV7*'MF Rollover'!FU7)</f>
        <v>0</v>
      </c>
      <c r="FW7" s="7">
        <f>IF($B7=0,"",$N7*'MF Rents'!FW7*'MF Rollover'!FV7)</f>
        <v>0</v>
      </c>
      <c r="FX7" s="7">
        <f>IF($B7=0,"",$N7*'MF Rents'!FX7*'MF Rollover'!FW7)</f>
        <v>0</v>
      </c>
      <c r="FY7" s="7">
        <f>IF($B7=0,"",$N7*'MF Rents'!FY7*'MF Rollover'!FX7)</f>
        <v>0</v>
      </c>
      <c r="FZ7" s="7">
        <f>IF($B7=0,"",$N7*'MF Rents'!FZ7*'MF Rollover'!FY7)</f>
        <v>0</v>
      </c>
      <c r="GA7" s="7">
        <f>IF($B7=0,"",$N7*'MF Rents'!GA7*'MF Rollover'!FZ7)</f>
        <v>0</v>
      </c>
      <c r="GB7" s="7">
        <f>IF($B7=0,"",$N7*'MF Rents'!GB7*'MF Rollover'!GA7)</f>
        <v>0</v>
      </c>
      <c r="GC7" s="7">
        <f>IF($B7=0,"",$N7*'MF Rents'!GC7*'MF Rollover'!GB7)</f>
        <v>0</v>
      </c>
      <c r="GD7" s="7">
        <f>IF($B7=0,"",$N7*'MF Rents'!GD7*'MF Rollover'!GC7)</f>
        <v>0</v>
      </c>
      <c r="GE7" s="7">
        <f>IF($B7=0,"",$N7*'MF Rents'!GE7*'MF Rollover'!GD7)</f>
        <v>0</v>
      </c>
      <c r="GF7" s="7">
        <f>IF($B7=0,"",$N7*'MF Rents'!GF7*'MF Rollover'!GE7)</f>
        <v>0</v>
      </c>
      <c r="GG7" s="7">
        <f>IF($B7=0,"",$N7*'MF Rents'!GG7*'MF Rollover'!GF7)</f>
        <v>0</v>
      </c>
      <c r="GH7" s="7">
        <f>IF($B7=0,"",$N7*'MF Rents'!GH7*'MF Rollover'!GG7)</f>
        <v>0</v>
      </c>
      <c r="GI7" s="7">
        <f>IF($B7=0,"",$N7*'MF Rents'!GI7*'MF Rollover'!GH7)</f>
        <v>0</v>
      </c>
      <c r="GJ7" s="7">
        <f>IF($B7=0,"",$N7*'MF Rents'!GJ7*'MF Rollover'!GI7)</f>
        <v>0</v>
      </c>
      <c r="GK7" s="7">
        <f>IF($B7=0,"",$N7*'MF Rents'!GK7*'MF Rollover'!GJ7)</f>
        <v>0</v>
      </c>
      <c r="GL7" s="7">
        <f>IF($B7=0,"",$N7*'MF Rents'!GL7*'MF Rollover'!GK7)</f>
        <v>0</v>
      </c>
      <c r="GM7" s="7">
        <f>IF($B7=0,"",$N7*'MF Rents'!GM7*'MF Rollover'!GL7)</f>
        <v>0</v>
      </c>
      <c r="GN7" s="7">
        <f>IF($B7=0,"",$N7*'MF Rents'!GN7*'MF Rollover'!GM7)</f>
        <v>0</v>
      </c>
      <c r="GO7" s="7">
        <f>IF($B7=0,"",$N7*'MF Rents'!GO7*'MF Rollover'!GN7)</f>
        <v>0</v>
      </c>
      <c r="GP7" s="7">
        <f>IF($B7=0,"",$N7*'MF Rents'!GP7*'MF Rollover'!GO7)</f>
        <v>0</v>
      </c>
    </row>
    <row r="8" spans="2:198" x14ac:dyDescent="0.3">
      <c r="B8" s="198" t="str">
        <f>'MF Rent Roll'!B7</f>
        <v>2bd/2ba</v>
      </c>
      <c r="C8" s="199">
        <f>'MF Rent Roll'!C7</f>
        <v>24</v>
      </c>
      <c r="D8" s="200">
        <f>'MF Rent Roll'!D7</f>
        <v>2</v>
      </c>
      <c r="E8" s="200">
        <f>'MF Rent Roll'!E7</f>
        <v>2</v>
      </c>
      <c r="F8" s="201">
        <f>'MF Rent Roll'!F7</f>
        <v>945</v>
      </c>
      <c r="G8" s="202">
        <f>'MF Rent Roll'!G7</f>
        <v>850</v>
      </c>
      <c r="H8" s="203">
        <f>'MF Rent Roll'!H7</f>
        <v>12</v>
      </c>
      <c r="I8" s="202">
        <f>'MF Rent Roll'!I7</f>
        <v>60</v>
      </c>
      <c r="J8" s="204">
        <f>'MF Rent Roll'!J7</f>
        <v>0</v>
      </c>
      <c r="K8" s="205">
        <f>'MF Rent Roll'!K7</f>
        <v>25</v>
      </c>
      <c r="L8" s="202">
        <f>'MF Rent Roll'!L7</f>
        <v>350</v>
      </c>
      <c r="M8" s="206">
        <f>'MF Rent Roll'!M7</f>
        <v>0.6</v>
      </c>
      <c r="N8" s="207">
        <f>'MF Rent Roll'!N7</f>
        <v>0</v>
      </c>
      <c r="O8" s="208">
        <f>'MF Rent Roll'!O7</f>
        <v>10</v>
      </c>
      <c r="P8" s="209">
        <f>'MF Rent Roll'!P7</f>
        <v>140</v>
      </c>
      <c r="S8" s="7">
        <f>IF($B8=0,"",$N8*'MF Rents'!S8*'MF Rollover'!R8)</f>
        <v>0</v>
      </c>
      <c r="T8" s="7">
        <f>IF($B8=0,"",$N8*'MF Rents'!T8*'MF Rollover'!S8)</f>
        <v>0</v>
      </c>
      <c r="U8" s="7">
        <f>IF($B8=0,"",$N8*'MF Rents'!U8*'MF Rollover'!T8)</f>
        <v>0</v>
      </c>
      <c r="V8" s="7">
        <f>IF($B8=0,"",$N8*'MF Rents'!V8*'MF Rollover'!U8)</f>
        <v>0</v>
      </c>
      <c r="W8" s="7">
        <f>IF($B8=0,"",$N8*'MF Rents'!W8*'MF Rollover'!V8)</f>
        <v>0</v>
      </c>
      <c r="X8" s="7">
        <f>IF($B8=0,"",$N8*'MF Rents'!X8*'MF Rollover'!W8)</f>
        <v>0</v>
      </c>
      <c r="Y8" s="7">
        <f>IF($B8=0,"",$N8*'MF Rents'!Y8*'MF Rollover'!X8)</f>
        <v>0</v>
      </c>
      <c r="Z8" s="7">
        <f>IF($B8=0,"",$N8*'MF Rents'!Z8*'MF Rollover'!Y8)</f>
        <v>0</v>
      </c>
      <c r="AA8" s="7">
        <f>IF($B8=0,"",$N8*'MF Rents'!AA8*'MF Rollover'!Z8)</f>
        <v>0</v>
      </c>
      <c r="AB8" s="7">
        <f>IF($B8=0,"",$N8*'MF Rents'!AB8*'MF Rollover'!AA8)</f>
        <v>0</v>
      </c>
      <c r="AC8" s="7">
        <f>IF($B8=0,"",$N8*'MF Rents'!AC8*'MF Rollover'!AB8)</f>
        <v>0</v>
      </c>
      <c r="AD8" s="7">
        <f>IF($B8=0,"",$N8*'MF Rents'!AD8*'MF Rollover'!AC8)</f>
        <v>0</v>
      </c>
      <c r="AE8" s="7">
        <f>IF($B8=0,"",$N8*'MF Rents'!AE8*'MF Rollover'!AD8)</f>
        <v>0</v>
      </c>
      <c r="AF8" s="7">
        <f>IF($B8=0,"",$N8*'MF Rents'!AF8*'MF Rollover'!AE8)</f>
        <v>0</v>
      </c>
      <c r="AG8" s="7">
        <f>IF($B8=0,"",$N8*'MF Rents'!AG8*'MF Rollover'!AF8)</f>
        <v>0</v>
      </c>
      <c r="AH8" s="7">
        <f>IF($B8=0,"",$N8*'MF Rents'!AH8*'MF Rollover'!AG8)</f>
        <v>0</v>
      </c>
      <c r="AI8" s="7">
        <f>IF($B8=0,"",$N8*'MF Rents'!AI8*'MF Rollover'!AH8)</f>
        <v>0</v>
      </c>
      <c r="AJ8" s="7">
        <f>IF($B8=0,"",$N8*'MF Rents'!AJ8*'MF Rollover'!AI8)</f>
        <v>0</v>
      </c>
      <c r="AK8" s="7">
        <f>IF($B8=0,"",$N8*'MF Rents'!AK8*'MF Rollover'!AJ8)</f>
        <v>0</v>
      </c>
      <c r="AL8" s="7">
        <f>IF($B8=0,"",$N8*'MF Rents'!AL8*'MF Rollover'!AK8)</f>
        <v>0</v>
      </c>
      <c r="AM8" s="7">
        <f>IF($B8=0,"",$N8*'MF Rents'!AM8*'MF Rollover'!AL8)</f>
        <v>0</v>
      </c>
      <c r="AN8" s="7">
        <f>IF($B8=0,"",$N8*'MF Rents'!AN8*'MF Rollover'!AM8)</f>
        <v>0</v>
      </c>
      <c r="AO8" s="7">
        <f>IF($B8=0,"",$N8*'MF Rents'!AO8*'MF Rollover'!AN8)</f>
        <v>0</v>
      </c>
      <c r="AP8" s="7">
        <f>IF($B8=0,"",$N8*'MF Rents'!AP8*'MF Rollover'!AO8)</f>
        <v>0</v>
      </c>
      <c r="AQ8" s="7">
        <f>IF($B8=0,"",$N8*'MF Rents'!AQ8*'MF Rollover'!AP8)</f>
        <v>0</v>
      </c>
      <c r="AR8" s="7">
        <f>IF($B8=0,"",$N8*'MF Rents'!AR8*'MF Rollover'!AQ8)</f>
        <v>0</v>
      </c>
      <c r="AS8" s="7">
        <f>IF($B8=0,"",$N8*'MF Rents'!AS8*'MF Rollover'!AR8)</f>
        <v>0</v>
      </c>
      <c r="AT8" s="7">
        <f>IF($B8=0,"",$N8*'MF Rents'!AT8*'MF Rollover'!AS8)</f>
        <v>0</v>
      </c>
      <c r="AU8" s="7">
        <f>IF($B8=0,"",$N8*'MF Rents'!AU8*'MF Rollover'!AT8)</f>
        <v>0</v>
      </c>
      <c r="AV8" s="7">
        <f>IF($B8=0,"",$N8*'MF Rents'!AV8*'MF Rollover'!AU8)</f>
        <v>0</v>
      </c>
      <c r="AW8" s="7">
        <f>IF($B8=0,"",$N8*'MF Rents'!AW8*'MF Rollover'!AV8)</f>
        <v>0</v>
      </c>
      <c r="AX8" s="7">
        <f>IF($B8=0,"",$N8*'MF Rents'!AX8*'MF Rollover'!AW8)</f>
        <v>0</v>
      </c>
      <c r="AY8" s="7">
        <f>IF($B8=0,"",$N8*'MF Rents'!AY8*'MF Rollover'!AX8)</f>
        <v>0</v>
      </c>
      <c r="AZ8" s="7">
        <f>IF($B8=0,"",$N8*'MF Rents'!AZ8*'MF Rollover'!AY8)</f>
        <v>0</v>
      </c>
      <c r="BA8" s="7">
        <f>IF($B8=0,"",$N8*'MF Rents'!BA8*'MF Rollover'!AZ8)</f>
        <v>0</v>
      </c>
      <c r="BB8" s="7">
        <f>IF($B8=0,"",$N8*'MF Rents'!BB8*'MF Rollover'!BA8)</f>
        <v>0</v>
      </c>
      <c r="BC8" s="7">
        <f>IF($B8=0,"",$N8*'MF Rents'!BC8*'MF Rollover'!BB8)</f>
        <v>0</v>
      </c>
      <c r="BD8" s="7">
        <f>IF($B8=0,"",$N8*'MF Rents'!BD8*'MF Rollover'!BC8)</f>
        <v>0</v>
      </c>
      <c r="BE8" s="7">
        <f>IF($B8=0,"",$N8*'MF Rents'!BE8*'MF Rollover'!BD8)</f>
        <v>0</v>
      </c>
      <c r="BF8" s="7">
        <f>IF($B8=0,"",$N8*'MF Rents'!BF8*'MF Rollover'!BE8)</f>
        <v>0</v>
      </c>
      <c r="BG8" s="7">
        <f>IF($B8=0,"",$N8*'MF Rents'!BG8*'MF Rollover'!BF8)</f>
        <v>0</v>
      </c>
      <c r="BH8" s="7">
        <f>IF($B8=0,"",$N8*'MF Rents'!BH8*'MF Rollover'!BG8)</f>
        <v>0</v>
      </c>
      <c r="BI8" s="7">
        <f>IF($B8=0,"",$N8*'MF Rents'!BI8*'MF Rollover'!BH8)</f>
        <v>0</v>
      </c>
      <c r="BJ8" s="7">
        <f>IF($B8=0,"",$N8*'MF Rents'!BJ8*'MF Rollover'!BI8)</f>
        <v>0</v>
      </c>
      <c r="BK8" s="7">
        <f>IF($B8=0,"",$N8*'MF Rents'!BK8*'MF Rollover'!BJ8)</f>
        <v>0</v>
      </c>
      <c r="BL8" s="7">
        <f>IF($B8=0,"",$N8*'MF Rents'!BL8*'MF Rollover'!BK8)</f>
        <v>0</v>
      </c>
      <c r="BM8" s="7">
        <f>IF($B8=0,"",$N8*'MF Rents'!BM8*'MF Rollover'!BL8)</f>
        <v>0</v>
      </c>
      <c r="BN8" s="7">
        <f>IF($B8=0,"",$N8*'MF Rents'!BN8*'MF Rollover'!BM8)</f>
        <v>0</v>
      </c>
      <c r="BO8" s="7">
        <f>IF($B8=0,"",$N8*'MF Rents'!BO8*'MF Rollover'!BN8)</f>
        <v>0</v>
      </c>
      <c r="BP8" s="7">
        <f>IF($B8=0,"",$N8*'MF Rents'!BP8*'MF Rollover'!BO8)</f>
        <v>0</v>
      </c>
      <c r="BQ8" s="7">
        <f>IF($B8=0,"",$N8*'MF Rents'!BQ8*'MF Rollover'!BP8)</f>
        <v>0</v>
      </c>
      <c r="BR8" s="7">
        <f>IF($B8=0,"",$N8*'MF Rents'!BR8*'MF Rollover'!BQ8)</f>
        <v>0</v>
      </c>
      <c r="BS8" s="7">
        <f>IF($B8=0,"",$N8*'MF Rents'!BS8*'MF Rollover'!BR8)</f>
        <v>0</v>
      </c>
      <c r="BT8" s="7">
        <f>IF($B8=0,"",$N8*'MF Rents'!BT8*'MF Rollover'!BS8)</f>
        <v>0</v>
      </c>
      <c r="BU8" s="7">
        <f>IF($B8=0,"",$N8*'MF Rents'!BU8*'MF Rollover'!BT8)</f>
        <v>0</v>
      </c>
      <c r="BV8" s="7">
        <f>IF($B8=0,"",$N8*'MF Rents'!BV8*'MF Rollover'!BU8)</f>
        <v>0</v>
      </c>
      <c r="BW8" s="7">
        <f>IF($B8=0,"",$N8*'MF Rents'!BW8*'MF Rollover'!BV8)</f>
        <v>0</v>
      </c>
      <c r="BX8" s="7">
        <f>IF($B8=0,"",$N8*'MF Rents'!BX8*'MF Rollover'!BW8)</f>
        <v>0</v>
      </c>
      <c r="BY8" s="7">
        <f>IF($B8=0,"",$N8*'MF Rents'!BY8*'MF Rollover'!BX8)</f>
        <v>0</v>
      </c>
      <c r="BZ8" s="7">
        <f>IF($B8=0,"",$N8*'MF Rents'!BZ8*'MF Rollover'!BY8)</f>
        <v>0</v>
      </c>
      <c r="CA8" s="7">
        <f>IF($B8=0,"",$N8*'MF Rents'!CA8*'MF Rollover'!BZ8)</f>
        <v>0</v>
      </c>
      <c r="CB8" s="7">
        <f>IF($B8=0,"",$N8*'MF Rents'!CB8*'MF Rollover'!CA8)</f>
        <v>0</v>
      </c>
      <c r="CC8" s="7">
        <f>IF($B8=0,"",$N8*'MF Rents'!CC8*'MF Rollover'!CB8)</f>
        <v>0</v>
      </c>
      <c r="CD8" s="7">
        <f>IF($B8=0,"",$N8*'MF Rents'!CD8*'MF Rollover'!CC8)</f>
        <v>0</v>
      </c>
      <c r="CE8" s="7">
        <f>IF($B8=0,"",$N8*'MF Rents'!CE8*'MF Rollover'!CD8)</f>
        <v>0</v>
      </c>
      <c r="CF8" s="7">
        <f>IF($B8=0,"",$N8*'MF Rents'!CF8*'MF Rollover'!CE8)</f>
        <v>0</v>
      </c>
      <c r="CG8" s="7">
        <f>IF($B8=0,"",$N8*'MF Rents'!CG8*'MF Rollover'!CF8)</f>
        <v>0</v>
      </c>
      <c r="CH8" s="7">
        <f>IF($B8=0,"",$N8*'MF Rents'!CH8*'MF Rollover'!CG8)</f>
        <v>0</v>
      </c>
      <c r="CI8" s="7">
        <f>IF($B8=0,"",$N8*'MF Rents'!CI8*'MF Rollover'!CH8)</f>
        <v>0</v>
      </c>
      <c r="CJ8" s="7">
        <f>IF($B8=0,"",$N8*'MF Rents'!CJ8*'MF Rollover'!CI8)</f>
        <v>0</v>
      </c>
      <c r="CK8" s="7">
        <f>IF($B8=0,"",$N8*'MF Rents'!CK8*'MF Rollover'!CJ8)</f>
        <v>0</v>
      </c>
      <c r="CL8" s="7">
        <f>IF($B8=0,"",$N8*'MF Rents'!CL8*'MF Rollover'!CK8)</f>
        <v>0</v>
      </c>
      <c r="CM8" s="7">
        <f>IF($B8=0,"",$N8*'MF Rents'!CM8*'MF Rollover'!CL8)</f>
        <v>0</v>
      </c>
      <c r="CN8" s="7">
        <f>IF($B8=0,"",$N8*'MF Rents'!CN8*'MF Rollover'!CM8)</f>
        <v>0</v>
      </c>
      <c r="CO8" s="7">
        <f>IF($B8=0,"",$N8*'MF Rents'!CO8*'MF Rollover'!CN8)</f>
        <v>0</v>
      </c>
      <c r="CP8" s="7">
        <f>IF($B8=0,"",$N8*'MF Rents'!CP8*'MF Rollover'!CO8)</f>
        <v>0</v>
      </c>
      <c r="CQ8" s="7">
        <f>IF($B8=0,"",$N8*'MF Rents'!CQ8*'MF Rollover'!CP8)</f>
        <v>0</v>
      </c>
      <c r="CR8" s="7">
        <f>IF($B8=0,"",$N8*'MF Rents'!CR8*'MF Rollover'!CQ8)</f>
        <v>0</v>
      </c>
      <c r="CS8" s="7">
        <f>IF($B8=0,"",$N8*'MF Rents'!CS8*'MF Rollover'!CR8)</f>
        <v>0</v>
      </c>
      <c r="CT8" s="7">
        <f>IF($B8=0,"",$N8*'MF Rents'!CT8*'MF Rollover'!CS8)</f>
        <v>0</v>
      </c>
      <c r="CU8" s="7">
        <f>IF($B8=0,"",$N8*'MF Rents'!CU8*'MF Rollover'!CT8)</f>
        <v>0</v>
      </c>
      <c r="CV8" s="7">
        <f>IF($B8=0,"",$N8*'MF Rents'!CV8*'MF Rollover'!CU8)</f>
        <v>0</v>
      </c>
      <c r="CW8" s="7">
        <f>IF($B8=0,"",$N8*'MF Rents'!CW8*'MF Rollover'!CV8)</f>
        <v>0</v>
      </c>
      <c r="CX8" s="7">
        <f>IF($B8=0,"",$N8*'MF Rents'!CX8*'MF Rollover'!CW8)</f>
        <v>0</v>
      </c>
      <c r="CY8" s="7">
        <f>IF($B8=0,"",$N8*'MF Rents'!CY8*'MF Rollover'!CX8)</f>
        <v>0</v>
      </c>
      <c r="CZ8" s="7">
        <f>IF($B8=0,"",$N8*'MF Rents'!CZ8*'MF Rollover'!CY8)</f>
        <v>0</v>
      </c>
      <c r="DA8" s="7">
        <f>IF($B8=0,"",$N8*'MF Rents'!DA8*'MF Rollover'!CZ8)</f>
        <v>0</v>
      </c>
      <c r="DB8" s="7">
        <f>IF($B8=0,"",$N8*'MF Rents'!DB8*'MF Rollover'!DA8)</f>
        <v>0</v>
      </c>
      <c r="DC8" s="7">
        <f>IF($B8=0,"",$N8*'MF Rents'!DC8*'MF Rollover'!DB8)</f>
        <v>0</v>
      </c>
      <c r="DD8" s="7">
        <f>IF($B8=0,"",$N8*'MF Rents'!DD8*'MF Rollover'!DC8)</f>
        <v>0</v>
      </c>
      <c r="DE8" s="7">
        <f>IF($B8=0,"",$N8*'MF Rents'!DE8*'MF Rollover'!DD8)</f>
        <v>0</v>
      </c>
      <c r="DF8" s="7">
        <f>IF($B8=0,"",$N8*'MF Rents'!DF8*'MF Rollover'!DE8)</f>
        <v>0</v>
      </c>
      <c r="DG8" s="7">
        <f>IF($B8=0,"",$N8*'MF Rents'!DG8*'MF Rollover'!DF8)</f>
        <v>0</v>
      </c>
      <c r="DH8" s="7">
        <f>IF($B8=0,"",$N8*'MF Rents'!DH8*'MF Rollover'!DG8)</f>
        <v>0</v>
      </c>
      <c r="DI8" s="7">
        <f>IF($B8=0,"",$N8*'MF Rents'!DI8*'MF Rollover'!DH8)</f>
        <v>0</v>
      </c>
      <c r="DJ8" s="7">
        <f>IF($B8=0,"",$N8*'MF Rents'!DJ8*'MF Rollover'!DI8)</f>
        <v>0</v>
      </c>
      <c r="DK8" s="7">
        <f>IF($B8=0,"",$N8*'MF Rents'!DK8*'MF Rollover'!DJ8)</f>
        <v>0</v>
      </c>
      <c r="DL8" s="7">
        <f>IF($B8=0,"",$N8*'MF Rents'!DL8*'MF Rollover'!DK8)</f>
        <v>0</v>
      </c>
      <c r="DM8" s="7">
        <f>IF($B8=0,"",$N8*'MF Rents'!DM8*'MF Rollover'!DL8)</f>
        <v>0</v>
      </c>
      <c r="DN8" s="7">
        <f>IF($B8=0,"",$N8*'MF Rents'!DN8*'MF Rollover'!DM8)</f>
        <v>0</v>
      </c>
      <c r="DO8" s="7">
        <f>IF($B8=0,"",$N8*'MF Rents'!DO8*'MF Rollover'!DN8)</f>
        <v>0</v>
      </c>
      <c r="DP8" s="7">
        <f>IF($B8=0,"",$N8*'MF Rents'!DP8*'MF Rollover'!DO8)</f>
        <v>0</v>
      </c>
      <c r="DQ8" s="7">
        <f>IF($B8=0,"",$N8*'MF Rents'!DQ8*'MF Rollover'!DP8)</f>
        <v>0</v>
      </c>
      <c r="DR8" s="7">
        <f>IF($B8=0,"",$N8*'MF Rents'!DR8*'MF Rollover'!DQ8)</f>
        <v>0</v>
      </c>
      <c r="DS8" s="7">
        <f>IF($B8=0,"",$N8*'MF Rents'!DS8*'MF Rollover'!DR8)</f>
        <v>0</v>
      </c>
      <c r="DT8" s="7">
        <f>IF($B8=0,"",$N8*'MF Rents'!DT8*'MF Rollover'!DS8)</f>
        <v>0</v>
      </c>
      <c r="DU8" s="7">
        <f>IF($B8=0,"",$N8*'MF Rents'!DU8*'MF Rollover'!DT8)</f>
        <v>0</v>
      </c>
      <c r="DV8" s="7">
        <f>IF($B8=0,"",$N8*'MF Rents'!DV8*'MF Rollover'!DU8)</f>
        <v>0</v>
      </c>
      <c r="DW8" s="7">
        <f>IF($B8=0,"",$N8*'MF Rents'!DW8*'MF Rollover'!DV8)</f>
        <v>0</v>
      </c>
      <c r="DX8" s="7">
        <f>IF($B8=0,"",$N8*'MF Rents'!DX8*'MF Rollover'!DW8)</f>
        <v>0</v>
      </c>
      <c r="DY8" s="7">
        <f>IF($B8=0,"",$N8*'MF Rents'!DY8*'MF Rollover'!DX8)</f>
        <v>0</v>
      </c>
      <c r="DZ8" s="7">
        <f>IF($B8=0,"",$N8*'MF Rents'!DZ8*'MF Rollover'!DY8)</f>
        <v>0</v>
      </c>
      <c r="EA8" s="7">
        <f>IF($B8=0,"",$N8*'MF Rents'!EA8*'MF Rollover'!DZ8)</f>
        <v>0</v>
      </c>
      <c r="EB8" s="7">
        <f>IF($B8=0,"",$N8*'MF Rents'!EB8*'MF Rollover'!EA8)</f>
        <v>0</v>
      </c>
      <c r="EC8" s="7">
        <f>IF($B8=0,"",$N8*'MF Rents'!EC8*'MF Rollover'!EB8)</f>
        <v>0</v>
      </c>
      <c r="ED8" s="7">
        <f>IF($B8=0,"",$N8*'MF Rents'!ED8*'MF Rollover'!EC8)</f>
        <v>0</v>
      </c>
      <c r="EE8" s="7">
        <f>IF($B8=0,"",$N8*'MF Rents'!EE8*'MF Rollover'!ED8)</f>
        <v>0</v>
      </c>
      <c r="EF8" s="7">
        <f>IF($B8=0,"",$N8*'MF Rents'!EF8*'MF Rollover'!EE8)</f>
        <v>0</v>
      </c>
      <c r="EG8" s="7">
        <f>IF($B8=0,"",$N8*'MF Rents'!EG8*'MF Rollover'!EF8)</f>
        <v>0</v>
      </c>
      <c r="EH8" s="7">
        <f>IF($B8=0,"",$N8*'MF Rents'!EH8*'MF Rollover'!EG8)</f>
        <v>0</v>
      </c>
      <c r="EI8" s="7">
        <f>IF($B8=0,"",$N8*'MF Rents'!EI8*'MF Rollover'!EH8)</f>
        <v>0</v>
      </c>
      <c r="EJ8" s="7">
        <f>IF($B8=0,"",$N8*'MF Rents'!EJ8*'MF Rollover'!EI8)</f>
        <v>0</v>
      </c>
      <c r="EK8" s="7">
        <f>IF($B8=0,"",$N8*'MF Rents'!EK8*'MF Rollover'!EJ8)</f>
        <v>0</v>
      </c>
      <c r="EL8" s="7">
        <f>IF($B8=0,"",$N8*'MF Rents'!EL8*'MF Rollover'!EK8)</f>
        <v>0</v>
      </c>
      <c r="EM8" s="7">
        <f>IF($B8=0,"",$N8*'MF Rents'!EM8*'MF Rollover'!EL8)</f>
        <v>0</v>
      </c>
      <c r="EN8" s="7">
        <f>IF($B8=0,"",$N8*'MF Rents'!EN8*'MF Rollover'!EM8)</f>
        <v>0</v>
      </c>
      <c r="EO8" s="7">
        <f>IF($B8=0,"",$N8*'MF Rents'!EO8*'MF Rollover'!EN8)</f>
        <v>0</v>
      </c>
      <c r="EP8" s="7">
        <f>IF($B8=0,"",$N8*'MF Rents'!EP8*'MF Rollover'!EO8)</f>
        <v>0</v>
      </c>
      <c r="EQ8" s="7">
        <f>IF($B8=0,"",$N8*'MF Rents'!EQ8*'MF Rollover'!EP8)</f>
        <v>0</v>
      </c>
      <c r="ER8" s="7">
        <f>IF($B8=0,"",$N8*'MF Rents'!ER8*'MF Rollover'!EQ8)</f>
        <v>0</v>
      </c>
      <c r="ES8" s="7">
        <f>IF($B8=0,"",$N8*'MF Rents'!ES8*'MF Rollover'!ER8)</f>
        <v>0</v>
      </c>
      <c r="ET8" s="7">
        <f>IF($B8=0,"",$N8*'MF Rents'!ET8*'MF Rollover'!ES8)</f>
        <v>0</v>
      </c>
      <c r="EU8" s="7">
        <f>IF($B8=0,"",$N8*'MF Rents'!EU8*'MF Rollover'!ET8)</f>
        <v>0</v>
      </c>
      <c r="EV8" s="7">
        <f>IF($B8=0,"",$N8*'MF Rents'!EV8*'MF Rollover'!EU8)</f>
        <v>0</v>
      </c>
      <c r="EW8" s="7">
        <f>IF($B8=0,"",$N8*'MF Rents'!EW8*'MF Rollover'!EV8)</f>
        <v>0</v>
      </c>
      <c r="EX8" s="7">
        <f>IF($B8=0,"",$N8*'MF Rents'!EX8*'MF Rollover'!EW8)</f>
        <v>0</v>
      </c>
      <c r="EY8" s="7">
        <f>IF($B8=0,"",$N8*'MF Rents'!EY8*'MF Rollover'!EX8)</f>
        <v>0</v>
      </c>
      <c r="EZ8" s="7">
        <f>IF($B8=0,"",$N8*'MF Rents'!EZ8*'MF Rollover'!EY8)</f>
        <v>0</v>
      </c>
      <c r="FA8" s="7">
        <f>IF($B8=0,"",$N8*'MF Rents'!FA8*'MF Rollover'!EZ8)</f>
        <v>0</v>
      </c>
      <c r="FB8" s="7">
        <f>IF($B8=0,"",$N8*'MF Rents'!FB8*'MF Rollover'!FA8)</f>
        <v>0</v>
      </c>
      <c r="FC8" s="7">
        <f>IF($B8=0,"",$N8*'MF Rents'!FC8*'MF Rollover'!FB8)</f>
        <v>0</v>
      </c>
      <c r="FD8" s="7">
        <f>IF($B8=0,"",$N8*'MF Rents'!FD8*'MF Rollover'!FC8)</f>
        <v>0</v>
      </c>
      <c r="FE8" s="7">
        <f>IF($B8=0,"",$N8*'MF Rents'!FE8*'MF Rollover'!FD8)</f>
        <v>0</v>
      </c>
      <c r="FF8" s="7">
        <f>IF($B8=0,"",$N8*'MF Rents'!FF8*'MF Rollover'!FE8)</f>
        <v>0</v>
      </c>
      <c r="FG8" s="7">
        <f>IF($B8=0,"",$N8*'MF Rents'!FG8*'MF Rollover'!FF8)</f>
        <v>0</v>
      </c>
      <c r="FH8" s="7">
        <f>IF($B8=0,"",$N8*'MF Rents'!FH8*'MF Rollover'!FG8)</f>
        <v>0</v>
      </c>
      <c r="FI8" s="7">
        <f>IF($B8=0,"",$N8*'MF Rents'!FI8*'MF Rollover'!FH8)</f>
        <v>0</v>
      </c>
      <c r="FJ8" s="7">
        <f>IF($B8=0,"",$N8*'MF Rents'!FJ8*'MF Rollover'!FI8)</f>
        <v>0</v>
      </c>
      <c r="FK8" s="7">
        <f>IF($B8=0,"",$N8*'MF Rents'!FK8*'MF Rollover'!FJ8)</f>
        <v>0</v>
      </c>
      <c r="FL8" s="7">
        <f>IF($B8=0,"",$N8*'MF Rents'!FL8*'MF Rollover'!FK8)</f>
        <v>0</v>
      </c>
      <c r="FM8" s="7">
        <f>IF($B8=0,"",$N8*'MF Rents'!FM8*'MF Rollover'!FL8)</f>
        <v>0</v>
      </c>
      <c r="FN8" s="7">
        <f>IF($B8=0,"",$N8*'MF Rents'!FN8*'MF Rollover'!FM8)</f>
        <v>0</v>
      </c>
      <c r="FO8" s="7">
        <f>IF($B8=0,"",$N8*'MF Rents'!FO8*'MF Rollover'!FN8)</f>
        <v>0</v>
      </c>
      <c r="FP8" s="7">
        <f>IF($B8=0,"",$N8*'MF Rents'!FP8*'MF Rollover'!FO8)</f>
        <v>0</v>
      </c>
      <c r="FQ8" s="7">
        <f>IF($B8=0,"",$N8*'MF Rents'!FQ8*'MF Rollover'!FP8)</f>
        <v>0</v>
      </c>
      <c r="FR8" s="7">
        <f>IF($B8=0,"",$N8*'MF Rents'!FR8*'MF Rollover'!FQ8)</f>
        <v>0</v>
      </c>
      <c r="FS8" s="7">
        <f>IF($B8=0,"",$N8*'MF Rents'!FS8*'MF Rollover'!FR8)</f>
        <v>0</v>
      </c>
      <c r="FT8" s="7">
        <f>IF($B8=0,"",$N8*'MF Rents'!FT8*'MF Rollover'!FS8)</f>
        <v>0</v>
      </c>
      <c r="FU8" s="7">
        <f>IF($B8=0,"",$N8*'MF Rents'!FU8*'MF Rollover'!FT8)</f>
        <v>0</v>
      </c>
      <c r="FV8" s="7">
        <f>IF($B8=0,"",$N8*'MF Rents'!FV8*'MF Rollover'!FU8)</f>
        <v>0</v>
      </c>
      <c r="FW8" s="7">
        <f>IF($B8=0,"",$N8*'MF Rents'!FW8*'MF Rollover'!FV8)</f>
        <v>0</v>
      </c>
      <c r="FX8" s="7">
        <f>IF($B8=0,"",$N8*'MF Rents'!FX8*'MF Rollover'!FW8)</f>
        <v>0</v>
      </c>
      <c r="FY8" s="7">
        <f>IF($B8=0,"",$N8*'MF Rents'!FY8*'MF Rollover'!FX8)</f>
        <v>0</v>
      </c>
      <c r="FZ8" s="7">
        <f>IF($B8=0,"",$N8*'MF Rents'!FZ8*'MF Rollover'!FY8)</f>
        <v>0</v>
      </c>
      <c r="GA8" s="7">
        <f>IF($B8=0,"",$N8*'MF Rents'!GA8*'MF Rollover'!FZ8)</f>
        <v>0</v>
      </c>
      <c r="GB8" s="7">
        <f>IF($B8=0,"",$N8*'MF Rents'!GB8*'MF Rollover'!GA8)</f>
        <v>0</v>
      </c>
      <c r="GC8" s="7">
        <f>IF($B8=0,"",$N8*'MF Rents'!GC8*'MF Rollover'!GB8)</f>
        <v>0</v>
      </c>
      <c r="GD8" s="7">
        <f>IF($B8=0,"",$N8*'MF Rents'!GD8*'MF Rollover'!GC8)</f>
        <v>0</v>
      </c>
      <c r="GE8" s="7">
        <f>IF($B8=0,"",$N8*'MF Rents'!GE8*'MF Rollover'!GD8)</f>
        <v>0</v>
      </c>
      <c r="GF8" s="7">
        <f>IF($B8=0,"",$N8*'MF Rents'!GF8*'MF Rollover'!GE8)</f>
        <v>0</v>
      </c>
      <c r="GG8" s="7">
        <f>IF($B8=0,"",$N8*'MF Rents'!GG8*'MF Rollover'!GF8)</f>
        <v>0</v>
      </c>
      <c r="GH8" s="7">
        <f>IF($B8=0,"",$N8*'MF Rents'!GH8*'MF Rollover'!GG8)</f>
        <v>0</v>
      </c>
      <c r="GI8" s="7">
        <f>IF($B8=0,"",$N8*'MF Rents'!GI8*'MF Rollover'!GH8)</f>
        <v>0</v>
      </c>
      <c r="GJ8" s="7">
        <f>IF($B8=0,"",$N8*'MF Rents'!GJ8*'MF Rollover'!GI8)</f>
        <v>0</v>
      </c>
      <c r="GK8" s="7">
        <f>IF($B8=0,"",$N8*'MF Rents'!GK8*'MF Rollover'!GJ8)</f>
        <v>0</v>
      </c>
      <c r="GL8" s="7">
        <f>IF($B8=0,"",$N8*'MF Rents'!GL8*'MF Rollover'!GK8)</f>
        <v>0</v>
      </c>
      <c r="GM8" s="7">
        <f>IF($B8=0,"",$N8*'MF Rents'!GM8*'MF Rollover'!GL8)</f>
        <v>0</v>
      </c>
      <c r="GN8" s="7">
        <f>IF($B8=0,"",$N8*'MF Rents'!GN8*'MF Rollover'!GM8)</f>
        <v>0</v>
      </c>
      <c r="GO8" s="7">
        <f>IF($B8=0,"",$N8*'MF Rents'!GO8*'MF Rollover'!GN8)</f>
        <v>0</v>
      </c>
      <c r="GP8" s="7">
        <f>IF($B8=0,"",$N8*'MF Rents'!GP8*'MF Rollover'!GO8)</f>
        <v>0</v>
      </c>
    </row>
    <row r="9" spans="2:198" x14ac:dyDescent="0.3">
      <c r="B9" s="198" t="str">
        <f>'MF Rent Roll'!B8</f>
        <v>2bd/1.5ba</v>
      </c>
      <c r="C9" s="199">
        <f>'MF Rent Roll'!C8</f>
        <v>12</v>
      </c>
      <c r="D9" s="200">
        <f>'MF Rent Roll'!D8</f>
        <v>2</v>
      </c>
      <c r="E9" s="200">
        <f>'MF Rent Roll'!E8</f>
        <v>1.5</v>
      </c>
      <c r="F9" s="201">
        <f>'MF Rent Roll'!F8</f>
        <v>1025</v>
      </c>
      <c r="G9" s="202">
        <f>'MF Rent Roll'!G8</f>
        <v>850</v>
      </c>
      <c r="H9" s="203">
        <f>'MF Rent Roll'!H8</f>
        <v>12</v>
      </c>
      <c r="I9" s="202">
        <f>'MF Rent Roll'!I8</f>
        <v>65</v>
      </c>
      <c r="J9" s="204">
        <f>'MF Rent Roll'!J8</f>
        <v>0</v>
      </c>
      <c r="K9" s="205">
        <f>'MF Rent Roll'!K8</f>
        <v>25</v>
      </c>
      <c r="L9" s="202">
        <f>'MF Rent Roll'!L8</f>
        <v>350</v>
      </c>
      <c r="M9" s="206">
        <f>'MF Rent Roll'!M8</f>
        <v>0.6</v>
      </c>
      <c r="N9" s="207">
        <f>'MF Rent Roll'!N8</f>
        <v>0</v>
      </c>
      <c r="O9" s="208">
        <f>'MF Rent Roll'!O8</f>
        <v>10</v>
      </c>
      <c r="P9" s="209">
        <f>'MF Rent Roll'!P8</f>
        <v>140</v>
      </c>
      <c r="S9" s="7">
        <f>IF($B9=0,"",$N9*'MF Rents'!S9*'MF Rollover'!R9)</f>
        <v>0</v>
      </c>
      <c r="T9" s="7">
        <f>IF($B9=0,"",$N9*'MF Rents'!T9*'MF Rollover'!S9)</f>
        <v>0</v>
      </c>
      <c r="U9" s="7">
        <f>IF($B9=0,"",$N9*'MF Rents'!U9*'MF Rollover'!T9)</f>
        <v>0</v>
      </c>
      <c r="V9" s="7">
        <f>IF($B9=0,"",$N9*'MF Rents'!V9*'MF Rollover'!U9)</f>
        <v>0</v>
      </c>
      <c r="W9" s="7">
        <f>IF($B9=0,"",$N9*'MF Rents'!W9*'MF Rollover'!V9)</f>
        <v>0</v>
      </c>
      <c r="X9" s="7">
        <f>IF($B9=0,"",$N9*'MF Rents'!X9*'MF Rollover'!W9)</f>
        <v>0</v>
      </c>
      <c r="Y9" s="7">
        <f>IF($B9=0,"",$N9*'MF Rents'!Y9*'MF Rollover'!X9)</f>
        <v>0</v>
      </c>
      <c r="Z9" s="7">
        <f>IF($B9=0,"",$N9*'MF Rents'!Z9*'MF Rollover'!Y9)</f>
        <v>0</v>
      </c>
      <c r="AA9" s="7">
        <f>IF($B9=0,"",$N9*'MF Rents'!AA9*'MF Rollover'!Z9)</f>
        <v>0</v>
      </c>
      <c r="AB9" s="7">
        <f>IF($B9=0,"",$N9*'MF Rents'!AB9*'MF Rollover'!AA9)</f>
        <v>0</v>
      </c>
      <c r="AC9" s="7">
        <f>IF($B9=0,"",$N9*'MF Rents'!AC9*'MF Rollover'!AB9)</f>
        <v>0</v>
      </c>
      <c r="AD9" s="7">
        <f>IF($B9=0,"",$N9*'MF Rents'!AD9*'MF Rollover'!AC9)</f>
        <v>0</v>
      </c>
      <c r="AE9" s="7">
        <f>IF($B9=0,"",$N9*'MF Rents'!AE9*'MF Rollover'!AD9)</f>
        <v>0</v>
      </c>
      <c r="AF9" s="7">
        <f>IF($B9=0,"",$N9*'MF Rents'!AF9*'MF Rollover'!AE9)</f>
        <v>0</v>
      </c>
      <c r="AG9" s="7">
        <f>IF($B9=0,"",$N9*'MF Rents'!AG9*'MF Rollover'!AF9)</f>
        <v>0</v>
      </c>
      <c r="AH9" s="7">
        <f>IF($B9=0,"",$N9*'MF Rents'!AH9*'MF Rollover'!AG9)</f>
        <v>0</v>
      </c>
      <c r="AI9" s="7">
        <f>IF($B9=0,"",$N9*'MF Rents'!AI9*'MF Rollover'!AH9)</f>
        <v>0</v>
      </c>
      <c r="AJ9" s="7">
        <f>IF($B9=0,"",$N9*'MF Rents'!AJ9*'MF Rollover'!AI9)</f>
        <v>0</v>
      </c>
      <c r="AK9" s="7">
        <f>IF($B9=0,"",$N9*'MF Rents'!AK9*'MF Rollover'!AJ9)</f>
        <v>0</v>
      </c>
      <c r="AL9" s="7">
        <f>IF($B9=0,"",$N9*'MF Rents'!AL9*'MF Rollover'!AK9)</f>
        <v>0</v>
      </c>
      <c r="AM9" s="7">
        <f>IF($B9=0,"",$N9*'MF Rents'!AM9*'MF Rollover'!AL9)</f>
        <v>0</v>
      </c>
      <c r="AN9" s="7">
        <f>IF($B9=0,"",$N9*'MF Rents'!AN9*'MF Rollover'!AM9)</f>
        <v>0</v>
      </c>
      <c r="AO9" s="7">
        <f>IF($B9=0,"",$N9*'MF Rents'!AO9*'MF Rollover'!AN9)</f>
        <v>0</v>
      </c>
      <c r="AP9" s="7">
        <f>IF($B9=0,"",$N9*'MF Rents'!AP9*'MF Rollover'!AO9)</f>
        <v>0</v>
      </c>
      <c r="AQ9" s="7">
        <f>IF($B9=0,"",$N9*'MF Rents'!AQ9*'MF Rollover'!AP9)</f>
        <v>0</v>
      </c>
      <c r="AR9" s="7">
        <f>IF($B9=0,"",$N9*'MF Rents'!AR9*'MF Rollover'!AQ9)</f>
        <v>0</v>
      </c>
      <c r="AS9" s="7">
        <f>IF($B9=0,"",$N9*'MF Rents'!AS9*'MF Rollover'!AR9)</f>
        <v>0</v>
      </c>
      <c r="AT9" s="7">
        <f>IF($B9=0,"",$N9*'MF Rents'!AT9*'MF Rollover'!AS9)</f>
        <v>0</v>
      </c>
      <c r="AU9" s="7">
        <f>IF($B9=0,"",$N9*'MF Rents'!AU9*'MF Rollover'!AT9)</f>
        <v>0</v>
      </c>
      <c r="AV9" s="7">
        <f>IF($B9=0,"",$N9*'MF Rents'!AV9*'MF Rollover'!AU9)</f>
        <v>0</v>
      </c>
      <c r="AW9" s="7">
        <f>IF($B9=0,"",$N9*'MF Rents'!AW9*'MF Rollover'!AV9)</f>
        <v>0</v>
      </c>
      <c r="AX9" s="7">
        <f>IF($B9=0,"",$N9*'MF Rents'!AX9*'MF Rollover'!AW9)</f>
        <v>0</v>
      </c>
      <c r="AY9" s="7">
        <f>IF($B9=0,"",$N9*'MF Rents'!AY9*'MF Rollover'!AX9)</f>
        <v>0</v>
      </c>
      <c r="AZ9" s="7">
        <f>IF($B9=0,"",$N9*'MF Rents'!AZ9*'MF Rollover'!AY9)</f>
        <v>0</v>
      </c>
      <c r="BA9" s="7">
        <f>IF($B9=0,"",$N9*'MF Rents'!BA9*'MF Rollover'!AZ9)</f>
        <v>0</v>
      </c>
      <c r="BB9" s="7">
        <f>IF($B9=0,"",$N9*'MF Rents'!BB9*'MF Rollover'!BA9)</f>
        <v>0</v>
      </c>
      <c r="BC9" s="7">
        <f>IF($B9=0,"",$N9*'MF Rents'!BC9*'MF Rollover'!BB9)</f>
        <v>0</v>
      </c>
      <c r="BD9" s="7">
        <f>IF($B9=0,"",$N9*'MF Rents'!BD9*'MF Rollover'!BC9)</f>
        <v>0</v>
      </c>
      <c r="BE9" s="7">
        <f>IF($B9=0,"",$N9*'MF Rents'!BE9*'MF Rollover'!BD9)</f>
        <v>0</v>
      </c>
      <c r="BF9" s="7">
        <f>IF($B9=0,"",$N9*'MF Rents'!BF9*'MF Rollover'!BE9)</f>
        <v>0</v>
      </c>
      <c r="BG9" s="7">
        <f>IF($B9=0,"",$N9*'MF Rents'!BG9*'MF Rollover'!BF9)</f>
        <v>0</v>
      </c>
      <c r="BH9" s="7">
        <f>IF($B9=0,"",$N9*'MF Rents'!BH9*'MF Rollover'!BG9)</f>
        <v>0</v>
      </c>
      <c r="BI9" s="7">
        <f>IF($B9=0,"",$N9*'MF Rents'!BI9*'MF Rollover'!BH9)</f>
        <v>0</v>
      </c>
      <c r="BJ9" s="7">
        <f>IF($B9=0,"",$N9*'MF Rents'!BJ9*'MF Rollover'!BI9)</f>
        <v>0</v>
      </c>
      <c r="BK9" s="7">
        <f>IF($B9=0,"",$N9*'MF Rents'!BK9*'MF Rollover'!BJ9)</f>
        <v>0</v>
      </c>
      <c r="BL9" s="7">
        <f>IF($B9=0,"",$N9*'MF Rents'!BL9*'MF Rollover'!BK9)</f>
        <v>0</v>
      </c>
      <c r="BM9" s="7">
        <f>IF($B9=0,"",$N9*'MF Rents'!BM9*'MF Rollover'!BL9)</f>
        <v>0</v>
      </c>
      <c r="BN9" s="7">
        <f>IF($B9=0,"",$N9*'MF Rents'!BN9*'MF Rollover'!BM9)</f>
        <v>0</v>
      </c>
      <c r="BO9" s="7">
        <f>IF($B9=0,"",$N9*'MF Rents'!BO9*'MF Rollover'!BN9)</f>
        <v>0</v>
      </c>
      <c r="BP9" s="7">
        <f>IF($B9=0,"",$N9*'MF Rents'!BP9*'MF Rollover'!BO9)</f>
        <v>0</v>
      </c>
      <c r="BQ9" s="7">
        <f>IF($B9=0,"",$N9*'MF Rents'!BQ9*'MF Rollover'!BP9)</f>
        <v>0</v>
      </c>
      <c r="BR9" s="7">
        <f>IF($B9=0,"",$N9*'MF Rents'!BR9*'MF Rollover'!BQ9)</f>
        <v>0</v>
      </c>
      <c r="BS9" s="7">
        <f>IF($B9=0,"",$N9*'MF Rents'!BS9*'MF Rollover'!BR9)</f>
        <v>0</v>
      </c>
      <c r="BT9" s="7">
        <f>IF($B9=0,"",$N9*'MF Rents'!BT9*'MF Rollover'!BS9)</f>
        <v>0</v>
      </c>
      <c r="BU9" s="7">
        <f>IF($B9=0,"",$N9*'MF Rents'!BU9*'MF Rollover'!BT9)</f>
        <v>0</v>
      </c>
      <c r="BV9" s="7">
        <f>IF($B9=0,"",$N9*'MF Rents'!BV9*'MF Rollover'!BU9)</f>
        <v>0</v>
      </c>
      <c r="BW9" s="7">
        <f>IF($B9=0,"",$N9*'MF Rents'!BW9*'MF Rollover'!BV9)</f>
        <v>0</v>
      </c>
      <c r="BX9" s="7">
        <f>IF($B9=0,"",$N9*'MF Rents'!BX9*'MF Rollover'!BW9)</f>
        <v>0</v>
      </c>
      <c r="BY9" s="7">
        <f>IF($B9=0,"",$N9*'MF Rents'!BY9*'MF Rollover'!BX9)</f>
        <v>0</v>
      </c>
      <c r="BZ9" s="7">
        <f>IF($B9=0,"",$N9*'MF Rents'!BZ9*'MF Rollover'!BY9)</f>
        <v>0</v>
      </c>
      <c r="CA9" s="7">
        <f>IF($B9=0,"",$N9*'MF Rents'!CA9*'MF Rollover'!BZ9)</f>
        <v>0</v>
      </c>
      <c r="CB9" s="7">
        <f>IF($B9=0,"",$N9*'MF Rents'!CB9*'MF Rollover'!CA9)</f>
        <v>0</v>
      </c>
      <c r="CC9" s="7">
        <f>IF($B9=0,"",$N9*'MF Rents'!CC9*'MF Rollover'!CB9)</f>
        <v>0</v>
      </c>
      <c r="CD9" s="7">
        <f>IF($B9=0,"",$N9*'MF Rents'!CD9*'MF Rollover'!CC9)</f>
        <v>0</v>
      </c>
      <c r="CE9" s="7">
        <f>IF($B9=0,"",$N9*'MF Rents'!CE9*'MF Rollover'!CD9)</f>
        <v>0</v>
      </c>
      <c r="CF9" s="7">
        <f>IF($B9=0,"",$N9*'MF Rents'!CF9*'MF Rollover'!CE9)</f>
        <v>0</v>
      </c>
      <c r="CG9" s="7">
        <f>IF($B9=0,"",$N9*'MF Rents'!CG9*'MF Rollover'!CF9)</f>
        <v>0</v>
      </c>
      <c r="CH9" s="7">
        <f>IF($B9=0,"",$N9*'MF Rents'!CH9*'MF Rollover'!CG9)</f>
        <v>0</v>
      </c>
      <c r="CI9" s="7">
        <f>IF($B9=0,"",$N9*'MF Rents'!CI9*'MF Rollover'!CH9)</f>
        <v>0</v>
      </c>
      <c r="CJ9" s="7">
        <f>IF($B9=0,"",$N9*'MF Rents'!CJ9*'MF Rollover'!CI9)</f>
        <v>0</v>
      </c>
      <c r="CK9" s="7">
        <f>IF($B9=0,"",$N9*'MF Rents'!CK9*'MF Rollover'!CJ9)</f>
        <v>0</v>
      </c>
      <c r="CL9" s="7">
        <f>IF($B9=0,"",$N9*'MF Rents'!CL9*'MF Rollover'!CK9)</f>
        <v>0</v>
      </c>
      <c r="CM9" s="7">
        <f>IF($B9=0,"",$N9*'MF Rents'!CM9*'MF Rollover'!CL9)</f>
        <v>0</v>
      </c>
      <c r="CN9" s="7">
        <f>IF($B9=0,"",$N9*'MF Rents'!CN9*'MF Rollover'!CM9)</f>
        <v>0</v>
      </c>
      <c r="CO9" s="7">
        <f>IF($B9=0,"",$N9*'MF Rents'!CO9*'MF Rollover'!CN9)</f>
        <v>0</v>
      </c>
      <c r="CP9" s="7">
        <f>IF($B9=0,"",$N9*'MF Rents'!CP9*'MF Rollover'!CO9)</f>
        <v>0</v>
      </c>
      <c r="CQ9" s="7">
        <f>IF($B9=0,"",$N9*'MF Rents'!CQ9*'MF Rollover'!CP9)</f>
        <v>0</v>
      </c>
      <c r="CR9" s="7">
        <f>IF($B9=0,"",$N9*'MF Rents'!CR9*'MF Rollover'!CQ9)</f>
        <v>0</v>
      </c>
      <c r="CS9" s="7">
        <f>IF($B9=0,"",$N9*'MF Rents'!CS9*'MF Rollover'!CR9)</f>
        <v>0</v>
      </c>
      <c r="CT9" s="7">
        <f>IF($B9=0,"",$N9*'MF Rents'!CT9*'MF Rollover'!CS9)</f>
        <v>0</v>
      </c>
      <c r="CU9" s="7">
        <f>IF($B9=0,"",$N9*'MF Rents'!CU9*'MF Rollover'!CT9)</f>
        <v>0</v>
      </c>
      <c r="CV9" s="7">
        <f>IF($B9=0,"",$N9*'MF Rents'!CV9*'MF Rollover'!CU9)</f>
        <v>0</v>
      </c>
      <c r="CW9" s="7">
        <f>IF($B9=0,"",$N9*'MF Rents'!CW9*'MF Rollover'!CV9)</f>
        <v>0</v>
      </c>
      <c r="CX9" s="7">
        <f>IF($B9=0,"",$N9*'MF Rents'!CX9*'MF Rollover'!CW9)</f>
        <v>0</v>
      </c>
      <c r="CY9" s="7">
        <f>IF($B9=0,"",$N9*'MF Rents'!CY9*'MF Rollover'!CX9)</f>
        <v>0</v>
      </c>
      <c r="CZ9" s="7">
        <f>IF($B9=0,"",$N9*'MF Rents'!CZ9*'MF Rollover'!CY9)</f>
        <v>0</v>
      </c>
      <c r="DA9" s="7">
        <f>IF($B9=0,"",$N9*'MF Rents'!DA9*'MF Rollover'!CZ9)</f>
        <v>0</v>
      </c>
      <c r="DB9" s="7">
        <f>IF($B9=0,"",$N9*'MF Rents'!DB9*'MF Rollover'!DA9)</f>
        <v>0</v>
      </c>
      <c r="DC9" s="7">
        <f>IF($B9=0,"",$N9*'MF Rents'!DC9*'MF Rollover'!DB9)</f>
        <v>0</v>
      </c>
      <c r="DD9" s="7">
        <f>IF($B9=0,"",$N9*'MF Rents'!DD9*'MF Rollover'!DC9)</f>
        <v>0</v>
      </c>
      <c r="DE9" s="7">
        <f>IF($B9=0,"",$N9*'MF Rents'!DE9*'MF Rollover'!DD9)</f>
        <v>0</v>
      </c>
      <c r="DF9" s="7">
        <f>IF($B9=0,"",$N9*'MF Rents'!DF9*'MF Rollover'!DE9)</f>
        <v>0</v>
      </c>
      <c r="DG9" s="7">
        <f>IF($B9=0,"",$N9*'MF Rents'!DG9*'MF Rollover'!DF9)</f>
        <v>0</v>
      </c>
      <c r="DH9" s="7">
        <f>IF($B9=0,"",$N9*'MF Rents'!DH9*'MF Rollover'!DG9)</f>
        <v>0</v>
      </c>
      <c r="DI9" s="7">
        <f>IF($B9=0,"",$N9*'MF Rents'!DI9*'MF Rollover'!DH9)</f>
        <v>0</v>
      </c>
      <c r="DJ9" s="7">
        <f>IF($B9=0,"",$N9*'MF Rents'!DJ9*'MF Rollover'!DI9)</f>
        <v>0</v>
      </c>
      <c r="DK9" s="7">
        <f>IF($B9=0,"",$N9*'MF Rents'!DK9*'MF Rollover'!DJ9)</f>
        <v>0</v>
      </c>
      <c r="DL9" s="7">
        <f>IF($B9=0,"",$N9*'MF Rents'!DL9*'MF Rollover'!DK9)</f>
        <v>0</v>
      </c>
      <c r="DM9" s="7">
        <f>IF($B9=0,"",$N9*'MF Rents'!DM9*'MF Rollover'!DL9)</f>
        <v>0</v>
      </c>
      <c r="DN9" s="7">
        <f>IF($B9=0,"",$N9*'MF Rents'!DN9*'MF Rollover'!DM9)</f>
        <v>0</v>
      </c>
      <c r="DO9" s="7">
        <f>IF($B9=0,"",$N9*'MF Rents'!DO9*'MF Rollover'!DN9)</f>
        <v>0</v>
      </c>
      <c r="DP9" s="7">
        <f>IF($B9=0,"",$N9*'MF Rents'!DP9*'MF Rollover'!DO9)</f>
        <v>0</v>
      </c>
      <c r="DQ9" s="7">
        <f>IF($B9=0,"",$N9*'MF Rents'!DQ9*'MF Rollover'!DP9)</f>
        <v>0</v>
      </c>
      <c r="DR9" s="7">
        <f>IF($B9=0,"",$N9*'MF Rents'!DR9*'MF Rollover'!DQ9)</f>
        <v>0</v>
      </c>
      <c r="DS9" s="7">
        <f>IF($B9=0,"",$N9*'MF Rents'!DS9*'MF Rollover'!DR9)</f>
        <v>0</v>
      </c>
      <c r="DT9" s="7">
        <f>IF($B9=0,"",$N9*'MF Rents'!DT9*'MF Rollover'!DS9)</f>
        <v>0</v>
      </c>
      <c r="DU9" s="7">
        <f>IF($B9=0,"",$N9*'MF Rents'!DU9*'MF Rollover'!DT9)</f>
        <v>0</v>
      </c>
      <c r="DV9" s="7">
        <f>IF($B9=0,"",$N9*'MF Rents'!DV9*'MF Rollover'!DU9)</f>
        <v>0</v>
      </c>
      <c r="DW9" s="7">
        <f>IF($B9=0,"",$N9*'MF Rents'!DW9*'MF Rollover'!DV9)</f>
        <v>0</v>
      </c>
      <c r="DX9" s="7">
        <f>IF($B9=0,"",$N9*'MF Rents'!DX9*'MF Rollover'!DW9)</f>
        <v>0</v>
      </c>
      <c r="DY9" s="7">
        <f>IF($B9=0,"",$N9*'MF Rents'!DY9*'MF Rollover'!DX9)</f>
        <v>0</v>
      </c>
      <c r="DZ9" s="7">
        <f>IF($B9=0,"",$N9*'MF Rents'!DZ9*'MF Rollover'!DY9)</f>
        <v>0</v>
      </c>
      <c r="EA9" s="7">
        <f>IF($B9=0,"",$N9*'MF Rents'!EA9*'MF Rollover'!DZ9)</f>
        <v>0</v>
      </c>
      <c r="EB9" s="7">
        <f>IF($B9=0,"",$N9*'MF Rents'!EB9*'MF Rollover'!EA9)</f>
        <v>0</v>
      </c>
      <c r="EC9" s="7">
        <f>IF($B9=0,"",$N9*'MF Rents'!EC9*'MF Rollover'!EB9)</f>
        <v>0</v>
      </c>
      <c r="ED9" s="7">
        <f>IF($B9=0,"",$N9*'MF Rents'!ED9*'MF Rollover'!EC9)</f>
        <v>0</v>
      </c>
      <c r="EE9" s="7">
        <f>IF($B9=0,"",$N9*'MF Rents'!EE9*'MF Rollover'!ED9)</f>
        <v>0</v>
      </c>
      <c r="EF9" s="7">
        <f>IF($B9=0,"",$N9*'MF Rents'!EF9*'MF Rollover'!EE9)</f>
        <v>0</v>
      </c>
      <c r="EG9" s="7">
        <f>IF($B9=0,"",$N9*'MF Rents'!EG9*'MF Rollover'!EF9)</f>
        <v>0</v>
      </c>
      <c r="EH9" s="7">
        <f>IF($B9=0,"",$N9*'MF Rents'!EH9*'MF Rollover'!EG9)</f>
        <v>0</v>
      </c>
      <c r="EI9" s="7">
        <f>IF($B9=0,"",$N9*'MF Rents'!EI9*'MF Rollover'!EH9)</f>
        <v>0</v>
      </c>
      <c r="EJ9" s="7">
        <f>IF($B9=0,"",$N9*'MF Rents'!EJ9*'MF Rollover'!EI9)</f>
        <v>0</v>
      </c>
      <c r="EK9" s="7">
        <f>IF($B9=0,"",$N9*'MF Rents'!EK9*'MF Rollover'!EJ9)</f>
        <v>0</v>
      </c>
      <c r="EL9" s="7">
        <f>IF($B9=0,"",$N9*'MF Rents'!EL9*'MF Rollover'!EK9)</f>
        <v>0</v>
      </c>
      <c r="EM9" s="7">
        <f>IF($B9=0,"",$N9*'MF Rents'!EM9*'MF Rollover'!EL9)</f>
        <v>0</v>
      </c>
      <c r="EN9" s="7">
        <f>IF($B9=0,"",$N9*'MF Rents'!EN9*'MF Rollover'!EM9)</f>
        <v>0</v>
      </c>
      <c r="EO9" s="7">
        <f>IF($B9=0,"",$N9*'MF Rents'!EO9*'MF Rollover'!EN9)</f>
        <v>0</v>
      </c>
      <c r="EP9" s="7">
        <f>IF($B9=0,"",$N9*'MF Rents'!EP9*'MF Rollover'!EO9)</f>
        <v>0</v>
      </c>
      <c r="EQ9" s="7">
        <f>IF($B9=0,"",$N9*'MF Rents'!EQ9*'MF Rollover'!EP9)</f>
        <v>0</v>
      </c>
      <c r="ER9" s="7">
        <f>IF($B9=0,"",$N9*'MF Rents'!ER9*'MF Rollover'!EQ9)</f>
        <v>0</v>
      </c>
      <c r="ES9" s="7">
        <f>IF($B9=0,"",$N9*'MF Rents'!ES9*'MF Rollover'!ER9)</f>
        <v>0</v>
      </c>
      <c r="ET9" s="7">
        <f>IF($B9=0,"",$N9*'MF Rents'!ET9*'MF Rollover'!ES9)</f>
        <v>0</v>
      </c>
      <c r="EU9" s="7">
        <f>IF($B9=0,"",$N9*'MF Rents'!EU9*'MF Rollover'!ET9)</f>
        <v>0</v>
      </c>
      <c r="EV9" s="7">
        <f>IF($B9=0,"",$N9*'MF Rents'!EV9*'MF Rollover'!EU9)</f>
        <v>0</v>
      </c>
      <c r="EW9" s="7">
        <f>IF($B9=0,"",$N9*'MF Rents'!EW9*'MF Rollover'!EV9)</f>
        <v>0</v>
      </c>
      <c r="EX9" s="7">
        <f>IF($B9=0,"",$N9*'MF Rents'!EX9*'MF Rollover'!EW9)</f>
        <v>0</v>
      </c>
      <c r="EY9" s="7">
        <f>IF($B9=0,"",$N9*'MF Rents'!EY9*'MF Rollover'!EX9)</f>
        <v>0</v>
      </c>
      <c r="EZ9" s="7">
        <f>IF($B9=0,"",$N9*'MF Rents'!EZ9*'MF Rollover'!EY9)</f>
        <v>0</v>
      </c>
      <c r="FA9" s="7">
        <f>IF($B9=0,"",$N9*'MF Rents'!FA9*'MF Rollover'!EZ9)</f>
        <v>0</v>
      </c>
      <c r="FB9" s="7">
        <f>IF($B9=0,"",$N9*'MF Rents'!FB9*'MF Rollover'!FA9)</f>
        <v>0</v>
      </c>
      <c r="FC9" s="7">
        <f>IF($B9=0,"",$N9*'MF Rents'!FC9*'MF Rollover'!FB9)</f>
        <v>0</v>
      </c>
      <c r="FD9" s="7">
        <f>IF($B9=0,"",$N9*'MF Rents'!FD9*'MF Rollover'!FC9)</f>
        <v>0</v>
      </c>
      <c r="FE9" s="7">
        <f>IF($B9=0,"",$N9*'MF Rents'!FE9*'MF Rollover'!FD9)</f>
        <v>0</v>
      </c>
      <c r="FF9" s="7">
        <f>IF($B9=0,"",$N9*'MF Rents'!FF9*'MF Rollover'!FE9)</f>
        <v>0</v>
      </c>
      <c r="FG9" s="7">
        <f>IF($B9=0,"",$N9*'MF Rents'!FG9*'MF Rollover'!FF9)</f>
        <v>0</v>
      </c>
      <c r="FH9" s="7">
        <f>IF($B9=0,"",$N9*'MF Rents'!FH9*'MF Rollover'!FG9)</f>
        <v>0</v>
      </c>
      <c r="FI9" s="7">
        <f>IF($B9=0,"",$N9*'MF Rents'!FI9*'MF Rollover'!FH9)</f>
        <v>0</v>
      </c>
      <c r="FJ9" s="7">
        <f>IF($B9=0,"",$N9*'MF Rents'!FJ9*'MF Rollover'!FI9)</f>
        <v>0</v>
      </c>
      <c r="FK9" s="7">
        <f>IF($B9=0,"",$N9*'MF Rents'!FK9*'MF Rollover'!FJ9)</f>
        <v>0</v>
      </c>
      <c r="FL9" s="7">
        <f>IF($B9=0,"",$N9*'MF Rents'!FL9*'MF Rollover'!FK9)</f>
        <v>0</v>
      </c>
      <c r="FM9" s="7">
        <f>IF($B9=0,"",$N9*'MF Rents'!FM9*'MF Rollover'!FL9)</f>
        <v>0</v>
      </c>
      <c r="FN9" s="7">
        <f>IF($B9=0,"",$N9*'MF Rents'!FN9*'MF Rollover'!FM9)</f>
        <v>0</v>
      </c>
      <c r="FO9" s="7">
        <f>IF($B9=0,"",$N9*'MF Rents'!FO9*'MF Rollover'!FN9)</f>
        <v>0</v>
      </c>
      <c r="FP9" s="7">
        <f>IF($B9=0,"",$N9*'MF Rents'!FP9*'MF Rollover'!FO9)</f>
        <v>0</v>
      </c>
      <c r="FQ9" s="7">
        <f>IF($B9=0,"",$N9*'MF Rents'!FQ9*'MF Rollover'!FP9)</f>
        <v>0</v>
      </c>
      <c r="FR9" s="7">
        <f>IF($B9=0,"",$N9*'MF Rents'!FR9*'MF Rollover'!FQ9)</f>
        <v>0</v>
      </c>
      <c r="FS9" s="7">
        <f>IF($B9=0,"",$N9*'MF Rents'!FS9*'MF Rollover'!FR9)</f>
        <v>0</v>
      </c>
      <c r="FT9" s="7">
        <f>IF($B9=0,"",$N9*'MF Rents'!FT9*'MF Rollover'!FS9)</f>
        <v>0</v>
      </c>
      <c r="FU9" s="7">
        <f>IF($B9=0,"",$N9*'MF Rents'!FU9*'MF Rollover'!FT9)</f>
        <v>0</v>
      </c>
      <c r="FV9" s="7">
        <f>IF($B9=0,"",$N9*'MF Rents'!FV9*'MF Rollover'!FU9)</f>
        <v>0</v>
      </c>
      <c r="FW9" s="7">
        <f>IF($B9=0,"",$N9*'MF Rents'!FW9*'MF Rollover'!FV9)</f>
        <v>0</v>
      </c>
      <c r="FX9" s="7">
        <f>IF($B9=0,"",$N9*'MF Rents'!FX9*'MF Rollover'!FW9)</f>
        <v>0</v>
      </c>
      <c r="FY9" s="7">
        <f>IF($B9=0,"",$N9*'MF Rents'!FY9*'MF Rollover'!FX9)</f>
        <v>0</v>
      </c>
      <c r="FZ9" s="7">
        <f>IF($B9=0,"",$N9*'MF Rents'!FZ9*'MF Rollover'!FY9)</f>
        <v>0</v>
      </c>
      <c r="GA9" s="7">
        <f>IF($B9=0,"",$N9*'MF Rents'!GA9*'MF Rollover'!FZ9)</f>
        <v>0</v>
      </c>
      <c r="GB9" s="7">
        <f>IF($B9=0,"",$N9*'MF Rents'!GB9*'MF Rollover'!GA9)</f>
        <v>0</v>
      </c>
      <c r="GC9" s="7">
        <f>IF($B9=0,"",$N9*'MF Rents'!GC9*'MF Rollover'!GB9)</f>
        <v>0</v>
      </c>
      <c r="GD9" s="7">
        <f>IF($B9=0,"",$N9*'MF Rents'!GD9*'MF Rollover'!GC9)</f>
        <v>0</v>
      </c>
      <c r="GE9" s="7">
        <f>IF($B9=0,"",$N9*'MF Rents'!GE9*'MF Rollover'!GD9)</f>
        <v>0</v>
      </c>
      <c r="GF9" s="7">
        <f>IF($B9=0,"",$N9*'MF Rents'!GF9*'MF Rollover'!GE9)</f>
        <v>0</v>
      </c>
      <c r="GG9" s="7">
        <f>IF($B9=0,"",$N9*'MF Rents'!GG9*'MF Rollover'!GF9)</f>
        <v>0</v>
      </c>
      <c r="GH9" s="7">
        <f>IF($B9=0,"",$N9*'MF Rents'!GH9*'MF Rollover'!GG9)</f>
        <v>0</v>
      </c>
      <c r="GI9" s="7">
        <f>IF($B9=0,"",$N9*'MF Rents'!GI9*'MF Rollover'!GH9)</f>
        <v>0</v>
      </c>
      <c r="GJ9" s="7">
        <f>IF($B9=0,"",$N9*'MF Rents'!GJ9*'MF Rollover'!GI9)</f>
        <v>0</v>
      </c>
      <c r="GK9" s="7">
        <f>IF($B9=0,"",$N9*'MF Rents'!GK9*'MF Rollover'!GJ9)</f>
        <v>0</v>
      </c>
      <c r="GL9" s="7">
        <f>IF($B9=0,"",$N9*'MF Rents'!GL9*'MF Rollover'!GK9)</f>
        <v>0</v>
      </c>
      <c r="GM9" s="7">
        <f>IF($B9=0,"",$N9*'MF Rents'!GM9*'MF Rollover'!GL9)</f>
        <v>0</v>
      </c>
      <c r="GN9" s="7">
        <f>IF($B9=0,"",$N9*'MF Rents'!GN9*'MF Rollover'!GM9)</f>
        <v>0</v>
      </c>
      <c r="GO9" s="7">
        <f>IF($B9=0,"",$N9*'MF Rents'!GO9*'MF Rollover'!GN9)</f>
        <v>0</v>
      </c>
      <c r="GP9" s="7">
        <f>IF($B9=0,"",$N9*'MF Rents'!GP9*'MF Rollover'!GO9)</f>
        <v>0</v>
      </c>
    </row>
    <row r="10" spans="2:198" x14ac:dyDescent="0.3">
      <c r="B10" s="198" t="str">
        <f>'MF Rent Roll'!B9</f>
        <v>3bd/2ba</v>
      </c>
      <c r="C10" s="199">
        <f>'MF Rent Roll'!C9</f>
        <v>24</v>
      </c>
      <c r="D10" s="200">
        <f>'MF Rent Roll'!D9</f>
        <v>3</v>
      </c>
      <c r="E10" s="200">
        <f>'MF Rent Roll'!E9</f>
        <v>2</v>
      </c>
      <c r="F10" s="201">
        <f>'MF Rent Roll'!F9</f>
        <v>1046</v>
      </c>
      <c r="G10" s="202">
        <f>'MF Rent Roll'!G9</f>
        <v>1100</v>
      </c>
      <c r="H10" s="203">
        <f>'MF Rent Roll'!H9</f>
        <v>12</v>
      </c>
      <c r="I10" s="202">
        <f>'MF Rent Roll'!I9</f>
        <v>70</v>
      </c>
      <c r="J10" s="204">
        <f>'MF Rent Roll'!J9</f>
        <v>0</v>
      </c>
      <c r="K10" s="205">
        <f>'MF Rent Roll'!K9</f>
        <v>30</v>
      </c>
      <c r="L10" s="202">
        <f>'MF Rent Roll'!L9</f>
        <v>400</v>
      </c>
      <c r="M10" s="206">
        <f>'MF Rent Roll'!M9</f>
        <v>0.6</v>
      </c>
      <c r="N10" s="207">
        <f>'MF Rent Roll'!N9</f>
        <v>0</v>
      </c>
      <c r="O10" s="208">
        <f>'MF Rent Roll'!O9</f>
        <v>12</v>
      </c>
      <c r="P10" s="209">
        <f>'MF Rent Roll'!P9</f>
        <v>160</v>
      </c>
      <c r="S10" s="7">
        <f>IF($B10=0,"",$N10*'MF Rents'!S10*'MF Rollover'!R10)</f>
        <v>0</v>
      </c>
      <c r="T10" s="7">
        <f>IF($B10=0,"",$N10*'MF Rents'!T10*'MF Rollover'!S10)</f>
        <v>0</v>
      </c>
      <c r="U10" s="7">
        <f>IF($B10=0,"",$N10*'MF Rents'!U10*'MF Rollover'!T10)</f>
        <v>0</v>
      </c>
      <c r="V10" s="7">
        <f>IF($B10=0,"",$N10*'MF Rents'!V10*'MF Rollover'!U10)</f>
        <v>0</v>
      </c>
      <c r="W10" s="7">
        <f>IF($B10=0,"",$N10*'MF Rents'!W10*'MF Rollover'!V10)</f>
        <v>0</v>
      </c>
      <c r="X10" s="7">
        <f>IF($B10=0,"",$N10*'MF Rents'!X10*'MF Rollover'!W10)</f>
        <v>0</v>
      </c>
      <c r="Y10" s="7">
        <f>IF($B10=0,"",$N10*'MF Rents'!Y10*'MF Rollover'!X10)</f>
        <v>0</v>
      </c>
      <c r="Z10" s="7">
        <f>IF($B10=0,"",$N10*'MF Rents'!Z10*'MF Rollover'!Y10)</f>
        <v>0</v>
      </c>
      <c r="AA10" s="7">
        <f>IF($B10=0,"",$N10*'MF Rents'!AA10*'MF Rollover'!Z10)</f>
        <v>0</v>
      </c>
      <c r="AB10" s="7">
        <f>IF($B10=0,"",$N10*'MF Rents'!AB10*'MF Rollover'!AA10)</f>
        <v>0</v>
      </c>
      <c r="AC10" s="7">
        <f>IF($B10=0,"",$N10*'MF Rents'!AC10*'MF Rollover'!AB10)</f>
        <v>0</v>
      </c>
      <c r="AD10" s="7">
        <f>IF($B10=0,"",$N10*'MF Rents'!AD10*'MF Rollover'!AC10)</f>
        <v>0</v>
      </c>
      <c r="AE10" s="7">
        <f>IF($B10=0,"",$N10*'MF Rents'!AE10*'MF Rollover'!AD10)</f>
        <v>0</v>
      </c>
      <c r="AF10" s="7">
        <f>IF($B10=0,"",$N10*'MF Rents'!AF10*'MF Rollover'!AE10)</f>
        <v>0</v>
      </c>
      <c r="AG10" s="7">
        <f>IF($B10=0,"",$N10*'MF Rents'!AG10*'MF Rollover'!AF10)</f>
        <v>0</v>
      </c>
      <c r="AH10" s="7">
        <f>IF($B10=0,"",$N10*'MF Rents'!AH10*'MF Rollover'!AG10)</f>
        <v>0</v>
      </c>
      <c r="AI10" s="7">
        <f>IF($B10=0,"",$N10*'MF Rents'!AI10*'MF Rollover'!AH10)</f>
        <v>0</v>
      </c>
      <c r="AJ10" s="7">
        <f>IF($B10=0,"",$N10*'MF Rents'!AJ10*'MF Rollover'!AI10)</f>
        <v>0</v>
      </c>
      <c r="AK10" s="7">
        <f>IF($B10=0,"",$N10*'MF Rents'!AK10*'MF Rollover'!AJ10)</f>
        <v>0</v>
      </c>
      <c r="AL10" s="7">
        <f>IF($B10=0,"",$N10*'MF Rents'!AL10*'MF Rollover'!AK10)</f>
        <v>0</v>
      </c>
      <c r="AM10" s="7">
        <f>IF($B10=0,"",$N10*'MF Rents'!AM10*'MF Rollover'!AL10)</f>
        <v>0</v>
      </c>
      <c r="AN10" s="7">
        <f>IF($B10=0,"",$N10*'MF Rents'!AN10*'MF Rollover'!AM10)</f>
        <v>0</v>
      </c>
      <c r="AO10" s="7">
        <f>IF($B10=0,"",$N10*'MF Rents'!AO10*'MF Rollover'!AN10)</f>
        <v>0</v>
      </c>
      <c r="AP10" s="7">
        <f>IF($B10=0,"",$N10*'MF Rents'!AP10*'MF Rollover'!AO10)</f>
        <v>0</v>
      </c>
      <c r="AQ10" s="7">
        <f>IF($B10=0,"",$N10*'MF Rents'!AQ10*'MF Rollover'!AP10)</f>
        <v>0</v>
      </c>
      <c r="AR10" s="7">
        <f>IF($B10=0,"",$N10*'MF Rents'!AR10*'MF Rollover'!AQ10)</f>
        <v>0</v>
      </c>
      <c r="AS10" s="7">
        <f>IF($B10=0,"",$N10*'MF Rents'!AS10*'MF Rollover'!AR10)</f>
        <v>0</v>
      </c>
      <c r="AT10" s="7">
        <f>IF($B10=0,"",$N10*'MF Rents'!AT10*'MF Rollover'!AS10)</f>
        <v>0</v>
      </c>
      <c r="AU10" s="7">
        <f>IF($B10=0,"",$N10*'MF Rents'!AU10*'MF Rollover'!AT10)</f>
        <v>0</v>
      </c>
      <c r="AV10" s="7">
        <f>IF($B10=0,"",$N10*'MF Rents'!AV10*'MF Rollover'!AU10)</f>
        <v>0</v>
      </c>
      <c r="AW10" s="7">
        <f>IF($B10=0,"",$N10*'MF Rents'!AW10*'MF Rollover'!AV10)</f>
        <v>0</v>
      </c>
      <c r="AX10" s="7">
        <f>IF($B10=0,"",$N10*'MF Rents'!AX10*'MF Rollover'!AW10)</f>
        <v>0</v>
      </c>
      <c r="AY10" s="7">
        <f>IF($B10=0,"",$N10*'MF Rents'!AY10*'MF Rollover'!AX10)</f>
        <v>0</v>
      </c>
      <c r="AZ10" s="7">
        <f>IF($B10=0,"",$N10*'MF Rents'!AZ10*'MF Rollover'!AY10)</f>
        <v>0</v>
      </c>
      <c r="BA10" s="7">
        <f>IF($B10=0,"",$N10*'MF Rents'!BA10*'MF Rollover'!AZ10)</f>
        <v>0</v>
      </c>
      <c r="BB10" s="7">
        <f>IF($B10=0,"",$N10*'MF Rents'!BB10*'MF Rollover'!BA10)</f>
        <v>0</v>
      </c>
      <c r="BC10" s="7">
        <f>IF($B10=0,"",$N10*'MF Rents'!BC10*'MF Rollover'!BB10)</f>
        <v>0</v>
      </c>
      <c r="BD10" s="7">
        <f>IF($B10=0,"",$N10*'MF Rents'!BD10*'MF Rollover'!BC10)</f>
        <v>0</v>
      </c>
      <c r="BE10" s="7">
        <f>IF($B10=0,"",$N10*'MF Rents'!BE10*'MF Rollover'!BD10)</f>
        <v>0</v>
      </c>
      <c r="BF10" s="7">
        <f>IF($B10=0,"",$N10*'MF Rents'!BF10*'MF Rollover'!BE10)</f>
        <v>0</v>
      </c>
      <c r="BG10" s="7">
        <f>IF($B10=0,"",$N10*'MF Rents'!BG10*'MF Rollover'!BF10)</f>
        <v>0</v>
      </c>
      <c r="BH10" s="7">
        <f>IF($B10=0,"",$N10*'MF Rents'!BH10*'MF Rollover'!BG10)</f>
        <v>0</v>
      </c>
      <c r="BI10" s="7">
        <f>IF($B10=0,"",$N10*'MF Rents'!BI10*'MF Rollover'!BH10)</f>
        <v>0</v>
      </c>
      <c r="BJ10" s="7">
        <f>IF($B10=0,"",$N10*'MF Rents'!BJ10*'MF Rollover'!BI10)</f>
        <v>0</v>
      </c>
      <c r="BK10" s="7">
        <f>IF($B10=0,"",$N10*'MF Rents'!BK10*'MF Rollover'!BJ10)</f>
        <v>0</v>
      </c>
      <c r="BL10" s="7">
        <f>IF($B10=0,"",$N10*'MF Rents'!BL10*'MF Rollover'!BK10)</f>
        <v>0</v>
      </c>
      <c r="BM10" s="7">
        <f>IF($B10=0,"",$N10*'MF Rents'!BM10*'MF Rollover'!BL10)</f>
        <v>0</v>
      </c>
      <c r="BN10" s="7">
        <f>IF($B10=0,"",$N10*'MF Rents'!BN10*'MF Rollover'!BM10)</f>
        <v>0</v>
      </c>
      <c r="BO10" s="7">
        <f>IF($B10=0,"",$N10*'MF Rents'!BO10*'MF Rollover'!BN10)</f>
        <v>0</v>
      </c>
      <c r="BP10" s="7">
        <f>IF($B10=0,"",$N10*'MF Rents'!BP10*'MF Rollover'!BO10)</f>
        <v>0</v>
      </c>
      <c r="BQ10" s="7">
        <f>IF($B10=0,"",$N10*'MF Rents'!BQ10*'MF Rollover'!BP10)</f>
        <v>0</v>
      </c>
      <c r="BR10" s="7">
        <f>IF($B10=0,"",$N10*'MF Rents'!BR10*'MF Rollover'!BQ10)</f>
        <v>0</v>
      </c>
      <c r="BS10" s="7">
        <f>IF($B10=0,"",$N10*'MF Rents'!BS10*'MF Rollover'!BR10)</f>
        <v>0</v>
      </c>
      <c r="BT10" s="7">
        <f>IF($B10=0,"",$N10*'MF Rents'!BT10*'MF Rollover'!BS10)</f>
        <v>0</v>
      </c>
      <c r="BU10" s="7">
        <f>IF($B10=0,"",$N10*'MF Rents'!BU10*'MF Rollover'!BT10)</f>
        <v>0</v>
      </c>
      <c r="BV10" s="7">
        <f>IF($B10=0,"",$N10*'MF Rents'!BV10*'MF Rollover'!BU10)</f>
        <v>0</v>
      </c>
      <c r="BW10" s="7">
        <f>IF($B10=0,"",$N10*'MF Rents'!BW10*'MF Rollover'!BV10)</f>
        <v>0</v>
      </c>
      <c r="BX10" s="7">
        <f>IF($B10=0,"",$N10*'MF Rents'!BX10*'MF Rollover'!BW10)</f>
        <v>0</v>
      </c>
      <c r="BY10" s="7">
        <f>IF($B10=0,"",$N10*'MF Rents'!BY10*'MF Rollover'!BX10)</f>
        <v>0</v>
      </c>
      <c r="BZ10" s="7">
        <f>IF($B10=0,"",$N10*'MF Rents'!BZ10*'MF Rollover'!BY10)</f>
        <v>0</v>
      </c>
      <c r="CA10" s="7">
        <f>IF($B10=0,"",$N10*'MF Rents'!CA10*'MF Rollover'!BZ10)</f>
        <v>0</v>
      </c>
      <c r="CB10" s="7">
        <f>IF($B10=0,"",$N10*'MF Rents'!CB10*'MF Rollover'!CA10)</f>
        <v>0</v>
      </c>
      <c r="CC10" s="7">
        <f>IF($B10=0,"",$N10*'MF Rents'!CC10*'MF Rollover'!CB10)</f>
        <v>0</v>
      </c>
      <c r="CD10" s="7">
        <f>IF($B10=0,"",$N10*'MF Rents'!CD10*'MF Rollover'!CC10)</f>
        <v>0</v>
      </c>
      <c r="CE10" s="7">
        <f>IF($B10=0,"",$N10*'MF Rents'!CE10*'MF Rollover'!CD10)</f>
        <v>0</v>
      </c>
      <c r="CF10" s="7">
        <f>IF($B10=0,"",$N10*'MF Rents'!CF10*'MF Rollover'!CE10)</f>
        <v>0</v>
      </c>
      <c r="CG10" s="7">
        <f>IF($B10=0,"",$N10*'MF Rents'!CG10*'MF Rollover'!CF10)</f>
        <v>0</v>
      </c>
      <c r="CH10" s="7">
        <f>IF($B10=0,"",$N10*'MF Rents'!CH10*'MF Rollover'!CG10)</f>
        <v>0</v>
      </c>
      <c r="CI10" s="7">
        <f>IF($B10=0,"",$N10*'MF Rents'!CI10*'MF Rollover'!CH10)</f>
        <v>0</v>
      </c>
      <c r="CJ10" s="7">
        <f>IF($B10=0,"",$N10*'MF Rents'!CJ10*'MF Rollover'!CI10)</f>
        <v>0</v>
      </c>
      <c r="CK10" s="7">
        <f>IF($B10=0,"",$N10*'MF Rents'!CK10*'MF Rollover'!CJ10)</f>
        <v>0</v>
      </c>
      <c r="CL10" s="7">
        <f>IF($B10=0,"",$N10*'MF Rents'!CL10*'MF Rollover'!CK10)</f>
        <v>0</v>
      </c>
      <c r="CM10" s="7">
        <f>IF($B10=0,"",$N10*'MF Rents'!CM10*'MF Rollover'!CL10)</f>
        <v>0</v>
      </c>
      <c r="CN10" s="7">
        <f>IF($B10=0,"",$N10*'MF Rents'!CN10*'MF Rollover'!CM10)</f>
        <v>0</v>
      </c>
      <c r="CO10" s="7">
        <f>IF($B10=0,"",$N10*'MF Rents'!CO10*'MF Rollover'!CN10)</f>
        <v>0</v>
      </c>
      <c r="CP10" s="7">
        <f>IF($B10=0,"",$N10*'MF Rents'!CP10*'MF Rollover'!CO10)</f>
        <v>0</v>
      </c>
      <c r="CQ10" s="7">
        <f>IF($B10=0,"",$N10*'MF Rents'!CQ10*'MF Rollover'!CP10)</f>
        <v>0</v>
      </c>
      <c r="CR10" s="7">
        <f>IF($B10=0,"",$N10*'MF Rents'!CR10*'MF Rollover'!CQ10)</f>
        <v>0</v>
      </c>
      <c r="CS10" s="7">
        <f>IF($B10=0,"",$N10*'MF Rents'!CS10*'MF Rollover'!CR10)</f>
        <v>0</v>
      </c>
      <c r="CT10" s="7">
        <f>IF($B10=0,"",$N10*'MF Rents'!CT10*'MF Rollover'!CS10)</f>
        <v>0</v>
      </c>
      <c r="CU10" s="7">
        <f>IF($B10=0,"",$N10*'MF Rents'!CU10*'MF Rollover'!CT10)</f>
        <v>0</v>
      </c>
      <c r="CV10" s="7">
        <f>IF($B10=0,"",$N10*'MF Rents'!CV10*'MF Rollover'!CU10)</f>
        <v>0</v>
      </c>
      <c r="CW10" s="7">
        <f>IF($B10=0,"",$N10*'MF Rents'!CW10*'MF Rollover'!CV10)</f>
        <v>0</v>
      </c>
      <c r="CX10" s="7">
        <f>IF($B10=0,"",$N10*'MF Rents'!CX10*'MF Rollover'!CW10)</f>
        <v>0</v>
      </c>
      <c r="CY10" s="7">
        <f>IF($B10=0,"",$N10*'MF Rents'!CY10*'MF Rollover'!CX10)</f>
        <v>0</v>
      </c>
      <c r="CZ10" s="7">
        <f>IF($B10=0,"",$N10*'MF Rents'!CZ10*'MF Rollover'!CY10)</f>
        <v>0</v>
      </c>
      <c r="DA10" s="7">
        <f>IF($B10=0,"",$N10*'MF Rents'!DA10*'MF Rollover'!CZ10)</f>
        <v>0</v>
      </c>
      <c r="DB10" s="7">
        <f>IF($B10=0,"",$N10*'MF Rents'!DB10*'MF Rollover'!DA10)</f>
        <v>0</v>
      </c>
      <c r="DC10" s="7">
        <f>IF($B10=0,"",$N10*'MF Rents'!DC10*'MF Rollover'!DB10)</f>
        <v>0</v>
      </c>
      <c r="DD10" s="7">
        <f>IF($B10=0,"",$N10*'MF Rents'!DD10*'MF Rollover'!DC10)</f>
        <v>0</v>
      </c>
      <c r="DE10" s="7">
        <f>IF($B10=0,"",$N10*'MF Rents'!DE10*'MF Rollover'!DD10)</f>
        <v>0</v>
      </c>
      <c r="DF10" s="7">
        <f>IF($B10=0,"",$N10*'MF Rents'!DF10*'MF Rollover'!DE10)</f>
        <v>0</v>
      </c>
      <c r="DG10" s="7">
        <f>IF($B10=0,"",$N10*'MF Rents'!DG10*'MF Rollover'!DF10)</f>
        <v>0</v>
      </c>
      <c r="DH10" s="7">
        <f>IF($B10=0,"",$N10*'MF Rents'!DH10*'MF Rollover'!DG10)</f>
        <v>0</v>
      </c>
      <c r="DI10" s="7">
        <f>IF($B10=0,"",$N10*'MF Rents'!DI10*'MF Rollover'!DH10)</f>
        <v>0</v>
      </c>
      <c r="DJ10" s="7">
        <f>IF($B10=0,"",$N10*'MF Rents'!DJ10*'MF Rollover'!DI10)</f>
        <v>0</v>
      </c>
      <c r="DK10" s="7">
        <f>IF($B10=0,"",$N10*'MF Rents'!DK10*'MF Rollover'!DJ10)</f>
        <v>0</v>
      </c>
      <c r="DL10" s="7">
        <f>IF($B10=0,"",$N10*'MF Rents'!DL10*'MF Rollover'!DK10)</f>
        <v>0</v>
      </c>
      <c r="DM10" s="7">
        <f>IF($B10=0,"",$N10*'MF Rents'!DM10*'MF Rollover'!DL10)</f>
        <v>0</v>
      </c>
      <c r="DN10" s="7">
        <f>IF($B10=0,"",$N10*'MF Rents'!DN10*'MF Rollover'!DM10)</f>
        <v>0</v>
      </c>
      <c r="DO10" s="7">
        <f>IF($B10=0,"",$N10*'MF Rents'!DO10*'MF Rollover'!DN10)</f>
        <v>0</v>
      </c>
      <c r="DP10" s="7">
        <f>IF($B10=0,"",$N10*'MF Rents'!DP10*'MF Rollover'!DO10)</f>
        <v>0</v>
      </c>
      <c r="DQ10" s="7">
        <f>IF($B10=0,"",$N10*'MF Rents'!DQ10*'MF Rollover'!DP10)</f>
        <v>0</v>
      </c>
      <c r="DR10" s="7">
        <f>IF($B10=0,"",$N10*'MF Rents'!DR10*'MF Rollover'!DQ10)</f>
        <v>0</v>
      </c>
      <c r="DS10" s="7">
        <f>IF($B10=0,"",$N10*'MF Rents'!DS10*'MF Rollover'!DR10)</f>
        <v>0</v>
      </c>
      <c r="DT10" s="7">
        <f>IF($B10=0,"",$N10*'MF Rents'!DT10*'MF Rollover'!DS10)</f>
        <v>0</v>
      </c>
      <c r="DU10" s="7">
        <f>IF($B10=0,"",$N10*'MF Rents'!DU10*'MF Rollover'!DT10)</f>
        <v>0</v>
      </c>
      <c r="DV10" s="7">
        <f>IF($B10=0,"",$N10*'MF Rents'!DV10*'MF Rollover'!DU10)</f>
        <v>0</v>
      </c>
      <c r="DW10" s="7">
        <f>IF($B10=0,"",$N10*'MF Rents'!DW10*'MF Rollover'!DV10)</f>
        <v>0</v>
      </c>
      <c r="DX10" s="7">
        <f>IF($B10=0,"",$N10*'MF Rents'!DX10*'MF Rollover'!DW10)</f>
        <v>0</v>
      </c>
      <c r="DY10" s="7">
        <f>IF($B10=0,"",$N10*'MF Rents'!DY10*'MF Rollover'!DX10)</f>
        <v>0</v>
      </c>
      <c r="DZ10" s="7">
        <f>IF($B10=0,"",$N10*'MF Rents'!DZ10*'MF Rollover'!DY10)</f>
        <v>0</v>
      </c>
      <c r="EA10" s="7">
        <f>IF($B10=0,"",$N10*'MF Rents'!EA10*'MF Rollover'!DZ10)</f>
        <v>0</v>
      </c>
      <c r="EB10" s="7">
        <f>IF($B10=0,"",$N10*'MF Rents'!EB10*'MF Rollover'!EA10)</f>
        <v>0</v>
      </c>
      <c r="EC10" s="7">
        <f>IF($B10=0,"",$N10*'MF Rents'!EC10*'MF Rollover'!EB10)</f>
        <v>0</v>
      </c>
      <c r="ED10" s="7">
        <f>IF($B10=0,"",$N10*'MF Rents'!ED10*'MF Rollover'!EC10)</f>
        <v>0</v>
      </c>
      <c r="EE10" s="7">
        <f>IF($B10=0,"",$N10*'MF Rents'!EE10*'MF Rollover'!ED10)</f>
        <v>0</v>
      </c>
      <c r="EF10" s="7">
        <f>IF($B10=0,"",$N10*'MF Rents'!EF10*'MF Rollover'!EE10)</f>
        <v>0</v>
      </c>
      <c r="EG10" s="7">
        <f>IF($B10=0,"",$N10*'MF Rents'!EG10*'MF Rollover'!EF10)</f>
        <v>0</v>
      </c>
      <c r="EH10" s="7">
        <f>IF($B10=0,"",$N10*'MF Rents'!EH10*'MF Rollover'!EG10)</f>
        <v>0</v>
      </c>
      <c r="EI10" s="7">
        <f>IF($B10=0,"",$N10*'MF Rents'!EI10*'MF Rollover'!EH10)</f>
        <v>0</v>
      </c>
      <c r="EJ10" s="7">
        <f>IF($B10=0,"",$N10*'MF Rents'!EJ10*'MF Rollover'!EI10)</f>
        <v>0</v>
      </c>
      <c r="EK10" s="7">
        <f>IF($B10=0,"",$N10*'MF Rents'!EK10*'MF Rollover'!EJ10)</f>
        <v>0</v>
      </c>
      <c r="EL10" s="7">
        <f>IF($B10=0,"",$N10*'MF Rents'!EL10*'MF Rollover'!EK10)</f>
        <v>0</v>
      </c>
      <c r="EM10" s="7">
        <f>IF($B10=0,"",$N10*'MF Rents'!EM10*'MF Rollover'!EL10)</f>
        <v>0</v>
      </c>
      <c r="EN10" s="7">
        <f>IF($B10=0,"",$N10*'MF Rents'!EN10*'MF Rollover'!EM10)</f>
        <v>0</v>
      </c>
      <c r="EO10" s="7">
        <f>IF($B10=0,"",$N10*'MF Rents'!EO10*'MF Rollover'!EN10)</f>
        <v>0</v>
      </c>
      <c r="EP10" s="7">
        <f>IF($B10=0,"",$N10*'MF Rents'!EP10*'MF Rollover'!EO10)</f>
        <v>0</v>
      </c>
      <c r="EQ10" s="7">
        <f>IF($B10=0,"",$N10*'MF Rents'!EQ10*'MF Rollover'!EP10)</f>
        <v>0</v>
      </c>
      <c r="ER10" s="7">
        <f>IF($B10=0,"",$N10*'MF Rents'!ER10*'MF Rollover'!EQ10)</f>
        <v>0</v>
      </c>
      <c r="ES10" s="7">
        <f>IF($B10=0,"",$N10*'MF Rents'!ES10*'MF Rollover'!ER10)</f>
        <v>0</v>
      </c>
      <c r="ET10" s="7">
        <f>IF($B10=0,"",$N10*'MF Rents'!ET10*'MF Rollover'!ES10)</f>
        <v>0</v>
      </c>
      <c r="EU10" s="7">
        <f>IF($B10=0,"",$N10*'MF Rents'!EU10*'MF Rollover'!ET10)</f>
        <v>0</v>
      </c>
      <c r="EV10" s="7">
        <f>IF($B10=0,"",$N10*'MF Rents'!EV10*'MF Rollover'!EU10)</f>
        <v>0</v>
      </c>
      <c r="EW10" s="7">
        <f>IF($B10=0,"",$N10*'MF Rents'!EW10*'MF Rollover'!EV10)</f>
        <v>0</v>
      </c>
      <c r="EX10" s="7">
        <f>IF($B10=0,"",$N10*'MF Rents'!EX10*'MF Rollover'!EW10)</f>
        <v>0</v>
      </c>
      <c r="EY10" s="7">
        <f>IF($B10=0,"",$N10*'MF Rents'!EY10*'MF Rollover'!EX10)</f>
        <v>0</v>
      </c>
      <c r="EZ10" s="7">
        <f>IF($B10=0,"",$N10*'MF Rents'!EZ10*'MF Rollover'!EY10)</f>
        <v>0</v>
      </c>
      <c r="FA10" s="7">
        <f>IF($B10=0,"",$N10*'MF Rents'!FA10*'MF Rollover'!EZ10)</f>
        <v>0</v>
      </c>
      <c r="FB10" s="7">
        <f>IF($B10=0,"",$N10*'MF Rents'!FB10*'MF Rollover'!FA10)</f>
        <v>0</v>
      </c>
      <c r="FC10" s="7">
        <f>IF($B10=0,"",$N10*'MF Rents'!FC10*'MF Rollover'!FB10)</f>
        <v>0</v>
      </c>
      <c r="FD10" s="7">
        <f>IF($B10=0,"",$N10*'MF Rents'!FD10*'MF Rollover'!FC10)</f>
        <v>0</v>
      </c>
      <c r="FE10" s="7">
        <f>IF($B10=0,"",$N10*'MF Rents'!FE10*'MF Rollover'!FD10)</f>
        <v>0</v>
      </c>
      <c r="FF10" s="7">
        <f>IF($B10=0,"",$N10*'MF Rents'!FF10*'MF Rollover'!FE10)</f>
        <v>0</v>
      </c>
      <c r="FG10" s="7">
        <f>IF($B10=0,"",$N10*'MF Rents'!FG10*'MF Rollover'!FF10)</f>
        <v>0</v>
      </c>
      <c r="FH10" s="7">
        <f>IF($B10=0,"",$N10*'MF Rents'!FH10*'MF Rollover'!FG10)</f>
        <v>0</v>
      </c>
      <c r="FI10" s="7">
        <f>IF($B10=0,"",$N10*'MF Rents'!FI10*'MF Rollover'!FH10)</f>
        <v>0</v>
      </c>
      <c r="FJ10" s="7">
        <f>IF($B10=0,"",$N10*'MF Rents'!FJ10*'MF Rollover'!FI10)</f>
        <v>0</v>
      </c>
      <c r="FK10" s="7">
        <f>IF($B10=0,"",$N10*'MF Rents'!FK10*'MF Rollover'!FJ10)</f>
        <v>0</v>
      </c>
      <c r="FL10" s="7">
        <f>IF($B10=0,"",$N10*'MF Rents'!FL10*'MF Rollover'!FK10)</f>
        <v>0</v>
      </c>
      <c r="FM10" s="7">
        <f>IF($B10=0,"",$N10*'MF Rents'!FM10*'MF Rollover'!FL10)</f>
        <v>0</v>
      </c>
      <c r="FN10" s="7">
        <f>IF($B10=0,"",$N10*'MF Rents'!FN10*'MF Rollover'!FM10)</f>
        <v>0</v>
      </c>
      <c r="FO10" s="7">
        <f>IF($B10=0,"",$N10*'MF Rents'!FO10*'MF Rollover'!FN10)</f>
        <v>0</v>
      </c>
      <c r="FP10" s="7">
        <f>IF($B10=0,"",$N10*'MF Rents'!FP10*'MF Rollover'!FO10)</f>
        <v>0</v>
      </c>
      <c r="FQ10" s="7">
        <f>IF($B10=0,"",$N10*'MF Rents'!FQ10*'MF Rollover'!FP10)</f>
        <v>0</v>
      </c>
      <c r="FR10" s="7">
        <f>IF($B10=0,"",$N10*'MF Rents'!FR10*'MF Rollover'!FQ10)</f>
        <v>0</v>
      </c>
      <c r="FS10" s="7">
        <f>IF($B10=0,"",$N10*'MF Rents'!FS10*'MF Rollover'!FR10)</f>
        <v>0</v>
      </c>
      <c r="FT10" s="7">
        <f>IF($B10=0,"",$N10*'MF Rents'!FT10*'MF Rollover'!FS10)</f>
        <v>0</v>
      </c>
      <c r="FU10" s="7">
        <f>IF($B10=0,"",$N10*'MF Rents'!FU10*'MF Rollover'!FT10)</f>
        <v>0</v>
      </c>
      <c r="FV10" s="7">
        <f>IF($B10=0,"",$N10*'MF Rents'!FV10*'MF Rollover'!FU10)</f>
        <v>0</v>
      </c>
      <c r="FW10" s="7">
        <f>IF($B10=0,"",$N10*'MF Rents'!FW10*'MF Rollover'!FV10)</f>
        <v>0</v>
      </c>
      <c r="FX10" s="7">
        <f>IF($B10=0,"",$N10*'MF Rents'!FX10*'MF Rollover'!FW10)</f>
        <v>0</v>
      </c>
      <c r="FY10" s="7">
        <f>IF($B10=0,"",$N10*'MF Rents'!FY10*'MF Rollover'!FX10)</f>
        <v>0</v>
      </c>
      <c r="FZ10" s="7">
        <f>IF($B10=0,"",$N10*'MF Rents'!FZ10*'MF Rollover'!FY10)</f>
        <v>0</v>
      </c>
      <c r="GA10" s="7">
        <f>IF($B10=0,"",$N10*'MF Rents'!GA10*'MF Rollover'!FZ10)</f>
        <v>0</v>
      </c>
      <c r="GB10" s="7">
        <f>IF($B10=0,"",$N10*'MF Rents'!GB10*'MF Rollover'!GA10)</f>
        <v>0</v>
      </c>
      <c r="GC10" s="7">
        <f>IF($B10=0,"",$N10*'MF Rents'!GC10*'MF Rollover'!GB10)</f>
        <v>0</v>
      </c>
      <c r="GD10" s="7">
        <f>IF($B10=0,"",$N10*'MF Rents'!GD10*'MF Rollover'!GC10)</f>
        <v>0</v>
      </c>
      <c r="GE10" s="7">
        <f>IF($B10=0,"",$N10*'MF Rents'!GE10*'MF Rollover'!GD10)</f>
        <v>0</v>
      </c>
      <c r="GF10" s="7">
        <f>IF($B10=0,"",$N10*'MF Rents'!GF10*'MF Rollover'!GE10)</f>
        <v>0</v>
      </c>
      <c r="GG10" s="7">
        <f>IF($B10=0,"",$N10*'MF Rents'!GG10*'MF Rollover'!GF10)</f>
        <v>0</v>
      </c>
      <c r="GH10" s="7">
        <f>IF($B10=0,"",$N10*'MF Rents'!GH10*'MF Rollover'!GG10)</f>
        <v>0</v>
      </c>
      <c r="GI10" s="7">
        <f>IF($B10=0,"",$N10*'MF Rents'!GI10*'MF Rollover'!GH10)</f>
        <v>0</v>
      </c>
      <c r="GJ10" s="7">
        <f>IF($B10=0,"",$N10*'MF Rents'!GJ10*'MF Rollover'!GI10)</f>
        <v>0</v>
      </c>
      <c r="GK10" s="7">
        <f>IF($B10=0,"",$N10*'MF Rents'!GK10*'MF Rollover'!GJ10)</f>
        <v>0</v>
      </c>
      <c r="GL10" s="7">
        <f>IF($B10=0,"",$N10*'MF Rents'!GL10*'MF Rollover'!GK10)</f>
        <v>0</v>
      </c>
      <c r="GM10" s="7">
        <f>IF($B10=0,"",$N10*'MF Rents'!GM10*'MF Rollover'!GL10)</f>
        <v>0</v>
      </c>
      <c r="GN10" s="7">
        <f>IF($B10=0,"",$N10*'MF Rents'!GN10*'MF Rollover'!GM10)</f>
        <v>0</v>
      </c>
      <c r="GO10" s="7">
        <f>IF($B10=0,"",$N10*'MF Rents'!GO10*'MF Rollover'!GN10)</f>
        <v>0</v>
      </c>
      <c r="GP10" s="7">
        <f>IF($B10=0,"",$N10*'MF Rents'!GP10*'MF Rollover'!GO10)</f>
        <v>0</v>
      </c>
    </row>
    <row r="11" spans="2:198" x14ac:dyDescent="0.3">
      <c r="B11" s="198">
        <f>'MF Rent Roll'!B10</f>
        <v>0</v>
      </c>
      <c r="C11" s="199">
        <f>'MF Rent Roll'!C10</f>
        <v>0</v>
      </c>
      <c r="D11" s="200">
        <f>'MF Rent Roll'!D10</f>
        <v>0</v>
      </c>
      <c r="E11" s="200">
        <f>'MF Rent Roll'!E10</f>
        <v>0</v>
      </c>
      <c r="F11" s="201">
        <f>'MF Rent Roll'!F10</f>
        <v>0</v>
      </c>
      <c r="G11" s="202">
        <f>'MF Rent Roll'!G10</f>
        <v>0</v>
      </c>
      <c r="H11" s="203">
        <f>'MF Rent Roll'!H10</f>
        <v>0</v>
      </c>
      <c r="I11" s="202">
        <f>'MF Rent Roll'!I10</f>
        <v>0</v>
      </c>
      <c r="J11" s="204">
        <f>'MF Rent Roll'!J10</f>
        <v>0</v>
      </c>
      <c r="K11" s="205">
        <f>'MF Rent Roll'!K10</f>
        <v>0</v>
      </c>
      <c r="L11" s="202">
        <f>'MF Rent Roll'!L10</f>
        <v>0</v>
      </c>
      <c r="M11" s="206">
        <f>'MF Rent Roll'!M10</f>
        <v>0</v>
      </c>
      <c r="N11" s="207" t="str">
        <f>'MF Rent Roll'!N10</f>
        <v/>
      </c>
      <c r="O11" s="208" t="str">
        <f>'MF Rent Roll'!O10</f>
        <v/>
      </c>
      <c r="P11" s="209" t="str">
        <f>'MF Rent Roll'!P10</f>
        <v/>
      </c>
      <c r="S11" s="7" t="str">
        <f>IF($B11=0,"",$N11*'MF Rents'!S11*'MF Rollover'!R11)</f>
        <v/>
      </c>
      <c r="T11" s="7" t="str">
        <f>IF($B11=0,"",$N11*'MF Rents'!T11*'MF Rollover'!S11)</f>
        <v/>
      </c>
      <c r="U11" s="7" t="str">
        <f>IF($B11=0,"",$N11*'MF Rents'!U11*'MF Rollover'!T11)</f>
        <v/>
      </c>
      <c r="V11" s="7" t="str">
        <f>IF($B11=0,"",$N11*'MF Rents'!V11*'MF Rollover'!U11)</f>
        <v/>
      </c>
      <c r="W11" s="7" t="str">
        <f>IF($B11=0,"",$N11*'MF Rents'!W11*'MF Rollover'!V11)</f>
        <v/>
      </c>
      <c r="X11" s="7" t="str">
        <f>IF($B11=0,"",$N11*'MF Rents'!X11*'MF Rollover'!W11)</f>
        <v/>
      </c>
      <c r="Y11" s="7" t="str">
        <f>IF($B11=0,"",$N11*'MF Rents'!Y11*'MF Rollover'!X11)</f>
        <v/>
      </c>
      <c r="Z11" s="7" t="str">
        <f>IF($B11=0,"",$N11*'MF Rents'!Z11*'MF Rollover'!Y11)</f>
        <v/>
      </c>
      <c r="AA11" s="7" t="str">
        <f>IF($B11=0,"",$N11*'MF Rents'!AA11*'MF Rollover'!Z11)</f>
        <v/>
      </c>
      <c r="AB11" s="7" t="str">
        <f>IF($B11=0,"",$N11*'MF Rents'!AB11*'MF Rollover'!AA11)</f>
        <v/>
      </c>
      <c r="AC11" s="7" t="str">
        <f>IF($B11=0,"",$N11*'MF Rents'!AC11*'MF Rollover'!AB11)</f>
        <v/>
      </c>
      <c r="AD11" s="7" t="str">
        <f>IF($B11=0,"",$N11*'MF Rents'!AD11*'MF Rollover'!AC11)</f>
        <v/>
      </c>
      <c r="AE11" s="7" t="str">
        <f>IF($B11=0,"",$N11*'MF Rents'!AE11*'MF Rollover'!AD11)</f>
        <v/>
      </c>
      <c r="AF11" s="7" t="str">
        <f>IF($B11=0,"",$N11*'MF Rents'!AF11*'MF Rollover'!AE11)</f>
        <v/>
      </c>
      <c r="AG11" s="7" t="str">
        <f>IF($B11=0,"",$N11*'MF Rents'!AG11*'MF Rollover'!AF11)</f>
        <v/>
      </c>
      <c r="AH11" s="7" t="str">
        <f>IF($B11=0,"",$N11*'MF Rents'!AH11*'MF Rollover'!AG11)</f>
        <v/>
      </c>
      <c r="AI11" s="7" t="str">
        <f>IF($B11=0,"",$N11*'MF Rents'!AI11*'MF Rollover'!AH11)</f>
        <v/>
      </c>
      <c r="AJ11" s="7" t="str">
        <f>IF($B11=0,"",$N11*'MF Rents'!AJ11*'MF Rollover'!AI11)</f>
        <v/>
      </c>
      <c r="AK11" s="7" t="str">
        <f>IF($B11=0,"",$N11*'MF Rents'!AK11*'MF Rollover'!AJ11)</f>
        <v/>
      </c>
      <c r="AL11" s="7" t="str">
        <f>IF($B11=0,"",$N11*'MF Rents'!AL11*'MF Rollover'!AK11)</f>
        <v/>
      </c>
      <c r="AM11" s="7" t="str">
        <f>IF($B11=0,"",$N11*'MF Rents'!AM11*'MF Rollover'!AL11)</f>
        <v/>
      </c>
      <c r="AN11" s="7" t="str">
        <f>IF($B11=0,"",$N11*'MF Rents'!AN11*'MF Rollover'!AM11)</f>
        <v/>
      </c>
      <c r="AO11" s="7" t="str">
        <f>IF($B11=0,"",$N11*'MF Rents'!AO11*'MF Rollover'!AN11)</f>
        <v/>
      </c>
      <c r="AP11" s="7" t="str">
        <f>IF($B11=0,"",$N11*'MF Rents'!AP11*'MF Rollover'!AO11)</f>
        <v/>
      </c>
      <c r="AQ11" s="7" t="str">
        <f>IF($B11=0,"",$N11*'MF Rents'!AQ11*'MF Rollover'!AP11)</f>
        <v/>
      </c>
      <c r="AR11" s="7" t="str">
        <f>IF($B11=0,"",$N11*'MF Rents'!AR11*'MF Rollover'!AQ11)</f>
        <v/>
      </c>
      <c r="AS11" s="7" t="str">
        <f>IF($B11=0,"",$N11*'MF Rents'!AS11*'MF Rollover'!AR11)</f>
        <v/>
      </c>
      <c r="AT11" s="7" t="str">
        <f>IF($B11=0,"",$N11*'MF Rents'!AT11*'MF Rollover'!AS11)</f>
        <v/>
      </c>
      <c r="AU11" s="7" t="str">
        <f>IF($B11=0,"",$N11*'MF Rents'!AU11*'MF Rollover'!AT11)</f>
        <v/>
      </c>
      <c r="AV11" s="7" t="str">
        <f>IF($B11=0,"",$N11*'MF Rents'!AV11*'MF Rollover'!AU11)</f>
        <v/>
      </c>
      <c r="AW11" s="7" t="str">
        <f>IF($B11=0,"",$N11*'MF Rents'!AW11*'MF Rollover'!AV11)</f>
        <v/>
      </c>
      <c r="AX11" s="7" t="str">
        <f>IF($B11=0,"",$N11*'MF Rents'!AX11*'MF Rollover'!AW11)</f>
        <v/>
      </c>
      <c r="AY11" s="7" t="str">
        <f>IF($B11=0,"",$N11*'MF Rents'!AY11*'MF Rollover'!AX11)</f>
        <v/>
      </c>
      <c r="AZ11" s="7" t="str">
        <f>IF($B11=0,"",$N11*'MF Rents'!AZ11*'MF Rollover'!AY11)</f>
        <v/>
      </c>
      <c r="BA11" s="7" t="str">
        <f>IF($B11=0,"",$N11*'MF Rents'!BA11*'MF Rollover'!AZ11)</f>
        <v/>
      </c>
      <c r="BB11" s="7" t="str">
        <f>IF($B11=0,"",$N11*'MF Rents'!BB11*'MF Rollover'!BA11)</f>
        <v/>
      </c>
      <c r="BC11" s="7" t="str">
        <f>IF($B11=0,"",$N11*'MF Rents'!BC11*'MF Rollover'!BB11)</f>
        <v/>
      </c>
      <c r="BD11" s="7" t="str">
        <f>IF($B11=0,"",$N11*'MF Rents'!BD11*'MF Rollover'!BC11)</f>
        <v/>
      </c>
      <c r="BE11" s="7" t="str">
        <f>IF($B11=0,"",$N11*'MF Rents'!BE11*'MF Rollover'!BD11)</f>
        <v/>
      </c>
      <c r="BF11" s="7" t="str">
        <f>IF($B11=0,"",$N11*'MF Rents'!BF11*'MF Rollover'!BE11)</f>
        <v/>
      </c>
      <c r="BG11" s="7" t="str">
        <f>IF($B11=0,"",$N11*'MF Rents'!BG11*'MF Rollover'!BF11)</f>
        <v/>
      </c>
      <c r="BH11" s="7" t="str">
        <f>IF($B11=0,"",$N11*'MF Rents'!BH11*'MF Rollover'!BG11)</f>
        <v/>
      </c>
      <c r="BI11" s="7" t="str">
        <f>IF($B11=0,"",$N11*'MF Rents'!BI11*'MF Rollover'!BH11)</f>
        <v/>
      </c>
      <c r="BJ11" s="7" t="str">
        <f>IF($B11=0,"",$N11*'MF Rents'!BJ11*'MF Rollover'!BI11)</f>
        <v/>
      </c>
      <c r="BK11" s="7" t="str">
        <f>IF($B11=0,"",$N11*'MF Rents'!BK11*'MF Rollover'!BJ11)</f>
        <v/>
      </c>
      <c r="BL11" s="7" t="str">
        <f>IF($B11=0,"",$N11*'MF Rents'!BL11*'MF Rollover'!BK11)</f>
        <v/>
      </c>
      <c r="BM11" s="7" t="str">
        <f>IF($B11=0,"",$N11*'MF Rents'!BM11*'MF Rollover'!BL11)</f>
        <v/>
      </c>
      <c r="BN11" s="7" t="str">
        <f>IF($B11=0,"",$N11*'MF Rents'!BN11*'MF Rollover'!BM11)</f>
        <v/>
      </c>
      <c r="BO11" s="7" t="str">
        <f>IF($B11=0,"",$N11*'MF Rents'!BO11*'MF Rollover'!BN11)</f>
        <v/>
      </c>
      <c r="BP11" s="7" t="str">
        <f>IF($B11=0,"",$N11*'MF Rents'!BP11*'MF Rollover'!BO11)</f>
        <v/>
      </c>
      <c r="BQ11" s="7" t="str">
        <f>IF($B11=0,"",$N11*'MF Rents'!BQ11*'MF Rollover'!BP11)</f>
        <v/>
      </c>
      <c r="BR11" s="7" t="str">
        <f>IF($B11=0,"",$N11*'MF Rents'!BR11*'MF Rollover'!BQ11)</f>
        <v/>
      </c>
      <c r="BS11" s="7" t="str">
        <f>IF($B11=0,"",$N11*'MF Rents'!BS11*'MF Rollover'!BR11)</f>
        <v/>
      </c>
      <c r="BT11" s="7" t="str">
        <f>IF($B11=0,"",$N11*'MF Rents'!BT11*'MF Rollover'!BS11)</f>
        <v/>
      </c>
      <c r="BU11" s="7" t="str">
        <f>IF($B11=0,"",$N11*'MF Rents'!BU11*'MF Rollover'!BT11)</f>
        <v/>
      </c>
      <c r="BV11" s="7" t="str">
        <f>IF($B11=0,"",$N11*'MF Rents'!BV11*'MF Rollover'!BU11)</f>
        <v/>
      </c>
      <c r="BW11" s="7" t="str">
        <f>IF($B11=0,"",$N11*'MF Rents'!BW11*'MF Rollover'!BV11)</f>
        <v/>
      </c>
      <c r="BX11" s="7" t="str">
        <f>IF($B11=0,"",$N11*'MF Rents'!BX11*'MF Rollover'!BW11)</f>
        <v/>
      </c>
      <c r="BY11" s="7" t="str">
        <f>IF($B11=0,"",$N11*'MF Rents'!BY11*'MF Rollover'!BX11)</f>
        <v/>
      </c>
      <c r="BZ11" s="7" t="str">
        <f>IF($B11=0,"",$N11*'MF Rents'!BZ11*'MF Rollover'!BY11)</f>
        <v/>
      </c>
      <c r="CA11" s="7" t="str">
        <f>IF($B11=0,"",$N11*'MF Rents'!CA11*'MF Rollover'!BZ11)</f>
        <v/>
      </c>
      <c r="CB11" s="7" t="str">
        <f>IF($B11=0,"",$N11*'MF Rents'!CB11*'MF Rollover'!CA11)</f>
        <v/>
      </c>
      <c r="CC11" s="7" t="str">
        <f>IF($B11=0,"",$N11*'MF Rents'!CC11*'MF Rollover'!CB11)</f>
        <v/>
      </c>
      <c r="CD11" s="7" t="str">
        <f>IF($B11=0,"",$N11*'MF Rents'!CD11*'MF Rollover'!CC11)</f>
        <v/>
      </c>
      <c r="CE11" s="7" t="str">
        <f>IF($B11=0,"",$N11*'MF Rents'!CE11*'MF Rollover'!CD11)</f>
        <v/>
      </c>
      <c r="CF11" s="7" t="str">
        <f>IF($B11=0,"",$N11*'MF Rents'!CF11*'MF Rollover'!CE11)</f>
        <v/>
      </c>
      <c r="CG11" s="7" t="str">
        <f>IF($B11=0,"",$N11*'MF Rents'!CG11*'MF Rollover'!CF11)</f>
        <v/>
      </c>
      <c r="CH11" s="7" t="str">
        <f>IF($B11=0,"",$N11*'MF Rents'!CH11*'MF Rollover'!CG11)</f>
        <v/>
      </c>
      <c r="CI11" s="7" t="str">
        <f>IF($B11=0,"",$N11*'MF Rents'!CI11*'MF Rollover'!CH11)</f>
        <v/>
      </c>
      <c r="CJ11" s="7" t="str">
        <f>IF($B11=0,"",$N11*'MF Rents'!CJ11*'MF Rollover'!CI11)</f>
        <v/>
      </c>
      <c r="CK11" s="7" t="str">
        <f>IF($B11=0,"",$N11*'MF Rents'!CK11*'MF Rollover'!CJ11)</f>
        <v/>
      </c>
      <c r="CL11" s="7" t="str">
        <f>IF($B11=0,"",$N11*'MF Rents'!CL11*'MF Rollover'!CK11)</f>
        <v/>
      </c>
      <c r="CM11" s="7" t="str">
        <f>IF($B11=0,"",$N11*'MF Rents'!CM11*'MF Rollover'!CL11)</f>
        <v/>
      </c>
      <c r="CN11" s="7" t="str">
        <f>IF($B11=0,"",$N11*'MF Rents'!CN11*'MF Rollover'!CM11)</f>
        <v/>
      </c>
      <c r="CO11" s="7" t="str">
        <f>IF($B11=0,"",$N11*'MF Rents'!CO11*'MF Rollover'!CN11)</f>
        <v/>
      </c>
      <c r="CP11" s="7" t="str">
        <f>IF($B11=0,"",$N11*'MF Rents'!CP11*'MF Rollover'!CO11)</f>
        <v/>
      </c>
      <c r="CQ11" s="7" t="str">
        <f>IF($B11=0,"",$N11*'MF Rents'!CQ11*'MF Rollover'!CP11)</f>
        <v/>
      </c>
      <c r="CR11" s="7" t="str">
        <f>IF($B11=0,"",$N11*'MF Rents'!CR11*'MF Rollover'!CQ11)</f>
        <v/>
      </c>
      <c r="CS11" s="7" t="str">
        <f>IF($B11=0,"",$N11*'MF Rents'!CS11*'MF Rollover'!CR11)</f>
        <v/>
      </c>
      <c r="CT11" s="7" t="str">
        <f>IF($B11=0,"",$N11*'MF Rents'!CT11*'MF Rollover'!CS11)</f>
        <v/>
      </c>
      <c r="CU11" s="7" t="str">
        <f>IF($B11=0,"",$N11*'MF Rents'!CU11*'MF Rollover'!CT11)</f>
        <v/>
      </c>
      <c r="CV11" s="7" t="str">
        <f>IF($B11=0,"",$N11*'MF Rents'!CV11*'MF Rollover'!CU11)</f>
        <v/>
      </c>
      <c r="CW11" s="7" t="str">
        <f>IF($B11=0,"",$N11*'MF Rents'!CW11*'MF Rollover'!CV11)</f>
        <v/>
      </c>
      <c r="CX11" s="7" t="str">
        <f>IF($B11=0,"",$N11*'MF Rents'!CX11*'MF Rollover'!CW11)</f>
        <v/>
      </c>
      <c r="CY11" s="7" t="str">
        <f>IF($B11=0,"",$N11*'MF Rents'!CY11*'MF Rollover'!CX11)</f>
        <v/>
      </c>
      <c r="CZ11" s="7" t="str">
        <f>IF($B11=0,"",$N11*'MF Rents'!CZ11*'MF Rollover'!CY11)</f>
        <v/>
      </c>
      <c r="DA11" s="7" t="str">
        <f>IF($B11=0,"",$N11*'MF Rents'!DA11*'MF Rollover'!CZ11)</f>
        <v/>
      </c>
      <c r="DB11" s="7" t="str">
        <f>IF($B11=0,"",$N11*'MF Rents'!DB11*'MF Rollover'!DA11)</f>
        <v/>
      </c>
      <c r="DC11" s="7" t="str">
        <f>IF($B11=0,"",$N11*'MF Rents'!DC11*'MF Rollover'!DB11)</f>
        <v/>
      </c>
      <c r="DD11" s="7" t="str">
        <f>IF($B11=0,"",$N11*'MF Rents'!DD11*'MF Rollover'!DC11)</f>
        <v/>
      </c>
      <c r="DE11" s="7" t="str">
        <f>IF($B11=0,"",$N11*'MF Rents'!DE11*'MF Rollover'!DD11)</f>
        <v/>
      </c>
      <c r="DF11" s="7" t="str">
        <f>IF($B11=0,"",$N11*'MF Rents'!DF11*'MF Rollover'!DE11)</f>
        <v/>
      </c>
      <c r="DG11" s="7" t="str">
        <f>IF($B11=0,"",$N11*'MF Rents'!DG11*'MF Rollover'!DF11)</f>
        <v/>
      </c>
      <c r="DH11" s="7" t="str">
        <f>IF($B11=0,"",$N11*'MF Rents'!DH11*'MF Rollover'!DG11)</f>
        <v/>
      </c>
      <c r="DI11" s="7" t="str">
        <f>IF($B11=0,"",$N11*'MF Rents'!DI11*'MF Rollover'!DH11)</f>
        <v/>
      </c>
      <c r="DJ11" s="7" t="str">
        <f>IF($B11=0,"",$N11*'MF Rents'!DJ11*'MF Rollover'!DI11)</f>
        <v/>
      </c>
      <c r="DK11" s="7" t="str">
        <f>IF($B11=0,"",$N11*'MF Rents'!DK11*'MF Rollover'!DJ11)</f>
        <v/>
      </c>
      <c r="DL11" s="7" t="str">
        <f>IF($B11=0,"",$N11*'MF Rents'!DL11*'MF Rollover'!DK11)</f>
        <v/>
      </c>
      <c r="DM11" s="7" t="str">
        <f>IF($B11=0,"",$N11*'MF Rents'!DM11*'MF Rollover'!DL11)</f>
        <v/>
      </c>
      <c r="DN11" s="7" t="str">
        <f>IF($B11=0,"",$N11*'MF Rents'!DN11*'MF Rollover'!DM11)</f>
        <v/>
      </c>
      <c r="DO11" s="7" t="str">
        <f>IF($B11=0,"",$N11*'MF Rents'!DO11*'MF Rollover'!DN11)</f>
        <v/>
      </c>
      <c r="DP11" s="7" t="str">
        <f>IF($B11=0,"",$N11*'MF Rents'!DP11*'MF Rollover'!DO11)</f>
        <v/>
      </c>
      <c r="DQ11" s="7" t="str">
        <f>IF($B11=0,"",$N11*'MF Rents'!DQ11*'MF Rollover'!DP11)</f>
        <v/>
      </c>
      <c r="DR11" s="7" t="str">
        <f>IF($B11=0,"",$N11*'MF Rents'!DR11*'MF Rollover'!DQ11)</f>
        <v/>
      </c>
      <c r="DS11" s="7" t="str">
        <f>IF($B11=0,"",$N11*'MF Rents'!DS11*'MF Rollover'!DR11)</f>
        <v/>
      </c>
      <c r="DT11" s="7" t="str">
        <f>IF($B11=0,"",$N11*'MF Rents'!DT11*'MF Rollover'!DS11)</f>
        <v/>
      </c>
      <c r="DU11" s="7" t="str">
        <f>IF($B11=0,"",$N11*'MF Rents'!DU11*'MF Rollover'!DT11)</f>
        <v/>
      </c>
      <c r="DV11" s="7" t="str">
        <f>IF($B11=0,"",$N11*'MF Rents'!DV11*'MF Rollover'!DU11)</f>
        <v/>
      </c>
      <c r="DW11" s="7" t="str">
        <f>IF($B11=0,"",$N11*'MF Rents'!DW11*'MF Rollover'!DV11)</f>
        <v/>
      </c>
      <c r="DX11" s="7" t="str">
        <f>IF($B11=0,"",$N11*'MF Rents'!DX11*'MF Rollover'!DW11)</f>
        <v/>
      </c>
      <c r="DY11" s="7" t="str">
        <f>IF($B11=0,"",$N11*'MF Rents'!DY11*'MF Rollover'!DX11)</f>
        <v/>
      </c>
      <c r="DZ11" s="7" t="str">
        <f>IF($B11=0,"",$N11*'MF Rents'!DZ11*'MF Rollover'!DY11)</f>
        <v/>
      </c>
      <c r="EA11" s="7" t="str">
        <f>IF($B11=0,"",$N11*'MF Rents'!EA11*'MF Rollover'!DZ11)</f>
        <v/>
      </c>
      <c r="EB11" s="7" t="str">
        <f>IF($B11=0,"",$N11*'MF Rents'!EB11*'MF Rollover'!EA11)</f>
        <v/>
      </c>
      <c r="EC11" s="7" t="str">
        <f>IF($B11=0,"",$N11*'MF Rents'!EC11*'MF Rollover'!EB11)</f>
        <v/>
      </c>
      <c r="ED11" s="7" t="str">
        <f>IF($B11=0,"",$N11*'MF Rents'!ED11*'MF Rollover'!EC11)</f>
        <v/>
      </c>
      <c r="EE11" s="7" t="str">
        <f>IF($B11=0,"",$N11*'MF Rents'!EE11*'MF Rollover'!ED11)</f>
        <v/>
      </c>
      <c r="EF11" s="7" t="str">
        <f>IF($B11=0,"",$N11*'MF Rents'!EF11*'MF Rollover'!EE11)</f>
        <v/>
      </c>
      <c r="EG11" s="7" t="str">
        <f>IF($B11=0,"",$N11*'MF Rents'!EG11*'MF Rollover'!EF11)</f>
        <v/>
      </c>
      <c r="EH11" s="7" t="str">
        <f>IF($B11=0,"",$N11*'MF Rents'!EH11*'MF Rollover'!EG11)</f>
        <v/>
      </c>
      <c r="EI11" s="7" t="str">
        <f>IF($B11=0,"",$N11*'MF Rents'!EI11*'MF Rollover'!EH11)</f>
        <v/>
      </c>
      <c r="EJ11" s="7" t="str">
        <f>IF($B11=0,"",$N11*'MF Rents'!EJ11*'MF Rollover'!EI11)</f>
        <v/>
      </c>
      <c r="EK11" s="7" t="str">
        <f>IF($B11=0,"",$N11*'MF Rents'!EK11*'MF Rollover'!EJ11)</f>
        <v/>
      </c>
      <c r="EL11" s="7" t="str">
        <f>IF($B11=0,"",$N11*'MF Rents'!EL11*'MF Rollover'!EK11)</f>
        <v/>
      </c>
      <c r="EM11" s="7" t="str">
        <f>IF($B11=0,"",$N11*'MF Rents'!EM11*'MF Rollover'!EL11)</f>
        <v/>
      </c>
      <c r="EN11" s="7" t="str">
        <f>IF($B11=0,"",$N11*'MF Rents'!EN11*'MF Rollover'!EM11)</f>
        <v/>
      </c>
      <c r="EO11" s="7" t="str">
        <f>IF($B11=0,"",$N11*'MF Rents'!EO11*'MF Rollover'!EN11)</f>
        <v/>
      </c>
      <c r="EP11" s="7" t="str">
        <f>IF($B11=0,"",$N11*'MF Rents'!EP11*'MF Rollover'!EO11)</f>
        <v/>
      </c>
      <c r="EQ11" s="7" t="str">
        <f>IF($B11=0,"",$N11*'MF Rents'!EQ11*'MF Rollover'!EP11)</f>
        <v/>
      </c>
      <c r="ER11" s="7" t="str">
        <f>IF($B11=0,"",$N11*'MF Rents'!ER11*'MF Rollover'!EQ11)</f>
        <v/>
      </c>
      <c r="ES11" s="7" t="str">
        <f>IF($B11=0,"",$N11*'MF Rents'!ES11*'MF Rollover'!ER11)</f>
        <v/>
      </c>
      <c r="ET11" s="7" t="str">
        <f>IF($B11=0,"",$N11*'MF Rents'!ET11*'MF Rollover'!ES11)</f>
        <v/>
      </c>
      <c r="EU11" s="7" t="str">
        <f>IF($B11=0,"",$N11*'MF Rents'!EU11*'MF Rollover'!ET11)</f>
        <v/>
      </c>
      <c r="EV11" s="7" t="str">
        <f>IF($B11=0,"",$N11*'MF Rents'!EV11*'MF Rollover'!EU11)</f>
        <v/>
      </c>
      <c r="EW11" s="7" t="str">
        <f>IF($B11=0,"",$N11*'MF Rents'!EW11*'MF Rollover'!EV11)</f>
        <v/>
      </c>
      <c r="EX11" s="7" t="str">
        <f>IF($B11=0,"",$N11*'MF Rents'!EX11*'MF Rollover'!EW11)</f>
        <v/>
      </c>
      <c r="EY11" s="7" t="str">
        <f>IF($B11=0,"",$N11*'MF Rents'!EY11*'MF Rollover'!EX11)</f>
        <v/>
      </c>
      <c r="EZ11" s="7" t="str">
        <f>IF($B11=0,"",$N11*'MF Rents'!EZ11*'MF Rollover'!EY11)</f>
        <v/>
      </c>
      <c r="FA11" s="7" t="str">
        <f>IF($B11=0,"",$N11*'MF Rents'!FA11*'MF Rollover'!EZ11)</f>
        <v/>
      </c>
      <c r="FB11" s="7" t="str">
        <f>IF($B11=0,"",$N11*'MF Rents'!FB11*'MF Rollover'!FA11)</f>
        <v/>
      </c>
      <c r="FC11" s="7" t="str">
        <f>IF($B11=0,"",$N11*'MF Rents'!FC11*'MF Rollover'!FB11)</f>
        <v/>
      </c>
      <c r="FD11" s="7" t="str">
        <f>IF($B11=0,"",$N11*'MF Rents'!FD11*'MF Rollover'!FC11)</f>
        <v/>
      </c>
      <c r="FE11" s="7" t="str">
        <f>IF($B11=0,"",$N11*'MF Rents'!FE11*'MF Rollover'!FD11)</f>
        <v/>
      </c>
      <c r="FF11" s="7" t="str">
        <f>IF($B11=0,"",$N11*'MF Rents'!FF11*'MF Rollover'!FE11)</f>
        <v/>
      </c>
      <c r="FG11" s="7" t="str">
        <f>IF($B11=0,"",$N11*'MF Rents'!FG11*'MF Rollover'!FF11)</f>
        <v/>
      </c>
      <c r="FH11" s="7" t="str">
        <f>IF($B11=0,"",$N11*'MF Rents'!FH11*'MF Rollover'!FG11)</f>
        <v/>
      </c>
      <c r="FI11" s="7" t="str">
        <f>IF($B11=0,"",$N11*'MF Rents'!FI11*'MF Rollover'!FH11)</f>
        <v/>
      </c>
      <c r="FJ11" s="7" t="str">
        <f>IF($B11=0,"",$N11*'MF Rents'!FJ11*'MF Rollover'!FI11)</f>
        <v/>
      </c>
      <c r="FK11" s="7" t="str">
        <f>IF($B11=0,"",$N11*'MF Rents'!FK11*'MF Rollover'!FJ11)</f>
        <v/>
      </c>
      <c r="FL11" s="7" t="str">
        <f>IF($B11=0,"",$N11*'MF Rents'!FL11*'MF Rollover'!FK11)</f>
        <v/>
      </c>
      <c r="FM11" s="7" t="str">
        <f>IF($B11=0,"",$N11*'MF Rents'!FM11*'MF Rollover'!FL11)</f>
        <v/>
      </c>
      <c r="FN11" s="7" t="str">
        <f>IF($B11=0,"",$N11*'MF Rents'!FN11*'MF Rollover'!FM11)</f>
        <v/>
      </c>
      <c r="FO11" s="7" t="str">
        <f>IF($B11=0,"",$N11*'MF Rents'!FO11*'MF Rollover'!FN11)</f>
        <v/>
      </c>
      <c r="FP11" s="7" t="str">
        <f>IF($B11=0,"",$N11*'MF Rents'!FP11*'MF Rollover'!FO11)</f>
        <v/>
      </c>
      <c r="FQ11" s="7" t="str">
        <f>IF($B11=0,"",$N11*'MF Rents'!FQ11*'MF Rollover'!FP11)</f>
        <v/>
      </c>
      <c r="FR11" s="7" t="str">
        <f>IF($B11=0,"",$N11*'MF Rents'!FR11*'MF Rollover'!FQ11)</f>
        <v/>
      </c>
      <c r="FS11" s="7" t="str">
        <f>IF($B11=0,"",$N11*'MF Rents'!FS11*'MF Rollover'!FR11)</f>
        <v/>
      </c>
      <c r="FT11" s="7" t="str">
        <f>IF($B11=0,"",$N11*'MF Rents'!FT11*'MF Rollover'!FS11)</f>
        <v/>
      </c>
      <c r="FU11" s="7" t="str">
        <f>IF($B11=0,"",$N11*'MF Rents'!FU11*'MF Rollover'!FT11)</f>
        <v/>
      </c>
      <c r="FV11" s="7" t="str">
        <f>IF($B11=0,"",$N11*'MF Rents'!FV11*'MF Rollover'!FU11)</f>
        <v/>
      </c>
      <c r="FW11" s="7" t="str">
        <f>IF($B11=0,"",$N11*'MF Rents'!FW11*'MF Rollover'!FV11)</f>
        <v/>
      </c>
      <c r="FX11" s="7" t="str">
        <f>IF($B11=0,"",$N11*'MF Rents'!FX11*'MF Rollover'!FW11)</f>
        <v/>
      </c>
      <c r="FY11" s="7" t="str">
        <f>IF($B11=0,"",$N11*'MF Rents'!FY11*'MF Rollover'!FX11)</f>
        <v/>
      </c>
      <c r="FZ11" s="7" t="str">
        <f>IF($B11=0,"",$N11*'MF Rents'!FZ11*'MF Rollover'!FY11)</f>
        <v/>
      </c>
      <c r="GA11" s="7" t="str">
        <f>IF($B11=0,"",$N11*'MF Rents'!GA11*'MF Rollover'!FZ11)</f>
        <v/>
      </c>
      <c r="GB11" s="7" t="str">
        <f>IF($B11=0,"",$N11*'MF Rents'!GB11*'MF Rollover'!GA11)</f>
        <v/>
      </c>
      <c r="GC11" s="7" t="str">
        <f>IF($B11=0,"",$N11*'MF Rents'!GC11*'MF Rollover'!GB11)</f>
        <v/>
      </c>
      <c r="GD11" s="7" t="str">
        <f>IF($B11=0,"",$N11*'MF Rents'!GD11*'MF Rollover'!GC11)</f>
        <v/>
      </c>
      <c r="GE11" s="7" t="str">
        <f>IF($B11=0,"",$N11*'MF Rents'!GE11*'MF Rollover'!GD11)</f>
        <v/>
      </c>
      <c r="GF11" s="7" t="str">
        <f>IF($B11=0,"",$N11*'MF Rents'!GF11*'MF Rollover'!GE11)</f>
        <v/>
      </c>
      <c r="GG11" s="7" t="str">
        <f>IF($B11=0,"",$N11*'MF Rents'!GG11*'MF Rollover'!GF11)</f>
        <v/>
      </c>
      <c r="GH11" s="7" t="str">
        <f>IF($B11=0,"",$N11*'MF Rents'!GH11*'MF Rollover'!GG11)</f>
        <v/>
      </c>
      <c r="GI11" s="7" t="str">
        <f>IF($B11=0,"",$N11*'MF Rents'!GI11*'MF Rollover'!GH11)</f>
        <v/>
      </c>
      <c r="GJ11" s="7" t="str">
        <f>IF($B11=0,"",$N11*'MF Rents'!GJ11*'MF Rollover'!GI11)</f>
        <v/>
      </c>
      <c r="GK11" s="7" t="str">
        <f>IF($B11=0,"",$N11*'MF Rents'!GK11*'MF Rollover'!GJ11)</f>
        <v/>
      </c>
      <c r="GL11" s="7" t="str">
        <f>IF($B11=0,"",$N11*'MF Rents'!GL11*'MF Rollover'!GK11)</f>
        <v/>
      </c>
      <c r="GM11" s="7" t="str">
        <f>IF($B11=0,"",$N11*'MF Rents'!GM11*'MF Rollover'!GL11)</f>
        <v/>
      </c>
      <c r="GN11" s="7" t="str">
        <f>IF($B11=0,"",$N11*'MF Rents'!GN11*'MF Rollover'!GM11)</f>
        <v/>
      </c>
      <c r="GO11" s="7" t="str">
        <f>IF($B11=0,"",$N11*'MF Rents'!GO11*'MF Rollover'!GN11)</f>
        <v/>
      </c>
      <c r="GP11" s="7" t="str">
        <f>IF($B11=0,"",$N11*'MF Rents'!GP11*'MF Rollover'!GO11)</f>
        <v/>
      </c>
    </row>
    <row r="12" spans="2:198" x14ac:dyDescent="0.3">
      <c r="B12" s="198">
        <f>'MF Rent Roll'!B11</f>
        <v>0</v>
      </c>
      <c r="C12" s="199">
        <f>'MF Rent Roll'!C11</f>
        <v>0</v>
      </c>
      <c r="D12" s="200">
        <f>'MF Rent Roll'!D11</f>
        <v>0</v>
      </c>
      <c r="E12" s="200">
        <f>'MF Rent Roll'!E11</f>
        <v>0</v>
      </c>
      <c r="F12" s="201">
        <f>'MF Rent Roll'!F11</f>
        <v>0</v>
      </c>
      <c r="G12" s="202">
        <f>'MF Rent Roll'!G11</f>
        <v>0</v>
      </c>
      <c r="H12" s="203">
        <f>'MF Rent Roll'!H11</f>
        <v>0</v>
      </c>
      <c r="I12" s="202">
        <f>'MF Rent Roll'!I11</f>
        <v>0</v>
      </c>
      <c r="J12" s="204">
        <f>'MF Rent Roll'!J11</f>
        <v>0</v>
      </c>
      <c r="K12" s="205">
        <f>'MF Rent Roll'!K11</f>
        <v>0</v>
      </c>
      <c r="L12" s="202">
        <f>'MF Rent Roll'!L11</f>
        <v>0</v>
      </c>
      <c r="M12" s="206">
        <f>'MF Rent Roll'!M11</f>
        <v>0</v>
      </c>
      <c r="N12" s="207" t="str">
        <f>'MF Rent Roll'!N11</f>
        <v/>
      </c>
      <c r="O12" s="208" t="str">
        <f>'MF Rent Roll'!O11</f>
        <v/>
      </c>
      <c r="P12" s="209" t="str">
        <f>'MF Rent Roll'!P11</f>
        <v/>
      </c>
      <c r="S12" s="7" t="str">
        <f>IF($B12=0,"",$N12*'MF Rents'!S12*'MF Rollover'!R12)</f>
        <v/>
      </c>
      <c r="T12" s="7" t="str">
        <f>IF($B12=0,"",$N12*'MF Rents'!T12*'MF Rollover'!S12)</f>
        <v/>
      </c>
      <c r="U12" s="7" t="str">
        <f>IF($B12=0,"",$N12*'MF Rents'!U12*'MF Rollover'!T12)</f>
        <v/>
      </c>
      <c r="V12" s="7" t="str">
        <f>IF($B12=0,"",$N12*'MF Rents'!V12*'MF Rollover'!U12)</f>
        <v/>
      </c>
      <c r="W12" s="7" t="str">
        <f>IF($B12=0,"",$N12*'MF Rents'!W12*'MF Rollover'!V12)</f>
        <v/>
      </c>
      <c r="X12" s="7" t="str">
        <f>IF($B12=0,"",$N12*'MF Rents'!X12*'MF Rollover'!W12)</f>
        <v/>
      </c>
      <c r="Y12" s="7" t="str">
        <f>IF($B12=0,"",$N12*'MF Rents'!Y12*'MF Rollover'!X12)</f>
        <v/>
      </c>
      <c r="Z12" s="7" t="str">
        <f>IF($B12=0,"",$N12*'MF Rents'!Z12*'MF Rollover'!Y12)</f>
        <v/>
      </c>
      <c r="AA12" s="7" t="str">
        <f>IF($B12=0,"",$N12*'MF Rents'!AA12*'MF Rollover'!Z12)</f>
        <v/>
      </c>
      <c r="AB12" s="7" t="str">
        <f>IF($B12=0,"",$N12*'MF Rents'!AB12*'MF Rollover'!AA12)</f>
        <v/>
      </c>
      <c r="AC12" s="7" t="str">
        <f>IF($B12=0,"",$N12*'MF Rents'!AC12*'MF Rollover'!AB12)</f>
        <v/>
      </c>
      <c r="AD12" s="7" t="str">
        <f>IF($B12=0,"",$N12*'MF Rents'!AD12*'MF Rollover'!AC12)</f>
        <v/>
      </c>
      <c r="AE12" s="7" t="str">
        <f>IF($B12=0,"",$N12*'MF Rents'!AE12*'MF Rollover'!AD12)</f>
        <v/>
      </c>
      <c r="AF12" s="7" t="str">
        <f>IF($B12=0,"",$N12*'MF Rents'!AF12*'MF Rollover'!AE12)</f>
        <v/>
      </c>
      <c r="AG12" s="7" t="str">
        <f>IF($B12=0,"",$N12*'MF Rents'!AG12*'MF Rollover'!AF12)</f>
        <v/>
      </c>
      <c r="AH12" s="7" t="str">
        <f>IF($B12=0,"",$N12*'MF Rents'!AH12*'MF Rollover'!AG12)</f>
        <v/>
      </c>
      <c r="AI12" s="7" t="str">
        <f>IF($B12=0,"",$N12*'MF Rents'!AI12*'MF Rollover'!AH12)</f>
        <v/>
      </c>
      <c r="AJ12" s="7" t="str">
        <f>IF($B12=0,"",$N12*'MF Rents'!AJ12*'MF Rollover'!AI12)</f>
        <v/>
      </c>
      <c r="AK12" s="7" t="str">
        <f>IF($B12=0,"",$N12*'MF Rents'!AK12*'MF Rollover'!AJ12)</f>
        <v/>
      </c>
      <c r="AL12" s="7" t="str">
        <f>IF($B12=0,"",$N12*'MF Rents'!AL12*'MF Rollover'!AK12)</f>
        <v/>
      </c>
      <c r="AM12" s="7" t="str">
        <f>IF($B12=0,"",$N12*'MF Rents'!AM12*'MF Rollover'!AL12)</f>
        <v/>
      </c>
      <c r="AN12" s="7" t="str">
        <f>IF($B12=0,"",$N12*'MF Rents'!AN12*'MF Rollover'!AM12)</f>
        <v/>
      </c>
      <c r="AO12" s="7" t="str">
        <f>IF($B12=0,"",$N12*'MF Rents'!AO12*'MF Rollover'!AN12)</f>
        <v/>
      </c>
      <c r="AP12" s="7" t="str">
        <f>IF($B12=0,"",$N12*'MF Rents'!AP12*'MF Rollover'!AO12)</f>
        <v/>
      </c>
      <c r="AQ12" s="7" t="str">
        <f>IF($B12=0,"",$N12*'MF Rents'!AQ12*'MF Rollover'!AP12)</f>
        <v/>
      </c>
      <c r="AR12" s="7" t="str">
        <f>IF($B12=0,"",$N12*'MF Rents'!AR12*'MF Rollover'!AQ12)</f>
        <v/>
      </c>
      <c r="AS12" s="7" t="str">
        <f>IF($B12=0,"",$N12*'MF Rents'!AS12*'MF Rollover'!AR12)</f>
        <v/>
      </c>
      <c r="AT12" s="7" t="str">
        <f>IF($B12=0,"",$N12*'MF Rents'!AT12*'MF Rollover'!AS12)</f>
        <v/>
      </c>
      <c r="AU12" s="7" t="str">
        <f>IF($B12=0,"",$N12*'MF Rents'!AU12*'MF Rollover'!AT12)</f>
        <v/>
      </c>
      <c r="AV12" s="7" t="str">
        <f>IF($B12=0,"",$N12*'MF Rents'!AV12*'MF Rollover'!AU12)</f>
        <v/>
      </c>
      <c r="AW12" s="7" t="str">
        <f>IF($B12=0,"",$N12*'MF Rents'!AW12*'MF Rollover'!AV12)</f>
        <v/>
      </c>
      <c r="AX12" s="7" t="str">
        <f>IF($B12=0,"",$N12*'MF Rents'!AX12*'MF Rollover'!AW12)</f>
        <v/>
      </c>
      <c r="AY12" s="7" t="str">
        <f>IF($B12=0,"",$N12*'MF Rents'!AY12*'MF Rollover'!AX12)</f>
        <v/>
      </c>
      <c r="AZ12" s="7" t="str">
        <f>IF($B12=0,"",$N12*'MF Rents'!AZ12*'MF Rollover'!AY12)</f>
        <v/>
      </c>
      <c r="BA12" s="7" t="str">
        <f>IF($B12=0,"",$N12*'MF Rents'!BA12*'MF Rollover'!AZ12)</f>
        <v/>
      </c>
      <c r="BB12" s="7" t="str">
        <f>IF($B12=0,"",$N12*'MF Rents'!BB12*'MF Rollover'!BA12)</f>
        <v/>
      </c>
      <c r="BC12" s="7" t="str">
        <f>IF($B12=0,"",$N12*'MF Rents'!BC12*'MF Rollover'!BB12)</f>
        <v/>
      </c>
      <c r="BD12" s="7" t="str">
        <f>IF($B12=0,"",$N12*'MF Rents'!BD12*'MF Rollover'!BC12)</f>
        <v/>
      </c>
      <c r="BE12" s="7" t="str">
        <f>IF($B12=0,"",$N12*'MF Rents'!BE12*'MF Rollover'!BD12)</f>
        <v/>
      </c>
      <c r="BF12" s="7" t="str">
        <f>IF($B12=0,"",$N12*'MF Rents'!BF12*'MF Rollover'!BE12)</f>
        <v/>
      </c>
      <c r="BG12" s="7" t="str">
        <f>IF($B12=0,"",$N12*'MF Rents'!BG12*'MF Rollover'!BF12)</f>
        <v/>
      </c>
      <c r="BH12" s="7" t="str">
        <f>IF($B12=0,"",$N12*'MF Rents'!BH12*'MF Rollover'!BG12)</f>
        <v/>
      </c>
      <c r="BI12" s="7" t="str">
        <f>IF($B12=0,"",$N12*'MF Rents'!BI12*'MF Rollover'!BH12)</f>
        <v/>
      </c>
      <c r="BJ12" s="7" t="str">
        <f>IF($B12=0,"",$N12*'MF Rents'!BJ12*'MF Rollover'!BI12)</f>
        <v/>
      </c>
      <c r="BK12" s="7" t="str">
        <f>IF($B12=0,"",$N12*'MF Rents'!BK12*'MF Rollover'!BJ12)</f>
        <v/>
      </c>
      <c r="BL12" s="7" t="str">
        <f>IF($B12=0,"",$N12*'MF Rents'!BL12*'MF Rollover'!BK12)</f>
        <v/>
      </c>
      <c r="BM12" s="7" t="str">
        <f>IF($B12=0,"",$N12*'MF Rents'!BM12*'MF Rollover'!BL12)</f>
        <v/>
      </c>
      <c r="BN12" s="7" t="str">
        <f>IF($B12=0,"",$N12*'MF Rents'!BN12*'MF Rollover'!BM12)</f>
        <v/>
      </c>
      <c r="BO12" s="7" t="str">
        <f>IF($B12=0,"",$N12*'MF Rents'!BO12*'MF Rollover'!BN12)</f>
        <v/>
      </c>
      <c r="BP12" s="7" t="str">
        <f>IF($B12=0,"",$N12*'MF Rents'!BP12*'MF Rollover'!BO12)</f>
        <v/>
      </c>
      <c r="BQ12" s="7" t="str">
        <f>IF($B12=0,"",$N12*'MF Rents'!BQ12*'MF Rollover'!BP12)</f>
        <v/>
      </c>
      <c r="BR12" s="7" t="str">
        <f>IF($B12=0,"",$N12*'MF Rents'!BR12*'MF Rollover'!BQ12)</f>
        <v/>
      </c>
      <c r="BS12" s="7" t="str">
        <f>IF($B12=0,"",$N12*'MF Rents'!BS12*'MF Rollover'!BR12)</f>
        <v/>
      </c>
      <c r="BT12" s="7" t="str">
        <f>IF($B12=0,"",$N12*'MF Rents'!BT12*'MF Rollover'!BS12)</f>
        <v/>
      </c>
      <c r="BU12" s="7" t="str">
        <f>IF($B12=0,"",$N12*'MF Rents'!BU12*'MF Rollover'!BT12)</f>
        <v/>
      </c>
      <c r="BV12" s="7" t="str">
        <f>IF($B12=0,"",$N12*'MF Rents'!BV12*'MF Rollover'!BU12)</f>
        <v/>
      </c>
      <c r="BW12" s="7" t="str">
        <f>IF($B12=0,"",$N12*'MF Rents'!BW12*'MF Rollover'!BV12)</f>
        <v/>
      </c>
      <c r="BX12" s="7" t="str">
        <f>IF($B12=0,"",$N12*'MF Rents'!BX12*'MF Rollover'!BW12)</f>
        <v/>
      </c>
      <c r="BY12" s="7" t="str">
        <f>IF($B12=0,"",$N12*'MF Rents'!BY12*'MF Rollover'!BX12)</f>
        <v/>
      </c>
      <c r="BZ12" s="7" t="str">
        <f>IF($B12=0,"",$N12*'MF Rents'!BZ12*'MF Rollover'!BY12)</f>
        <v/>
      </c>
      <c r="CA12" s="7" t="str">
        <f>IF($B12=0,"",$N12*'MF Rents'!CA12*'MF Rollover'!BZ12)</f>
        <v/>
      </c>
      <c r="CB12" s="7" t="str">
        <f>IF($B12=0,"",$N12*'MF Rents'!CB12*'MF Rollover'!CA12)</f>
        <v/>
      </c>
      <c r="CC12" s="7" t="str">
        <f>IF($B12=0,"",$N12*'MF Rents'!CC12*'MF Rollover'!CB12)</f>
        <v/>
      </c>
      <c r="CD12" s="7" t="str">
        <f>IF($B12=0,"",$N12*'MF Rents'!CD12*'MF Rollover'!CC12)</f>
        <v/>
      </c>
      <c r="CE12" s="7" t="str">
        <f>IF($B12=0,"",$N12*'MF Rents'!CE12*'MF Rollover'!CD12)</f>
        <v/>
      </c>
      <c r="CF12" s="7" t="str">
        <f>IF($B12=0,"",$N12*'MF Rents'!CF12*'MF Rollover'!CE12)</f>
        <v/>
      </c>
      <c r="CG12" s="7" t="str">
        <f>IF($B12=0,"",$N12*'MF Rents'!CG12*'MF Rollover'!CF12)</f>
        <v/>
      </c>
      <c r="CH12" s="7" t="str">
        <f>IF($B12=0,"",$N12*'MF Rents'!CH12*'MF Rollover'!CG12)</f>
        <v/>
      </c>
      <c r="CI12" s="7" t="str">
        <f>IF($B12=0,"",$N12*'MF Rents'!CI12*'MF Rollover'!CH12)</f>
        <v/>
      </c>
      <c r="CJ12" s="7" t="str">
        <f>IF($B12=0,"",$N12*'MF Rents'!CJ12*'MF Rollover'!CI12)</f>
        <v/>
      </c>
      <c r="CK12" s="7" t="str">
        <f>IF($B12=0,"",$N12*'MF Rents'!CK12*'MF Rollover'!CJ12)</f>
        <v/>
      </c>
      <c r="CL12" s="7" t="str">
        <f>IF($B12=0,"",$N12*'MF Rents'!CL12*'MF Rollover'!CK12)</f>
        <v/>
      </c>
      <c r="CM12" s="7" t="str">
        <f>IF($B12=0,"",$N12*'MF Rents'!CM12*'MF Rollover'!CL12)</f>
        <v/>
      </c>
      <c r="CN12" s="7" t="str">
        <f>IF($B12=0,"",$N12*'MF Rents'!CN12*'MF Rollover'!CM12)</f>
        <v/>
      </c>
      <c r="CO12" s="7" t="str">
        <f>IF($B12=0,"",$N12*'MF Rents'!CO12*'MF Rollover'!CN12)</f>
        <v/>
      </c>
      <c r="CP12" s="7" t="str">
        <f>IF($B12=0,"",$N12*'MF Rents'!CP12*'MF Rollover'!CO12)</f>
        <v/>
      </c>
      <c r="CQ12" s="7" t="str">
        <f>IF($B12=0,"",$N12*'MF Rents'!CQ12*'MF Rollover'!CP12)</f>
        <v/>
      </c>
      <c r="CR12" s="7" t="str">
        <f>IF($B12=0,"",$N12*'MF Rents'!CR12*'MF Rollover'!CQ12)</f>
        <v/>
      </c>
      <c r="CS12" s="7" t="str">
        <f>IF($B12=0,"",$N12*'MF Rents'!CS12*'MF Rollover'!CR12)</f>
        <v/>
      </c>
      <c r="CT12" s="7" t="str">
        <f>IF($B12=0,"",$N12*'MF Rents'!CT12*'MF Rollover'!CS12)</f>
        <v/>
      </c>
      <c r="CU12" s="7" t="str">
        <f>IF($B12=0,"",$N12*'MF Rents'!CU12*'MF Rollover'!CT12)</f>
        <v/>
      </c>
      <c r="CV12" s="7" t="str">
        <f>IF($B12=0,"",$N12*'MF Rents'!CV12*'MF Rollover'!CU12)</f>
        <v/>
      </c>
      <c r="CW12" s="7" t="str">
        <f>IF($B12=0,"",$N12*'MF Rents'!CW12*'MF Rollover'!CV12)</f>
        <v/>
      </c>
      <c r="CX12" s="7" t="str">
        <f>IF($B12=0,"",$N12*'MF Rents'!CX12*'MF Rollover'!CW12)</f>
        <v/>
      </c>
      <c r="CY12" s="7" t="str">
        <f>IF($B12=0,"",$N12*'MF Rents'!CY12*'MF Rollover'!CX12)</f>
        <v/>
      </c>
      <c r="CZ12" s="7" t="str">
        <f>IF($B12=0,"",$N12*'MF Rents'!CZ12*'MF Rollover'!CY12)</f>
        <v/>
      </c>
      <c r="DA12" s="7" t="str">
        <f>IF($B12=0,"",$N12*'MF Rents'!DA12*'MF Rollover'!CZ12)</f>
        <v/>
      </c>
      <c r="DB12" s="7" t="str">
        <f>IF($B12=0,"",$N12*'MF Rents'!DB12*'MF Rollover'!DA12)</f>
        <v/>
      </c>
      <c r="DC12" s="7" t="str">
        <f>IF($B12=0,"",$N12*'MF Rents'!DC12*'MF Rollover'!DB12)</f>
        <v/>
      </c>
      <c r="DD12" s="7" t="str">
        <f>IF($B12=0,"",$N12*'MF Rents'!DD12*'MF Rollover'!DC12)</f>
        <v/>
      </c>
      <c r="DE12" s="7" t="str">
        <f>IF($B12=0,"",$N12*'MF Rents'!DE12*'MF Rollover'!DD12)</f>
        <v/>
      </c>
      <c r="DF12" s="7" t="str">
        <f>IF($B12=0,"",$N12*'MF Rents'!DF12*'MF Rollover'!DE12)</f>
        <v/>
      </c>
      <c r="DG12" s="7" t="str">
        <f>IF($B12=0,"",$N12*'MF Rents'!DG12*'MF Rollover'!DF12)</f>
        <v/>
      </c>
      <c r="DH12" s="7" t="str">
        <f>IF($B12=0,"",$N12*'MF Rents'!DH12*'MF Rollover'!DG12)</f>
        <v/>
      </c>
      <c r="DI12" s="7" t="str">
        <f>IF($B12=0,"",$N12*'MF Rents'!DI12*'MF Rollover'!DH12)</f>
        <v/>
      </c>
      <c r="DJ12" s="7" t="str">
        <f>IF($B12=0,"",$N12*'MF Rents'!DJ12*'MF Rollover'!DI12)</f>
        <v/>
      </c>
      <c r="DK12" s="7" t="str">
        <f>IF($B12=0,"",$N12*'MF Rents'!DK12*'MF Rollover'!DJ12)</f>
        <v/>
      </c>
      <c r="DL12" s="7" t="str">
        <f>IF($B12=0,"",$N12*'MF Rents'!DL12*'MF Rollover'!DK12)</f>
        <v/>
      </c>
      <c r="DM12" s="7" t="str">
        <f>IF($B12=0,"",$N12*'MF Rents'!DM12*'MF Rollover'!DL12)</f>
        <v/>
      </c>
      <c r="DN12" s="7" t="str">
        <f>IF($B12=0,"",$N12*'MF Rents'!DN12*'MF Rollover'!DM12)</f>
        <v/>
      </c>
      <c r="DO12" s="7" t="str">
        <f>IF($B12=0,"",$N12*'MF Rents'!DO12*'MF Rollover'!DN12)</f>
        <v/>
      </c>
      <c r="DP12" s="7" t="str">
        <f>IF($B12=0,"",$N12*'MF Rents'!DP12*'MF Rollover'!DO12)</f>
        <v/>
      </c>
      <c r="DQ12" s="7" t="str">
        <f>IF($B12=0,"",$N12*'MF Rents'!DQ12*'MF Rollover'!DP12)</f>
        <v/>
      </c>
      <c r="DR12" s="7" t="str">
        <f>IF($B12=0,"",$N12*'MF Rents'!DR12*'MF Rollover'!DQ12)</f>
        <v/>
      </c>
      <c r="DS12" s="7" t="str">
        <f>IF($B12=0,"",$N12*'MF Rents'!DS12*'MF Rollover'!DR12)</f>
        <v/>
      </c>
      <c r="DT12" s="7" t="str">
        <f>IF($B12=0,"",$N12*'MF Rents'!DT12*'MF Rollover'!DS12)</f>
        <v/>
      </c>
      <c r="DU12" s="7" t="str">
        <f>IF($B12=0,"",$N12*'MF Rents'!DU12*'MF Rollover'!DT12)</f>
        <v/>
      </c>
      <c r="DV12" s="7" t="str">
        <f>IF($B12=0,"",$N12*'MF Rents'!DV12*'MF Rollover'!DU12)</f>
        <v/>
      </c>
      <c r="DW12" s="7" t="str">
        <f>IF($B12=0,"",$N12*'MF Rents'!DW12*'MF Rollover'!DV12)</f>
        <v/>
      </c>
      <c r="DX12" s="7" t="str">
        <f>IF($B12=0,"",$N12*'MF Rents'!DX12*'MF Rollover'!DW12)</f>
        <v/>
      </c>
      <c r="DY12" s="7" t="str">
        <f>IF($B12=0,"",$N12*'MF Rents'!DY12*'MF Rollover'!DX12)</f>
        <v/>
      </c>
      <c r="DZ12" s="7" t="str">
        <f>IF($B12=0,"",$N12*'MF Rents'!DZ12*'MF Rollover'!DY12)</f>
        <v/>
      </c>
      <c r="EA12" s="7" t="str">
        <f>IF($B12=0,"",$N12*'MF Rents'!EA12*'MF Rollover'!DZ12)</f>
        <v/>
      </c>
      <c r="EB12" s="7" t="str">
        <f>IF($B12=0,"",$N12*'MF Rents'!EB12*'MF Rollover'!EA12)</f>
        <v/>
      </c>
      <c r="EC12" s="7" t="str">
        <f>IF($B12=0,"",$N12*'MF Rents'!EC12*'MF Rollover'!EB12)</f>
        <v/>
      </c>
      <c r="ED12" s="7" t="str">
        <f>IF($B12=0,"",$N12*'MF Rents'!ED12*'MF Rollover'!EC12)</f>
        <v/>
      </c>
      <c r="EE12" s="7" t="str">
        <f>IF($B12=0,"",$N12*'MF Rents'!EE12*'MF Rollover'!ED12)</f>
        <v/>
      </c>
      <c r="EF12" s="7" t="str">
        <f>IF($B12=0,"",$N12*'MF Rents'!EF12*'MF Rollover'!EE12)</f>
        <v/>
      </c>
      <c r="EG12" s="7" t="str">
        <f>IF($B12=0,"",$N12*'MF Rents'!EG12*'MF Rollover'!EF12)</f>
        <v/>
      </c>
      <c r="EH12" s="7" t="str">
        <f>IF($B12=0,"",$N12*'MF Rents'!EH12*'MF Rollover'!EG12)</f>
        <v/>
      </c>
      <c r="EI12" s="7" t="str">
        <f>IF($B12=0,"",$N12*'MF Rents'!EI12*'MF Rollover'!EH12)</f>
        <v/>
      </c>
      <c r="EJ12" s="7" t="str">
        <f>IF($B12=0,"",$N12*'MF Rents'!EJ12*'MF Rollover'!EI12)</f>
        <v/>
      </c>
      <c r="EK12" s="7" t="str">
        <f>IF($B12=0,"",$N12*'MF Rents'!EK12*'MF Rollover'!EJ12)</f>
        <v/>
      </c>
      <c r="EL12" s="7" t="str">
        <f>IF($B12=0,"",$N12*'MF Rents'!EL12*'MF Rollover'!EK12)</f>
        <v/>
      </c>
      <c r="EM12" s="7" t="str">
        <f>IF($B12=0,"",$N12*'MF Rents'!EM12*'MF Rollover'!EL12)</f>
        <v/>
      </c>
      <c r="EN12" s="7" t="str">
        <f>IF($B12=0,"",$N12*'MF Rents'!EN12*'MF Rollover'!EM12)</f>
        <v/>
      </c>
      <c r="EO12" s="7" t="str">
        <f>IF($B12=0,"",$N12*'MF Rents'!EO12*'MF Rollover'!EN12)</f>
        <v/>
      </c>
      <c r="EP12" s="7" t="str">
        <f>IF($B12=0,"",$N12*'MF Rents'!EP12*'MF Rollover'!EO12)</f>
        <v/>
      </c>
      <c r="EQ12" s="7" t="str">
        <f>IF($B12=0,"",$N12*'MF Rents'!EQ12*'MF Rollover'!EP12)</f>
        <v/>
      </c>
      <c r="ER12" s="7" t="str">
        <f>IF($B12=0,"",$N12*'MF Rents'!ER12*'MF Rollover'!EQ12)</f>
        <v/>
      </c>
      <c r="ES12" s="7" t="str">
        <f>IF($B12=0,"",$N12*'MF Rents'!ES12*'MF Rollover'!ER12)</f>
        <v/>
      </c>
      <c r="ET12" s="7" t="str">
        <f>IF($B12=0,"",$N12*'MF Rents'!ET12*'MF Rollover'!ES12)</f>
        <v/>
      </c>
      <c r="EU12" s="7" t="str">
        <f>IF($B12=0,"",$N12*'MF Rents'!EU12*'MF Rollover'!ET12)</f>
        <v/>
      </c>
      <c r="EV12" s="7" t="str">
        <f>IF($B12=0,"",$N12*'MF Rents'!EV12*'MF Rollover'!EU12)</f>
        <v/>
      </c>
      <c r="EW12" s="7" t="str">
        <f>IF($B12=0,"",$N12*'MF Rents'!EW12*'MF Rollover'!EV12)</f>
        <v/>
      </c>
      <c r="EX12" s="7" t="str">
        <f>IF($B12=0,"",$N12*'MF Rents'!EX12*'MF Rollover'!EW12)</f>
        <v/>
      </c>
      <c r="EY12" s="7" t="str">
        <f>IF($B12=0,"",$N12*'MF Rents'!EY12*'MF Rollover'!EX12)</f>
        <v/>
      </c>
      <c r="EZ12" s="7" t="str">
        <f>IF($B12=0,"",$N12*'MF Rents'!EZ12*'MF Rollover'!EY12)</f>
        <v/>
      </c>
      <c r="FA12" s="7" t="str">
        <f>IF($B12=0,"",$N12*'MF Rents'!FA12*'MF Rollover'!EZ12)</f>
        <v/>
      </c>
      <c r="FB12" s="7" t="str">
        <f>IF($B12=0,"",$N12*'MF Rents'!FB12*'MF Rollover'!FA12)</f>
        <v/>
      </c>
      <c r="FC12" s="7" t="str">
        <f>IF($B12=0,"",$N12*'MF Rents'!FC12*'MF Rollover'!FB12)</f>
        <v/>
      </c>
      <c r="FD12" s="7" t="str">
        <f>IF($B12=0,"",$N12*'MF Rents'!FD12*'MF Rollover'!FC12)</f>
        <v/>
      </c>
      <c r="FE12" s="7" t="str">
        <f>IF($B12=0,"",$N12*'MF Rents'!FE12*'MF Rollover'!FD12)</f>
        <v/>
      </c>
      <c r="FF12" s="7" t="str">
        <f>IF($B12=0,"",$N12*'MF Rents'!FF12*'MF Rollover'!FE12)</f>
        <v/>
      </c>
      <c r="FG12" s="7" t="str">
        <f>IF($B12=0,"",$N12*'MF Rents'!FG12*'MF Rollover'!FF12)</f>
        <v/>
      </c>
      <c r="FH12" s="7" t="str">
        <f>IF($B12=0,"",$N12*'MF Rents'!FH12*'MF Rollover'!FG12)</f>
        <v/>
      </c>
      <c r="FI12" s="7" t="str">
        <f>IF($B12=0,"",$N12*'MF Rents'!FI12*'MF Rollover'!FH12)</f>
        <v/>
      </c>
      <c r="FJ12" s="7" t="str">
        <f>IF($B12=0,"",$N12*'MF Rents'!FJ12*'MF Rollover'!FI12)</f>
        <v/>
      </c>
      <c r="FK12" s="7" t="str">
        <f>IF($B12=0,"",$N12*'MF Rents'!FK12*'MF Rollover'!FJ12)</f>
        <v/>
      </c>
      <c r="FL12" s="7" t="str">
        <f>IF($B12=0,"",$N12*'MF Rents'!FL12*'MF Rollover'!FK12)</f>
        <v/>
      </c>
      <c r="FM12" s="7" t="str">
        <f>IF($B12=0,"",$N12*'MF Rents'!FM12*'MF Rollover'!FL12)</f>
        <v/>
      </c>
      <c r="FN12" s="7" t="str">
        <f>IF($B12=0,"",$N12*'MF Rents'!FN12*'MF Rollover'!FM12)</f>
        <v/>
      </c>
      <c r="FO12" s="7" t="str">
        <f>IF($B12=0,"",$N12*'MF Rents'!FO12*'MF Rollover'!FN12)</f>
        <v/>
      </c>
      <c r="FP12" s="7" t="str">
        <f>IF($B12=0,"",$N12*'MF Rents'!FP12*'MF Rollover'!FO12)</f>
        <v/>
      </c>
      <c r="FQ12" s="7" t="str">
        <f>IF($B12=0,"",$N12*'MF Rents'!FQ12*'MF Rollover'!FP12)</f>
        <v/>
      </c>
      <c r="FR12" s="7" t="str">
        <f>IF($B12=0,"",$N12*'MF Rents'!FR12*'MF Rollover'!FQ12)</f>
        <v/>
      </c>
      <c r="FS12" s="7" t="str">
        <f>IF($B12=0,"",$N12*'MF Rents'!FS12*'MF Rollover'!FR12)</f>
        <v/>
      </c>
      <c r="FT12" s="7" t="str">
        <f>IF($B12=0,"",$N12*'MF Rents'!FT12*'MF Rollover'!FS12)</f>
        <v/>
      </c>
      <c r="FU12" s="7" t="str">
        <f>IF($B12=0,"",$N12*'MF Rents'!FU12*'MF Rollover'!FT12)</f>
        <v/>
      </c>
      <c r="FV12" s="7" t="str">
        <f>IF($B12=0,"",$N12*'MF Rents'!FV12*'MF Rollover'!FU12)</f>
        <v/>
      </c>
      <c r="FW12" s="7" t="str">
        <f>IF($B12=0,"",$N12*'MF Rents'!FW12*'MF Rollover'!FV12)</f>
        <v/>
      </c>
      <c r="FX12" s="7" t="str">
        <f>IF($B12=0,"",$N12*'MF Rents'!FX12*'MF Rollover'!FW12)</f>
        <v/>
      </c>
      <c r="FY12" s="7" t="str">
        <f>IF($B12=0,"",$N12*'MF Rents'!FY12*'MF Rollover'!FX12)</f>
        <v/>
      </c>
      <c r="FZ12" s="7" t="str">
        <f>IF($B12=0,"",$N12*'MF Rents'!FZ12*'MF Rollover'!FY12)</f>
        <v/>
      </c>
      <c r="GA12" s="7" t="str">
        <f>IF($B12=0,"",$N12*'MF Rents'!GA12*'MF Rollover'!FZ12)</f>
        <v/>
      </c>
      <c r="GB12" s="7" t="str">
        <f>IF($B12=0,"",$N12*'MF Rents'!GB12*'MF Rollover'!GA12)</f>
        <v/>
      </c>
      <c r="GC12" s="7" t="str">
        <f>IF($B12=0,"",$N12*'MF Rents'!GC12*'MF Rollover'!GB12)</f>
        <v/>
      </c>
      <c r="GD12" s="7" t="str">
        <f>IF($B12=0,"",$N12*'MF Rents'!GD12*'MF Rollover'!GC12)</f>
        <v/>
      </c>
      <c r="GE12" s="7" t="str">
        <f>IF($B12=0,"",$N12*'MF Rents'!GE12*'MF Rollover'!GD12)</f>
        <v/>
      </c>
      <c r="GF12" s="7" t="str">
        <f>IF($B12=0,"",$N12*'MF Rents'!GF12*'MF Rollover'!GE12)</f>
        <v/>
      </c>
      <c r="GG12" s="7" t="str">
        <f>IF($B12=0,"",$N12*'MF Rents'!GG12*'MF Rollover'!GF12)</f>
        <v/>
      </c>
      <c r="GH12" s="7" t="str">
        <f>IF($B12=0,"",$N12*'MF Rents'!GH12*'MF Rollover'!GG12)</f>
        <v/>
      </c>
      <c r="GI12" s="7" t="str">
        <f>IF($B12=0,"",$N12*'MF Rents'!GI12*'MF Rollover'!GH12)</f>
        <v/>
      </c>
      <c r="GJ12" s="7" t="str">
        <f>IF($B12=0,"",$N12*'MF Rents'!GJ12*'MF Rollover'!GI12)</f>
        <v/>
      </c>
      <c r="GK12" s="7" t="str">
        <f>IF($B12=0,"",$N12*'MF Rents'!GK12*'MF Rollover'!GJ12)</f>
        <v/>
      </c>
      <c r="GL12" s="7" t="str">
        <f>IF($B12=0,"",$N12*'MF Rents'!GL12*'MF Rollover'!GK12)</f>
        <v/>
      </c>
      <c r="GM12" s="7" t="str">
        <f>IF($B12=0,"",$N12*'MF Rents'!GM12*'MF Rollover'!GL12)</f>
        <v/>
      </c>
      <c r="GN12" s="7" t="str">
        <f>IF($B12=0,"",$N12*'MF Rents'!GN12*'MF Rollover'!GM12)</f>
        <v/>
      </c>
      <c r="GO12" s="7" t="str">
        <f>IF($B12=0,"",$N12*'MF Rents'!GO12*'MF Rollover'!GN12)</f>
        <v/>
      </c>
      <c r="GP12" s="7" t="str">
        <f>IF($B12=0,"",$N12*'MF Rents'!GP12*'MF Rollover'!GO12)</f>
        <v/>
      </c>
    </row>
    <row r="13" spans="2:198" x14ac:dyDescent="0.3">
      <c r="B13" s="198">
        <f>'MF Rent Roll'!B12</f>
        <v>0</v>
      </c>
      <c r="C13" s="199">
        <f>'MF Rent Roll'!C12</f>
        <v>0</v>
      </c>
      <c r="D13" s="200">
        <f>'MF Rent Roll'!D12</f>
        <v>0</v>
      </c>
      <c r="E13" s="200">
        <f>'MF Rent Roll'!E12</f>
        <v>0</v>
      </c>
      <c r="F13" s="201">
        <f>'MF Rent Roll'!F12</f>
        <v>0</v>
      </c>
      <c r="G13" s="202">
        <f>'MF Rent Roll'!G12</f>
        <v>0</v>
      </c>
      <c r="H13" s="203">
        <f>'MF Rent Roll'!H12</f>
        <v>0</v>
      </c>
      <c r="I13" s="202">
        <f>'MF Rent Roll'!I12</f>
        <v>0</v>
      </c>
      <c r="J13" s="204">
        <f>'MF Rent Roll'!J12</f>
        <v>0</v>
      </c>
      <c r="K13" s="205">
        <f>'MF Rent Roll'!K12</f>
        <v>0</v>
      </c>
      <c r="L13" s="202">
        <f>'MF Rent Roll'!L12</f>
        <v>0</v>
      </c>
      <c r="M13" s="206">
        <f>'MF Rent Roll'!M12</f>
        <v>0</v>
      </c>
      <c r="N13" s="207" t="str">
        <f>'MF Rent Roll'!N12</f>
        <v/>
      </c>
      <c r="O13" s="208" t="str">
        <f>'MF Rent Roll'!O12</f>
        <v/>
      </c>
      <c r="P13" s="209" t="str">
        <f>'MF Rent Roll'!P12</f>
        <v/>
      </c>
      <c r="S13" s="7" t="str">
        <f>IF($B13=0,"",$N13*'MF Rents'!S13*'MF Rollover'!R13)</f>
        <v/>
      </c>
      <c r="T13" s="7" t="str">
        <f>IF($B13=0,"",$N13*'MF Rents'!T13*'MF Rollover'!S13)</f>
        <v/>
      </c>
      <c r="U13" s="7" t="str">
        <f>IF($B13=0,"",$N13*'MF Rents'!U13*'MF Rollover'!T13)</f>
        <v/>
      </c>
      <c r="V13" s="7" t="str">
        <f>IF($B13=0,"",$N13*'MF Rents'!V13*'MF Rollover'!U13)</f>
        <v/>
      </c>
      <c r="W13" s="7" t="str">
        <f>IF($B13=0,"",$N13*'MF Rents'!W13*'MF Rollover'!V13)</f>
        <v/>
      </c>
      <c r="X13" s="7" t="str">
        <f>IF($B13=0,"",$N13*'MF Rents'!X13*'MF Rollover'!W13)</f>
        <v/>
      </c>
      <c r="Y13" s="7" t="str">
        <f>IF($B13=0,"",$N13*'MF Rents'!Y13*'MF Rollover'!X13)</f>
        <v/>
      </c>
      <c r="Z13" s="7" t="str">
        <f>IF($B13=0,"",$N13*'MF Rents'!Z13*'MF Rollover'!Y13)</f>
        <v/>
      </c>
      <c r="AA13" s="7" t="str">
        <f>IF($B13=0,"",$N13*'MF Rents'!AA13*'MF Rollover'!Z13)</f>
        <v/>
      </c>
      <c r="AB13" s="7" t="str">
        <f>IF($B13=0,"",$N13*'MF Rents'!AB13*'MF Rollover'!AA13)</f>
        <v/>
      </c>
      <c r="AC13" s="7" t="str">
        <f>IF($B13=0,"",$N13*'MF Rents'!AC13*'MF Rollover'!AB13)</f>
        <v/>
      </c>
      <c r="AD13" s="7" t="str">
        <f>IF($B13=0,"",$N13*'MF Rents'!AD13*'MF Rollover'!AC13)</f>
        <v/>
      </c>
      <c r="AE13" s="7" t="str">
        <f>IF($B13=0,"",$N13*'MF Rents'!AE13*'MF Rollover'!AD13)</f>
        <v/>
      </c>
      <c r="AF13" s="7" t="str">
        <f>IF($B13=0,"",$N13*'MF Rents'!AF13*'MF Rollover'!AE13)</f>
        <v/>
      </c>
      <c r="AG13" s="7" t="str">
        <f>IF($B13=0,"",$N13*'MF Rents'!AG13*'MF Rollover'!AF13)</f>
        <v/>
      </c>
      <c r="AH13" s="7" t="str">
        <f>IF($B13=0,"",$N13*'MF Rents'!AH13*'MF Rollover'!AG13)</f>
        <v/>
      </c>
      <c r="AI13" s="7" t="str">
        <f>IF($B13=0,"",$N13*'MF Rents'!AI13*'MF Rollover'!AH13)</f>
        <v/>
      </c>
      <c r="AJ13" s="7" t="str">
        <f>IF($B13=0,"",$N13*'MF Rents'!AJ13*'MF Rollover'!AI13)</f>
        <v/>
      </c>
      <c r="AK13" s="7" t="str">
        <f>IF($B13=0,"",$N13*'MF Rents'!AK13*'MF Rollover'!AJ13)</f>
        <v/>
      </c>
      <c r="AL13" s="7" t="str">
        <f>IF($B13=0,"",$N13*'MF Rents'!AL13*'MF Rollover'!AK13)</f>
        <v/>
      </c>
      <c r="AM13" s="7" t="str">
        <f>IF($B13=0,"",$N13*'MF Rents'!AM13*'MF Rollover'!AL13)</f>
        <v/>
      </c>
      <c r="AN13" s="7" t="str">
        <f>IF($B13=0,"",$N13*'MF Rents'!AN13*'MF Rollover'!AM13)</f>
        <v/>
      </c>
      <c r="AO13" s="7" t="str">
        <f>IF($B13=0,"",$N13*'MF Rents'!AO13*'MF Rollover'!AN13)</f>
        <v/>
      </c>
      <c r="AP13" s="7" t="str">
        <f>IF($B13=0,"",$N13*'MF Rents'!AP13*'MF Rollover'!AO13)</f>
        <v/>
      </c>
      <c r="AQ13" s="7" t="str">
        <f>IF($B13=0,"",$N13*'MF Rents'!AQ13*'MF Rollover'!AP13)</f>
        <v/>
      </c>
      <c r="AR13" s="7" t="str">
        <f>IF($B13=0,"",$N13*'MF Rents'!AR13*'MF Rollover'!AQ13)</f>
        <v/>
      </c>
      <c r="AS13" s="7" t="str">
        <f>IF($B13=0,"",$N13*'MF Rents'!AS13*'MF Rollover'!AR13)</f>
        <v/>
      </c>
      <c r="AT13" s="7" t="str">
        <f>IF($B13=0,"",$N13*'MF Rents'!AT13*'MF Rollover'!AS13)</f>
        <v/>
      </c>
      <c r="AU13" s="7" t="str">
        <f>IF($B13=0,"",$N13*'MF Rents'!AU13*'MF Rollover'!AT13)</f>
        <v/>
      </c>
      <c r="AV13" s="7" t="str">
        <f>IF($B13=0,"",$N13*'MF Rents'!AV13*'MF Rollover'!AU13)</f>
        <v/>
      </c>
      <c r="AW13" s="7" t="str">
        <f>IF($B13=0,"",$N13*'MF Rents'!AW13*'MF Rollover'!AV13)</f>
        <v/>
      </c>
      <c r="AX13" s="7" t="str">
        <f>IF($B13=0,"",$N13*'MF Rents'!AX13*'MF Rollover'!AW13)</f>
        <v/>
      </c>
      <c r="AY13" s="7" t="str">
        <f>IF($B13=0,"",$N13*'MF Rents'!AY13*'MF Rollover'!AX13)</f>
        <v/>
      </c>
      <c r="AZ13" s="7" t="str">
        <f>IF($B13=0,"",$N13*'MF Rents'!AZ13*'MF Rollover'!AY13)</f>
        <v/>
      </c>
      <c r="BA13" s="7" t="str">
        <f>IF($B13=0,"",$N13*'MF Rents'!BA13*'MF Rollover'!AZ13)</f>
        <v/>
      </c>
      <c r="BB13" s="7" t="str">
        <f>IF($B13=0,"",$N13*'MF Rents'!BB13*'MF Rollover'!BA13)</f>
        <v/>
      </c>
      <c r="BC13" s="7" t="str">
        <f>IF($B13=0,"",$N13*'MF Rents'!BC13*'MF Rollover'!BB13)</f>
        <v/>
      </c>
      <c r="BD13" s="7" t="str">
        <f>IF($B13=0,"",$N13*'MF Rents'!BD13*'MF Rollover'!BC13)</f>
        <v/>
      </c>
      <c r="BE13" s="7" t="str">
        <f>IF($B13=0,"",$N13*'MF Rents'!BE13*'MF Rollover'!BD13)</f>
        <v/>
      </c>
      <c r="BF13" s="7" t="str">
        <f>IF($B13=0,"",$N13*'MF Rents'!BF13*'MF Rollover'!BE13)</f>
        <v/>
      </c>
      <c r="BG13" s="7" t="str">
        <f>IF($B13=0,"",$N13*'MF Rents'!BG13*'MF Rollover'!BF13)</f>
        <v/>
      </c>
      <c r="BH13" s="7" t="str">
        <f>IF($B13=0,"",$N13*'MF Rents'!BH13*'MF Rollover'!BG13)</f>
        <v/>
      </c>
      <c r="BI13" s="7" t="str">
        <f>IF($B13=0,"",$N13*'MF Rents'!BI13*'MF Rollover'!BH13)</f>
        <v/>
      </c>
      <c r="BJ13" s="7" t="str">
        <f>IF($B13=0,"",$N13*'MF Rents'!BJ13*'MF Rollover'!BI13)</f>
        <v/>
      </c>
      <c r="BK13" s="7" t="str">
        <f>IF($B13=0,"",$N13*'MF Rents'!BK13*'MF Rollover'!BJ13)</f>
        <v/>
      </c>
      <c r="BL13" s="7" t="str">
        <f>IF($B13=0,"",$N13*'MF Rents'!BL13*'MF Rollover'!BK13)</f>
        <v/>
      </c>
      <c r="BM13" s="7" t="str">
        <f>IF($B13=0,"",$N13*'MF Rents'!BM13*'MF Rollover'!BL13)</f>
        <v/>
      </c>
      <c r="BN13" s="7" t="str">
        <f>IF($B13=0,"",$N13*'MF Rents'!BN13*'MF Rollover'!BM13)</f>
        <v/>
      </c>
      <c r="BO13" s="7" t="str">
        <f>IF($B13=0,"",$N13*'MF Rents'!BO13*'MF Rollover'!BN13)</f>
        <v/>
      </c>
      <c r="BP13" s="7" t="str">
        <f>IF($B13=0,"",$N13*'MF Rents'!BP13*'MF Rollover'!BO13)</f>
        <v/>
      </c>
      <c r="BQ13" s="7" t="str">
        <f>IF($B13=0,"",$N13*'MF Rents'!BQ13*'MF Rollover'!BP13)</f>
        <v/>
      </c>
      <c r="BR13" s="7" t="str">
        <f>IF($B13=0,"",$N13*'MF Rents'!BR13*'MF Rollover'!BQ13)</f>
        <v/>
      </c>
      <c r="BS13" s="7" t="str">
        <f>IF($B13=0,"",$N13*'MF Rents'!BS13*'MF Rollover'!BR13)</f>
        <v/>
      </c>
      <c r="BT13" s="7" t="str">
        <f>IF($B13=0,"",$N13*'MF Rents'!BT13*'MF Rollover'!BS13)</f>
        <v/>
      </c>
      <c r="BU13" s="7" t="str">
        <f>IF($B13=0,"",$N13*'MF Rents'!BU13*'MF Rollover'!BT13)</f>
        <v/>
      </c>
      <c r="BV13" s="7" t="str">
        <f>IF($B13=0,"",$N13*'MF Rents'!BV13*'MF Rollover'!BU13)</f>
        <v/>
      </c>
      <c r="BW13" s="7" t="str">
        <f>IF($B13=0,"",$N13*'MF Rents'!BW13*'MF Rollover'!BV13)</f>
        <v/>
      </c>
      <c r="BX13" s="7" t="str">
        <f>IF($B13=0,"",$N13*'MF Rents'!BX13*'MF Rollover'!BW13)</f>
        <v/>
      </c>
      <c r="BY13" s="7" t="str">
        <f>IF($B13=0,"",$N13*'MF Rents'!BY13*'MF Rollover'!BX13)</f>
        <v/>
      </c>
      <c r="BZ13" s="7" t="str">
        <f>IF($B13=0,"",$N13*'MF Rents'!BZ13*'MF Rollover'!BY13)</f>
        <v/>
      </c>
      <c r="CA13" s="7" t="str">
        <f>IF($B13=0,"",$N13*'MF Rents'!CA13*'MF Rollover'!BZ13)</f>
        <v/>
      </c>
      <c r="CB13" s="7" t="str">
        <f>IF($B13=0,"",$N13*'MF Rents'!CB13*'MF Rollover'!CA13)</f>
        <v/>
      </c>
      <c r="CC13" s="7" t="str">
        <f>IF($B13=0,"",$N13*'MF Rents'!CC13*'MF Rollover'!CB13)</f>
        <v/>
      </c>
      <c r="CD13" s="7" t="str">
        <f>IF($B13=0,"",$N13*'MF Rents'!CD13*'MF Rollover'!CC13)</f>
        <v/>
      </c>
      <c r="CE13" s="7" t="str">
        <f>IF($B13=0,"",$N13*'MF Rents'!CE13*'MF Rollover'!CD13)</f>
        <v/>
      </c>
      <c r="CF13" s="7" t="str">
        <f>IF($B13=0,"",$N13*'MF Rents'!CF13*'MF Rollover'!CE13)</f>
        <v/>
      </c>
      <c r="CG13" s="7" t="str">
        <f>IF($B13=0,"",$N13*'MF Rents'!CG13*'MF Rollover'!CF13)</f>
        <v/>
      </c>
      <c r="CH13" s="7" t="str">
        <f>IF($B13=0,"",$N13*'MF Rents'!CH13*'MF Rollover'!CG13)</f>
        <v/>
      </c>
      <c r="CI13" s="7" t="str">
        <f>IF($B13=0,"",$N13*'MF Rents'!CI13*'MF Rollover'!CH13)</f>
        <v/>
      </c>
      <c r="CJ13" s="7" t="str">
        <f>IF($B13=0,"",$N13*'MF Rents'!CJ13*'MF Rollover'!CI13)</f>
        <v/>
      </c>
      <c r="CK13" s="7" t="str">
        <f>IF($B13=0,"",$N13*'MF Rents'!CK13*'MF Rollover'!CJ13)</f>
        <v/>
      </c>
      <c r="CL13" s="7" t="str">
        <f>IF($B13=0,"",$N13*'MF Rents'!CL13*'MF Rollover'!CK13)</f>
        <v/>
      </c>
      <c r="CM13" s="7" t="str">
        <f>IF($B13=0,"",$N13*'MF Rents'!CM13*'MF Rollover'!CL13)</f>
        <v/>
      </c>
      <c r="CN13" s="7" t="str">
        <f>IF($B13=0,"",$N13*'MF Rents'!CN13*'MF Rollover'!CM13)</f>
        <v/>
      </c>
      <c r="CO13" s="7" t="str">
        <f>IF($B13=0,"",$N13*'MF Rents'!CO13*'MF Rollover'!CN13)</f>
        <v/>
      </c>
      <c r="CP13" s="7" t="str">
        <f>IF($B13=0,"",$N13*'MF Rents'!CP13*'MF Rollover'!CO13)</f>
        <v/>
      </c>
      <c r="CQ13" s="7" t="str">
        <f>IF($B13=0,"",$N13*'MF Rents'!CQ13*'MF Rollover'!CP13)</f>
        <v/>
      </c>
      <c r="CR13" s="7" t="str">
        <f>IF($B13=0,"",$N13*'MF Rents'!CR13*'MF Rollover'!CQ13)</f>
        <v/>
      </c>
      <c r="CS13" s="7" t="str">
        <f>IF($B13=0,"",$N13*'MF Rents'!CS13*'MF Rollover'!CR13)</f>
        <v/>
      </c>
      <c r="CT13" s="7" t="str">
        <f>IF($B13=0,"",$N13*'MF Rents'!CT13*'MF Rollover'!CS13)</f>
        <v/>
      </c>
      <c r="CU13" s="7" t="str">
        <f>IF($B13=0,"",$N13*'MF Rents'!CU13*'MF Rollover'!CT13)</f>
        <v/>
      </c>
      <c r="CV13" s="7" t="str">
        <f>IF($B13=0,"",$N13*'MF Rents'!CV13*'MF Rollover'!CU13)</f>
        <v/>
      </c>
      <c r="CW13" s="7" t="str">
        <f>IF($B13=0,"",$N13*'MF Rents'!CW13*'MF Rollover'!CV13)</f>
        <v/>
      </c>
      <c r="CX13" s="7" t="str">
        <f>IF($B13=0,"",$N13*'MF Rents'!CX13*'MF Rollover'!CW13)</f>
        <v/>
      </c>
      <c r="CY13" s="7" t="str">
        <f>IF($B13=0,"",$N13*'MF Rents'!CY13*'MF Rollover'!CX13)</f>
        <v/>
      </c>
      <c r="CZ13" s="7" t="str">
        <f>IF($B13=0,"",$N13*'MF Rents'!CZ13*'MF Rollover'!CY13)</f>
        <v/>
      </c>
      <c r="DA13" s="7" t="str">
        <f>IF($B13=0,"",$N13*'MF Rents'!DA13*'MF Rollover'!CZ13)</f>
        <v/>
      </c>
      <c r="DB13" s="7" t="str">
        <f>IF($B13=0,"",$N13*'MF Rents'!DB13*'MF Rollover'!DA13)</f>
        <v/>
      </c>
      <c r="DC13" s="7" t="str">
        <f>IF($B13=0,"",$N13*'MF Rents'!DC13*'MF Rollover'!DB13)</f>
        <v/>
      </c>
      <c r="DD13" s="7" t="str">
        <f>IF($B13=0,"",$N13*'MF Rents'!DD13*'MF Rollover'!DC13)</f>
        <v/>
      </c>
      <c r="DE13" s="7" t="str">
        <f>IF($B13=0,"",$N13*'MF Rents'!DE13*'MF Rollover'!DD13)</f>
        <v/>
      </c>
      <c r="DF13" s="7" t="str">
        <f>IF($B13=0,"",$N13*'MF Rents'!DF13*'MF Rollover'!DE13)</f>
        <v/>
      </c>
      <c r="DG13" s="7" t="str">
        <f>IF($B13=0,"",$N13*'MF Rents'!DG13*'MF Rollover'!DF13)</f>
        <v/>
      </c>
      <c r="DH13" s="7" t="str">
        <f>IF($B13=0,"",$N13*'MF Rents'!DH13*'MF Rollover'!DG13)</f>
        <v/>
      </c>
      <c r="DI13" s="7" t="str">
        <f>IF($B13=0,"",$N13*'MF Rents'!DI13*'MF Rollover'!DH13)</f>
        <v/>
      </c>
      <c r="DJ13" s="7" t="str">
        <f>IF($B13=0,"",$N13*'MF Rents'!DJ13*'MF Rollover'!DI13)</f>
        <v/>
      </c>
      <c r="DK13" s="7" t="str">
        <f>IF($B13=0,"",$N13*'MF Rents'!DK13*'MF Rollover'!DJ13)</f>
        <v/>
      </c>
      <c r="DL13" s="7" t="str">
        <f>IF($B13=0,"",$N13*'MF Rents'!DL13*'MF Rollover'!DK13)</f>
        <v/>
      </c>
      <c r="DM13" s="7" t="str">
        <f>IF($B13=0,"",$N13*'MF Rents'!DM13*'MF Rollover'!DL13)</f>
        <v/>
      </c>
      <c r="DN13" s="7" t="str">
        <f>IF($B13=0,"",$N13*'MF Rents'!DN13*'MF Rollover'!DM13)</f>
        <v/>
      </c>
      <c r="DO13" s="7" t="str">
        <f>IF($B13=0,"",$N13*'MF Rents'!DO13*'MF Rollover'!DN13)</f>
        <v/>
      </c>
      <c r="DP13" s="7" t="str">
        <f>IF($B13=0,"",$N13*'MF Rents'!DP13*'MF Rollover'!DO13)</f>
        <v/>
      </c>
      <c r="DQ13" s="7" t="str">
        <f>IF($B13=0,"",$N13*'MF Rents'!DQ13*'MF Rollover'!DP13)</f>
        <v/>
      </c>
      <c r="DR13" s="7" t="str">
        <f>IF($B13=0,"",$N13*'MF Rents'!DR13*'MF Rollover'!DQ13)</f>
        <v/>
      </c>
      <c r="DS13" s="7" t="str">
        <f>IF($B13=0,"",$N13*'MF Rents'!DS13*'MF Rollover'!DR13)</f>
        <v/>
      </c>
      <c r="DT13" s="7" t="str">
        <f>IF($B13=0,"",$N13*'MF Rents'!DT13*'MF Rollover'!DS13)</f>
        <v/>
      </c>
      <c r="DU13" s="7" t="str">
        <f>IF($B13=0,"",$N13*'MF Rents'!DU13*'MF Rollover'!DT13)</f>
        <v/>
      </c>
      <c r="DV13" s="7" t="str">
        <f>IF($B13=0,"",$N13*'MF Rents'!DV13*'MF Rollover'!DU13)</f>
        <v/>
      </c>
      <c r="DW13" s="7" t="str">
        <f>IF($B13=0,"",$N13*'MF Rents'!DW13*'MF Rollover'!DV13)</f>
        <v/>
      </c>
      <c r="DX13" s="7" t="str">
        <f>IF($B13=0,"",$N13*'MF Rents'!DX13*'MF Rollover'!DW13)</f>
        <v/>
      </c>
      <c r="DY13" s="7" t="str">
        <f>IF($B13=0,"",$N13*'MF Rents'!DY13*'MF Rollover'!DX13)</f>
        <v/>
      </c>
      <c r="DZ13" s="7" t="str">
        <f>IF($B13=0,"",$N13*'MF Rents'!DZ13*'MF Rollover'!DY13)</f>
        <v/>
      </c>
      <c r="EA13" s="7" t="str">
        <f>IF($B13=0,"",$N13*'MF Rents'!EA13*'MF Rollover'!DZ13)</f>
        <v/>
      </c>
      <c r="EB13" s="7" t="str">
        <f>IF($B13=0,"",$N13*'MF Rents'!EB13*'MF Rollover'!EA13)</f>
        <v/>
      </c>
      <c r="EC13" s="7" t="str">
        <f>IF($B13=0,"",$N13*'MF Rents'!EC13*'MF Rollover'!EB13)</f>
        <v/>
      </c>
      <c r="ED13" s="7" t="str">
        <f>IF($B13=0,"",$N13*'MF Rents'!ED13*'MF Rollover'!EC13)</f>
        <v/>
      </c>
      <c r="EE13" s="7" t="str">
        <f>IF($B13=0,"",$N13*'MF Rents'!EE13*'MF Rollover'!ED13)</f>
        <v/>
      </c>
      <c r="EF13" s="7" t="str">
        <f>IF($B13=0,"",$N13*'MF Rents'!EF13*'MF Rollover'!EE13)</f>
        <v/>
      </c>
      <c r="EG13" s="7" t="str">
        <f>IF($B13=0,"",$N13*'MF Rents'!EG13*'MF Rollover'!EF13)</f>
        <v/>
      </c>
      <c r="EH13" s="7" t="str">
        <f>IF($B13=0,"",$N13*'MF Rents'!EH13*'MF Rollover'!EG13)</f>
        <v/>
      </c>
      <c r="EI13" s="7" t="str">
        <f>IF($B13=0,"",$N13*'MF Rents'!EI13*'MF Rollover'!EH13)</f>
        <v/>
      </c>
      <c r="EJ13" s="7" t="str">
        <f>IF($B13=0,"",$N13*'MF Rents'!EJ13*'MF Rollover'!EI13)</f>
        <v/>
      </c>
      <c r="EK13" s="7" t="str">
        <f>IF($B13=0,"",$N13*'MF Rents'!EK13*'MF Rollover'!EJ13)</f>
        <v/>
      </c>
      <c r="EL13" s="7" t="str">
        <f>IF($B13=0,"",$N13*'MF Rents'!EL13*'MF Rollover'!EK13)</f>
        <v/>
      </c>
      <c r="EM13" s="7" t="str">
        <f>IF($B13=0,"",$N13*'MF Rents'!EM13*'MF Rollover'!EL13)</f>
        <v/>
      </c>
      <c r="EN13" s="7" t="str">
        <f>IF($B13=0,"",$N13*'MF Rents'!EN13*'MF Rollover'!EM13)</f>
        <v/>
      </c>
      <c r="EO13" s="7" t="str">
        <f>IF($B13=0,"",$N13*'MF Rents'!EO13*'MF Rollover'!EN13)</f>
        <v/>
      </c>
      <c r="EP13" s="7" t="str">
        <f>IF($B13=0,"",$N13*'MF Rents'!EP13*'MF Rollover'!EO13)</f>
        <v/>
      </c>
      <c r="EQ13" s="7" t="str">
        <f>IF($B13=0,"",$N13*'MF Rents'!EQ13*'MF Rollover'!EP13)</f>
        <v/>
      </c>
      <c r="ER13" s="7" t="str">
        <f>IF($B13=0,"",$N13*'MF Rents'!ER13*'MF Rollover'!EQ13)</f>
        <v/>
      </c>
      <c r="ES13" s="7" t="str">
        <f>IF($B13=0,"",$N13*'MF Rents'!ES13*'MF Rollover'!ER13)</f>
        <v/>
      </c>
      <c r="ET13" s="7" t="str">
        <f>IF($B13=0,"",$N13*'MF Rents'!ET13*'MF Rollover'!ES13)</f>
        <v/>
      </c>
      <c r="EU13" s="7" t="str">
        <f>IF($B13=0,"",$N13*'MF Rents'!EU13*'MF Rollover'!ET13)</f>
        <v/>
      </c>
      <c r="EV13" s="7" t="str">
        <f>IF($B13=0,"",$N13*'MF Rents'!EV13*'MF Rollover'!EU13)</f>
        <v/>
      </c>
      <c r="EW13" s="7" t="str">
        <f>IF($B13=0,"",$N13*'MF Rents'!EW13*'MF Rollover'!EV13)</f>
        <v/>
      </c>
      <c r="EX13" s="7" t="str">
        <f>IF($B13=0,"",$N13*'MF Rents'!EX13*'MF Rollover'!EW13)</f>
        <v/>
      </c>
      <c r="EY13" s="7" t="str">
        <f>IF($B13=0,"",$N13*'MF Rents'!EY13*'MF Rollover'!EX13)</f>
        <v/>
      </c>
      <c r="EZ13" s="7" t="str">
        <f>IF($B13=0,"",$N13*'MF Rents'!EZ13*'MF Rollover'!EY13)</f>
        <v/>
      </c>
      <c r="FA13" s="7" t="str">
        <f>IF($B13=0,"",$N13*'MF Rents'!FA13*'MF Rollover'!EZ13)</f>
        <v/>
      </c>
      <c r="FB13" s="7" t="str">
        <f>IF($B13=0,"",$N13*'MF Rents'!FB13*'MF Rollover'!FA13)</f>
        <v/>
      </c>
      <c r="FC13" s="7" t="str">
        <f>IF($B13=0,"",$N13*'MF Rents'!FC13*'MF Rollover'!FB13)</f>
        <v/>
      </c>
      <c r="FD13" s="7" t="str">
        <f>IF($B13=0,"",$N13*'MF Rents'!FD13*'MF Rollover'!FC13)</f>
        <v/>
      </c>
      <c r="FE13" s="7" t="str">
        <f>IF($B13=0,"",$N13*'MF Rents'!FE13*'MF Rollover'!FD13)</f>
        <v/>
      </c>
      <c r="FF13" s="7" t="str">
        <f>IF($B13=0,"",$N13*'MF Rents'!FF13*'MF Rollover'!FE13)</f>
        <v/>
      </c>
      <c r="FG13" s="7" t="str">
        <f>IF($B13=0,"",$N13*'MF Rents'!FG13*'MF Rollover'!FF13)</f>
        <v/>
      </c>
      <c r="FH13" s="7" t="str">
        <f>IF($B13=0,"",$N13*'MF Rents'!FH13*'MF Rollover'!FG13)</f>
        <v/>
      </c>
      <c r="FI13" s="7" t="str">
        <f>IF($B13=0,"",$N13*'MF Rents'!FI13*'MF Rollover'!FH13)</f>
        <v/>
      </c>
      <c r="FJ13" s="7" t="str">
        <f>IF($B13=0,"",$N13*'MF Rents'!FJ13*'MF Rollover'!FI13)</f>
        <v/>
      </c>
      <c r="FK13" s="7" t="str">
        <f>IF($B13=0,"",$N13*'MF Rents'!FK13*'MF Rollover'!FJ13)</f>
        <v/>
      </c>
      <c r="FL13" s="7" t="str">
        <f>IF($B13=0,"",$N13*'MF Rents'!FL13*'MF Rollover'!FK13)</f>
        <v/>
      </c>
      <c r="FM13" s="7" t="str">
        <f>IF($B13=0,"",$N13*'MF Rents'!FM13*'MF Rollover'!FL13)</f>
        <v/>
      </c>
      <c r="FN13" s="7" t="str">
        <f>IF($B13=0,"",$N13*'MF Rents'!FN13*'MF Rollover'!FM13)</f>
        <v/>
      </c>
      <c r="FO13" s="7" t="str">
        <f>IF($B13=0,"",$N13*'MF Rents'!FO13*'MF Rollover'!FN13)</f>
        <v/>
      </c>
      <c r="FP13" s="7" t="str">
        <f>IF($B13=0,"",$N13*'MF Rents'!FP13*'MF Rollover'!FO13)</f>
        <v/>
      </c>
      <c r="FQ13" s="7" t="str">
        <f>IF($B13=0,"",$N13*'MF Rents'!FQ13*'MF Rollover'!FP13)</f>
        <v/>
      </c>
      <c r="FR13" s="7" t="str">
        <f>IF($B13=0,"",$N13*'MF Rents'!FR13*'MF Rollover'!FQ13)</f>
        <v/>
      </c>
      <c r="FS13" s="7" t="str">
        <f>IF($B13=0,"",$N13*'MF Rents'!FS13*'MF Rollover'!FR13)</f>
        <v/>
      </c>
      <c r="FT13" s="7" t="str">
        <f>IF($B13=0,"",$N13*'MF Rents'!FT13*'MF Rollover'!FS13)</f>
        <v/>
      </c>
      <c r="FU13" s="7" t="str">
        <f>IF($B13=0,"",$N13*'MF Rents'!FU13*'MF Rollover'!FT13)</f>
        <v/>
      </c>
      <c r="FV13" s="7" t="str">
        <f>IF($B13=0,"",$N13*'MF Rents'!FV13*'MF Rollover'!FU13)</f>
        <v/>
      </c>
      <c r="FW13" s="7" t="str">
        <f>IF($B13=0,"",$N13*'MF Rents'!FW13*'MF Rollover'!FV13)</f>
        <v/>
      </c>
      <c r="FX13" s="7" t="str">
        <f>IF($B13=0,"",$N13*'MF Rents'!FX13*'MF Rollover'!FW13)</f>
        <v/>
      </c>
      <c r="FY13" s="7" t="str">
        <f>IF($B13=0,"",$N13*'MF Rents'!FY13*'MF Rollover'!FX13)</f>
        <v/>
      </c>
      <c r="FZ13" s="7" t="str">
        <f>IF($B13=0,"",$N13*'MF Rents'!FZ13*'MF Rollover'!FY13)</f>
        <v/>
      </c>
      <c r="GA13" s="7" t="str">
        <f>IF($B13=0,"",$N13*'MF Rents'!GA13*'MF Rollover'!FZ13)</f>
        <v/>
      </c>
      <c r="GB13" s="7" t="str">
        <f>IF($B13=0,"",$N13*'MF Rents'!GB13*'MF Rollover'!GA13)</f>
        <v/>
      </c>
      <c r="GC13" s="7" t="str">
        <f>IF($B13=0,"",$N13*'MF Rents'!GC13*'MF Rollover'!GB13)</f>
        <v/>
      </c>
      <c r="GD13" s="7" t="str">
        <f>IF($B13=0,"",$N13*'MF Rents'!GD13*'MF Rollover'!GC13)</f>
        <v/>
      </c>
      <c r="GE13" s="7" t="str">
        <f>IF($B13=0,"",$N13*'MF Rents'!GE13*'MF Rollover'!GD13)</f>
        <v/>
      </c>
      <c r="GF13" s="7" t="str">
        <f>IF($B13=0,"",$N13*'MF Rents'!GF13*'MF Rollover'!GE13)</f>
        <v/>
      </c>
      <c r="GG13" s="7" t="str">
        <f>IF($B13=0,"",$N13*'MF Rents'!GG13*'MF Rollover'!GF13)</f>
        <v/>
      </c>
      <c r="GH13" s="7" t="str">
        <f>IF($B13=0,"",$N13*'MF Rents'!GH13*'MF Rollover'!GG13)</f>
        <v/>
      </c>
      <c r="GI13" s="7" t="str">
        <f>IF($B13=0,"",$N13*'MF Rents'!GI13*'MF Rollover'!GH13)</f>
        <v/>
      </c>
      <c r="GJ13" s="7" t="str">
        <f>IF($B13=0,"",$N13*'MF Rents'!GJ13*'MF Rollover'!GI13)</f>
        <v/>
      </c>
      <c r="GK13" s="7" t="str">
        <f>IF($B13=0,"",$N13*'MF Rents'!GK13*'MF Rollover'!GJ13)</f>
        <v/>
      </c>
      <c r="GL13" s="7" t="str">
        <f>IF($B13=0,"",$N13*'MF Rents'!GL13*'MF Rollover'!GK13)</f>
        <v/>
      </c>
      <c r="GM13" s="7" t="str">
        <f>IF($B13=0,"",$N13*'MF Rents'!GM13*'MF Rollover'!GL13)</f>
        <v/>
      </c>
      <c r="GN13" s="7" t="str">
        <f>IF($B13=0,"",$N13*'MF Rents'!GN13*'MF Rollover'!GM13)</f>
        <v/>
      </c>
      <c r="GO13" s="7" t="str">
        <f>IF($B13=0,"",$N13*'MF Rents'!GO13*'MF Rollover'!GN13)</f>
        <v/>
      </c>
      <c r="GP13" s="7" t="str">
        <f>IF($B13=0,"",$N13*'MF Rents'!GP13*'MF Rollover'!GO13)</f>
        <v/>
      </c>
    </row>
    <row r="14" spans="2:198" x14ac:dyDescent="0.3">
      <c r="B14" s="198">
        <f>'MF Rent Roll'!B13</f>
        <v>0</v>
      </c>
      <c r="C14" s="199">
        <f>'MF Rent Roll'!C13</f>
        <v>0</v>
      </c>
      <c r="D14" s="200">
        <f>'MF Rent Roll'!D13</f>
        <v>0</v>
      </c>
      <c r="E14" s="200">
        <f>'MF Rent Roll'!E13</f>
        <v>0</v>
      </c>
      <c r="F14" s="201">
        <f>'MF Rent Roll'!F13</f>
        <v>0</v>
      </c>
      <c r="G14" s="202">
        <f>'MF Rent Roll'!G13</f>
        <v>0</v>
      </c>
      <c r="H14" s="203">
        <f>'MF Rent Roll'!H13</f>
        <v>0</v>
      </c>
      <c r="I14" s="202">
        <f>'MF Rent Roll'!I13</f>
        <v>0</v>
      </c>
      <c r="J14" s="204">
        <f>'MF Rent Roll'!J13</f>
        <v>0</v>
      </c>
      <c r="K14" s="205">
        <f>'MF Rent Roll'!K13</f>
        <v>0</v>
      </c>
      <c r="L14" s="202">
        <f>'MF Rent Roll'!L13</f>
        <v>0</v>
      </c>
      <c r="M14" s="206">
        <f>'MF Rent Roll'!M13</f>
        <v>0</v>
      </c>
      <c r="N14" s="207" t="str">
        <f>'MF Rent Roll'!N13</f>
        <v/>
      </c>
      <c r="O14" s="208" t="str">
        <f>'MF Rent Roll'!O13</f>
        <v/>
      </c>
      <c r="P14" s="209" t="str">
        <f>'MF Rent Roll'!P13</f>
        <v/>
      </c>
      <c r="S14" s="7" t="str">
        <f>IF($B14=0,"",$N14*'MF Rents'!S14*'MF Rollover'!R14)</f>
        <v/>
      </c>
      <c r="T14" s="7" t="str">
        <f>IF($B14=0,"",$N14*'MF Rents'!T14*'MF Rollover'!S14)</f>
        <v/>
      </c>
      <c r="U14" s="7" t="str">
        <f>IF($B14=0,"",$N14*'MF Rents'!U14*'MF Rollover'!T14)</f>
        <v/>
      </c>
      <c r="V14" s="7" t="str">
        <f>IF($B14=0,"",$N14*'MF Rents'!V14*'MF Rollover'!U14)</f>
        <v/>
      </c>
      <c r="W14" s="7" t="str">
        <f>IF($B14=0,"",$N14*'MF Rents'!W14*'MF Rollover'!V14)</f>
        <v/>
      </c>
      <c r="X14" s="7" t="str">
        <f>IF($B14=0,"",$N14*'MF Rents'!X14*'MF Rollover'!W14)</f>
        <v/>
      </c>
      <c r="Y14" s="7" t="str">
        <f>IF($B14=0,"",$N14*'MF Rents'!Y14*'MF Rollover'!X14)</f>
        <v/>
      </c>
      <c r="Z14" s="7" t="str">
        <f>IF($B14=0,"",$N14*'MF Rents'!Z14*'MF Rollover'!Y14)</f>
        <v/>
      </c>
      <c r="AA14" s="7" t="str">
        <f>IF($B14=0,"",$N14*'MF Rents'!AA14*'MF Rollover'!Z14)</f>
        <v/>
      </c>
      <c r="AB14" s="7" t="str">
        <f>IF($B14=0,"",$N14*'MF Rents'!AB14*'MF Rollover'!AA14)</f>
        <v/>
      </c>
      <c r="AC14" s="7" t="str">
        <f>IF($B14=0,"",$N14*'MF Rents'!AC14*'MF Rollover'!AB14)</f>
        <v/>
      </c>
      <c r="AD14" s="7" t="str">
        <f>IF($B14=0,"",$N14*'MF Rents'!AD14*'MF Rollover'!AC14)</f>
        <v/>
      </c>
      <c r="AE14" s="7" t="str">
        <f>IF($B14=0,"",$N14*'MF Rents'!AE14*'MF Rollover'!AD14)</f>
        <v/>
      </c>
      <c r="AF14" s="7" t="str">
        <f>IF($B14=0,"",$N14*'MF Rents'!AF14*'MF Rollover'!AE14)</f>
        <v/>
      </c>
      <c r="AG14" s="7" t="str">
        <f>IF($B14=0,"",$N14*'MF Rents'!AG14*'MF Rollover'!AF14)</f>
        <v/>
      </c>
      <c r="AH14" s="7" t="str">
        <f>IF($B14=0,"",$N14*'MF Rents'!AH14*'MF Rollover'!AG14)</f>
        <v/>
      </c>
      <c r="AI14" s="7" t="str">
        <f>IF($B14=0,"",$N14*'MF Rents'!AI14*'MF Rollover'!AH14)</f>
        <v/>
      </c>
      <c r="AJ14" s="7" t="str">
        <f>IF($B14=0,"",$N14*'MF Rents'!AJ14*'MF Rollover'!AI14)</f>
        <v/>
      </c>
      <c r="AK14" s="7" t="str">
        <f>IF($B14=0,"",$N14*'MF Rents'!AK14*'MF Rollover'!AJ14)</f>
        <v/>
      </c>
      <c r="AL14" s="7" t="str">
        <f>IF($B14=0,"",$N14*'MF Rents'!AL14*'MF Rollover'!AK14)</f>
        <v/>
      </c>
      <c r="AM14" s="7" t="str">
        <f>IF($B14=0,"",$N14*'MF Rents'!AM14*'MF Rollover'!AL14)</f>
        <v/>
      </c>
      <c r="AN14" s="7" t="str">
        <f>IF($B14=0,"",$N14*'MF Rents'!AN14*'MF Rollover'!AM14)</f>
        <v/>
      </c>
      <c r="AO14" s="7" t="str">
        <f>IF($B14=0,"",$N14*'MF Rents'!AO14*'MF Rollover'!AN14)</f>
        <v/>
      </c>
      <c r="AP14" s="7" t="str">
        <f>IF($B14=0,"",$N14*'MF Rents'!AP14*'MF Rollover'!AO14)</f>
        <v/>
      </c>
      <c r="AQ14" s="7" t="str">
        <f>IF($B14=0,"",$N14*'MF Rents'!AQ14*'MF Rollover'!AP14)</f>
        <v/>
      </c>
      <c r="AR14" s="7" t="str">
        <f>IF($B14=0,"",$N14*'MF Rents'!AR14*'MF Rollover'!AQ14)</f>
        <v/>
      </c>
      <c r="AS14" s="7" t="str">
        <f>IF($B14=0,"",$N14*'MF Rents'!AS14*'MF Rollover'!AR14)</f>
        <v/>
      </c>
      <c r="AT14" s="7" t="str">
        <f>IF($B14=0,"",$N14*'MF Rents'!AT14*'MF Rollover'!AS14)</f>
        <v/>
      </c>
      <c r="AU14" s="7" t="str">
        <f>IF($B14=0,"",$N14*'MF Rents'!AU14*'MF Rollover'!AT14)</f>
        <v/>
      </c>
      <c r="AV14" s="7" t="str">
        <f>IF($B14=0,"",$N14*'MF Rents'!AV14*'MF Rollover'!AU14)</f>
        <v/>
      </c>
      <c r="AW14" s="7" t="str">
        <f>IF($B14=0,"",$N14*'MF Rents'!AW14*'MF Rollover'!AV14)</f>
        <v/>
      </c>
      <c r="AX14" s="7" t="str">
        <f>IF($B14=0,"",$N14*'MF Rents'!AX14*'MF Rollover'!AW14)</f>
        <v/>
      </c>
      <c r="AY14" s="7" t="str">
        <f>IF($B14=0,"",$N14*'MF Rents'!AY14*'MF Rollover'!AX14)</f>
        <v/>
      </c>
      <c r="AZ14" s="7" t="str">
        <f>IF($B14=0,"",$N14*'MF Rents'!AZ14*'MF Rollover'!AY14)</f>
        <v/>
      </c>
      <c r="BA14" s="7" t="str">
        <f>IF($B14=0,"",$N14*'MF Rents'!BA14*'MF Rollover'!AZ14)</f>
        <v/>
      </c>
      <c r="BB14" s="7" t="str">
        <f>IF($B14=0,"",$N14*'MF Rents'!BB14*'MF Rollover'!BA14)</f>
        <v/>
      </c>
      <c r="BC14" s="7" t="str">
        <f>IF($B14=0,"",$N14*'MF Rents'!BC14*'MF Rollover'!BB14)</f>
        <v/>
      </c>
      <c r="BD14" s="7" t="str">
        <f>IF($B14=0,"",$N14*'MF Rents'!BD14*'MF Rollover'!BC14)</f>
        <v/>
      </c>
      <c r="BE14" s="7" t="str">
        <f>IF($B14=0,"",$N14*'MF Rents'!BE14*'MF Rollover'!BD14)</f>
        <v/>
      </c>
      <c r="BF14" s="7" t="str">
        <f>IF($B14=0,"",$N14*'MF Rents'!BF14*'MF Rollover'!BE14)</f>
        <v/>
      </c>
      <c r="BG14" s="7" t="str">
        <f>IF($B14=0,"",$N14*'MF Rents'!BG14*'MF Rollover'!BF14)</f>
        <v/>
      </c>
      <c r="BH14" s="7" t="str">
        <f>IF($B14=0,"",$N14*'MF Rents'!BH14*'MF Rollover'!BG14)</f>
        <v/>
      </c>
      <c r="BI14" s="7" t="str">
        <f>IF($B14=0,"",$N14*'MF Rents'!BI14*'MF Rollover'!BH14)</f>
        <v/>
      </c>
      <c r="BJ14" s="7" t="str">
        <f>IF($B14=0,"",$N14*'MF Rents'!BJ14*'MF Rollover'!BI14)</f>
        <v/>
      </c>
      <c r="BK14" s="7" t="str">
        <f>IF($B14=0,"",$N14*'MF Rents'!BK14*'MF Rollover'!BJ14)</f>
        <v/>
      </c>
      <c r="BL14" s="7" t="str">
        <f>IF($B14=0,"",$N14*'MF Rents'!BL14*'MF Rollover'!BK14)</f>
        <v/>
      </c>
      <c r="BM14" s="7" t="str">
        <f>IF($B14=0,"",$N14*'MF Rents'!BM14*'MF Rollover'!BL14)</f>
        <v/>
      </c>
      <c r="BN14" s="7" t="str">
        <f>IF($B14=0,"",$N14*'MF Rents'!BN14*'MF Rollover'!BM14)</f>
        <v/>
      </c>
      <c r="BO14" s="7" t="str">
        <f>IF($B14=0,"",$N14*'MF Rents'!BO14*'MF Rollover'!BN14)</f>
        <v/>
      </c>
      <c r="BP14" s="7" t="str">
        <f>IF($B14=0,"",$N14*'MF Rents'!BP14*'MF Rollover'!BO14)</f>
        <v/>
      </c>
      <c r="BQ14" s="7" t="str">
        <f>IF($B14=0,"",$N14*'MF Rents'!BQ14*'MF Rollover'!BP14)</f>
        <v/>
      </c>
      <c r="BR14" s="7" t="str">
        <f>IF($B14=0,"",$N14*'MF Rents'!BR14*'MF Rollover'!BQ14)</f>
        <v/>
      </c>
      <c r="BS14" s="7" t="str">
        <f>IF($B14=0,"",$N14*'MF Rents'!BS14*'MF Rollover'!BR14)</f>
        <v/>
      </c>
      <c r="BT14" s="7" t="str">
        <f>IF($B14=0,"",$N14*'MF Rents'!BT14*'MF Rollover'!BS14)</f>
        <v/>
      </c>
      <c r="BU14" s="7" t="str">
        <f>IF($B14=0,"",$N14*'MF Rents'!BU14*'MF Rollover'!BT14)</f>
        <v/>
      </c>
      <c r="BV14" s="7" t="str">
        <f>IF($B14=0,"",$N14*'MF Rents'!BV14*'MF Rollover'!BU14)</f>
        <v/>
      </c>
      <c r="BW14" s="7" t="str">
        <f>IF($B14=0,"",$N14*'MF Rents'!BW14*'MF Rollover'!BV14)</f>
        <v/>
      </c>
      <c r="BX14" s="7" t="str">
        <f>IF($B14=0,"",$N14*'MF Rents'!BX14*'MF Rollover'!BW14)</f>
        <v/>
      </c>
      <c r="BY14" s="7" t="str">
        <f>IF($B14=0,"",$N14*'MF Rents'!BY14*'MF Rollover'!BX14)</f>
        <v/>
      </c>
      <c r="BZ14" s="7" t="str">
        <f>IF($B14=0,"",$N14*'MF Rents'!BZ14*'MF Rollover'!BY14)</f>
        <v/>
      </c>
      <c r="CA14" s="7" t="str">
        <f>IF($B14=0,"",$N14*'MF Rents'!CA14*'MF Rollover'!BZ14)</f>
        <v/>
      </c>
      <c r="CB14" s="7" t="str">
        <f>IF($B14=0,"",$N14*'MF Rents'!CB14*'MF Rollover'!CA14)</f>
        <v/>
      </c>
      <c r="CC14" s="7" t="str">
        <f>IF($B14=0,"",$N14*'MF Rents'!CC14*'MF Rollover'!CB14)</f>
        <v/>
      </c>
      <c r="CD14" s="7" t="str">
        <f>IF($B14=0,"",$N14*'MF Rents'!CD14*'MF Rollover'!CC14)</f>
        <v/>
      </c>
      <c r="CE14" s="7" t="str">
        <f>IF($B14=0,"",$N14*'MF Rents'!CE14*'MF Rollover'!CD14)</f>
        <v/>
      </c>
      <c r="CF14" s="7" t="str">
        <f>IF($B14=0,"",$N14*'MF Rents'!CF14*'MF Rollover'!CE14)</f>
        <v/>
      </c>
      <c r="CG14" s="7" t="str">
        <f>IF($B14=0,"",$N14*'MF Rents'!CG14*'MF Rollover'!CF14)</f>
        <v/>
      </c>
      <c r="CH14" s="7" t="str">
        <f>IF($B14=0,"",$N14*'MF Rents'!CH14*'MF Rollover'!CG14)</f>
        <v/>
      </c>
      <c r="CI14" s="7" t="str">
        <f>IF($B14=0,"",$N14*'MF Rents'!CI14*'MF Rollover'!CH14)</f>
        <v/>
      </c>
      <c r="CJ14" s="7" t="str">
        <f>IF($B14=0,"",$N14*'MF Rents'!CJ14*'MF Rollover'!CI14)</f>
        <v/>
      </c>
      <c r="CK14" s="7" t="str">
        <f>IF($B14=0,"",$N14*'MF Rents'!CK14*'MF Rollover'!CJ14)</f>
        <v/>
      </c>
      <c r="CL14" s="7" t="str">
        <f>IF($B14=0,"",$N14*'MF Rents'!CL14*'MF Rollover'!CK14)</f>
        <v/>
      </c>
      <c r="CM14" s="7" t="str">
        <f>IF($B14=0,"",$N14*'MF Rents'!CM14*'MF Rollover'!CL14)</f>
        <v/>
      </c>
      <c r="CN14" s="7" t="str">
        <f>IF($B14=0,"",$N14*'MF Rents'!CN14*'MF Rollover'!CM14)</f>
        <v/>
      </c>
      <c r="CO14" s="7" t="str">
        <f>IF($B14=0,"",$N14*'MF Rents'!CO14*'MF Rollover'!CN14)</f>
        <v/>
      </c>
      <c r="CP14" s="7" t="str">
        <f>IF($B14=0,"",$N14*'MF Rents'!CP14*'MF Rollover'!CO14)</f>
        <v/>
      </c>
      <c r="CQ14" s="7" t="str">
        <f>IF($B14=0,"",$N14*'MF Rents'!CQ14*'MF Rollover'!CP14)</f>
        <v/>
      </c>
      <c r="CR14" s="7" t="str">
        <f>IF($B14=0,"",$N14*'MF Rents'!CR14*'MF Rollover'!CQ14)</f>
        <v/>
      </c>
      <c r="CS14" s="7" t="str">
        <f>IF($B14=0,"",$N14*'MF Rents'!CS14*'MF Rollover'!CR14)</f>
        <v/>
      </c>
      <c r="CT14" s="7" t="str">
        <f>IF($B14=0,"",$N14*'MF Rents'!CT14*'MF Rollover'!CS14)</f>
        <v/>
      </c>
      <c r="CU14" s="7" t="str">
        <f>IF($B14=0,"",$N14*'MF Rents'!CU14*'MF Rollover'!CT14)</f>
        <v/>
      </c>
      <c r="CV14" s="7" t="str">
        <f>IF($B14=0,"",$N14*'MF Rents'!CV14*'MF Rollover'!CU14)</f>
        <v/>
      </c>
      <c r="CW14" s="7" t="str">
        <f>IF($B14=0,"",$N14*'MF Rents'!CW14*'MF Rollover'!CV14)</f>
        <v/>
      </c>
      <c r="CX14" s="7" t="str">
        <f>IF($B14=0,"",$N14*'MF Rents'!CX14*'MF Rollover'!CW14)</f>
        <v/>
      </c>
      <c r="CY14" s="7" t="str">
        <f>IF($B14=0,"",$N14*'MF Rents'!CY14*'MF Rollover'!CX14)</f>
        <v/>
      </c>
      <c r="CZ14" s="7" t="str">
        <f>IF($B14=0,"",$N14*'MF Rents'!CZ14*'MF Rollover'!CY14)</f>
        <v/>
      </c>
      <c r="DA14" s="7" t="str">
        <f>IF($B14=0,"",$N14*'MF Rents'!DA14*'MF Rollover'!CZ14)</f>
        <v/>
      </c>
      <c r="DB14" s="7" t="str">
        <f>IF($B14=0,"",$N14*'MF Rents'!DB14*'MF Rollover'!DA14)</f>
        <v/>
      </c>
      <c r="DC14" s="7" t="str">
        <f>IF($B14=0,"",$N14*'MF Rents'!DC14*'MF Rollover'!DB14)</f>
        <v/>
      </c>
      <c r="DD14" s="7" t="str">
        <f>IF($B14=0,"",$N14*'MF Rents'!DD14*'MF Rollover'!DC14)</f>
        <v/>
      </c>
      <c r="DE14" s="7" t="str">
        <f>IF($B14=0,"",$N14*'MF Rents'!DE14*'MF Rollover'!DD14)</f>
        <v/>
      </c>
      <c r="DF14" s="7" t="str">
        <f>IF($B14=0,"",$N14*'MF Rents'!DF14*'MF Rollover'!DE14)</f>
        <v/>
      </c>
      <c r="DG14" s="7" t="str">
        <f>IF($B14=0,"",$N14*'MF Rents'!DG14*'MF Rollover'!DF14)</f>
        <v/>
      </c>
      <c r="DH14" s="7" t="str">
        <f>IF($B14=0,"",$N14*'MF Rents'!DH14*'MF Rollover'!DG14)</f>
        <v/>
      </c>
      <c r="DI14" s="7" t="str">
        <f>IF($B14=0,"",$N14*'MF Rents'!DI14*'MF Rollover'!DH14)</f>
        <v/>
      </c>
      <c r="DJ14" s="7" t="str">
        <f>IF($B14=0,"",$N14*'MF Rents'!DJ14*'MF Rollover'!DI14)</f>
        <v/>
      </c>
      <c r="DK14" s="7" t="str">
        <f>IF($B14=0,"",$N14*'MF Rents'!DK14*'MF Rollover'!DJ14)</f>
        <v/>
      </c>
      <c r="DL14" s="7" t="str">
        <f>IF($B14=0,"",$N14*'MF Rents'!DL14*'MF Rollover'!DK14)</f>
        <v/>
      </c>
      <c r="DM14" s="7" t="str">
        <f>IF($B14=0,"",$N14*'MF Rents'!DM14*'MF Rollover'!DL14)</f>
        <v/>
      </c>
      <c r="DN14" s="7" t="str">
        <f>IF($B14=0,"",$N14*'MF Rents'!DN14*'MF Rollover'!DM14)</f>
        <v/>
      </c>
      <c r="DO14" s="7" t="str">
        <f>IF($B14=0,"",$N14*'MF Rents'!DO14*'MF Rollover'!DN14)</f>
        <v/>
      </c>
      <c r="DP14" s="7" t="str">
        <f>IF($B14=0,"",$N14*'MF Rents'!DP14*'MF Rollover'!DO14)</f>
        <v/>
      </c>
      <c r="DQ14" s="7" t="str">
        <f>IF($B14=0,"",$N14*'MF Rents'!DQ14*'MF Rollover'!DP14)</f>
        <v/>
      </c>
      <c r="DR14" s="7" t="str">
        <f>IF($B14=0,"",$N14*'MF Rents'!DR14*'MF Rollover'!DQ14)</f>
        <v/>
      </c>
      <c r="DS14" s="7" t="str">
        <f>IF($B14=0,"",$N14*'MF Rents'!DS14*'MF Rollover'!DR14)</f>
        <v/>
      </c>
      <c r="DT14" s="7" t="str">
        <f>IF($B14=0,"",$N14*'MF Rents'!DT14*'MF Rollover'!DS14)</f>
        <v/>
      </c>
      <c r="DU14" s="7" t="str">
        <f>IF($B14=0,"",$N14*'MF Rents'!DU14*'MF Rollover'!DT14)</f>
        <v/>
      </c>
      <c r="DV14" s="7" t="str">
        <f>IF($B14=0,"",$N14*'MF Rents'!DV14*'MF Rollover'!DU14)</f>
        <v/>
      </c>
      <c r="DW14" s="7" t="str">
        <f>IF($B14=0,"",$N14*'MF Rents'!DW14*'MF Rollover'!DV14)</f>
        <v/>
      </c>
      <c r="DX14" s="7" t="str">
        <f>IF($B14=0,"",$N14*'MF Rents'!DX14*'MF Rollover'!DW14)</f>
        <v/>
      </c>
      <c r="DY14" s="7" t="str">
        <f>IF($B14=0,"",$N14*'MF Rents'!DY14*'MF Rollover'!DX14)</f>
        <v/>
      </c>
      <c r="DZ14" s="7" t="str">
        <f>IF($B14=0,"",$N14*'MF Rents'!DZ14*'MF Rollover'!DY14)</f>
        <v/>
      </c>
      <c r="EA14" s="7" t="str">
        <f>IF($B14=0,"",$N14*'MF Rents'!EA14*'MF Rollover'!DZ14)</f>
        <v/>
      </c>
      <c r="EB14" s="7" t="str">
        <f>IF($B14=0,"",$N14*'MF Rents'!EB14*'MF Rollover'!EA14)</f>
        <v/>
      </c>
      <c r="EC14" s="7" t="str">
        <f>IF($B14=0,"",$N14*'MF Rents'!EC14*'MF Rollover'!EB14)</f>
        <v/>
      </c>
      <c r="ED14" s="7" t="str">
        <f>IF($B14=0,"",$N14*'MF Rents'!ED14*'MF Rollover'!EC14)</f>
        <v/>
      </c>
      <c r="EE14" s="7" t="str">
        <f>IF($B14=0,"",$N14*'MF Rents'!EE14*'MF Rollover'!ED14)</f>
        <v/>
      </c>
      <c r="EF14" s="7" t="str">
        <f>IF($B14=0,"",$N14*'MF Rents'!EF14*'MF Rollover'!EE14)</f>
        <v/>
      </c>
      <c r="EG14" s="7" t="str">
        <f>IF($B14=0,"",$N14*'MF Rents'!EG14*'MF Rollover'!EF14)</f>
        <v/>
      </c>
      <c r="EH14" s="7" t="str">
        <f>IF($B14=0,"",$N14*'MF Rents'!EH14*'MF Rollover'!EG14)</f>
        <v/>
      </c>
      <c r="EI14" s="7" t="str">
        <f>IF($B14=0,"",$N14*'MF Rents'!EI14*'MF Rollover'!EH14)</f>
        <v/>
      </c>
      <c r="EJ14" s="7" t="str">
        <f>IF($B14=0,"",$N14*'MF Rents'!EJ14*'MF Rollover'!EI14)</f>
        <v/>
      </c>
      <c r="EK14" s="7" t="str">
        <f>IF($B14=0,"",$N14*'MF Rents'!EK14*'MF Rollover'!EJ14)</f>
        <v/>
      </c>
      <c r="EL14" s="7" t="str">
        <f>IF($B14=0,"",$N14*'MF Rents'!EL14*'MF Rollover'!EK14)</f>
        <v/>
      </c>
      <c r="EM14" s="7" t="str">
        <f>IF($B14=0,"",$N14*'MF Rents'!EM14*'MF Rollover'!EL14)</f>
        <v/>
      </c>
      <c r="EN14" s="7" t="str">
        <f>IF($B14=0,"",$N14*'MF Rents'!EN14*'MF Rollover'!EM14)</f>
        <v/>
      </c>
      <c r="EO14" s="7" t="str">
        <f>IF($B14=0,"",$N14*'MF Rents'!EO14*'MF Rollover'!EN14)</f>
        <v/>
      </c>
      <c r="EP14" s="7" t="str">
        <f>IF($B14=0,"",$N14*'MF Rents'!EP14*'MF Rollover'!EO14)</f>
        <v/>
      </c>
      <c r="EQ14" s="7" t="str">
        <f>IF($B14=0,"",$N14*'MF Rents'!EQ14*'MF Rollover'!EP14)</f>
        <v/>
      </c>
      <c r="ER14" s="7" t="str">
        <f>IF($B14=0,"",$N14*'MF Rents'!ER14*'MF Rollover'!EQ14)</f>
        <v/>
      </c>
      <c r="ES14" s="7" t="str">
        <f>IF($B14=0,"",$N14*'MF Rents'!ES14*'MF Rollover'!ER14)</f>
        <v/>
      </c>
      <c r="ET14" s="7" t="str">
        <f>IF($B14=0,"",$N14*'MF Rents'!ET14*'MF Rollover'!ES14)</f>
        <v/>
      </c>
      <c r="EU14" s="7" t="str">
        <f>IF($B14=0,"",$N14*'MF Rents'!EU14*'MF Rollover'!ET14)</f>
        <v/>
      </c>
      <c r="EV14" s="7" t="str">
        <f>IF($B14=0,"",$N14*'MF Rents'!EV14*'MF Rollover'!EU14)</f>
        <v/>
      </c>
      <c r="EW14" s="7" t="str">
        <f>IF($B14=0,"",$N14*'MF Rents'!EW14*'MF Rollover'!EV14)</f>
        <v/>
      </c>
      <c r="EX14" s="7" t="str">
        <f>IF($B14=0,"",$N14*'MF Rents'!EX14*'MF Rollover'!EW14)</f>
        <v/>
      </c>
      <c r="EY14" s="7" t="str">
        <f>IF($B14=0,"",$N14*'MF Rents'!EY14*'MF Rollover'!EX14)</f>
        <v/>
      </c>
      <c r="EZ14" s="7" t="str">
        <f>IF($B14=0,"",$N14*'MF Rents'!EZ14*'MF Rollover'!EY14)</f>
        <v/>
      </c>
      <c r="FA14" s="7" t="str">
        <f>IF($B14=0,"",$N14*'MF Rents'!FA14*'MF Rollover'!EZ14)</f>
        <v/>
      </c>
      <c r="FB14" s="7" t="str">
        <f>IF($B14=0,"",$N14*'MF Rents'!FB14*'MF Rollover'!FA14)</f>
        <v/>
      </c>
      <c r="FC14" s="7" t="str">
        <f>IF($B14=0,"",$N14*'MF Rents'!FC14*'MF Rollover'!FB14)</f>
        <v/>
      </c>
      <c r="FD14" s="7" t="str">
        <f>IF($B14=0,"",$N14*'MF Rents'!FD14*'MF Rollover'!FC14)</f>
        <v/>
      </c>
      <c r="FE14" s="7" t="str">
        <f>IF($B14=0,"",$N14*'MF Rents'!FE14*'MF Rollover'!FD14)</f>
        <v/>
      </c>
      <c r="FF14" s="7" t="str">
        <f>IF($B14=0,"",$N14*'MF Rents'!FF14*'MF Rollover'!FE14)</f>
        <v/>
      </c>
      <c r="FG14" s="7" t="str">
        <f>IF($B14=0,"",$N14*'MF Rents'!FG14*'MF Rollover'!FF14)</f>
        <v/>
      </c>
      <c r="FH14" s="7" t="str">
        <f>IF($B14=0,"",$N14*'MF Rents'!FH14*'MF Rollover'!FG14)</f>
        <v/>
      </c>
      <c r="FI14" s="7" t="str">
        <f>IF($B14=0,"",$N14*'MF Rents'!FI14*'MF Rollover'!FH14)</f>
        <v/>
      </c>
      <c r="FJ14" s="7" t="str">
        <f>IF($B14=0,"",$N14*'MF Rents'!FJ14*'MF Rollover'!FI14)</f>
        <v/>
      </c>
      <c r="FK14" s="7" t="str">
        <f>IF($B14=0,"",$N14*'MF Rents'!FK14*'MF Rollover'!FJ14)</f>
        <v/>
      </c>
      <c r="FL14" s="7" t="str">
        <f>IF($B14=0,"",$N14*'MF Rents'!FL14*'MF Rollover'!FK14)</f>
        <v/>
      </c>
      <c r="FM14" s="7" t="str">
        <f>IF($B14=0,"",$N14*'MF Rents'!FM14*'MF Rollover'!FL14)</f>
        <v/>
      </c>
      <c r="FN14" s="7" t="str">
        <f>IF($B14=0,"",$N14*'MF Rents'!FN14*'MF Rollover'!FM14)</f>
        <v/>
      </c>
      <c r="FO14" s="7" t="str">
        <f>IF($B14=0,"",$N14*'MF Rents'!FO14*'MF Rollover'!FN14)</f>
        <v/>
      </c>
      <c r="FP14" s="7" t="str">
        <f>IF($B14=0,"",$N14*'MF Rents'!FP14*'MF Rollover'!FO14)</f>
        <v/>
      </c>
      <c r="FQ14" s="7" t="str">
        <f>IF($B14=0,"",$N14*'MF Rents'!FQ14*'MF Rollover'!FP14)</f>
        <v/>
      </c>
      <c r="FR14" s="7" t="str">
        <f>IF($B14=0,"",$N14*'MF Rents'!FR14*'MF Rollover'!FQ14)</f>
        <v/>
      </c>
      <c r="FS14" s="7" t="str">
        <f>IF($B14=0,"",$N14*'MF Rents'!FS14*'MF Rollover'!FR14)</f>
        <v/>
      </c>
      <c r="FT14" s="7" t="str">
        <f>IF($B14=0,"",$N14*'MF Rents'!FT14*'MF Rollover'!FS14)</f>
        <v/>
      </c>
      <c r="FU14" s="7" t="str">
        <f>IF($B14=0,"",$N14*'MF Rents'!FU14*'MF Rollover'!FT14)</f>
        <v/>
      </c>
      <c r="FV14" s="7" t="str">
        <f>IF($B14=0,"",$N14*'MF Rents'!FV14*'MF Rollover'!FU14)</f>
        <v/>
      </c>
      <c r="FW14" s="7" t="str">
        <f>IF($B14=0,"",$N14*'MF Rents'!FW14*'MF Rollover'!FV14)</f>
        <v/>
      </c>
      <c r="FX14" s="7" t="str">
        <f>IF($B14=0,"",$N14*'MF Rents'!FX14*'MF Rollover'!FW14)</f>
        <v/>
      </c>
      <c r="FY14" s="7" t="str">
        <f>IF($B14=0,"",$N14*'MF Rents'!FY14*'MF Rollover'!FX14)</f>
        <v/>
      </c>
      <c r="FZ14" s="7" t="str">
        <f>IF($B14=0,"",$N14*'MF Rents'!FZ14*'MF Rollover'!FY14)</f>
        <v/>
      </c>
      <c r="GA14" s="7" t="str">
        <f>IF($B14=0,"",$N14*'MF Rents'!GA14*'MF Rollover'!FZ14)</f>
        <v/>
      </c>
      <c r="GB14" s="7" t="str">
        <f>IF($B14=0,"",$N14*'MF Rents'!GB14*'MF Rollover'!GA14)</f>
        <v/>
      </c>
      <c r="GC14" s="7" t="str">
        <f>IF($B14=0,"",$N14*'MF Rents'!GC14*'MF Rollover'!GB14)</f>
        <v/>
      </c>
      <c r="GD14" s="7" t="str">
        <f>IF($B14=0,"",$N14*'MF Rents'!GD14*'MF Rollover'!GC14)</f>
        <v/>
      </c>
      <c r="GE14" s="7" t="str">
        <f>IF($B14=0,"",$N14*'MF Rents'!GE14*'MF Rollover'!GD14)</f>
        <v/>
      </c>
      <c r="GF14" s="7" t="str">
        <f>IF($B14=0,"",$N14*'MF Rents'!GF14*'MF Rollover'!GE14)</f>
        <v/>
      </c>
      <c r="GG14" s="7" t="str">
        <f>IF($B14=0,"",$N14*'MF Rents'!GG14*'MF Rollover'!GF14)</f>
        <v/>
      </c>
      <c r="GH14" s="7" t="str">
        <f>IF($B14=0,"",$N14*'MF Rents'!GH14*'MF Rollover'!GG14)</f>
        <v/>
      </c>
      <c r="GI14" s="7" t="str">
        <f>IF($B14=0,"",$N14*'MF Rents'!GI14*'MF Rollover'!GH14)</f>
        <v/>
      </c>
      <c r="GJ14" s="7" t="str">
        <f>IF($B14=0,"",$N14*'MF Rents'!GJ14*'MF Rollover'!GI14)</f>
        <v/>
      </c>
      <c r="GK14" s="7" t="str">
        <f>IF($B14=0,"",$N14*'MF Rents'!GK14*'MF Rollover'!GJ14)</f>
        <v/>
      </c>
      <c r="GL14" s="7" t="str">
        <f>IF($B14=0,"",$N14*'MF Rents'!GL14*'MF Rollover'!GK14)</f>
        <v/>
      </c>
      <c r="GM14" s="7" t="str">
        <f>IF($B14=0,"",$N14*'MF Rents'!GM14*'MF Rollover'!GL14)</f>
        <v/>
      </c>
      <c r="GN14" s="7" t="str">
        <f>IF($B14=0,"",$N14*'MF Rents'!GN14*'MF Rollover'!GM14)</f>
        <v/>
      </c>
      <c r="GO14" s="7" t="str">
        <f>IF($B14=0,"",$N14*'MF Rents'!GO14*'MF Rollover'!GN14)</f>
        <v/>
      </c>
      <c r="GP14" s="7" t="str">
        <f>IF($B14=0,"",$N14*'MF Rents'!GP14*'MF Rollover'!GO14)</f>
        <v/>
      </c>
    </row>
    <row r="15" spans="2:198" x14ac:dyDescent="0.3">
      <c r="B15" s="198">
        <f>'MF Rent Roll'!B14</f>
        <v>0</v>
      </c>
      <c r="C15" s="199">
        <f>'MF Rent Roll'!C14</f>
        <v>0</v>
      </c>
      <c r="D15" s="200">
        <f>'MF Rent Roll'!D14</f>
        <v>0</v>
      </c>
      <c r="E15" s="200">
        <f>'MF Rent Roll'!E14</f>
        <v>0</v>
      </c>
      <c r="F15" s="201">
        <f>'MF Rent Roll'!F14</f>
        <v>0</v>
      </c>
      <c r="G15" s="202">
        <f>'MF Rent Roll'!G14</f>
        <v>0</v>
      </c>
      <c r="H15" s="203">
        <f>'MF Rent Roll'!H14</f>
        <v>0</v>
      </c>
      <c r="I15" s="202">
        <f>'MF Rent Roll'!I14</f>
        <v>0</v>
      </c>
      <c r="J15" s="204">
        <f>'MF Rent Roll'!J14</f>
        <v>0</v>
      </c>
      <c r="K15" s="205">
        <f>'MF Rent Roll'!K14</f>
        <v>0</v>
      </c>
      <c r="L15" s="202">
        <f>'MF Rent Roll'!L14</f>
        <v>0</v>
      </c>
      <c r="M15" s="206">
        <f>'MF Rent Roll'!M14</f>
        <v>0</v>
      </c>
      <c r="N15" s="207" t="str">
        <f>'MF Rent Roll'!N14</f>
        <v/>
      </c>
      <c r="O15" s="208" t="str">
        <f>'MF Rent Roll'!O14</f>
        <v/>
      </c>
      <c r="P15" s="209" t="str">
        <f>'MF Rent Roll'!P14</f>
        <v/>
      </c>
      <c r="S15" s="7" t="str">
        <f>IF($B15=0,"",$N15*'MF Rents'!S15*'MF Rollover'!R15)</f>
        <v/>
      </c>
      <c r="T15" s="7" t="str">
        <f>IF($B15=0,"",$N15*'MF Rents'!T15*'MF Rollover'!S15)</f>
        <v/>
      </c>
      <c r="U15" s="7" t="str">
        <f>IF($B15=0,"",$N15*'MF Rents'!U15*'MF Rollover'!T15)</f>
        <v/>
      </c>
      <c r="V15" s="7" t="str">
        <f>IF($B15=0,"",$N15*'MF Rents'!V15*'MF Rollover'!U15)</f>
        <v/>
      </c>
      <c r="W15" s="7" t="str">
        <f>IF($B15=0,"",$N15*'MF Rents'!W15*'MF Rollover'!V15)</f>
        <v/>
      </c>
      <c r="X15" s="7" t="str">
        <f>IF($B15=0,"",$N15*'MF Rents'!X15*'MF Rollover'!W15)</f>
        <v/>
      </c>
      <c r="Y15" s="7" t="str">
        <f>IF($B15=0,"",$N15*'MF Rents'!Y15*'MF Rollover'!X15)</f>
        <v/>
      </c>
      <c r="Z15" s="7" t="str">
        <f>IF($B15=0,"",$N15*'MF Rents'!Z15*'MF Rollover'!Y15)</f>
        <v/>
      </c>
      <c r="AA15" s="7" t="str">
        <f>IF($B15=0,"",$N15*'MF Rents'!AA15*'MF Rollover'!Z15)</f>
        <v/>
      </c>
      <c r="AB15" s="7" t="str">
        <f>IF($B15=0,"",$N15*'MF Rents'!AB15*'MF Rollover'!AA15)</f>
        <v/>
      </c>
      <c r="AC15" s="7" t="str">
        <f>IF($B15=0,"",$N15*'MF Rents'!AC15*'MF Rollover'!AB15)</f>
        <v/>
      </c>
      <c r="AD15" s="7" t="str">
        <f>IF($B15=0,"",$N15*'MF Rents'!AD15*'MF Rollover'!AC15)</f>
        <v/>
      </c>
      <c r="AE15" s="7" t="str">
        <f>IF($B15=0,"",$N15*'MF Rents'!AE15*'MF Rollover'!AD15)</f>
        <v/>
      </c>
      <c r="AF15" s="7" t="str">
        <f>IF($B15=0,"",$N15*'MF Rents'!AF15*'MF Rollover'!AE15)</f>
        <v/>
      </c>
      <c r="AG15" s="7" t="str">
        <f>IF($B15=0,"",$N15*'MF Rents'!AG15*'MF Rollover'!AF15)</f>
        <v/>
      </c>
      <c r="AH15" s="7" t="str">
        <f>IF($B15=0,"",$N15*'MF Rents'!AH15*'MF Rollover'!AG15)</f>
        <v/>
      </c>
      <c r="AI15" s="7" t="str">
        <f>IF($B15=0,"",$N15*'MF Rents'!AI15*'MF Rollover'!AH15)</f>
        <v/>
      </c>
      <c r="AJ15" s="7" t="str">
        <f>IF($B15=0,"",$N15*'MF Rents'!AJ15*'MF Rollover'!AI15)</f>
        <v/>
      </c>
      <c r="AK15" s="7" t="str">
        <f>IF($B15=0,"",$N15*'MF Rents'!AK15*'MF Rollover'!AJ15)</f>
        <v/>
      </c>
      <c r="AL15" s="7" t="str">
        <f>IF($B15=0,"",$N15*'MF Rents'!AL15*'MF Rollover'!AK15)</f>
        <v/>
      </c>
      <c r="AM15" s="7" t="str">
        <f>IF($B15=0,"",$N15*'MF Rents'!AM15*'MF Rollover'!AL15)</f>
        <v/>
      </c>
      <c r="AN15" s="7" t="str">
        <f>IF($B15=0,"",$N15*'MF Rents'!AN15*'MF Rollover'!AM15)</f>
        <v/>
      </c>
      <c r="AO15" s="7" t="str">
        <f>IF($B15=0,"",$N15*'MF Rents'!AO15*'MF Rollover'!AN15)</f>
        <v/>
      </c>
      <c r="AP15" s="7" t="str">
        <f>IF($B15=0,"",$N15*'MF Rents'!AP15*'MF Rollover'!AO15)</f>
        <v/>
      </c>
      <c r="AQ15" s="7" t="str">
        <f>IF($B15=0,"",$N15*'MF Rents'!AQ15*'MF Rollover'!AP15)</f>
        <v/>
      </c>
      <c r="AR15" s="7" t="str">
        <f>IF($B15=0,"",$N15*'MF Rents'!AR15*'MF Rollover'!AQ15)</f>
        <v/>
      </c>
      <c r="AS15" s="7" t="str">
        <f>IF($B15=0,"",$N15*'MF Rents'!AS15*'MF Rollover'!AR15)</f>
        <v/>
      </c>
      <c r="AT15" s="7" t="str">
        <f>IF($B15=0,"",$N15*'MF Rents'!AT15*'MF Rollover'!AS15)</f>
        <v/>
      </c>
      <c r="AU15" s="7" t="str">
        <f>IF($B15=0,"",$N15*'MF Rents'!AU15*'MF Rollover'!AT15)</f>
        <v/>
      </c>
      <c r="AV15" s="7" t="str">
        <f>IF($B15=0,"",$N15*'MF Rents'!AV15*'MF Rollover'!AU15)</f>
        <v/>
      </c>
      <c r="AW15" s="7" t="str">
        <f>IF($B15=0,"",$N15*'MF Rents'!AW15*'MF Rollover'!AV15)</f>
        <v/>
      </c>
      <c r="AX15" s="7" t="str">
        <f>IF($B15=0,"",$N15*'MF Rents'!AX15*'MF Rollover'!AW15)</f>
        <v/>
      </c>
      <c r="AY15" s="7" t="str">
        <f>IF($B15=0,"",$N15*'MF Rents'!AY15*'MF Rollover'!AX15)</f>
        <v/>
      </c>
      <c r="AZ15" s="7" t="str">
        <f>IF($B15=0,"",$N15*'MF Rents'!AZ15*'MF Rollover'!AY15)</f>
        <v/>
      </c>
      <c r="BA15" s="7" t="str">
        <f>IF($B15=0,"",$N15*'MF Rents'!BA15*'MF Rollover'!AZ15)</f>
        <v/>
      </c>
      <c r="BB15" s="7" t="str">
        <f>IF($B15=0,"",$N15*'MF Rents'!BB15*'MF Rollover'!BA15)</f>
        <v/>
      </c>
      <c r="BC15" s="7" t="str">
        <f>IF($B15=0,"",$N15*'MF Rents'!BC15*'MF Rollover'!BB15)</f>
        <v/>
      </c>
      <c r="BD15" s="7" t="str">
        <f>IF($B15=0,"",$N15*'MF Rents'!BD15*'MF Rollover'!BC15)</f>
        <v/>
      </c>
      <c r="BE15" s="7" t="str">
        <f>IF($B15=0,"",$N15*'MF Rents'!BE15*'MF Rollover'!BD15)</f>
        <v/>
      </c>
      <c r="BF15" s="7" t="str">
        <f>IF($B15=0,"",$N15*'MF Rents'!BF15*'MF Rollover'!BE15)</f>
        <v/>
      </c>
      <c r="BG15" s="7" t="str">
        <f>IF($B15=0,"",$N15*'MF Rents'!BG15*'MF Rollover'!BF15)</f>
        <v/>
      </c>
      <c r="BH15" s="7" t="str">
        <f>IF($B15=0,"",$N15*'MF Rents'!BH15*'MF Rollover'!BG15)</f>
        <v/>
      </c>
      <c r="BI15" s="7" t="str">
        <f>IF($B15=0,"",$N15*'MF Rents'!BI15*'MF Rollover'!BH15)</f>
        <v/>
      </c>
      <c r="BJ15" s="7" t="str">
        <f>IF($B15=0,"",$N15*'MF Rents'!BJ15*'MF Rollover'!BI15)</f>
        <v/>
      </c>
      <c r="BK15" s="7" t="str">
        <f>IF($B15=0,"",$N15*'MF Rents'!BK15*'MF Rollover'!BJ15)</f>
        <v/>
      </c>
      <c r="BL15" s="7" t="str">
        <f>IF($B15=0,"",$N15*'MF Rents'!BL15*'MF Rollover'!BK15)</f>
        <v/>
      </c>
      <c r="BM15" s="7" t="str">
        <f>IF($B15=0,"",$N15*'MF Rents'!BM15*'MF Rollover'!BL15)</f>
        <v/>
      </c>
      <c r="BN15" s="7" t="str">
        <f>IF($B15=0,"",$N15*'MF Rents'!BN15*'MF Rollover'!BM15)</f>
        <v/>
      </c>
      <c r="BO15" s="7" t="str">
        <f>IF($B15=0,"",$N15*'MF Rents'!BO15*'MF Rollover'!BN15)</f>
        <v/>
      </c>
      <c r="BP15" s="7" t="str">
        <f>IF($B15=0,"",$N15*'MF Rents'!BP15*'MF Rollover'!BO15)</f>
        <v/>
      </c>
      <c r="BQ15" s="7" t="str">
        <f>IF($B15=0,"",$N15*'MF Rents'!BQ15*'MF Rollover'!BP15)</f>
        <v/>
      </c>
      <c r="BR15" s="7" t="str">
        <f>IF($B15=0,"",$N15*'MF Rents'!BR15*'MF Rollover'!BQ15)</f>
        <v/>
      </c>
      <c r="BS15" s="7" t="str">
        <f>IF($B15=0,"",$N15*'MF Rents'!BS15*'MF Rollover'!BR15)</f>
        <v/>
      </c>
      <c r="BT15" s="7" t="str">
        <f>IF($B15=0,"",$N15*'MF Rents'!BT15*'MF Rollover'!BS15)</f>
        <v/>
      </c>
      <c r="BU15" s="7" t="str">
        <f>IF($B15=0,"",$N15*'MF Rents'!BU15*'MF Rollover'!BT15)</f>
        <v/>
      </c>
      <c r="BV15" s="7" t="str">
        <f>IF($B15=0,"",$N15*'MF Rents'!BV15*'MF Rollover'!BU15)</f>
        <v/>
      </c>
      <c r="BW15" s="7" t="str">
        <f>IF($B15=0,"",$N15*'MF Rents'!BW15*'MF Rollover'!BV15)</f>
        <v/>
      </c>
      <c r="BX15" s="7" t="str">
        <f>IF($B15=0,"",$N15*'MF Rents'!BX15*'MF Rollover'!BW15)</f>
        <v/>
      </c>
      <c r="BY15" s="7" t="str">
        <f>IF($B15=0,"",$N15*'MF Rents'!BY15*'MF Rollover'!BX15)</f>
        <v/>
      </c>
      <c r="BZ15" s="7" t="str">
        <f>IF($B15=0,"",$N15*'MF Rents'!BZ15*'MF Rollover'!BY15)</f>
        <v/>
      </c>
      <c r="CA15" s="7" t="str">
        <f>IF($B15=0,"",$N15*'MF Rents'!CA15*'MF Rollover'!BZ15)</f>
        <v/>
      </c>
      <c r="CB15" s="7" t="str">
        <f>IF($B15=0,"",$N15*'MF Rents'!CB15*'MF Rollover'!CA15)</f>
        <v/>
      </c>
      <c r="CC15" s="7" t="str">
        <f>IF($B15=0,"",$N15*'MF Rents'!CC15*'MF Rollover'!CB15)</f>
        <v/>
      </c>
      <c r="CD15" s="7" t="str">
        <f>IF($B15=0,"",$N15*'MF Rents'!CD15*'MF Rollover'!CC15)</f>
        <v/>
      </c>
      <c r="CE15" s="7" t="str">
        <f>IF($B15=0,"",$N15*'MF Rents'!CE15*'MF Rollover'!CD15)</f>
        <v/>
      </c>
      <c r="CF15" s="7" t="str">
        <f>IF($B15=0,"",$N15*'MF Rents'!CF15*'MF Rollover'!CE15)</f>
        <v/>
      </c>
      <c r="CG15" s="7" t="str">
        <f>IF($B15=0,"",$N15*'MF Rents'!CG15*'MF Rollover'!CF15)</f>
        <v/>
      </c>
      <c r="CH15" s="7" t="str">
        <f>IF($B15=0,"",$N15*'MF Rents'!CH15*'MF Rollover'!CG15)</f>
        <v/>
      </c>
      <c r="CI15" s="7" t="str">
        <f>IF($B15=0,"",$N15*'MF Rents'!CI15*'MF Rollover'!CH15)</f>
        <v/>
      </c>
      <c r="CJ15" s="7" t="str">
        <f>IF($B15=0,"",$N15*'MF Rents'!CJ15*'MF Rollover'!CI15)</f>
        <v/>
      </c>
      <c r="CK15" s="7" t="str">
        <f>IF($B15=0,"",$N15*'MF Rents'!CK15*'MF Rollover'!CJ15)</f>
        <v/>
      </c>
      <c r="CL15" s="7" t="str">
        <f>IF($B15=0,"",$N15*'MF Rents'!CL15*'MF Rollover'!CK15)</f>
        <v/>
      </c>
      <c r="CM15" s="7" t="str">
        <f>IF($B15=0,"",$N15*'MF Rents'!CM15*'MF Rollover'!CL15)</f>
        <v/>
      </c>
      <c r="CN15" s="7" t="str">
        <f>IF($B15=0,"",$N15*'MF Rents'!CN15*'MF Rollover'!CM15)</f>
        <v/>
      </c>
      <c r="CO15" s="7" t="str">
        <f>IF($B15=0,"",$N15*'MF Rents'!CO15*'MF Rollover'!CN15)</f>
        <v/>
      </c>
      <c r="CP15" s="7" t="str">
        <f>IF($B15=0,"",$N15*'MF Rents'!CP15*'MF Rollover'!CO15)</f>
        <v/>
      </c>
      <c r="CQ15" s="7" t="str">
        <f>IF($B15=0,"",$N15*'MF Rents'!CQ15*'MF Rollover'!CP15)</f>
        <v/>
      </c>
      <c r="CR15" s="7" t="str">
        <f>IF($B15=0,"",$N15*'MF Rents'!CR15*'MF Rollover'!CQ15)</f>
        <v/>
      </c>
      <c r="CS15" s="7" t="str">
        <f>IF($B15=0,"",$N15*'MF Rents'!CS15*'MF Rollover'!CR15)</f>
        <v/>
      </c>
      <c r="CT15" s="7" t="str">
        <f>IF($B15=0,"",$N15*'MF Rents'!CT15*'MF Rollover'!CS15)</f>
        <v/>
      </c>
      <c r="CU15" s="7" t="str">
        <f>IF($B15=0,"",$N15*'MF Rents'!CU15*'MF Rollover'!CT15)</f>
        <v/>
      </c>
      <c r="CV15" s="7" t="str">
        <f>IF($B15=0,"",$N15*'MF Rents'!CV15*'MF Rollover'!CU15)</f>
        <v/>
      </c>
      <c r="CW15" s="7" t="str">
        <f>IF($B15=0,"",$N15*'MF Rents'!CW15*'MF Rollover'!CV15)</f>
        <v/>
      </c>
      <c r="CX15" s="7" t="str">
        <f>IF($B15=0,"",$N15*'MF Rents'!CX15*'MF Rollover'!CW15)</f>
        <v/>
      </c>
      <c r="CY15" s="7" t="str">
        <f>IF($B15=0,"",$N15*'MF Rents'!CY15*'MF Rollover'!CX15)</f>
        <v/>
      </c>
      <c r="CZ15" s="7" t="str">
        <f>IF($B15=0,"",$N15*'MF Rents'!CZ15*'MF Rollover'!CY15)</f>
        <v/>
      </c>
      <c r="DA15" s="7" t="str">
        <f>IF($B15=0,"",$N15*'MF Rents'!DA15*'MF Rollover'!CZ15)</f>
        <v/>
      </c>
      <c r="DB15" s="7" t="str">
        <f>IF($B15=0,"",$N15*'MF Rents'!DB15*'MF Rollover'!DA15)</f>
        <v/>
      </c>
      <c r="DC15" s="7" t="str">
        <f>IF($B15=0,"",$N15*'MF Rents'!DC15*'MF Rollover'!DB15)</f>
        <v/>
      </c>
      <c r="DD15" s="7" t="str">
        <f>IF($B15=0,"",$N15*'MF Rents'!DD15*'MF Rollover'!DC15)</f>
        <v/>
      </c>
      <c r="DE15" s="7" t="str">
        <f>IF($B15=0,"",$N15*'MF Rents'!DE15*'MF Rollover'!DD15)</f>
        <v/>
      </c>
      <c r="DF15" s="7" t="str">
        <f>IF($B15=0,"",$N15*'MF Rents'!DF15*'MF Rollover'!DE15)</f>
        <v/>
      </c>
      <c r="DG15" s="7" t="str">
        <f>IF($B15=0,"",$N15*'MF Rents'!DG15*'MF Rollover'!DF15)</f>
        <v/>
      </c>
      <c r="DH15" s="7" t="str">
        <f>IF($B15=0,"",$N15*'MF Rents'!DH15*'MF Rollover'!DG15)</f>
        <v/>
      </c>
      <c r="DI15" s="7" t="str">
        <f>IF($B15=0,"",$N15*'MF Rents'!DI15*'MF Rollover'!DH15)</f>
        <v/>
      </c>
      <c r="DJ15" s="7" t="str">
        <f>IF($B15=0,"",$N15*'MF Rents'!DJ15*'MF Rollover'!DI15)</f>
        <v/>
      </c>
      <c r="DK15" s="7" t="str">
        <f>IF($B15=0,"",$N15*'MF Rents'!DK15*'MF Rollover'!DJ15)</f>
        <v/>
      </c>
      <c r="DL15" s="7" t="str">
        <f>IF($B15=0,"",$N15*'MF Rents'!DL15*'MF Rollover'!DK15)</f>
        <v/>
      </c>
      <c r="DM15" s="7" t="str">
        <f>IF($B15=0,"",$N15*'MF Rents'!DM15*'MF Rollover'!DL15)</f>
        <v/>
      </c>
      <c r="DN15" s="7" t="str">
        <f>IF($B15=0,"",$N15*'MF Rents'!DN15*'MF Rollover'!DM15)</f>
        <v/>
      </c>
      <c r="DO15" s="7" t="str">
        <f>IF($B15=0,"",$N15*'MF Rents'!DO15*'MF Rollover'!DN15)</f>
        <v/>
      </c>
      <c r="DP15" s="7" t="str">
        <f>IF($B15=0,"",$N15*'MF Rents'!DP15*'MF Rollover'!DO15)</f>
        <v/>
      </c>
      <c r="DQ15" s="7" t="str">
        <f>IF($B15=0,"",$N15*'MF Rents'!DQ15*'MF Rollover'!DP15)</f>
        <v/>
      </c>
      <c r="DR15" s="7" t="str">
        <f>IF($B15=0,"",$N15*'MF Rents'!DR15*'MF Rollover'!DQ15)</f>
        <v/>
      </c>
      <c r="DS15" s="7" t="str">
        <f>IF($B15=0,"",$N15*'MF Rents'!DS15*'MF Rollover'!DR15)</f>
        <v/>
      </c>
      <c r="DT15" s="7" t="str">
        <f>IF($B15=0,"",$N15*'MF Rents'!DT15*'MF Rollover'!DS15)</f>
        <v/>
      </c>
      <c r="DU15" s="7" t="str">
        <f>IF($B15=0,"",$N15*'MF Rents'!DU15*'MF Rollover'!DT15)</f>
        <v/>
      </c>
      <c r="DV15" s="7" t="str">
        <f>IF($B15=0,"",$N15*'MF Rents'!DV15*'MF Rollover'!DU15)</f>
        <v/>
      </c>
      <c r="DW15" s="7" t="str">
        <f>IF($B15=0,"",$N15*'MF Rents'!DW15*'MF Rollover'!DV15)</f>
        <v/>
      </c>
      <c r="DX15" s="7" t="str">
        <f>IF($B15=0,"",$N15*'MF Rents'!DX15*'MF Rollover'!DW15)</f>
        <v/>
      </c>
      <c r="DY15" s="7" t="str">
        <f>IF($B15=0,"",$N15*'MF Rents'!DY15*'MF Rollover'!DX15)</f>
        <v/>
      </c>
      <c r="DZ15" s="7" t="str">
        <f>IF($B15=0,"",$N15*'MF Rents'!DZ15*'MF Rollover'!DY15)</f>
        <v/>
      </c>
      <c r="EA15" s="7" t="str">
        <f>IF($B15=0,"",$N15*'MF Rents'!EA15*'MF Rollover'!DZ15)</f>
        <v/>
      </c>
      <c r="EB15" s="7" t="str">
        <f>IF($B15=0,"",$N15*'MF Rents'!EB15*'MF Rollover'!EA15)</f>
        <v/>
      </c>
      <c r="EC15" s="7" t="str">
        <f>IF($B15=0,"",$N15*'MF Rents'!EC15*'MF Rollover'!EB15)</f>
        <v/>
      </c>
      <c r="ED15" s="7" t="str">
        <f>IF($B15=0,"",$N15*'MF Rents'!ED15*'MF Rollover'!EC15)</f>
        <v/>
      </c>
      <c r="EE15" s="7" t="str">
        <f>IF($B15=0,"",$N15*'MF Rents'!EE15*'MF Rollover'!ED15)</f>
        <v/>
      </c>
      <c r="EF15" s="7" t="str">
        <f>IF($B15=0,"",$N15*'MF Rents'!EF15*'MF Rollover'!EE15)</f>
        <v/>
      </c>
      <c r="EG15" s="7" t="str">
        <f>IF($B15=0,"",$N15*'MF Rents'!EG15*'MF Rollover'!EF15)</f>
        <v/>
      </c>
      <c r="EH15" s="7" t="str">
        <f>IF($B15=0,"",$N15*'MF Rents'!EH15*'MF Rollover'!EG15)</f>
        <v/>
      </c>
      <c r="EI15" s="7" t="str">
        <f>IF($B15=0,"",$N15*'MF Rents'!EI15*'MF Rollover'!EH15)</f>
        <v/>
      </c>
      <c r="EJ15" s="7" t="str">
        <f>IF($B15=0,"",$N15*'MF Rents'!EJ15*'MF Rollover'!EI15)</f>
        <v/>
      </c>
      <c r="EK15" s="7" t="str">
        <f>IF($B15=0,"",$N15*'MF Rents'!EK15*'MF Rollover'!EJ15)</f>
        <v/>
      </c>
      <c r="EL15" s="7" t="str">
        <f>IF($B15=0,"",$N15*'MF Rents'!EL15*'MF Rollover'!EK15)</f>
        <v/>
      </c>
      <c r="EM15" s="7" t="str">
        <f>IF($B15=0,"",$N15*'MF Rents'!EM15*'MF Rollover'!EL15)</f>
        <v/>
      </c>
      <c r="EN15" s="7" t="str">
        <f>IF($B15=0,"",$N15*'MF Rents'!EN15*'MF Rollover'!EM15)</f>
        <v/>
      </c>
      <c r="EO15" s="7" t="str">
        <f>IF($B15=0,"",$N15*'MF Rents'!EO15*'MF Rollover'!EN15)</f>
        <v/>
      </c>
      <c r="EP15" s="7" t="str">
        <f>IF($B15=0,"",$N15*'MF Rents'!EP15*'MF Rollover'!EO15)</f>
        <v/>
      </c>
      <c r="EQ15" s="7" t="str">
        <f>IF($B15=0,"",$N15*'MF Rents'!EQ15*'MF Rollover'!EP15)</f>
        <v/>
      </c>
      <c r="ER15" s="7" t="str">
        <f>IF($B15=0,"",$N15*'MF Rents'!ER15*'MF Rollover'!EQ15)</f>
        <v/>
      </c>
      <c r="ES15" s="7" t="str">
        <f>IF($B15=0,"",$N15*'MF Rents'!ES15*'MF Rollover'!ER15)</f>
        <v/>
      </c>
      <c r="ET15" s="7" t="str">
        <f>IF($B15=0,"",$N15*'MF Rents'!ET15*'MF Rollover'!ES15)</f>
        <v/>
      </c>
      <c r="EU15" s="7" t="str">
        <f>IF($B15=0,"",$N15*'MF Rents'!EU15*'MF Rollover'!ET15)</f>
        <v/>
      </c>
      <c r="EV15" s="7" t="str">
        <f>IF($B15=0,"",$N15*'MF Rents'!EV15*'MF Rollover'!EU15)</f>
        <v/>
      </c>
      <c r="EW15" s="7" t="str">
        <f>IF($B15=0,"",$N15*'MF Rents'!EW15*'MF Rollover'!EV15)</f>
        <v/>
      </c>
      <c r="EX15" s="7" t="str">
        <f>IF($B15=0,"",$N15*'MF Rents'!EX15*'MF Rollover'!EW15)</f>
        <v/>
      </c>
      <c r="EY15" s="7" t="str">
        <f>IF($B15=0,"",$N15*'MF Rents'!EY15*'MF Rollover'!EX15)</f>
        <v/>
      </c>
      <c r="EZ15" s="7" t="str">
        <f>IF($B15=0,"",$N15*'MF Rents'!EZ15*'MF Rollover'!EY15)</f>
        <v/>
      </c>
      <c r="FA15" s="7" t="str">
        <f>IF($B15=0,"",$N15*'MF Rents'!FA15*'MF Rollover'!EZ15)</f>
        <v/>
      </c>
      <c r="FB15" s="7" t="str">
        <f>IF($B15=0,"",$N15*'MF Rents'!FB15*'MF Rollover'!FA15)</f>
        <v/>
      </c>
      <c r="FC15" s="7" t="str">
        <f>IF($B15=0,"",$N15*'MF Rents'!FC15*'MF Rollover'!FB15)</f>
        <v/>
      </c>
      <c r="FD15" s="7" t="str">
        <f>IF($B15=0,"",$N15*'MF Rents'!FD15*'MF Rollover'!FC15)</f>
        <v/>
      </c>
      <c r="FE15" s="7" t="str">
        <f>IF($B15=0,"",$N15*'MF Rents'!FE15*'MF Rollover'!FD15)</f>
        <v/>
      </c>
      <c r="FF15" s="7" t="str">
        <f>IF($B15=0,"",$N15*'MF Rents'!FF15*'MF Rollover'!FE15)</f>
        <v/>
      </c>
      <c r="FG15" s="7" t="str">
        <f>IF($B15=0,"",$N15*'MF Rents'!FG15*'MF Rollover'!FF15)</f>
        <v/>
      </c>
      <c r="FH15" s="7" t="str">
        <f>IF($B15=0,"",$N15*'MF Rents'!FH15*'MF Rollover'!FG15)</f>
        <v/>
      </c>
      <c r="FI15" s="7" t="str">
        <f>IF($B15=0,"",$N15*'MF Rents'!FI15*'MF Rollover'!FH15)</f>
        <v/>
      </c>
      <c r="FJ15" s="7" t="str">
        <f>IF($B15=0,"",$N15*'MF Rents'!FJ15*'MF Rollover'!FI15)</f>
        <v/>
      </c>
      <c r="FK15" s="7" t="str">
        <f>IF($B15=0,"",$N15*'MF Rents'!FK15*'MF Rollover'!FJ15)</f>
        <v/>
      </c>
      <c r="FL15" s="7" t="str">
        <f>IF($B15=0,"",$N15*'MF Rents'!FL15*'MF Rollover'!FK15)</f>
        <v/>
      </c>
      <c r="FM15" s="7" t="str">
        <f>IF($B15=0,"",$N15*'MF Rents'!FM15*'MF Rollover'!FL15)</f>
        <v/>
      </c>
      <c r="FN15" s="7" t="str">
        <f>IF($B15=0,"",$N15*'MF Rents'!FN15*'MF Rollover'!FM15)</f>
        <v/>
      </c>
      <c r="FO15" s="7" t="str">
        <f>IF($B15=0,"",$N15*'MF Rents'!FO15*'MF Rollover'!FN15)</f>
        <v/>
      </c>
      <c r="FP15" s="7" t="str">
        <f>IF($B15=0,"",$N15*'MF Rents'!FP15*'MF Rollover'!FO15)</f>
        <v/>
      </c>
      <c r="FQ15" s="7" t="str">
        <f>IF($B15=0,"",$N15*'MF Rents'!FQ15*'MF Rollover'!FP15)</f>
        <v/>
      </c>
      <c r="FR15" s="7" t="str">
        <f>IF($B15=0,"",$N15*'MF Rents'!FR15*'MF Rollover'!FQ15)</f>
        <v/>
      </c>
      <c r="FS15" s="7" t="str">
        <f>IF($B15=0,"",$N15*'MF Rents'!FS15*'MF Rollover'!FR15)</f>
        <v/>
      </c>
      <c r="FT15" s="7" t="str">
        <f>IF($B15=0,"",$N15*'MF Rents'!FT15*'MF Rollover'!FS15)</f>
        <v/>
      </c>
      <c r="FU15" s="7" t="str">
        <f>IF($B15=0,"",$N15*'MF Rents'!FU15*'MF Rollover'!FT15)</f>
        <v/>
      </c>
      <c r="FV15" s="7" t="str">
        <f>IF($B15=0,"",$N15*'MF Rents'!FV15*'MF Rollover'!FU15)</f>
        <v/>
      </c>
      <c r="FW15" s="7" t="str">
        <f>IF($B15=0,"",$N15*'MF Rents'!FW15*'MF Rollover'!FV15)</f>
        <v/>
      </c>
      <c r="FX15" s="7" t="str">
        <f>IF($B15=0,"",$N15*'MF Rents'!FX15*'MF Rollover'!FW15)</f>
        <v/>
      </c>
      <c r="FY15" s="7" t="str">
        <f>IF($B15=0,"",$N15*'MF Rents'!FY15*'MF Rollover'!FX15)</f>
        <v/>
      </c>
      <c r="FZ15" s="7" t="str">
        <f>IF($B15=0,"",$N15*'MF Rents'!FZ15*'MF Rollover'!FY15)</f>
        <v/>
      </c>
      <c r="GA15" s="7" t="str">
        <f>IF($B15=0,"",$N15*'MF Rents'!GA15*'MF Rollover'!FZ15)</f>
        <v/>
      </c>
      <c r="GB15" s="7" t="str">
        <f>IF($B15=0,"",$N15*'MF Rents'!GB15*'MF Rollover'!GA15)</f>
        <v/>
      </c>
      <c r="GC15" s="7" t="str">
        <f>IF($B15=0,"",$N15*'MF Rents'!GC15*'MF Rollover'!GB15)</f>
        <v/>
      </c>
      <c r="GD15" s="7" t="str">
        <f>IF($B15=0,"",$N15*'MF Rents'!GD15*'MF Rollover'!GC15)</f>
        <v/>
      </c>
      <c r="GE15" s="7" t="str">
        <f>IF($B15=0,"",$N15*'MF Rents'!GE15*'MF Rollover'!GD15)</f>
        <v/>
      </c>
      <c r="GF15" s="7" t="str">
        <f>IF($B15=0,"",$N15*'MF Rents'!GF15*'MF Rollover'!GE15)</f>
        <v/>
      </c>
      <c r="GG15" s="7" t="str">
        <f>IF($B15=0,"",$N15*'MF Rents'!GG15*'MF Rollover'!GF15)</f>
        <v/>
      </c>
      <c r="GH15" s="7" t="str">
        <f>IF($B15=0,"",$N15*'MF Rents'!GH15*'MF Rollover'!GG15)</f>
        <v/>
      </c>
      <c r="GI15" s="7" t="str">
        <f>IF($B15=0,"",$N15*'MF Rents'!GI15*'MF Rollover'!GH15)</f>
        <v/>
      </c>
      <c r="GJ15" s="7" t="str">
        <f>IF($B15=0,"",$N15*'MF Rents'!GJ15*'MF Rollover'!GI15)</f>
        <v/>
      </c>
      <c r="GK15" s="7" t="str">
        <f>IF($B15=0,"",$N15*'MF Rents'!GK15*'MF Rollover'!GJ15)</f>
        <v/>
      </c>
      <c r="GL15" s="7" t="str">
        <f>IF($B15=0,"",$N15*'MF Rents'!GL15*'MF Rollover'!GK15)</f>
        <v/>
      </c>
      <c r="GM15" s="7" t="str">
        <f>IF($B15=0,"",$N15*'MF Rents'!GM15*'MF Rollover'!GL15)</f>
        <v/>
      </c>
      <c r="GN15" s="7" t="str">
        <f>IF($B15=0,"",$N15*'MF Rents'!GN15*'MF Rollover'!GM15)</f>
        <v/>
      </c>
      <c r="GO15" s="7" t="str">
        <f>IF($B15=0,"",$N15*'MF Rents'!GO15*'MF Rollover'!GN15)</f>
        <v/>
      </c>
      <c r="GP15" s="7" t="str">
        <f>IF($B15=0,"",$N15*'MF Rents'!GP15*'MF Rollover'!GO15)</f>
        <v/>
      </c>
    </row>
    <row r="16" spans="2:198" x14ac:dyDescent="0.3">
      <c r="B16" s="198">
        <f>'MF Rent Roll'!B15</f>
        <v>0</v>
      </c>
      <c r="C16" s="199">
        <f>'MF Rent Roll'!C15</f>
        <v>0</v>
      </c>
      <c r="D16" s="200">
        <f>'MF Rent Roll'!D15</f>
        <v>0</v>
      </c>
      <c r="E16" s="200">
        <f>'MF Rent Roll'!E15</f>
        <v>0</v>
      </c>
      <c r="F16" s="201">
        <f>'MF Rent Roll'!F15</f>
        <v>0</v>
      </c>
      <c r="G16" s="202">
        <f>'MF Rent Roll'!G15</f>
        <v>0</v>
      </c>
      <c r="H16" s="203">
        <f>'MF Rent Roll'!H15</f>
        <v>0</v>
      </c>
      <c r="I16" s="202">
        <f>'MF Rent Roll'!I15</f>
        <v>0</v>
      </c>
      <c r="J16" s="204">
        <f>'MF Rent Roll'!J15</f>
        <v>0</v>
      </c>
      <c r="K16" s="205">
        <f>'MF Rent Roll'!K15</f>
        <v>0</v>
      </c>
      <c r="L16" s="202">
        <f>'MF Rent Roll'!L15</f>
        <v>0</v>
      </c>
      <c r="M16" s="206">
        <f>'MF Rent Roll'!M15</f>
        <v>0</v>
      </c>
      <c r="N16" s="207" t="str">
        <f>'MF Rent Roll'!N15</f>
        <v/>
      </c>
      <c r="O16" s="208" t="str">
        <f>'MF Rent Roll'!O15</f>
        <v/>
      </c>
      <c r="P16" s="209" t="str">
        <f>'MF Rent Roll'!P15</f>
        <v/>
      </c>
      <c r="S16" s="7" t="str">
        <f>IF($B16=0,"",$N16*'MF Rents'!S16*'MF Rollover'!R16)</f>
        <v/>
      </c>
      <c r="T16" s="7" t="str">
        <f>IF($B16=0,"",$N16*'MF Rents'!T16*'MF Rollover'!S16)</f>
        <v/>
      </c>
      <c r="U16" s="7" t="str">
        <f>IF($B16=0,"",$N16*'MF Rents'!U16*'MF Rollover'!T16)</f>
        <v/>
      </c>
      <c r="V16" s="7" t="str">
        <f>IF($B16=0,"",$N16*'MF Rents'!V16*'MF Rollover'!U16)</f>
        <v/>
      </c>
      <c r="W16" s="7" t="str">
        <f>IF($B16=0,"",$N16*'MF Rents'!W16*'MF Rollover'!V16)</f>
        <v/>
      </c>
      <c r="X16" s="7" t="str">
        <f>IF($B16=0,"",$N16*'MF Rents'!X16*'MF Rollover'!W16)</f>
        <v/>
      </c>
      <c r="Y16" s="7" t="str">
        <f>IF($B16=0,"",$N16*'MF Rents'!Y16*'MF Rollover'!X16)</f>
        <v/>
      </c>
      <c r="Z16" s="7" t="str">
        <f>IF($B16=0,"",$N16*'MF Rents'!Z16*'MF Rollover'!Y16)</f>
        <v/>
      </c>
      <c r="AA16" s="7" t="str">
        <f>IF($B16=0,"",$N16*'MF Rents'!AA16*'MF Rollover'!Z16)</f>
        <v/>
      </c>
      <c r="AB16" s="7" t="str">
        <f>IF($B16=0,"",$N16*'MF Rents'!AB16*'MF Rollover'!AA16)</f>
        <v/>
      </c>
      <c r="AC16" s="7" t="str">
        <f>IF($B16=0,"",$N16*'MF Rents'!AC16*'MF Rollover'!AB16)</f>
        <v/>
      </c>
      <c r="AD16" s="7" t="str">
        <f>IF($B16=0,"",$N16*'MF Rents'!AD16*'MF Rollover'!AC16)</f>
        <v/>
      </c>
      <c r="AE16" s="7" t="str">
        <f>IF($B16=0,"",$N16*'MF Rents'!AE16*'MF Rollover'!AD16)</f>
        <v/>
      </c>
      <c r="AF16" s="7" t="str">
        <f>IF($B16=0,"",$N16*'MF Rents'!AF16*'MF Rollover'!AE16)</f>
        <v/>
      </c>
      <c r="AG16" s="7" t="str">
        <f>IF($B16=0,"",$N16*'MF Rents'!AG16*'MF Rollover'!AF16)</f>
        <v/>
      </c>
      <c r="AH16" s="7" t="str">
        <f>IF($B16=0,"",$N16*'MF Rents'!AH16*'MF Rollover'!AG16)</f>
        <v/>
      </c>
      <c r="AI16" s="7" t="str">
        <f>IF($B16=0,"",$N16*'MF Rents'!AI16*'MF Rollover'!AH16)</f>
        <v/>
      </c>
      <c r="AJ16" s="7" t="str">
        <f>IF($B16=0,"",$N16*'MF Rents'!AJ16*'MF Rollover'!AI16)</f>
        <v/>
      </c>
      <c r="AK16" s="7" t="str">
        <f>IF($B16=0,"",$N16*'MF Rents'!AK16*'MF Rollover'!AJ16)</f>
        <v/>
      </c>
      <c r="AL16" s="7" t="str">
        <f>IF($B16=0,"",$N16*'MF Rents'!AL16*'MF Rollover'!AK16)</f>
        <v/>
      </c>
      <c r="AM16" s="7" t="str">
        <f>IF($B16=0,"",$N16*'MF Rents'!AM16*'MF Rollover'!AL16)</f>
        <v/>
      </c>
      <c r="AN16" s="7" t="str">
        <f>IF($B16=0,"",$N16*'MF Rents'!AN16*'MF Rollover'!AM16)</f>
        <v/>
      </c>
      <c r="AO16" s="7" t="str">
        <f>IF($B16=0,"",$N16*'MF Rents'!AO16*'MF Rollover'!AN16)</f>
        <v/>
      </c>
      <c r="AP16" s="7" t="str">
        <f>IF($B16=0,"",$N16*'MF Rents'!AP16*'MF Rollover'!AO16)</f>
        <v/>
      </c>
      <c r="AQ16" s="7" t="str">
        <f>IF($B16=0,"",$N16*'MF Rents'!AQ16*'MF Rollover'!AP16)</f>
        <v/>
      </c>
      <c r="AR16" s="7" t="str">
        <f>IF($B16=0,"",$N16*'MF Rents'!AR16*'MF Rollover'!AQ16)</f>
        <v/>
      </c>
      <c r="AS16" s="7" t="str">
        <f>IF($B16=0,"",$N16*'MF Rents'!AS16*'MF Rollover'!AR16)</f>
        <v/>
      </c>
      <c r="AT16" s="7" t="str">
        <f>IF($B16=0,"",$N16*'MF Rents'!AT16*'MF Rollover'!AS16)</f>
        <v/>
      </c>
      <c r="AU16" s="7" t="str">
        <f>IF($B16=0,"",$N16*'MF Rents'!AU16*'MF Rollover'!AT16)</f>
        <v/>
      </c>
      <c r="AV16" s="7" t="str">
        <f>IF($B16=0,"",$N16*'MF Rents'!AV16*'MF Rollover'!AU16)</f>
        <v/>
      </c>
      <c r="AW16" s="7" t="str">
        <f>IF($B16=0,"",$N16*'MF Rents'!AW16*'MF Rollover'!AV16)</f>
        <v/>
      </c>
      <c r="AX16" s="7" t="str">
        <f>IF($B16=0,"",$N16*'MF Rents'!AX16*'MF Rollover'!AW16)</f>
        <v/>
      </c>
      <c r="AY16" s="7" t="str">
        <f>IF($B16=0,"",$N16*'MF Rents'!AY16*'MF Rollover'!AX16)</f>
        <v/>
      </c>
      <c r="AZ16" s="7" t="str">
        <f>IF($B16=0,"",$N16*'MF Rents'!AZ16*'MF Rollover'!AY16)</f>
        <v/>
      </c>
      <c r="BA16" s="7" t="str">
        <f>IF($B16=0,"",$N16*'MF Rents'!BA16*'MF Rollover'!AZ16)</f>
        <v/>
      </c>
      <c r="BB16" s="7" t="str">
        <f>IF($B16=0,"",$N16*'MF Rents'!BB16*'MF Rollover'!BA16)</f>
        <v/>
      </c>
      <c r="BC16" s="7" t="str">
        <f>IF($B16=0,"",$N16*'MF Rents'!BC16*'MF Rollover'!BB16)</f>
        <v/>
      </c>
      <c r="BD16" s="7" t="str">
        <f>IF($B16=0,"",$N16*'MF Rents'!BD16*'MF Rollover'!BC16)</f>
        <v/>
      </c>
      <c r="BE16" s="7" t="str">
        <f>IF($B16=0,"",$N16*'MF Rents'!BE16*'MF Rollover'!BD16)</f>
        <v/>
      </c>
      <c r="BF16" s="7" t="str">
        <f>IF($B16=0,"",$N16*'MF Rents'!BF16*'MF Rollover'!BE16)</f>
        <v/>
      </c>
      <c r="BG16" s="7" t="str">
        <f>IF($B16=0,"",$N16*'MF Rents'!BG16*'MF Rollover'!BF16)</f>
        <v/>
      </c>
      <c r="BH16" s="7" t="str">
        <f>IF($B16=0,"",$N16*'MF Rents'!BH16*'MF Rollover'!BG16)</f>
        <v/>
      </c>
      <c r="BI16" s="7" t="str">
        <f>IF($B16=0,"",$N16*'MF Rents'!BI16*'MF Rollover'!BH16)</f>
        <v/>
      </c>
      <c r="BJ16" s="7" t="str">
        <f>IF($B16=0,"",$N16*'MF Rents'!BJ16*'MF Rollover'!BI16)</f>
        <v/>
      </c>
      <c r="BK16" s="7" t="str">
        <f>IF($B16=0,"",$N16*'MF Rents'!BK16*'MF Rollover'!BJ16)</f>
        <v/>
      </c>
      <c r="BL16" s="7" t="str">
        <f>IF($B16=0,"",$N16*'MF Rents'!BL16*'MF Rollover'!BK16)</f>
        <v/>
      </c>
      <c r="BM16" s="7" t="str">
        <f>IF($B16=0,"",$N16*'MF Rents'!BM16*'MF Rollover'!BL16)</f>
        <v/>
      </c>
      <c r="BN16" s="7" t="str">
        <f>IF($B16=0,"",$N16*'MF Rents'!BN16*'MF Rollover'!BM16)</f>
        <v/>
      </c>
      <c r="BO16" s="7" t="str">
        <f>IF($B16=0,"",$N16*'MF Rents'!BO16*'MF Rollover'!BN16)</f>
        <v/>
      </c>
      <c r="BP16" s="7" t="str">
        <f>IF($B16=0,"",$N16*'MF Rents'!BP16*'MF Rollover'!BO16)</f>
        <v/>
      </c>
      <c r="BQ16" s="7" t="str">
        <f>IF($B16=0,"",$N16*'MF Rents'!BQ16*'MF Rollover'!BP16)</f>
        <v/>
      </c>
      <c r="BR16" s="7" t="str">
        <f>IF($B16=0,"",$N16*'MF Rents'!BR16*'MF Rollover'!BQ16)</f>
        <v/>
      </c>
      <c r="BS16" s="7" t="str">
        <f>IF($B16=0,"",$N16*'MF Rents'!BS16*'MF Rollover'!BR16)</f>
        <v/>
      </c>
      <c r="BT16" s="7" t="str">
        <f>IF($B16=0,"",$N16*'MF Rents'!BT16*'MF Rollover'!BS16)</f>
        <v/>
      </c>
      <c r="BU16" s="7" t="str">
        <f>IF($B16=0,"",$N16*'MF Rents'!BU16*'MF Rollover'!BT16)</f>
        <v/>
      </c>
      <c r="BV16" s="7" t="str">
        <f>IF($B16=0,"",$N16*'MF Rents'!BV16*'MF Rollover'!BU16)</f>
        <v/>
      </c>
      <c r="BW16" s="7" t="str">
        <f>IF($B16=0,"",$N16*'MF Rents'!BW16*'MF Rollover'!BV16)</f>
        <v/>
      </c>
      <c r="BX16" s="7" t="str">
        <f>IF($B16=0,"",$N16*'MF Rents'!BX16*'MF Rollover'!BW16)</f>
        <v/>
      </c>
      <c r="BY16" s="7" t="str">
        <f>IF($B16=0,"",$N16*'MF Rents'!BY16*'MF Rollover'!BX16)</f>
        <v/>
      </c>
      <c r="BZ16" s="7" t="str">
        <f>IF($B16=0,"",$N16*'MF Rents'!BZ16*'MF Rollover'!BY16)</f>
        <v/>
      </c>
      <c r="CA16" s="7" t="str">
        <f>IF($B16=0,"",$N16*'MF Rents'!CA16*'MF Rollover'!BZ16)</f>
        <v/>
      </c>
      <c r="CB16" s="7" t="str">
        <f>IF($B16=0,"",$N16*'MF Rents'!CB16*'MF Rollover'!CA16)</f>
        <v/>
      </c>
      <c r="CC16" s="7" t="str">
        <f>IF($B16=0,"",$N16*'MF Rents'!CC16*'MF Rollover'!CB16)</f>
        <v/>
      </c>
      <c r="CD16" s="7" t="str">
        <f>IF($B16=0,"",$N16*'MF Rents'!CD16*'MF Rollover'!CC16)</f>
        <v/>
      </c>
      <c r="CE16" s="7" t="str">
        <f>IF($B16=0,"",$N16*'MF Rents'!CE16*'MF Rollover'!CD16)</f>
        <v/>
      </c>
      <c r="CF16" s="7" t="str">
        <f>IF($B16=0,"",$N16*'MF Rents'!CF16*'MF Rollover'!CE16)</f>
        <v/>
      </c>
      <c r="CG16" s="7" t="str">
        <f>IF($B16=0,"",$N16*'MF Rents'!CG16*'MF Rollover'!CF16)</f>
        <v/>
      </c>
      <c r="CH16" s="7" t="str">
        <f>IF($B16=0,"",$N16*'MF Rents'!CH16*'MF Rollover'!CG16)</f>
        <v/>
      </c>
      <c r="CI16" s="7" t="str">
        <f>IF($B16=0,"",$N16*'MF Rents'!CI16*'MF Rollover'!CH16)</f>
        <v/>
      </c>
      <c r="CJ16" s="7" t="str">
        <f>IF($B16=0,"",$N16*'MF Rents'!CJ16*'MF Rollover'!CI16)</f>
        <v/>
      </c>
      <c r="CK16" s="7" t="str">
        <f>IF($B16=0,"",$N16*'MF Rents'!CK16*'MF Rollover'!CJ16)</f>
        <v/>
      </c>
      <c r="CL16" s="7" t="str">
        <f>IF($B16=0,"",$N16*'MF Rents'!CL16*'MF Rollover'!CK16)</f>
        <v/>
      </c>
      <c r="CM16" s="7" t="str">
        <f>IF($B16=0,"",$N16*'MF Rents'!CM16*'MF Rollover'!CL16)</f>
        <v/>
      </c>
      <c r="CN16" s="7" t="str">
        <f>IF($B16=0,"",$N16*'MF Rents'!CN16*'MF Rollover'!CM16)</f>
        <v/>
      </c>
      <c r="CO16" s="7" t="str">
        <f>IF($B16=0,"",$N16*'MF Rents'!CO16*'MF Rollover'!CN16)</f>
        <v/>
      </c>
      <c r="CP16" s="7" t="str">
        <f>IF($B16=0,"",$N16*'MF Rents'!CP16*'MF Rollover'!CO16)</f>
        <v/>
      </c>
      <c r="CQ16" s="7" t="str">
        <f>IF($B16=0,"",$N16*'MF Rents'!CQ16*'MF Rollover'!CP16)</f>
        <v/>
      </c>
      <c r="CR16" s="7" t="str">
        <f>IF($B16=0,"",$N16*'MF Rents'!CR16*'MF Rollover'!CQ16)</f>
        <v/>
      </c>
      <c r="CS16" s="7" t="str">
        <f>IF($B16=0,"",$N16*'MF Rents'!CS16*'MF Rollover'!CR16)</f>
        <v/>
      </c>
      <c r="CT16" s="7" t="str">
        <f>IF($B16=0,"",$N16*'MF Rents'!CT16*'MF Rollover'!CS16)</f>
        <v/>
      </c>
      <c r="CU16" s="7" t="str">
        <f>IF($B16=0,"",$N16*'MF Rents'!CU16*'MF Rollover'!CT16)</f>
        <v/>
      </c>
      <c r="CV16" s="7" t="str">
        <f>IF($B16=0,"",$N16*'MF Rents'!CV16*'MF Rollover'!CU16)</f>
        <v/>
      </c>
      <c r="CW16" s="7" t="str">
        <f>IF($B16=0,"",$N16*'MF Rents'!CW16*'MF Rollover'!CV16)</f>
        <v/>
      </c>
      <c r="CX16" s="7" t="str">
        <f>IF($B16=0,"",$N16*'MF Rents'!CX16*'MF Rollover'!CW16)</f>
        <v/>
      </c>
      <c r="CY16" s="7" t="str">
        <f>IF($B16=0,"",$N16*'MF Rents'!CY16*'MF Rollover'!CX16)</f>
        <v/>
      </c>
      <c r="CZ16" s="7" t="str">
        <f>IF($B16=0,"",$N16*'MF Rents'!CZ16*'MF Rollover'!CY16)</f>
        <v/>
      </c>
      <c r="DA16" s="7" t="str">
        <f>IF($B16=0,"",$N16*'MF Rents'!DA16*'MF Rollover'!CZ16)</f>
        <v/>
      </c>
      <c r="DB16" s="7" t="str">
        <f>IF($B16=0,"",$N16*'MF Rents'!DB16*'MF Rollover'!DA16)</f>
        <v/>
      </c>
      <c r="DC16" s="7" t="str">
        <f>IF($B16=0,"",$N16*'MF Rents'!DC16*'MF Rollover'!DB16)</f>
        <v/>
      </c>
      <c r="DD16" s="7" t="str">
        <f>IF($B16=0,"",$N16*'MF Rents'!DD16*'MF Rollover'!DC16)</f>
        <v/>
      </c>
      <c r="DE16" s="7" t="str">
        <f>IF($B16=0,"",$N16*'MF Rents'!DE16*'MF Rollover'!DD16)</f>
        <v/>
      </c>
      <c r="DF16" s="7" t="str">
        <f>IF($B16=0,"",$N16*'MF Rents'!DF16*'MF Rollover'!DE16)</f>
        <v/>
      </c>
      <c r="DG16" s="7" t="str">
        <f>IF($B16=0,"",$N16*'MF Rents'!DG16*'MF Rollover'!DF16)</f>
        <v/>
      </c>
      <c r="DH16" s="7" t="str">
        <f>IF($B16=0,"",$N16*'MF Rents'!DH16*'MF Rollover'!DG16)</f>
        <v/>
      </c>
      <c r="DI16" s="7" t="str">
        <f>IF($B16=0,"",$N16*'MF Rents'!DI16*'MF Rollover'!DH16)</f>
        <v/>
      </c>
      <c r="DJ16" s="7" t="str">
        <f>IF($B16=0,"",$N16*'MF Rents'!DJ16*'MF Rollover'!DI16)</f>
        <v/>
      </c>
      <c r="DK16" s="7" t="str">
        <f>IF($B16=0,"",$N16*'MF Rents'!DK16*'MF Rollover'!DJ16)</f>
        <v/>
      </c>
      <c r="DL16" s="7" t="str">
        <f>IF($B16=0,"",$N16*'MF Rents'!DL16*'MF Rollover'!DK16)</f>
        <v/>
      </c>
      <c r="DM16" s="7" t="str">
        <f>IF($B16=0,"",$N16*'MF Rents'!DM16*'MF Rollover'!DL16)</f>
        <v/>
      </c>
      <c r="DN16" s="7" t="str">
        <f>IF($B16=0,"",$N16*'MF Rents'!DN16*'MF Rollover'!DM16)</f>
        <v/>
      </c>
      <c r="DO16" s="7" t="str">
        <f>IF($B16=0,"",$N16*'MF Rents'!DO16*'MF Rollover'!DN16)</f>
        <v/>
      </c>
      <c r="DP16" s="7" t="str">
        <f>IF($B16=0,"",$N16*'MF Rents'!DP16*'MF Rollover'!DO16)</f>
        <v/>
      </c>
      <c r="DQ16" s="7" t="str">
        <f>IF($B16=0,"",$N16*'MF Rents'!DQ16*'MF Rollover'!DP16)</f>
        <v/>
      </c>
      <c r="DR16" s="7" t="str">
        <f>IF($B16=0,"",$N16*'MF Rents'!DR16*'MF Rollover'!DQ16)</f>
        <v/>
      </c>
      <c r="DS16" s="7" t="str">
        <f>IF($B16=0,"",$N16*'MF Rents'!DS16*'MF Rollover'!DR16)</f>
        <v/>
      </c>
      <c r="DT16" s="7" t="str">
        <f>IF($B16=0,"",$N16*'MF Rents'!DT16*'MF Rollover'!DS16)</f>
        <v/>
      </c>
      <c r="DU16" s="7" t="str">
        <f>IF($B16=0,"",$N16*'MF Rents'!DU16*'MF Rollover'!DT16)</f>
        <v/>
      </c>
      <c r="DV16" s="7" t="str">
        <f>IF($B16=0,"",$N16*'MF Rents'!DV16*'MF Rollover'!DU16)</f>
        <v/>
      </c>
      <c r="DW16" s="7" t="str">
        <f>IF($B16=0,"",$N16*'MF Rents'!DW16*'MF Rollover'!DV16)</f>
        <v/>
      </c>
      <c r="DX16" s="7" t="str">
        <f>IF($B16=0,"",$N16*'MF Rents'!DX16*'MF Rollover'!DW16)</f>
        <v/>
      </c>
      <c r="DY16" s="7" t="str">
        <f>IF($B16=0,"",$N16*'MF Rents'!DY16*'MF Rollover'!DX16)</f>
        <v/>
      </c>
      <c r="DZ16" s="7" t="str">
        <f>IF($B16=0,"",$N16*'MF Rents'!DZ16*'MF Rollover'!DY16)</f>
        <v/>
      </c>
      <c r="EA16" s="7" t="str">
        <f>IF($B16=0,"",$N16*'MF Rents'!EA16*'MF Rollover'!DZ16)</f>
        <v/>
      </c>
      <c r="EB16" s="7" t="str">
        <f>IF($B16=0,"",$N16*'MF Rents'!EB16*'MF Rollover'!EA16)</f>
        <v/>
      </c>
      <c r="EC16" s="7" t="str">
        <f>IF($B16=0,"",$N16*'MF Rents'!EC16*'MF Rollover'!EB16)</f>
        <v/>
      </c>
      <c r="ED16" s="7" t="str">
        <f>IF($B16=0,"",$N16*'MF Rents'!ED16*'MF Rollover'!EC16)</f>
        <v/>
      </c>
      <c r="EE16" s="7" t="str">
        <f>IF($B16=0,"",$N16*'MF Rents'!EE16*'MF Rollover'!ED16)</f>
        <v/>
      </c>
      <c r="EF16" s="7" t="str">
        <f>IF($B16=0,"",$N16*'MF Rents'!EF16*'MF Rollover'!EE16)</f>
        <v/>
      </c>
      <c r="EG16" s="7" t="str">
        <f>IF($B16=0,"",$N16*'MF Rents'!EG16*'MF Rollover'!EF16)</f>
        <v/>
      </c>
      <c r="EH16" s="7" t="str">
        <f>IF($B16=0,"",$N16*'MF Rents'!EH16*'MF Rollover'!EG16)</f>
        <v/>
      </c>
      <c r="EI16" s="7" t="str">
        <f>IF($B16=0,"",$N16*'MF Rents'!EI16*'MF Rollover'!EH16)</f>
        <v/>
      </c>
      <c r="EJ16" s="7" t="str">
        <f>IF($B16=0,"",$N16*'MF Rents'!EJ16*'MF Rollover'!EI16)</f>
        <v/>
      </c>
      <c r="EK16" s="7" t="str">
        <f>IF($B16=0,"",$N16*'MF Rents'!EK16*'MF Rollover'!EJ16)</f>
        <v/>
      </c>
      <c r="EL16" s="7" t="str">
        <f>IF($B16=0,"",$N16*'MF Rents'!EL16*'MF Rollover'!EK16)</f>
        <v/>
      </c>
      <c r="EM16" s="7" t="str">
        <f>IF($B16=0,"",$N16*'MF Rents'!EM16*'MF Rollover'!EL16)</f>
        <v/>
      </c>
      <c r="EN16" s="7" t="str">
        <f>IF($B16=0,"",$N16*'MF Rents'!EN16*'MF Rollover'!EM16)</f>
        <v/>
      </c>
      <c r="EO16" s="7" t="str">
        <f>IF($B16=0,"",$N16*'MF Rents'!EO16*'MF Rollover'!EN16)</f>
        <v/>
      </c>
      <c r="EP16" s="7" t="str">
        <f>IF($B16=0,"",$N16*'MF Rents'!EP16*'MF Rollover'!EO16)</f>
        <v/>
      </c>
      <c r="EQ16" s="7" t="str">
        <f>IF($B16=0,"",$N16*'MF Rents'!EQ16*'MF Rollover'!EP16)</f>
        <v/>
      </c>
      <c r="ER16" s="7" t="str">
        <f>IF($B16=0,"",$N16*'MF Rents'!ER16*'MF Rollover'!EQ16)</f>
        <v/>
      </c>
      <c r="ES16" s="7" t="str">
        <f>IF($B16=0,"",$N16*'MF Rents'!ES16*'MF Rollover'!ER16)</f>
        <v/>
      </c>
      <c r="ET16" s="7" t="str">
        <f>IF($B16=0,"",$N16*'MF Rents'!ET16*'MF Rollover'!ES16)</f>
        <v/>
      </c>
      <c r="EU16" s="7" t="str">
        <f>IF($B16=0,"",$N16*'MF Rents'!EU16*'MF Rollover'!ET16)</f>
        <v/>
      </c>
      <c r="EV16" s="7" t="str">
        <f>IF($B16=0,"",$N16*'MF Rents'!EV16*'MF Rollover'!EU16)</f>
        <v/>
      </c>
      <c r="EW16" s="7" t="str">
        <f>IF($B16=0,"",$N16*'MF Rents'!EW16*'MF Rollover'!EV16)</f>
        <v/>
      </c>
      <c r="EX16" s="7" t="str">
        <f>IF($B16=0,"",$N16*'MF Rents'!EX16*'MF Rollover'!EW16)</f>
        <v/>
      </c>
      <c r="EY16" s="7" t="str">
        <f>IF($B16=0,"",$N16*'MF Rents'!EY16*'MF Rollover'!EX16)</f>
        <v/>
      </c>
      <c r="EZ16" s="7" t="str">
        <f>IF($B16=0,"",$N16*'MF Rents'!EZ16*'MF Rollover'!EY16)</f>
        <v/>
      </c>
      <c r="FA16" s="7" t="str">
        <f>IF($B16=0,"",$N16*'MF Rents'!FA16*'MF Rollover'!EZ16)</f>
        <v/>
      </c>
      <c r="FB16" s="7" t="str">
        <f>IF($B16=0,"",$N16*'MF Rents'!FB16*'MF Rollover'!FA16)</f>
        <v/>
      </c>
      <c r="FC16" s="7" t="str">
        <f>IF($B16=0,"",$N16*'MF Rents'!FC16*'MF Rollover'!FB16)</f>
        <v/>
      </c>
      <c r="FD16" s="7" t="str">
        <f>IF($B16=0,"",$N16*'MF Rents'!FD16*'MF Rollover'!FC16)</f>
        <v/>
      </c>
      <c r="FE16" s="7" t="str">
        <f>IF($B16=0,"",$N16*'MF Rents'!FE16*'MF Rollover'!FD16)</f>
        <v/>
      </c>
      <c r="FF16" s="7" t="str">
        <f>IF($B16=0,"",$N16*'MF Rents'!FF16*'MF Rollover'!FE16)</f>
        <v/>
      </c>
      <c r="FG16" s="7" t="str">
        <f>IF($B16=0,"",$N16*'MF Rents'!FG16*'MF Rollover'!FF16)</f>
        <v/>
      </c>
      <c r="FH16" s="7" t="str">
        <f>IF($B16=0,"",$N16*'MF Rents'!FH16*'MF Rollover'!FG16)</f>
        <v/>
      </c>
      <c r="FI16" s="7" t="str">
        <f>IF($B16=0,"",$N16*'MF Rents'!FI16*'MF Rollover'!FH16)</f>
        <v/>
      </c>
      <c r="FJ16" s="7" t="str">
        <f>IF($B16=0,"",$N16*'MF Rents'!FJ16*'MF Rollover'!FI16)</f>
        <v/>
      </c>
      <c r="FK16" s="7" t="str">
        <f>IF($B16=0,"",$N16*'MF Rents'!FK16*'MF Rollover'!FJ16)</f>
        <v/>
      </c>
      <c r="FL16" s="7" t="str">
        <f>IF($B16=0,"",$N16*'MF Rents'!FL16*'MF Rollover'!FK16)</f>
        <v/>
      </c>
      <c r="FM16" s="7" t="str">
        <f>IF($B16=0,"",$N16*'MF Rents'!FM16*'MF Rollover'!FL16)</f>
        <v/>
      </c>
      <c r="FN16" s="7" t="str">
        <f>IF($B16=0,"",$N16*'MF Rents'!FN16*'MF Rollover'!FM16)</f>
        <v/>
      </c>
      <c r="FO16" s="7" t="str">
        <f>IF($B16=0,"",$N16*'MF Rents'!FO16*'MF Rollover'!FN16)</f>
        <v/>
      </c>
      <c r="FP16" s="7" t="str">
        <f>IF($B16=0,"",$N16*'MF Rents'!FP16*'MF Rollover'!FO16)</f>
        <v/>
      </c>
      <c r="FQ16" s="7" t="str">
        <f>IF($B16=0,"",$N16*'MF Rents'!FQ16*'MF Rollover'!FP16)</f>
        <v/>
      </c>
      <c r="FR16" s="7" t="str">
        <f>IF($B16=0,"",$N16*'MF Rents'!FR16*'MF Rollover'!FQ16)</f>
        <v/>
      </c>
      <c r="FS16" s="7" t="str">
        <f>IF($B16=0,"",$N16*'MF Rents'!FS16*'MF Rollover'!FR16)</f>
        <v/>
      </c>
      <c r="FT16" s="7" t="str">
        <f>IF($B16=0,"",$N16*'MF Rents'!FT16*'MF Rollover'!FS16)</f>
        <v/>
      </c>
      <c r="FU16" s="7" t="str">
        <f>IF($B16=0,"",$N16*'MF Rents'!FU16*'MF Rollover'!FT16)</f>
        <v/>
      </c>
      <c r="FV16" s="7" t="str">
        <f>IF($B16=0,"",$N16*'MF Rents'!FV16*'MF Rollover'!FU16)</f>
        <v/>
      </c>
      <c r="FW16" s="7" t="str">
        <f>IF($B16=0,"",$N16*'MF Rents'!FW16*'MF Rollover'!FV16)</f>
        <v/>
      </c>
      <c r="FX16" s="7" t="str">
        <f>IF($B16=0,"",$N16*'MF Rents'!FX16*'MF Rollover'!FW16)</f>
        <v/>
      </c>
      <c r="FY16" s="7" t="str">
        <f>IF($B16=0,"",$N16*'MF Rents'!FY16*'MF Rollover'!FX16)</f>
        <v/>
      </c>
      <c r="FZ16" s="7" t="str">
        <f>IF($B16=0,"",$N16*'MF Rents'!FZ16*'MF Rollover'!FY16)</f>
        <v/>
      </c>
      <c r="GA16" s="7" t="str">
        <f>IF($B16=0,"",$N16*'MF Rents'!GA16*'MF Rollover'!FZ16)</f>
        <v/>
      </c>
      <c r="GB16" s="7" t="str">
        <f>IF($B16=0,"",$N16*'MF Rents'!GB16*'MF Rollover'!GA16)</f>
        <v/>
      </c>
      <c r="GC16" s="7" t="str">
        <f>IF($B16=0,"",$N16*'MF Rents'!GC16*'MF Rollover'!GB16)</f>
        <v/>
      </c>
      <c r="GD16" s="7" t="str">
        <f>IF($B16=0,"",$N16*'MF Rents'!GD16*'MF Rollover'!GC16)</f>
        <v/>
      </c>
      <c r="GE16" s="7" t="str">
        <f>IF($B16=0,"",$N16*'MF Rents'!GE16*'MF Rollover'!GD16)</f>
        <v/>
      </c>
      <c r="GF16" s="7" t="str">
        <f>IF($B16=0,"",$N16*'MF Rents'!GF16*'MF Rollover'!GE16)</f>
        <v/>
      </c>
      <c r="GG16" s="7" t="str">
        <f>IF($B16=0,"",$N16*'MF Rents'!GG16*'MF Rollover'!GF16)</f>
        <v/>
      </c>
      <c r="GH16" s="7" t="str">
        <f>IF($B16=0,"",$N16*'MF Rents'!GH16*'MF Rollover'!GG16)</f>
        <v/>
      </c>
      <c r="GI16" s="7" t="str">
        <f>IF($B16=0,"",$N16*'MF Rents'!GI16*'MF Rollover'!GH16)</f>
        <v/>
      </c>
      <c r="GJ16" s="7" t="str">
        <f>IF($B16=0,"",$N16*'MF Rents'!GJ16*'MF Rollover'!GI16)</f>
        <v/>
      </c>
      <c r="GK16" s="7" t="str">
        <f>IF($B16=0,"",$N16*'MF Rents'!GK16*'MF Rollover'!GJ16)</f>
        <v/>
      </c>
      <c r="GL16" s="7" t="str">
        <f>IF($B16=0,"",$N16*'MF Rents'!GL16*'MF Rollover'!GK16)</f>
        <v/>
      </c>
      <c r="GM16" s="7" t="str">
        <f>IF($B16=0,"",$N16*'MF Rents'!GM16*'MF Rollover'!GL16)</f>
        <v/>
      </c>
      <c r="GN16" s="7" t="str">
        <f>IF($B16=0,"",$N16*'MF Rents'!GN16*'MF Rollover'!GM16)</f>
        <v/>
      </c>
      <c r="GO16" s="7" t="str">
        <f>IF($B16=0,"",$N16*'MF Rents'!GO16*'MF Rollover'!GN16)</f>
        <v/>
      </c>
      <c r="GP16" s="7" t="str">
        <f>IF($B16=0,"",$N16*'MF Rents'!GP16*'MF Rollover'!GO16)</f>
        <v/>
      </c>
    </row>
    <row r="17" spans="2:198" x14ac:dyDescent="0.3">
      <c r="B17" s="198">
        <f>'MF Rent Roll'!B16</f>
        <v>0</v>
      </c>
      <c r="C17" s="199">
        <f>'MF Rent Roll'!C16</f>
        <v>0</v>
      </c>
      <c r="D17" s="200">
        <f>'MF Rent Roll'!D16</f>
        <v>0</v>
      </c>
      <c r="E17" s="200">
        <f>'MF Rent Roll'!E16</f>
        <v>0</v>
      </c>
      <c r="F17" s="201">
        <f>'MF Rent Roll'!F16</f>
        <v>0</v>
      </c>
      <c r="G17" s="202">
        <f>'MF Rent Roll'!G16</f>
        <v>0</v>
      </c>
      <c r="H17" s="203">
        <f>'MF Rent Roll'!H16</f>
        <v>0</v>
      </c>
      <c r="I17" s="202">
        <f>'MF Rent Roll'!I16</f>
        <v>0</v>
      </c>
      <c r="J17" s="204">
        <f>'MF Rent Roll'!J16</f>
        <v>0</v>
      </c>
      <c r="K17" s="205">
        <f>'MF Rent Roll'!K16</f>
        <v>0</v>
      </c>
      <c r="L17" s="202">
        <f>'MF Rent Roll'!L16</f>
        <v>0</v>
      </c>
      <c r="M17" s="206">
        <f>'MF Rent Roll'!M16</f>
        <v>0</v>
      </c>
      <c r="N17" s="207" t="str">
        <f>'MF Rent Roll'!N16</f>
        <v/>
      </c>
      <c r="O17" s="208" t="str">
        <f>'MF Rent Roll'!O16</f>
        <v/>
      </c>
      <c r="P17" s="209" t="str">
        <f>'MF Rent Roll'!P16</f>
        <v/>
      </c>
      <c r="S17" s="7" t="str">
        <f>IF($B17=0,"",$N17*'MF Rents'!S17*'MF Rollover'!R17)</f>
        <v/>
      </c>
      <c r="T17" s="7" t="str">
        <f>IF($B17=0,"",$N17*'MF Rents'!T17*'MF Rollover'!S17)</f>
        <v/>
      </c>
      <c r="U17" s="7" t="str">
        <f>IF($B17=0,"",$N17*'MF Rents'!U17*'MF Rollover'!T17)</f>
        <v/>
      </c>
      <c r="V17" s="7" t="str">
        <f>IF($B17=0,"",$N17*'MF Rents'!V17*'MF Rollover'!U17)</f>
        <v/>
      </c>
      <c r="W17" s="7" t="str">
        <f>IF($B17=0,"",$N17*'MF Rents'!W17*'MF Rollover'!V17)</f>
        <v/>
      </c>
      <c r="X17" s="7" t="str">
        <f>IF($B17=0,"",$N17*'MF Rents'!X17*'MF Rollover'!W17)</f>
        <v/>
      </c>
      <c r="Y17" s="7" t="str">
        <f>IF($B17=0,"",$N17*'MF Rents'!Y17*'MF Rollover'!X17)</f>
        <v/>
      </c>
      <c r="Z17" s="7" t="str">
        <f>IF($B17=0,"",$N17*'MF Rents'!Z17*'MF Rollover'!Y17)</f>
        <v/>
      </c>
      <c r="AA17" s="7" t="str">
        <f>IF($B17=0,"",$N17*'MF Rents'!AA17*'MF Rollover'!Z17)</f>
        <v/>
      </c>
      <c r="AB17" s="7" t="str">
        <f>IF($B17=0,"",$N17*'MF Rents'!AB17*'MF Rollover'!AA17)</f>
        <v/>
      </c>
      <c r="AC17" s="7" t="str">
        <f>IF($B17=0,"",$N17*'MF Rents'!AC17*'MF Rollover'!AB17)</f>
        <v/>
      </c>
      <c r="AD17" s="7" t="str">
        <f>IF($B17=0,"",$N17*'MF Rents'!AD17*'MF Rollover'!AC17)</f>
        <v/>
      </c>
      <c r="AE17" s="7" t="str">
        <f>IF($B17=0,"",$N17*'MF Rents'!AE17*'MF Rollover'!AD17)</f>
        <v/>
      </c>
      <c r="AF17" s="7" t="str">
        <f>IF($B17=0,"",$N17*'MF Rents'!AF17*'MF Rollover'!AE17)</f>
        <v/>
      </c>
      <c r="AG17" s="7" t="str">
        <f>IF($B17=0,"",$N17*'MF Rents'!AG17*'MF Rollover'!AF17)</f>
        <v/>
      </c>
      <c r="AH17" s="7" t="str">
        <f>IF($B17=0,"",$N17*'MF Rents'!AH17*'MF Rollover'!AG17)</f>
        <v/>
      </c>
      <c r="AI17" s="7" t="str">
        <f>IF($B17=0,"",$N17*'MF Rents'!AI17*'MF Rollover'!AH17)</f>
        <v/>
      </c>
      <c r="AJ17" s="7" t="str">
        <f>IF($B17=0,"",$N17*'MF Rents'!AJ17*'MF Rollover'!AI17)</f>
        <v/>
      </c>
      <c r="AK17" s="7" t="str">
        <f>IF($B17=0,"",$N17*'MF Rents'!AK17*'MF Rollover'!AJ17)</f>
        <v/>
      </c>
      <c r="AL17" s="7" t="str">
        <f>IF($B17=0,"",$N17*'MF Rents'!AL17*'MF Rollover'!AK17)</f>
        <v/>
      </c>
      <c r="AM17" s="7" t="str">
        <f>IF($B17=0,"",$N17*'MF Rents'!AM17*'MF Rollover'!AL17)</f>
        <v/>
      </c>
      <c r="AN17" s="7" t="str">
        <f>IF($B17=0,"",$N17*'MF Rents'!AN17*'MF Rollover'!AM17)</f>
        <v/>
      </c>
      <c r="AO17" s="7" t="str">
        <f>IF($B17=0,"",$N17*'MF Rents'!AO17*'MF Rollover'!AN17)</f>
        <v/>
      </c>
      <c r="AP17" s="7" t="str">
        <f>IF($B17=0,"",$N17*'MF Rents'!AP17*'MF Rollover'!AO17)</f>
        <v/>
      </c>
      <c r="AQ17" s="7" t="str">
        <f>IF($B17=0,"",$N17*'MF Rents'!AQ17*'MF Rollover'!AP17)</f>
        <v/>
      </c>
      <c r="AR17" s="7" t="str">
        <f>IF($B17=0,"",$N17*'MF Rents'!AR17*'MF Rollover'!AQ17)</f>
        <v/>
      </c>
      <c r="AS17" s="7" t="str">
        <f>IF($B17=0,"",$N17*'MF Rents'!AS17*'MF Rollover'!AR17)</f>
        <v/>
      </c>
      <c r="AT17" s="7" t="str">
        <f>IF($B17=0,"",$N17*'MF Rents'!AT17*'MF Rollover'!AS17)</f>
        <v/>
      </c>
      <c r="AU17" s="7" t="str">
        <f>IF($B17=0,"",$N17*'MF Rents'!AU17*'MF Rollover'!AT17)</f>
        <v/>
      </c>
      <c r="AV17" s="7" t="str">
        <f>IF($B17=0,"",$N17*'MF Rents'!AV17*'MF Rollover'!AU17)</f>
        <v/>
      </c>
      <c r="AW17" s="7" t="str">
        <f>IF($B17=0,"",$N17*'MF Rents'!AW17*'MF Rollover'!AV17)</f>
        <v/>
      </c>
      <c r="AX17" s="7" t="str">
        <f>IF($B17=0,"",$N17*'MF Rents'!AX17*'MF Rollover'!AW17)</f>
        <v/>
      </c>
      <c r="AY17" s="7" t="str">
        <f>IF($B17=0,"",$N17*'MF Rents'!AY17*'MF Rollover'!AX17)</f>
        <v/>
      </c>
      <c r="AZ17" s="7" t="str">
        <f>IF($B17=0,"",$N17*'MF Rents'!AZ17*'MF Rollover'!AY17)</f>
        <v/>
      </c>
      <c r="BA17" s="7" t="str">
        <f>IF($B17=0,"",$N17*'MF Rents'!BA17*'MF Rollover'!AZ17)</f>
        <v/>
      </c>
      <c r="BB17" s="7" t="str">
        <f>IF($B17=0,"",$N17*'MF Rents'!BB17*'MF Rollover'!BA17)</f>
        <v/>
      </c>
      <c r="BC17" s="7" t="str">
        <f>IF($B17=0,"",$N17*'MF Rents'!BC17*'MF Rollover'!BB17)</f>
        <v/>
      </c>
      <c r="BD17" s="7" t="str">
        <f>IF($B17=0,"",$N17*'MF Rents'!BD17*'MF Rollover'!BC17)</f>
        <v/>
      </c>
      <c r="BE17" s="7" t="str">
        <f>IF($B17=0,"",$N17*'MF Rents'!BE17*'MF Rollover'!BD17)</f>
        <v/>
      </c>
      <c r="BF17" s="7" t="str">
        <f>IF($B17=0,"",$N17*'MF Rents'!BF17*'MF Rollover'!BE17)</f>
        <v/>
      </c>
      <c r="BG17" s="7" t="str">
        <f>IF($B17=0,"",$N17*'MF Rents'!BG17*'MF Rollover'!BF17)</f>
        <v/>
      </c>
      <c r="BH17" s="7" t="str">
        <f>IF($B17=0,"",$N17*'MF Rents'!BH17*'MF Rollover'!BG17)</f>
        <v/>
      </c>
      <c r="BI17" s="7" t="str">
        <f>IF($B17=0,"",$N17*'MF Rents'!BI17*'MF Rollover'!BH17)</f>
        <v/>
      </c>
      <c r="BJ17" s="7" t="str">
        <f>IF($B17=0,"",$N17*'MF Rents'!BJ17*'MF Rollover'!BI17)</f>
        <v/>
      </c>
      <c r="BK17" s="7" t="str">
        <f>IF($B17=0,"",$N17*'MF Rents'!BK17*'MF Rollover'!BJ17)</f>
        <v/>
      </c>
      <c r="BL17" s="7" t="str">
        <f>IF($B17=0,"",$N17*'MF Rents'!BL17*'MF Rollover'!BK17)</f>
        <v/>
      </c>
      <c r="BM17" s="7" t="str">
        <f>IF($B17=0,"",$N17*'MF Rents'!BM17*'MF Rollover'!BL17)</f>
        <v/>
      </c>
      <c r="BN17" s="7" t="str">
        <f>IF($B17=0,"",$N17*'MF Rents'!BN17*'MF Rollover'!BM17)</f>
        <v/>
      </c>
      <c r="BO17" s="7" t="str">
        <f>IF($B17=0,"",$N17*'MF Rents'!BO17*'MF Rollover'!BN17)</f>
        <v/>
      </c>
      <c r="BP17" s="7" t="str">
        <f>IF($B17=0,"",$N17*'MF Rents'!BP17*'MF Rollover'!BO17)</f>
        <v/>
      </c>
      <c r="BQ17" s="7" t="str">
        <f>IF($B17=0,"",$N17*'MF Rents'!BQ17*'MF Rollover'!BP17)</f>
        <v/>
      </c>
      <c r="BR17" s="7" t="str">
        <f>IF($B17=0,"",$N17*'MF Rents'!BR17*'MF Rollover'!BQ17)</f>
        <v/>
      </c>
      <c r="BS17" s="7" t="str">
        <f>IF($B17=0,"",$N17*'MF Rents'!BS17*'MF Rollover'!BR17)</f>
        <v/>
      </c>
      <c r="BT17" s="7" t="str">
        <f>IF($B17=0,"",$N17*'MF Rents'!BT17*'MF Rollover'!BS17)</f>
        <v/>
      </c>
      <c r="BU17" s="7" t="str">
        <f>IF($B17=0,"",$N17*'MF Rents'!BU17*'MF Rollover'!BT17)</f>
        <v/>
      </c>
      <c r="BV17" s="7" t="str">
        <f>IF($B17=0,"",$N17*'MF Rents'!BV17*'MF Rollover'!BU17)</f>
        <v/>
      </c>
      <c r="BW17" s="7" t="str">
        <f>IF($B17=0,"",$N17*'MF Rents'!BW17*'MF Rollover'!BV17)</f>
        <v/>
      </c>
      <c r="BX17" s="7" t="str">
        <f>IF($B17=0,"",$N17*'MF Rents'!BX17*'MF Rollover'!BW17)</f>
        <v/>
      </c>
      <c r="BY17" s="7" t="str">
        <f>IF($B17=0,"",$N17*'MF Rents'!BY17*'MF Rollover'!BX17)</f>
        <v/>
      </c>
      <c r="BZ17" s="7" t="str">
        <f>IF($B17=0,"",$N17*'MF Rents'!BZ17*'MF Rollover'!BY17)</f>
        <v/>
      </c>
      <c r="CA17" s="7" t="str">
        <f>IF($B17=0,"",$N17*'MF Rents'!CA17*'MF Rollover'!BZ17)</f>
        <v/>
      </c>
      <c r="CB17" s="7" t="str">
        <f>IF($B17=0,"",$N17*'MF Rents'!CB17*'MF Rollover'!CA17)</f>
        <v/>
      </c>
      <c r="CC17" s="7" t="str">
        <f>IF($B17=0,"",$N17*'MF Rents'!CC17*'MF Rollover'!CB17)</f>
        <v/>
      </c>
      <c r="CD17" s="7" t="str">
        <f>IF($B17=0,"",$N17*'MF Rents'!CD17*'MF Rollover'!CC17)</f>
        <v/>
      </c>
      <c r="CE17" s="7" t="str">
        <f>IF($B17=0,"",$N17*'MF Rents'!CE17*'MF Rollover'!CD17)</f>
        <v/>
      </c>
      <c r="CF17" s="7" t="str">
        <f>IF($B17=0,"",$N17*'MF Rents'!CF17*'MF Rollover'!CE17)</f>
        <v/>
      </c>
      <c r="CG17" s="7" t="str">
        <f>IF($B17=0,"",$N17*'MF Rents'!CG17*'MF Rollover'!CF17)</f>
        <v/>
      </c>
      <c r="CH17" s="7" t="str">
        <f>IF($B17=0,"",$N17*'MF Rents'!CH17*'MF Rollover'!CG17)</f>
        <v/>
      </c>
      <c r="CI17" s="7" t="str">
        <f>IF($B17=0,"",$N17*'MF Rents'!CI17*'MF Rollover'!CH17)</f>
        <v/>
      </c>
      <c r="CJ17" s="7" t="str">
        <f>IF($B17=0,"",$N17*'MF Rents'!CJ17*'MF Rollover'!CI17)</f>
        <v/>
      </c>
      <c r="CK17" s="7" t="str">
        <f>IF($B17=0,"",$N17*'MF Rents'!CK17*'MF Rollover'!CJ17)</f>
        <v/>
      </c>
      <c r="CL17" s="7" t="str">
        <f>IF($B17=0,"",$N17*'MF Rents'!CL17*'MF Rollover'!CK17)</f>
        <v/>
      </c>
      <c r="CM17" s="7" t="str">
        <f>IF($B17=0,"",$N17*'MF Rents'!CM17*'MF Rollover'!CL17)</f>
        <v/>
      </c>
      <c r="CN17" s="7" t="str">
        <f>IF($B17=0,"",$N17*'MF Rents'!CN17*'MF Rollover'!CM17)</f>
        <v/>
      </c>
      <c r="CO17" s="7" t="str">
        <f>IF($B17=0,"",$N17*'MF Rents'!CO17*'MF Rollover'!CN17)</f>
        <v/>
      </c>
      <c r="CP17" s="7" t="str">
        <f>IF($B17=0,"",$N17*'MF Rents'!CP17*'MF Rollover'!CO17)</f>
        <v/>
      </c>
      <c r="CQ17" s="7" t="str">
        <f>IF($B17=0,"",$N17*'MF Rents'!CQ17*'MF Rollover'!CP17)</f>
        <v/>
      </c>
      <c r="CR17" s="7" t="str">
        <f>IF($B17=0,"",$N17*'MF Rents'!CR17*'MF Rollover'!CQ17)</f>
        <v/>
      </c>
      <c r="CS17" s="7" t="str">
        <f>IF($B17=0,"",$N17*'MF Rents'!CS17*'MF Rollover'!CR17)</f>
        <v/>
      </c>
      <c r="CT17" s="7" t="str">
        <f>IF($B17=0,"",$N17*'MF Rents'!CT17*'MF Rollover'!CS17)</f>
        <v/>
      </c>
      <c r="CU17" s="7" t="str">
        <f>IF($B17=0,"",$N17*'MF Rents'!CU17*'MF Rollover'!CT17)</f>
        <v/>
      </c>
      <c r="CV17" s="7" t="str">
        <f>IF($B17=0,"",$N17*'MF Rents'!CV17*'MF Rollover'!CU17)</f>
        <v/>
      </c>
      <c r="CW17" s="7" t="str">
        <f>IF($B17=0,"",$N17*'MF Rents'!CW17*'MF Rollover'!CV17)</f>
        <v/>
      </c>
      <c r="CX17" s="7" t="str">
        <f>IF($B17=0,"",$N17*'MF Rents'!CX17*'MF Rollover'!CW17)</f>
        <v/>
      </c>
      <c r="CY17" s="7" t="str">
        <f>IF($B17=0,"",$N17*'MF Rents'!CY17*'MF Rollover'!CX17)</f>
        <v/>
      </c>
      <c r="CZ17" s="7" t="str">
        <f>IF($B17=0,"",$N17*'MF Rents'!CZ17*'MF Rollover'!CY17)</f>
        <v/>
      </c>
      <c r="DA17" s="7" t="str">
        <f>IF($B17=0,"",$N17*'MF Rents'!DA17*'MF Rollover'!CZ17)</f>
        <v/>
      </c>
      <c r="DB17" s="7" t="str">
        <f>IF($B17=0,"",$N17*'MF Rents'!DB17*'MF Rollover'!DA17)</f>
        <v/>
      </c>
      <c r="DC17" s="7" t="str">
        <f>IF($B17=0,"",$N17*'MF Rents'!DC17*'MF Rollover'!DB17)</f>
        <v/>
      </c>
      <c r="DD17" s="7" t="str">
        <f>IF($B17=0,"",$N17*'MF Rents'!DD17*'MF Rollover'!DC17)</f>
        <v/>
      </c>
      <c r="DE17" s="7" t="str">
        <f>IF($B17=0,"",$N17*'MF Rents'!DE17*'MF Rollover'!DD17)</f>
        <v/>
      </c>
      <c r="DF17" s="7" t="str">
        <f>IF($B17=0,"",$N17*'MF Rents'!DF17*'MF Rollover'!DE17)</f>
        <v/>
      </c>
      <c r="DG17" s="7" t="str">
        <f>IF($B17=0,"",$N17*'MF Rents'!DG17*'MF Rollover'!DF17)</f>
        <v/>
      </c>
      <c r="DH17" s="7" t="str">
        <f>IF($B17=0,"",$N17*'MF Rents'!DH17*'MF Rollover'!DG17)</f>
        <v/>
      </c>
      <c r="DI17" s="7" t="str">
        <f>IF($B17=0,"",$N17*'MF Rents'!DI17*'MF Rollover'!DH17)</f>
        <v/>
      </c>
      <c r="DJ17" s="7" t="str">
        <f>IF($B17=0,"",$N17*'MF Rents'!DJ17*'MF Rollover'!DI17)</f>
        <v/>
      </c>
      <c r="DK17" s="7" t="str">
        <f>IF($B17=0,"",$N17*'MF Rents'!DK17*'MF Rollover'!DJ17)</f>
        <v/>
      </c>
      <c r="DL17" s="7" t="str">
        <f>IF($B17=0,"",$N17*'MF Rents'!DL17*'MF Rollover'!DK17)</f>
        <v/>
      </c>
      <c r="DM17" s="7" t="str">
        <f>IF($B17=0,"",$N17*'MF Rents'!DM17*'MF Rollover'!DL17)</f>
        <v/>
      </c>
      <c r="DN17" s="7" t="str">
        <f>IF($B17=0,"",$N17*'MF Rents'!DN17*'MF Rollover'!DM17)</f>
        <v/>
      </c>
      <c r="DO17" s="7" t="str">
        <f>IF($B17=0,"",$N17*'MF Rents'!DO17*'MF Rollover'!DN17)</f>
        <v/>
      </c>
      <c r="DP17" s="7" t="str">
        <f>IF($B17=0,"",$N17*'MF Rents'!DP17*'MF Rollover'!DO17)</f>
        <v/>
      </c>
      <c r="DQ17" s="7" t="str">
        <f>IF($B17=0,"",$N17*'MF Rents'!DQ17*'MF Rollover'!DP17)</f>
        <v/>
      </c>
      <c r="DR17" s="7" t="str">
        <f>IF($B17=0,"",$N17*'MF Rents'!DR17*'MF Rollover'!DQ17)</f>
        <v/>
      </c>
      <c r="DS17" s="7" t="str">
        <f>IF($B17=0,"",$N17*'MF Rents'!DS17*'MF Rollover'!DR17)</f>
        <v/>
      </c>
      <c r="DT17" s="7" t="str">
        <f>IF($B17=0,"",$N17*'MF Rents'!DT17*'MF Rollover'!DS17)</f>
        <v/>
      </c>
      <c r="DU17" s="7" t="str">
        <f>IF($B17=0,"",$N17*'MF Rents'!DU17*'MF Rollover'!DT17)</f>
        <v/>
      </c>
      <c r="DV17" s="7" t="str">
        <f>IF($B17=0,"",$N17*'MF Rents'!DV17*'MF Rollover'!DU17)</f>
        <v/>
      </c>
      <c r="DW17" s="7" t="str">
        <f>IF($B17=0,"",$N17*'MF Rents'!DW17*'MF Rollover'!DV17)</f>
        <v/>
      </c>
      <c r="DX17" s="7" t="str">
        <f>IF($B17=0,"",$N17*'MF Rents'!DX17*'MF Rollover'!DW17)</f>
        <v/>
      </c>
      <c r="DY17" s="7" t="str">
        <f>IF($B17=0,"",$N17*'MF Rents'!DY17*'MF Rollover'!DX17)</f>
        <v/>
      </c>
      <c r="DZ17" s="7" t="str">
        <f>IF($B17=0,"",$N17*'MF Rents'!DZ17*'MF Rollover'!DY17)</f>
        <v/>
      </c>
      <c r="EA17" s="7" t="str">
        <f>IF($B17=0,"",$N17*'MF Rents'!EA17*'MF Rollover'!DZ17)</f>
        <v/>
      </c>
      <c r="EB17" s="7" t="str">
        <f>IF($B17=0,"",$N17*'MF Rents'!EB17*'MF Rollover'!EA17)</f>
        <v/>
      </c>
      <c r="EC17" s="7" t="str">
        <f>IF($B17=0,"",$N17*'MF Rents'!EC17*'MF Rollover'!EB17)</f>
        <v/>
      </c>
      <c r="ED17" s="7" t="str">
        <f>IF($B17=0,"",$N17*'MF Rents'!ED17*'MF Rollover'!EC17)</f>
        <v/>
      </c>
      <c r="EE17" s="7" t="str">
        <f>IF($B17=0,"",$N17*'MF Rents'!EE17*'MF Rollover'!ED17)</f>
        <v/>
      </c>
      <c r="EF17" s="7" t="str">
        <f>IF($B17=0,"",$N17*'MF Rents'!EF17*'MF Rollover'!EE17)</f>
        <v/>
      </c>
      <c r="EG17" s="7" t="str">
        <f>IF($B17=0,"",$N17*'MF Rents'!EG17*'MF Rollover'!EF17)</f>
        <v/>
      </c>
      <c r="EH17" s="7" t="str">
        <f>IF($B17=0,"",$N17*'MF Rents'!EH17*'MF Rollover'!EG17)</f>
        <v/>
      </c>
      <c r="EI17" s="7" t="str">
        <f>IF($B17=0,"",$N17*'MF Rents'!EI17*'MF Rollover'!EH17)</f>
        <v/>
      </c>
      <c r="EJ17" s="7" t="str">
        <f>IF($B17=0,"",$N17*'MF Rents'!EJ17*'MF Rollover'!EI17)</f>
        <v/>
      </c>
      <c r="EK17" s="7" t="str">
        <f>IF($B17=0,"",$N17*'MF Rents'!EK17*'MF Rollover'!EJ17)</f>
        <v/>
      </c>
      <c r="EL17" s="7" t="str">
        <f>IF($B17=0,"",$N17*'MF Rents'!EL17*'MF Rollover'!EK17)</f>
        <v/>
      </c>
      <c r="EM17" s="7" t="str">
        <f>IF($B17=0,"",$N17*'MF Rents'!EM17*'MF Rollover'!EL17)</f>
        <v/>
      </c>
      <c r="EN17" s="7" t="str">
        <f>IF($B17=0,"",$N17*'MF Rents'!EN17*'MF Rollover'!EM17)</f>
        <v/>
      </c>
      <c r="EO17" s="7" t="str">
        <f>IF($B17=0,"",$N17*'MF Rents'!EO17*'MF Rollover'!EN17)</f>
        <v/>
      </c>
      <c r="EP17" s="7" t="str">
        <f>IF($B17=0,"",$N17*'MF Rents'!EP17*'MF Rollover'!EO17)</f>
        <v/>
      </c>
      <c r="EQ17" s="7" t="str">
        <f>IF($B17=0,"",$N17*'MF Rents'!EQ17*'MF Rollover'!EP17)</f>
        <v/>
      </c>
      <c r="ER17" s="7" t="str">
        <f>IF($B17=0,"",$N17*'MF Rents'!ER17*'MF Rollover'!EQ17)</f>
        <v/>
      </c>
      <c r="ES17" s="7" t="str">
        <f>IF($B17=0,"",$N17*'MF Rents'!ES17*'MF Rollover'!ER17)</f>
        <v/>
      </c>
      <c r="ET17" s="7" t="str">
        <f>IF($B17=0,"",$N17*'MF Rents'!ET17*'MF Rollover'!ES17)</f>
        <v/>
      </c>
      <c r="EU17" s="7" t="str">
        <f>IF($B17=0,"",$N17*'MF Rents'!EU17*'MF Rollover'!ET17)</f>
        <v/>
      </c>
      <c r="EV17" s="7" t="str">
        <f>IF($B17=0,"",$N17*'MF Rents'!EV17*'MF Rollover'!EU17)</f>
        <v/>
      </c>
      <c r="EW17" s="7" t="str">
        <f>IF($B17=0,"",$N17*'MF Rents'!EW17*'MF Rollover'!EV17)</f>
        <v/>
      </c>
      <c r="EX17" s="7" t="str">
        <f>IF($B17=0,"",$N17*'MF Rents'!EX17*'MF Rollover'!EW17)</f>
        <v/>
      </c>
      <c r="EY17" s="7" t="str">
        <f>IF($B17=0,"",$N17*'MF Rents'!EY17*'MF Rollover'!EX17)</f>
        <v/>
      </c>
      <c r="EZ17" s="7" t="str">
        <f>IF($B17=0,"",$N17*'MF Rents'!EZ17*'MF Rollover'!EY17)</f>
        <v/>
      </c>
      <c r="FA17" s="7" t="str">
        <f>IF($B17=0,"",$N17*'MF Rents'!FA17*'MF Rollover'!EZ17)</f>
        <v/>
      </c>
      <c r="FB17" s="7" t="str">
        <f>IF($B17=0,"",$N17*'MF Rents'!FB17*'MF Rollover'!FA17)</f>
        <v/>
      </c>
      <c r="FC17" s="7" t="str">
        <f>IF($B17=0,"",$N17*'MF Rents'!FC17*'MF Rollover'!FB17)</f>
        <v/>
      </c>
      <c r="FD17" s="7" t="str">
        <f>IF($B17=0,"",$N17*'MF Rents'!FD17*'MF Rollover'!FC17)</f>
        <v/>
      </c>
      <c r="FE17" s="7" t="str">
        <f>IF($B17=0,"",$N17*'MF Rents'!FE17*'MF Rollover'!FD17)</f>
        <v/>
      </c>
      <c r="FF17" s="7" t="str">
        <f>IF($B17=0,"",$N17*'MF Rents'!FF17*'MF Rollover'!FE17)</f>
        <v/>
      </c>
      <c r="FG17" s="7" t="str">
        <f>IF($B17=0,"",$N17*'MF Rents'!FG17*'MF Rollover'!FF17)</f>
        <v/>
      </c>
      <c r="FH17" s="7" t="str">
        <f>IF($B17=0,"",$N17*'MF Rents'!FH17*'MF Rollover'!FG17)</f>
        <v/>
      </c>
      <c r="FI17" s="7" t="str">
        <f>IF($B17=0,"",$N17*'MF Rents'!FI17*'MF Rollover'!FH17)</f>
        <v/>
      </c>
      <c r="FJ17" s="7" t="str">
        <f>IF($B17=0,"",$N17*'MF Rents'!FJ17*'MF Rollover'!FI17)</f>
        <v/>
      </c>
      <c r="FK17" s="7" t="str">
        <f>IF($B17=0,"",$N17*'MF Rents'!FK17*'MF Rollover'!FJ17)</f>
        <v/>
      </c>
      <c r="FL17" s="7" t="str">
        <f>IF($B17=0,"",$N17*'MF Rents'!FL17*'MF Rollover'!FK17)</f>
        <v/>
      </c>
      <c r="FM17" s="7" t="str">
        <f>IF($B17=0,"",$N17*'MF Rents'!FM17*'MF Rollover'!FL17)</f>
        <v/>
      </c>
      <c r="FN17" s="7" t="str">
        <f>IF($B17=0,"",$N17*'MF Rents'!FN17*'MF Rollover'!FM17)</f>
        <v/>
      </c>
      <c r="FO17" s="7" t="str">
        <f>IF($B17=0,"",$N17*'MF Rents'!FO17*'MF Rollover'!FN17)</f>
        <v/>
      </c>
      <c r="FP17" s="7" t="str">
        <f>IF($B17=0,"",$N17*'MF Rents'!FP17*'MF Rollover'!FO17)</f>
        <v/>
      </c>
      <c r="FQ17" s="7" t="str">
        <f>IF($B17=0,"",$N17*'MF Rents'!FQ17*'MF Rollover'!FP17)</f>
        <v/>
      </c>
      <c r="FR17" s="7" t="str">
        <f>IF($B17=0,"",$N17*'MF Rents'!FR17*'MF Rollover'!FQ17)</f>
        <v/>
      </c>
      <c r="FS17" s="7" t="str">
        <f>IF($B17=0,"",$N17*'MF Rents'!FS17*'MF Rollover'!FR17)</f>
        <v/>
      </c>
      <c r="FT17" s="7" t="str">
        <f>IF($B17=0,"",$N17*'MF Rents'!FT17*'MF Rollover'!FS17)</f>
        <v/>
      </c>
      <c r="FU17" s="7" t="str">
        <f>IF($B17=0,"",$N17*'MF Rents'!FU17*'MF Rollover'!FT17)</f>
        <v/>
      </c>
      <c r="FV17" s="7" t="str">
        <f>IF($B17=0,"",$N17*'MF Rents'!FV17*'MF Rollover'!FU17)</f>
        <v/>
      </c>
      <c r="FW17" s="7" t="str">
        <f>IF($B17=0,"",$N17*'MF Rents'!FW17*'MF Rollover'!FV17)</f>
        <v/>
      </c>
      <c r="FX17" s="7" t="str">
        <f>IF($B17=0,"",$N17*'MF Rents'!FX17*'MF Rollover'!FW17)</f>
        <v/>
      </c>
      <c r="FY17" s="7" t="str">
        <f>IF($B17=0,"",$N17*'MF Rents'!FY17*'MF Rollover'!FX17)</f>
        <v/>
      </c>
      <c r="FZ17" s="7" t="str">
        <f>IF($B17=0,"",$N17*'MF Rents'!FZ17*'MF Rollover'!FY17)</f>
        <v/>
      </c>
      <c r="GA17" s="7" t="str">
        <f>IF($B17=0,"",$N17*'MF Rents'!GA17*'MF Rollover'!FZ17)</f>
        <v/>
      </c>
      <c r="GB17" s="7" t="str">
        <f>IF($B17=0,"",$N17*'MF Rents'!GB17*'MF Rollover'!GA17)</f>
        <v/>
      </c>
      <c r="GC17" s="7" t="str">
        <f>IF($B17=0,"",$N17*'MF Rents'!GC17*'MF Rollover'!GB17)</f>
        <v/>
      </c>
      <c r="GD17" s="7" t="str">
        <f>IF($B17=0,"",$N17*'MF Rents'!GD17*'MF Rollover'!GC17)</f>
        <v/>
      </c>
      <c r="GE17" s="7" t="str">
        <f>IF($B17=0,"",$N17*'MF Rents'!GE17*'MF Rollover'!GD17)</f>
        <v/>
      </c>
      <c r="GF17" s="7" t="str">
        <f>IF($B17=0,"",$N17*'MF Rents'!GF17*'MF Rollover'!GE17)</f>
        <v/>
      </c>
      <c r="GG17" s="7" t="str">
        <f>IF($B17=0,"",$N17*'MF Rents'!GG17*'MF Rollover'!GF17)</f>
        <v/>
      </c>
      <c r="GH17" s="7" t="str">
        <f>IF($B17=0,"",$N17*'MF Rents'!GH17*'MF Rollover'!GG17)</f>
        <v/>
      </c>
      <c r="GI17" s="7" t="str">
        <f>IF($B17=0,"",$N17*'MF Rents'!GI17*'MF Rollover'!GH17)</f>
        <v/>
      </c>
      <c r="GJ17" s="7" t="str">
        <f>IF($B17=0,"",$N17*'MF Rents'!GJ17*'MF Rollover'!GI17)</f>
        <v/>
      </c>
      <c r="GK17" s="7" t="str">
        <f>IF($B17=0,"",$N17*'MF Rents'!GK17*'MF Rollover'!GJ17)</f>
        <v/>
      </c>
      <c r="GL17" s="7" t="str">
        <f>IF($B17=0,"",$N17*'MF Rents'!GL17*'MF Rollover'!GK17)</f>
        <v/>
      </c>
      <c r="GM17" s="7" t="str">
        <f>IF($B17=0,"",$N17*'MF Rents'!GM17*'MF Rollover'!GL17)</f>
        <v/>
      </c>
      <c r="GN17" s="7" t="str">
        <f>IF($B17=0,"",$N17*'MF Rents'!GN17*'MF Rollover'!GM17)</f>
        <v/>
      </c>
      <c r="GO17" s="7" t="str">
        <f>IF($B17=0,"",$N17*'MF Rents'!GO17*'MF Rollover'!GN17)</f>
        <v/>
      </c>
      <c r="GP17" s="7" t="str">
        <f>IF($B17=0,"",$N17*'MF Rents'!GP17*'MF Rollover'!GO17)</f>
        <v/>
      </c>
    </row>
    <row r="18" spans="2:198" x14ac:dyDescent="0.3">
      <c r="B18" s="198">
        <f>'MF Rent Roll'!B17</f>
        <v>0</v>
      </c>
      <c r="C18" s="199">
        <f>'MF Rent Roll'!C17</f>
        <v>0</v>
      </c>
      <c r="D18" s="200">
        <f>'MF Rent Roll'!D17</f>
        <v>0</v>
      </c>
      <c r="E18" s="200">
        <f>'MF Rent Roll'!E17</f>
        <v>0</v>
      </c>
      <c r="F18" s="201">
        <f>'MF Rent Roll'!F17</f>
        <v>0</v>
      </c>
      <c r="G18" s="202">
        <f>'MF Rent Roll'!G17</f>
        <v>0</v>
      </c>
      <c r="H18" s="203">
        <f>'MF Rent Roll'!H17</f>
        <v>0</v>
      </c>
      <c r="I18" s="202">
        <f>'MF Rent Roll'!I17</f>
        <v>0</v>
      </c>
      <c r="J18" s="204">
        <f>'MF Rent Roll'!J17</f>
        <v>0</v>
      </c>
      <c r="K18" s="205">
        <f>'MF Rent Roll'!K17</f>
        <v>0</v>
      </c>
      <c r="L18" s="202">
        <f>'MF Rent Roll'!L17</f>
        <v>0</v>
      </c>
      <c r="M18" s="206">
        <f>'MF Rent Roll'!M17</f>
        <v>0</v>
      </c>
      <c r="N18" s="207" t="str">
        <f>'MF Rent Roll'!N17</f>
        <v/>
      </c>
      <c r="O18" s="208" t="str">
        <f>'MF Rent Roll'!O17</f>
        <v/>
      </c>
      <c r="P18" s="209" t="str">
        <f>'MF Rent Roll'!P17</f>
        <v/>
      </c>
      <c r="S18" s="7" t="str">
        <f>IF($B18=0,"",$N18*'MF Rents'!S18*'MF Rollover'!R18)</f>
        <v/>
      </c>
      <c r="T18" s="7" t="str">
        <f>IF($B18=0,"",$N18*'MF Rents'!T18*'MF Rollover'!S18)</f>
        <v/>
      </c>
      <c r="U18" s="7" t="str">
        <f>IF($B18=0,"",$N18*'MF Rents'!U18*'MF Rollover'!T18)</f>
        <v/>
      </c>
      <c r="V18" s="7" t="str">
        <f>IF($B18=0,"",$N18*'MF Rents'!V18*'MF Rollover'!U18)</f>
        <v/>
      </c>
      <c r="W18" s="7" t="str">
        <f>IF($B18=0,"",$N18*'MF Rents'!W18*'MF Rollover'!V18)</f>
        <v/>
      </c>
      <c r="X18" s="7" t="str">
        <f>IF($B18=0,"",$N18*'MF Rents'!X18*'MF Rollover'!W18)</f>
        <v/>
      </c>
      <c r="Y18" s="7" t="str">
        <f>IF($B18=0,"",$N18*'MF Rents'!Y18*'MF Rollover'!X18)</f>
        <v/>
      </c>
      <c r="Z18" s="7" t="str">
        <f>IF($B18=0,"",$N18*'MF Rents'!Z18*'MF Rollover'!Y18)</f>
        <v/>
      </c>
      <c r="AA18" s="7" t="str">
        <f>IF($B18=0,"",$N18*'MF Rents'!AA18*'MF Rollover'!Z18)</f>
        <v/>
      </c>
      <c r="AB18" s="7" t="str">
        <f>IF($B18=0,"",$N18*'MF Rents'!AB18*'MF Rollover'!AA18)</f>
        <v/>
      </c>
      <c r="AC18" s="7" t="str">
        <f>IF($B18=0,"",$N18*'MF Rents'!AC18*'MF Rollover'!AB18)</f>
        <v/>
      </c>
      <c r="AD18" s="7" t="str">
        <f>IF($B18=0,"",$N18*'MF Rents'!AD18*'MF Rollover'!AC18)</f>
        <v/>
      </c>
      <c r="AE18" s="7" t="str">
        <f>IF($B18=0,"",$N18*'MF Rents'!AE18*'MF Rollover'!AD18)</f>
        <v/>
      </c>
      <c r="AF18" s="7" t="str">
        <f>IF($B18=0,"",$N18*'MF Rents'!AF18*'MF Rollover'!AE18)</f>
        <v/>
      </c>
      <c r="AG18" s="7" t="str">
        <f>IF($B18=0,"",$N18*'MF Rents'!AG18*'MF Rollover'!AF18)</f>
        <v/>
      </c>
      <c r="AH18" s="7" t="str">
        <f>IF($B18=0,"",$N18*'MF Rents'!AH18*'MF Rollover'!AG18)</f>
        <v/>
      </c>
      <c r="AI18" s="7" t="str">
        <f>IF($B18=0,"",$N18*'MF Rents'!AI18*'MF Rollover'!AH18)</f>
        <v/>
      </c>
      <c r="AJ18" s="7" t="str">
        <f>IF($B18=0,"",$N18*'MF Rents'!AJ18*'MF Rollover'!AI18)</f>
        <v/>
      </c>
      <c r="AK18" s="7" t="str">
        <f>IF($B18=0,"",$N18*'MF Rents'!AK18*'MF Rollover'!AJ18)</f>
        <v/>
      </c>
      <c r="AL18" s="7" t="str">
        <f>IF($B18=0,"",$N18*'MF Rents'!AL18*'MF Rollover'!AK18)</f>
        <v/>
      </c>
      <c r="AM18" s="7" t="str">
        <f>IF($B18=0,"",$N18*'MF Rents'!AM18*'MF Rollover'!AL18)</f>
        <v/>
      </c>
      <c r="AN18" s="7" t="str">
        <f>IF($B18=0,"",$N18*'MF Rents'!AN18*'MF Rollover'!AM18)</f>
        <v/>
      </c>
      <c r="AO18" s="7" t="str">
        <f>IF($B18=0,"",$N18*'MF Rents'!AO18*'MF Rollover'!AN18)</f>
        <v/>
      </c>
      <c r="AP18" s="7" t="str">
        <f>IF($B18=0,"",$N18*'MF Rents'!AP18*'MF Rollover'!AO18)</f>
        <v/>
      </c>
      <c r="AQ18" s="7" t="str">
        <f>IF($B18=0,"",$N18*'MF Rents'!AQ18*'MF Rollover'!AP18)</f>
        <v/>
      </c>
      <c r="AR18" s="7" t="str">
        <f>IF($B18=0,"",$N18*'MF Rents'!AR18*'MF Rollover'!AQ18)</f>
        <v/>
      </c>
      <c r="AS18" s="7" t="str">
        <f>IF($B18=0,"",$N18*'MF Rents'!AS18*'MF Rollover'!AR18)</f>
        <v/>
      </c>
      <c r="AT18" s="7" t="str">
        <f>IF($B18=0,"",$N18*'MF Rents'!AT18*'MF Rollover'!AS18)</f>
        <v/>
      </c>
      <c r="AU18" s="7" t="str">
        <f>IF($B18=0,"",$N18*'MF Rents'!AU18*'MF Rollover'!AT18)</f>
        <v/>
      </c>
      <c r="AV18" s="7" t="str">
        <f>IF($B18=0,"",$N18*'MF Rents'!AV18*'MF Rollover'!AU18)</f>
        <v/>
      </c>
      <c r="AW18" s="7" t="str">
        <f>IF($B18=0,"",$N18*'MF Rents'!AW18*'MF Rollover'!AV18)</f>
        <v/>
      </c>
      <c r="AX18" s="7" t="str">
        <f>IF($B18=0,"",$N18*'MF Rents'!AX18*'MF Rollover'!AW18)</f>
        <v/>
      </c>
      <c r="AY18" s="7" t="str">
        <f>IF($B18=0,"",$N18*'MF Rents'!AY18*'MF Rollover'!AX18)</f>
        <v/>
      </c>
      <c r="AZ18" s="7" t="str">
        <f>IF($B18=0,"",$N18*'MF Rents'!AZ18*'MF Rollover'!AY18)</f>
        <v/>
      </c>
      <c r="BA18" s="7" t="str">
        <f>IF($B18=0,"",$N18*'MF Rents'!BA18*'MF Rollover'!AZ18)</f>
        <v/>
      </c>
      <c r="BB18" s="7" t="str">
        <f>IF($B18=0,"",$N18*'MF Rents'!BB18*'MF Rollover'!BA18)</f>
        <v/>
      </c>
      <c r="BC18" s="7" t="str">
        <f>IF($B18=0,"",$N18*'MF Rents'!BC18*'MF Rollover'!BB18)</f>
        <v/>
      </c>
      <c r="BD18" s="7" t="str">
        <f>IF($B18=0,"",$N18*'MF Rents'!BD18*'MF Rollover'!BC18)</f>
        <v/>
      </c>
      <c r="BE18" s="7" t="str">
        <f>IF($B18=0,"",$N18*'MF Rents'!BE18*'MF Rollover'!BD18)</f>
        <v/>
      </c>
      <c r="BF18" s="7" t="str">
        <f>IF($B18=0,"",$N18*'MF Rents'!BF18*'MF Rollover'!BE18)</f>
        <v/>
      </c>
      <c r="BG18" s="7" t="str">
        <f>IF($B18=0,"",$N18*'MF Rents'!BG18*'MF Rollover'!BF18)</f>
        <v/>
      </c>
      <c r="BH18" s="7" t="str">
        <f>IF($B18=0,"",$N18*'MF Rents'!BH18*'MF Rollover'!BG18)</f>
        <v/>
      </c>
      <c r="BI18" s="7" t="str">
        <f>IF($B18=0,"",$N18*'MF Rents'!BI18*'MF Rollover'!BH18)</f>
        <v/>
      </c>
      <c r="BJ18" s="7" t="str">
        <f>IF($B18=0,"",$N18*'MF Rents'!BJ18*'MF Rollover'!BI18)</f>
        <v/>
      </c>
      <c r="BK18" s="7" t="str">
        <f>IF($B18=0,"",$N18*'MF Rents'!BK18*'MF Rollover'!BJ18)</f>
        <v/>
      </c>
      <c r="BL18" s="7" t="str">
        <f>IF($B18=0,"",$N18*'MF Rents'!BL18*'MF Rollover'!BK18)</f>
        <v/>
      </c>
      <c r="BM18" s="7" t="str">
        <f>IF($B18=0,"",$N18*'MF Rents'!BM18*'MF Rollover'!BL18)</f>
        <v/>
      </c>
      <c r="BN18" s="7" t="str">
        <f>IF($B18=0,"",$N18*'MF Rents'!BN18*'MF Rollover'!BM18)</f>
        <v/>
      </c>
      <c r="BO18" s="7" t="str">
        <f>IF($B18=0,"",$N18*'MF Rents'!BO18*'MF Rollover'!BN18)</f>
        <v/>
      </c>
      <c r="BP18" s="7" t="str">
        <f>IF($B18=0,"",$N18*'MF Rents'!BP18*'MF Rollover'!BO18)</f>
        <v/>
      </c>
      <c r="BQ18" s="7" t="str">
        <f>IF($B18=0,"",$N18*'MF Rents'!BQ18*'MF Rollover'!BP18)</f>
        <v/>
      </c>
      <c r="BR18" s="7" t="str">
        <f>IF($B18=0,"",$N18*'MF Rents'!BR18*'MF Rollover'!BQ18)</f>
        <v/>
      </c>
      <c r="BS18" s="7" t="str">
        <f>IF($B18=0,"",$N18*'MF Rents'!BS18*'MF Rollover'!BR18)</f>
        <v/>
      </c>
      <c r="BT18" s="7" t="str">
        <f>IF($B18=0,"",$N18*'MF Rents'!BT18*'MF Rollover'!BS18)</f>
        <v/>
      </c>
      <c r="BU18" s="7" t="str">
        <f>IF($B18=0,"",$N18*'MF Rents'!BU18*'MF Rollover'!BT18)</f>
        <v/>
      </c>
      <c r="BV18" s="7" t="str">
        <f>IF($B18=0,"",$N18*'MF Rents'!BV18*'MF Rollover'!BU18)</f>
        <v/>
      </c>
      <c r="BW18" s="7" t="str">
        <f>IF($B18=0,"",$N18*'MF Rents'!BW18*'MF Rollover'!BV18)</f>
        <v/>
      </c>
      <c r="BX18" s="7" t="str">
        <f>IF($B18=0,"",$N18*'MF Rents'!BX18*'MF Rollover'!BW18)</f>
        <v/>
      </c>
      <c r="BY18" s="7" t="str">
        <f>IF($B18=0,"",$N18*'MF Rents'!BY18*'MF Rollover'!BX18)</f>
        <v/>
      </c>
      <c r="BZ18" s="7" t="str">
        <f>IF($B18=0,"",$N18*'MF Rents'!BZ18*'MF Rollover'!BY18)</f>
        <v/>
      </c>
      <c r="CA18" s="7" t="str">
        <f>IF($B18=0,"",$N18*'MF Rents'!CA18*'MF Rollover'!BZ18)</f>
        <v/>
      </c>
      <c r="CB18" s="7" t="str">
        <f>IF($B18=0,"",$N18*'MF Rents'!CB18*'MF Rollover'!CA18)</f>
        <v/>
      </c>
      <c r="CC18" s="7" t="str">
        <f>IF($B18=0,"",$N18*'MF Rents'!CC18*'MF Rollover'!CB18)</f>
        <v/>
      </c>
      <c r="CD18" s="7" t="str">
        <f>IF($B18=0,"",$N18*'MF Rents'!CD18*'MF Rollover'!CC18)</f>
        <v/>
      </c>
      <c r="CE18" s="7" t="str">
        <f>IF($B18=0,"",$N18*'MF Rents'!CE18*'MF Rollover'!CD18)</f>
        <v/>
      </c>
      <c r="CF18" s="7" t="str">
        <f>IF($B18=0,"",$N18*'MF Rents'!CF18*'MF Rollover'!CE18)</f>
        <v/>
      </c>
      <c r="CG18" s="7" t="str">
        <f>IF($B18=0,"",$N18*'MF Rents'!CG18*'MF Rollover'!CF18)</f>
        <v/>
      </c>
      <c r="CH18" s="7" t="str">
        <f>IF($B18=0,"",$N18*'MF Rents'!CH18*'MF Rollover'!CG18)</f>
        <v/>
      </c>
      <c r="CI18" s="7" t="str">
        <f>IF($B18=0,"",$N18*'MF Rents'!CI18*'MF Rollover'!CH18)</f>
        <v/>
      </c>
      <c r="CJ18" s="7" t="str">
        <f>IF($B18=0,"",$N18*'MF Rents'!CJ18*'MF Rollover'!CI18)</f>
        <v/>
      </c>
      <c r="CK18" s="7" t="str">
        <f>IF($B18=0,"",$N18*'MF Rents'!CK18*'MF Rollover'!CJ18)</f>
        <v/>
      </c>
      <c r="CL18" s="7" t="str">
        <f>IF($B18=0,"",$N18*'MF Rents'!CL18*'MF Rollover'!CK18)</f>
        <v/>
      </c>
      <c r="CM18" s="7" t="str">
        <f>IF($B18=0,"",$N18*'MF Rents'!CM18*'MF Rollover'!CL18)</f>
        <v/>
      </c>
      <c r="CN18" s="7" t="str">
        <f>IF($B18=0,"",$N18*'MF Rents'!CN18*'MF Rollover'!CM18)</f>
        <v/>
      </c>
      <c r="CO18" s="7" t="str">
        <f>IF($B18=0,"",$N18*'MF Rents'!CO18*'MF Rollover'!CN18)</f>
        <v/>
      </c>
      <c r="CP18" s="7" t="str">
        <f>IF($B18=0,"",$N18*'MF Rents'!CP18*'MF Rollover'!CO18)</f>
        <v/>
      </c>
      <c r="CQ18" s="7" t="str">
        <f>IF($B18=0,"",$N18*'MF Rents'!CQ18*'MF Rollover'!CP18)</f>
        <v/>
      </c>
      <c r="CR18" s="7" t="str">
        <f>IF($B18=0,"",$N18*'MF Rents'!CR18*'MF Rollover'!CQ18)</f>
        <v/>
      </c>
      <c r="CS18" s="7" t="str">
        <f>IF($B18=0,"",$N18*'MF Rents'!CS18*'MF Rollover'!CR18)</f>
        <v/>
      </c>
      <c r="CT18" s="7" t="str">
        <f>IF($B18=0,"",$N18*'MF Rents'!CT18*'MF Rollover'!CS18)</f>
        <v/>
      </c>
      <c r="CU18" s="7" t="str">
        <f>IF($B18=0,"",$N18*'MF Rents'!CU18*'MF Rollover'!CT18)</f>
        <v/>
      </c>
      <c r="CV18" s="7" t="str">
        <f>IF($B18=0,"",$N18*'MF Rents'!CV18*'MF Rollover'!CU18)</f>
        <v/>
      </c>
      <c r="CW18" s="7" t="str">
        <f>IF($B18=0,"",$N18*'MF Rents'!CW18*'MF Rollover'!CV18)</f>
        <v/>
      </c>
      <c r="CX18" s="7" t="str">
        <f>IF($B18=0,"",$N18*'MF Rents'!CX18*'MF Rollover'!CW18)</f>
        <v/>
      </c>
      <c r="CY18" s="7" t="str">
        <f>IF($B18=0,"",$N18*'MF Rents'!CY18*'MF Rollover'!CX18)</f>
        <v/>
      </c>
      <c r="CZ18" s="7" t="str">
        <f>IF($B18=0,"",$N18*'MF Rents'!CZ18*'MF Rollover'!CY18)</f>
        <v/>
      </c>
      <c r="DA18" s="7" t="str">
        <f>IF($B18=0,"",$N18*'MF Rents'!DA18*'MF Rollover'!CZ18)</f>
        <v/>
      </c>
      <c r="DB18" s="7" t="str">
        <f>IF($B18=0,"",$N18*'MF Rents'!DB18*'MF Rollover'!DA18)</f>
        <v/>
      </c>
      <c r="DC18" s="7" t="str">
        <f>IF($B18=0,"",$N18*'MF Rents'!DC18*'MF Rollover'!DB18)</f>
        <v/>
      </c>
      <c r="DD18" s="7" t="str">
        <f>IF($B18=0,"",$N18*'MF Rents'!DD18*'MF Rollover'!DC18)</f>
        <v/>
      </c>
      <c r="DE18" s="7" t="str">
        <f>IF($B18=0,"",$N18*'MF Rents'!DE18*'MF Rollover'!DD18)</f>
        <v/>
      </c>
      <c r="DF18" s="7" t="str">
        <f>IF($B18=0,"",$N18*'MF Rents'!DF18*'MF Rollover'!DE18)</f>
        <v/>
      </c>
      <c r="DG18" s="7" t="str">
        <f>IF($B18=0,"",$N18*'MF Rents'!DG18*'MF Rollover'!DF18)</f>
        <v/>
      </c>
      <c r="DH18" s="7" t="str">
        <f>IF($B18=0,"",$N18*'MF Rents'!DH18*'MF Rollover'!DG18)</f>
        <v/>
      </c>
      <c r="DI18" s="7" t="str">
        <f>IF($B18=0,"",$N18*'MF Rents'!DI18*'MF Rollover'!DH18)</f>
        <v/>
      </c>
      <c r="DJ18" s="7" t="str">
        <f>IF($B18=0,"",$N18*'MF Rents'!DJ18*'MF Rollover'!DI18)</f>
        <v/>
      </c>
      <c r="DK18" s="7" t="str">
        <f>IF($B18=0,"",$N18*'MF Rents'!DK18*'MF Rollover'!DJ18)</f>
        <v/>
      </c>
      <c r="DL18" s="7" t="str">
        <f>IF($B18=0,"",$N18*'MF Rents'!DL18*'MF Rollover'!DK18)</f>
        <v/>
      </c>
      <c r="DM18" s="7" t="str">
        <f>IF($B18=0,"",$N18*'MF Rents'!DM18*'MF Rollover'!DL18)</f>
        <v/>
      </c>
      <c r="DN18" s="7" t="str">
        <f>IF($B18=0,"",$N18*'MF Rents'!DN18*'MF Rollover'!DM18)</f>
        <v/>
      </c>
      <c r="DO18" s="7" t="str">
        <f>IF($B18=0,"",$N18*'MF Rents'!DO18*'MF Rollover'!DN18)</f>
        <v/>
      </c>
      <c r="DP18" s="7" t="str">
        <f>IF($B18=0,"",$N18*'MF Rents'!DP18*'MF Rollover'!DO18)</f>
        <v/>
      </c>
      <c r="DQ18" s="7" t="str">
        <f>IF($B18=0,"",$N18*'MF Rents'!DQ18*'MF Rollover'!DP18)</f>
        <v/>
      </c>
      <c r="DR18" s="7" t="str">
        <f>IF($B18=0,"",$N18*'MF Rents'!DR18*'MF Rollover'!DQ18)</f>
        <v/>
      </c>
      <c r="DS18" s="7" t="str">
        <f>IF($B18=0,"",$N18*'MF Rents'!DS18*'MF Rollover'!DR18)</f>
        <v/>
      </c>
      <c r="DT18" s="7" t="str">
        <f>IF($B18=0,"",$N18*'MF Rents'!DT18*'MF Rollover'!DS18)</f>
        <v/>
      </c>
      <c r="DU18" s="7" t="str">
        <f>IF($B18=0,"",$N18*'MF Rents'!DU18*'MF Rollover'!DT18)</f>
        <v/>
      </c>
      <c r="DV18" s="7" t="str">
        <f>IF($B18=0,"",$N18*'MF Rents'!DV18*'MF Rollover'!DU18)</f>
        <v/>
      </c>
      <c r="DW18" s="7" t="str">
        <f>IF($B18=0,"",$N18*'MF Rents'!DW18*'MF Rollover'!DV18)</f>
        <v/>
      </c>
      <c r="DX18" s="7" t="str">
        <f>IF($B18=0,"",$N18*'MF Rents'!DX18*'MF Rollover'!DW18)</f>
        <v/>
      </c>
      <c r="DY18" s="7" t="str">
        <f>IF($B18=0,"",$N18*'MF Rents'!DY18*'MF Rollover'!DX18)</f>
        <v/>
      </c>
      <c r="DZ18" s="7" t="str">
        <f>IF($B18=0,"",$N18*'MF Rents'!DZ18*'MF Rollover'!DY18)</f>
        <v/>
      </c>
      <c r="EA18" s="7" t="str">
        <f>IF($B18=0,"",$N18*'MF Rents'!EA18*'MF Rollover'!DZ18)</f>
        <v/>
      </c>
      <c r="EB18" s="7" t="str">
        <f>IF($B18=0,"",$N18*'MF Rents'!EB18*'MF Rollover'!EA18)</f>
        <v/>
      </c>
      <c r="EC18" s="7" t="str">
        <f>IF($B18=0,"",$N18*'MF Rents'!EC18*'MF Rollover'!EB18)</f>
        <v/>
      </c>
      <c r="ED18" s="7" t="str">
        <f>IF($B18=0,"",$N18*'MF Rents'!ED18*'MF Rollover'!EC18)</f>
        <v/>
      </c>
      <c r="EE18" s="7" t="str">
        <f>IF($B18=0,"",$N18*'MF Rents'!EE18*'MF Rollover'!ED18)</f>
        <v/>
      </c>
      <c r="EF18" s="7" t="str">
        <f>IF($B18=0,"",$N18*'MF Rents'!EF18*'MF Rollover'!EE18)</f>
        <v/>
      </c>
      <c r="EG18" s="7" t="str">
        <f>IF($B18=0,"",$N18*'MF Rents'!EG18*'MF Rollover'!EF18)</f>
        <v/>
      </c>
      <c r="EH18" s="7" t="str">
        <f>IF($B18=0,"",$N18*'MF Rents'!EH18*'MF Rollover'!EG18)</f>
        <v/>
      </c>
      <c r="EI18" s="7" t="str">
        <f>IF($B18=0,"",$N18*'MF Rents'!EI18*'MF Rollover'!EH18)</f>
        <v/>
      </c>
      <c r="EJ18" s="7" t="str">
        <f>IF($B18=0,"",$N18*'MF Rents'!EJ18*'MF Rollover'!EI18)</f>
        <v/>
      </c>
      <c r="EK18" s="7" t="str">
        <f>IF($B18=0,"",$N18*'MF Rents'!EK18*'MF Rollover'!EJ18)</f>
        <v/>
      </c>
      <c r="EL18" s="7" t="str">
        <f>IF($B18=0,"",$N18*'MF Rents'!EL18*'MF Rollover'!EK18)</f>
        <v/>
      </c>
      <c r="EM18" s="7" t="str">
        <f>IF($B18=0,"",$N18*'MF Rents'!EM18*'MF Rollover'!EL18)</f>
        <v/>
      </c>
      <c r="EN18" s="7" t="str">
        <f>IF($B18=0,"",$N18*'MF Rents'!EN18*'MF Rollover'!EM18)</f>
        <v/>
      </c>
      <c r="EO18" s="7" t="str">
        <f>IF($B18=0,"",$N18*'MF Rents'!EO18*'MF Rollover'!EN18)</f>
        <v/>
      </c>
      <c r="EP18" s="7" t="str">
        <f>IF($B18=0,"",$N18*'MF Rents'!EP18*'MF Rollover'!EO18)</f>
        <v/>
      </c>
      <c r="EQ18" s="7" t="str">
        <f>IF($B18=0,"",$N18*'MF Rents'!EQ18*'MF Rollover'!EP18)</f>
        <v/>
      </c>
      <c r="ER18" s="7" t="str">
        <f>IF($B18=0,"",$N18*'MF Rents'!ER18*'MF Rollover'!EQ18)</f>
        <v/>
      </c>
      <c r="ES18" s="7" t="str">
        <f>IF($B18=0,"",$N18*'MF Rents'!ES18*'MF Rollover'!ER18)</f>
        <v/>
      </c>
      <c r="ET18" s="7" t="str">
        <f>IF($B18=0,"",$N18*'MF Rents'!ET18*'MF Rollover'!ES18)</f>
        <v/>
      </c>
      <c r="EU18" s="7" t="str">
        <f>IF($B18=0,"",$N18*'MF Rents'!EU18*'MF Rollover'!ET18)</f>
        <v/>
      </c>
      <c r="EV18" s="7" t="str">
        <f>IF($B18=0,"",$N18*'MF Rents'!EV18*'MF Rollover'!EU18)</f>
        <v/>
      </c>
      <c r="EW18" s="7" t="str">
        <f>IF($B18=0,"",$N18*'MF Rents'!EW18*'MF Rollover'!EV18)</f>
        <v/>
      </c>
      <c r="EX18" s="7" t="str">
        <f>IF($B18=0,"",$N18*'MF Rents'!EX18*'MF Rollover'!EW18)</f>
        <v/>
      </c>
      <c r="EY18" s="7" t="str">
        <f>IF($B18=0,"",$N18*'MF Rents'!EY18*'MF Rollover'!EX18)</f>
        <v/>
      </c>
      <c r="EZ18" s="7" t="str">
        <f>IF($B18=0,"",$N18*'MF Rents'!EZ18*'MF Rollover'!EY18)</f>
        <v/>
      </c>
      <c r="FA18" s="7" t="str">
        <f>IF($B18=0,"",$N18*'MF Rents'!FA18*'MF Rollover'!EZ18)</f>
        <v/>
      </c>
      <c r="FB18" s="7" t="str">
        <f>IF($B18=0,"",$N18*'MF Rents'!FB18*'MF Rollover'!FA18)</f>
        <v/>
      </c>
      <c r="FC18" s="7" t="str">
        <f>IF($B18=0,"",$N18*'MF Rents'!FC18*'MF Rollover'!FB18)</f>
        <v/>
      </c>
      <c r="FD18" s="7" t="str">
        <f>IF($B18=0,"",$N18*'MF Rents'!FD18*'MF Rollover'!FC18)</f>
        <v/>
      </c>
      <c r="FE18" s="7" t="str">
        <f>IF($B18=0,"",$N18*'MF Rents'!FE18*'MF Rollover'!FD18)</f>
        <v/>
      </c>
      <c r="FF18" s="7" t="str">
        <f>IF($B18=0,"",$N18*'MF Rents'!FF18*'MF Rollover'!FE18)</f>
        <v/>
      </c>
      <c r="FG18" s="7" t="str">
        <f>IF($B18=0,"",$N18*'MF Rents'!FG18*'MF Rollover'!FF18)</f>
        <v/>
      </c>
      <c r="FH18" s="7" t="str">
        <f>IF($B18=0,"",$N18*'MF Rents'!FH18*'MF Rollover'!FG18)</f>
        <v/>
      </c>
      <c r="FI18" s="7" t="str">
        <f>IF($B18=0,"",$N18*'MF Rents'!FI18*'MF Rollover'!FH18)</f>
        <v/>
      </c>
      <c r="FJ18" s="7" t="str">
        <f>IF($B18=0,"",$N18*'MF Rents'!FJ18*'MF Rollover'!FI18)</f>
        <v/>
      </c>
      <c r="FK18" s="7" t="str">
        <f>IF($B18=0,"",$N18*'MF Rents'!FK18*'MF Rollover'!FJ18)</f>
        <v/>
      </c>
      <c r="FL18" s="7" t="str">
        <f>IF($B18=0,"",$N18*'MF Rents'!FL18*'MF Rollover'!FK18)</f>
        <v/>
      </c>
      <c r="FM18" s="7" t="str">
        <f>IF($B18=0,"",$N18*'MF Rents'!FM18*'MF Rollover'!FL18)</f>
        <v/>
      </c>
      <c r="FN18" s="7" t="str">
        <f>IF($B18=0,"",$N18*'MF Rents'!FN18*'MF Rollover'!FM18)</f>
        <v/>
      </c>
      <c r="FO18" s="7" t="str">
        <f>IF($B18=0,"",$N18*'MF Rents'!FO18*'MF Rollover'!FN18)</f>
        <v/>
      </c>
      <c r="FP18" s="7" t="str">
        <f>IF($B18=0,"",$N18*'MF Rents'!FP18*'MF Rollover'!FO18)</f>
        <v/>
      </c>
      <c r="FQ18" s="7" t="str">
        <f>IF($B18=0,"",$N18*'MF Rents'!FQ18*'MF Rollover'!FP18)</f>
        <v/>
      </c>
      <c r="FR18" s="7" t="str">
        <f>IF($B18=0,"",$N18*'MF Rents'!FR18*'MF Rollover'!FQ18)</f>
        <v/>
      </c>
      <c r="FS18" s="7" t="str">
        <f>IF($B18=0,"",$N18*'MF Rents'!FS18*'MF Rollover'!FR18)</f>
        <v/>
      </c>
      <c r="FT18" s="7" t="str">
        <f>IF($B18=0,"",$N18*'MF Rents'!FT18*'MF Rollover'!FS18)</f>
        <v/>
      </c>
      <c r="FU18" s="7" t="str">
        <f>IF($B18=0,"",$N18*'MF Rents'!FU18*'MF Rollover'!FT18)</f>
        <v/>
      </c>
      <c r="FV18" s="7" t="str">
        <f>IF($B18=0,"",$N18*'MF Rents'!FV18*'MF Rollover'!FU18)</f>
        <v/>
      </c>
      <c r="FW18" s="7" t="str">
        <f>IF($B18=0,"",$N18*'MF Rents'!FW18*'MF Rollover'!FV18)</f>
        <v/>
      </c>
      <c r="FX18" s="7" t="str">
        <f>IF($B18=0,"",$N18*'MF Rents'!FX18*'MF Rollover'!FW18)</f>
        <v/>
      </c>
      <c r="FY18" s="7" t="str">
        <f>IF($B18=0,"",$N18*'MF Rents'!FY18*'MF Rollover'!FX18)</f>
        <v/>
      </c>
      <c r="FZ18" s="7" t="str">
        <f>IF($B18=0,"",$N18*'MF Rents'!FZ18*'MF Rollover'!FY18)</f>
        <v/>
      </c>
      <c r="GA18" s="7" t="str">
        <f>IF($B18=0,"",$N18*'MF Rents'!GA18*'MF Rollover'!FZ18)</f>
        <v/>
      </c>
      <c r="GB18" s="7" t="str">
        <f>IF($B18=0,"",$N18*'MF Rents'!GB18*'MF Rollover'!GA18)</f>
        <v/>
      </c>
      <c r="GC18" s="7" t="str">
        <f>IF($B18=0,"",$N18*'MF Rents'!GC18*'MF Rollover'!GB18)</f>
        <v/>
      </c>
      <c r="GD18" s="7" t="str">
        <f>IF($B18=0,"",$N18*'MF Rents'!GD18*'MF Rollover'!GC18)</f>
        <v/>
      </c>
      <c r="GE18" s="7" t="str">
        <f>IF($B18=0,"",$N18*'MF Rents'!GE18*'MF Rollover'!GD18)</f>
        <v/>
      </c>
      <c r="GF18" s="7" t="str">
        <f>IF($B18=0,"",$N18*'MF Rents'!GF18*'MF Rollover'!GE18)</f>
        <v/>
      </c>
      <c r="GG18" s="7" t="str">
        <f>IF($B18=0,"",$N18*'MF Rents'!GG18*'MF Rollover'!GF18)</f>
        <v/>
      </c>
      <c r="GH18" s="7" t="str">
        <f>IF($B18=0,"",$N18*'MF Rents'!GH18*'MF Rollover'!GG18)</f>
        <v/>
      </c>
      <c r="GI18" s="7" t="str">
        <f>IF($B18=0,"",$N18*'MF Rents'!GI18*'MF Rollover'!GH18)</f>
        <v/>
      </c>
      <c r="GJ18" s="7" t="str">
        <f>IF($B18=0,"",$N18*'MF Rents'!GJ18*'MF Rollover'!GI18)</f>
        <v/>
      </c>
      <c r="GK18" s="7" t="str">
        <f>IF($B18=0,"",$N18*'MF Rents'!GK18*'MF Rollover'!GJ18)</f>
        <v/>
      </c>
      <c r="GL18" s="7" t="str">
        <f>IF($B18=0,"",$N18*'MF Rents'!GL18*'MF Rollover'!GK18)</f>
        <v/>
      </c>
      <c r="GM18" s="7" t="str">
        <f>IF($B18=0,"",$N18*'MF Rents'!GM18*'MF Rollover'!GL18)</f>
        <v/>
      </c>
      <c r="GN18" s="7" t="str">
        <f>IF($B18=0,"",$N18*'MF Rents'!GN18*'MF Rollover'!GM18)</f>
        <v/>
      </c>
      <c r="GO18" s="7" t="str">
        <f>IF($B18=0,"",$N18*'MF Rents'!GO18*'MF Rollover'!GN18)</f>
        <v/>
      </c>
      <c r="GP18" s="7" t="str">
        <f>IF($B18=0,"",$N18*'MF Rents'!GP18*'MF Rollover'!GO18)</f>
        <v/>
      </c>
    </row>
    <row r="19" spans="2:198" x14ac:dyDescent="0.3">
      <c r="B19" s="198">
        <f>'MF Rent Roll'!B18</f>
        <v>0</v>
      </c>
      <c r="C19" s="199">
        <f>'MF Rent Roll'!C18</f>
        <v>0</v>
      </c>
      <c r="D19" s="200">
        <f>'MF Rent Roll'!D18</f>
        <v>0</v>
      </c>
      <c r="E19" s="200">
        <f>'MF Rent Roll'!E18</f>
        <v>0</v>
      </c>
      <c r="F19" s="201">
        <f>'MF Rent Roll'!F18</f>
        <v>0</v>
      </c>
      <c r="G19" s="202">
        <f>'MF Rent Roll'!G18</f>
        <v>0</v>
      </c>
      <c r="H19" s="203">
        <f>'MF Rent Roll'!H18</f>
        <v>0</v>
      </c>
      <c r="I19" s="202">
        <f>'MF Rent Roll'!I18</f>
        <v>0</v>
      </c>
      <c r="J19" s="204">
        <f>'MF Rent Roll'!J18</f>
        <v>0</v>
      </c>
      <c r="K19" s="205">
        <f>'MF Rent Roll'!K18</f>
        <v>0</v>
      </c>
      <c r="L19" s="202">
        <f>'MF Rent Roll'!L18</f>
        <v>0</v>
      </c>
      <c r="M19" s="206">
        <f>'MF Rent Roll'!M18</f>
        <v>0</v>
      </c>
      <c r="N19" s="207" t="str">
        <f>'MF Rent Roll'!N18</f>
        <v/>
      </c>
      <c r="O19" s="208" t="str">
        <f>'MF Rent Roll'!O18</f>
        <v/>
      </c>
      <c r="P19" s="209" t="str">
        <f>'MF Rent Roll'!P18</f>
        <v/>
      </c>
      <c r="S19" s="7" t="str">
        <f>IF($B19=0,"",$N19*'MF Rents'!S19*'MF Rollover'!R19)</f>
        <v/>
      </c>
      <c r="T19" s="7" t="str">
        <f>IF($B19=0,"",$N19*'MF Rents'!T19*'MF Rollover'!S19)</f>
        <v/>
      </c>
      <c r="U19" s="7" t="str">
        <f>IF($B19=0,"",$N19*'MF Rents'!U19*'MF Rollover'!T19)</f>
        <v/>
      </c>
      <c r="V19" s="7" t="str">
        <f>IF($B19=0,"",$N19*'MF Rents'!V19*'MF Rollover'!U19)</f>
        <v/>
      </c>
      <c r="W19" s="7" t="str">
        <f>IF($B19=0,"",$N19*'MF Rents'!W19*'MF Rollover'!V19)</f>
        <v/>
      </c>
      <c r="X19" s="7" t="str">
        <f>IF($B19=0,"",$N19*'MF Rents'!X19*'MF Rollover'!W19)</f>
        <v/>
      </c>
      <c r="Y19" s="7" t="str">
        <f>IF($B19=0,"",$N19*'MF Rents'!Y19*'MF Rollover'!X19)</f>
        <v/>
      </c>
      <c r="Z19" s="7" t="str">
        <f>IF($B19=0,"",$N19*'MF Rents'!Z19*'MF Rollover'!Y19)</f>
        <v/>
      </c>
      <c r="AA19" s="7" t="str">
        <f>IF($B19=0,"",$N19*'MF Rents'!AA19*'MF Rollover'!Z19)</f>
        <v/>
      </c>
      <c r="AB19" s="7" t="str">
        <f>IF($B19=0,"",$N19*'MF Rents'!AB19*'MF Rollover'!AA19)</f>
        <v/>
      </c>
      <c r="AC19" s="7" t="str">
        <f>IF($B19=0,"",$N19*'MF Rents'!AC19*'MF Rollover'!AB19)</f>
        <v/>
      </c>
      <c r="AD19" s="7" t="str">
        <f>IF($B19=0,"",$N19*'MF Rents'!AD19*'MF Rollover'!AC19)</f>
        <v/>
      </c>
      <c r="AE19" s="7" t="str">
        <f>IF($B19=0,"",$N19*'MF Rents'!AE19*'MF Rollover'!AD19)</f>
        <v/>
      </c>
      <c r="AF19" s="7" t="str">
        <f>IF($B19=0,"",$N19*'MF Rents'!AF19*'MF Rollover'!AE19)</f>
        <v/>
      </c>
      <c r="AG19" s="7" t="str">
        <f>IF($B19=0,"",$N19*'MF Rents'!AG19*'MF Rollover'!AF19)</f>
        <v/>
      </c>
      <c r="AH19" s="7" t="str">
        <f>IF($B19=0,"",$N19*'MF Rents'!AH19*'MF Rollover'!AG19)</f>
        <v/>
      </c>
      <c r="AI19" s="7" t="str">
        <f>IF($B19=0,"",$N19*'MF Rents'!AI19*'MF Rollover'!AH19)</f>
        <v/>
      </c>
      <c r="AJ19" s="7" t="str">
        <f>IF($B19=0,"",$N19*'MF Rents'!AJ19*'MF Rollover'!AI19)</f>
        <v/>
      </c>
      <c r="AK19" s="7" t="str">
        <f>IF($B19=0,"",$N19*'MF Rents'!AK19*'MF Rollover'!AJ19)</f>
        <v/>
      </c>
      <c r="AL19" s="7" t="str">
        <f>IF($B19=0,"",$N19*'MF Rents'!AL19*'MF Rollover'!AK19)</f>
        <v/>
      </c>
      <c r="AM19" s="7" t="str">
        <f>IF($B19=0,"",$N19*'MF Rents'!AM19*'MF Rollover'!AL19)</f>
        <v/>
      </c>
      <c r="AN19" s="7" t="str">
        <f>IF($B19=0,"",$N19*'MF Rents'!AN19*'MF Rollover'!AM19)</f>
        <v/>
      </c>
      <c r="AO19" s="7" t="str">
        <f>IF($B19=0,"",$N19*'MF Rents'!AO19*'MF Rollover'!AN19)</f>
        <v/>
      </c>
      <c r="AP19" s="7" t="str">
        <f>IF($B19=0,"",$N19*'MF Rents'!AP19*'MF Rollover'!AO19)</f>
        <v/>
      </c>
      <c r="AQ19" s="7" t="str">
        <f>IF($B19=0,"",$N19*'MF Rents'!AQ19*'MF Rollover'!AP19)</f>
        <v/>
      </c>
      <c r="AR19" s="7" t="str">
        <f>IF($B19=0,"",$N19*'MF Rents'!AR19*'MF Rollover'!AQ19)</f>
        <v/>
      </c>
      <c r="AS19" s="7" t="str">
        <f>IF($B19=0,"",$N19*'MF Rents'!AS19*'MF Rollover'!AR19)</f>
        <v/>
      </c>
      <c r="AT19" s="7" t="str">
        <f>IF($B19=0,"",$N19*'MF Rents'!AT19*'MF Rollover'!AS19)</f>
        <v/>
      </c>
      <c r="AU19" s="7" t="str">
        <f>IF($B19=0,"",$N19*'MF Rents'!AU19*'MF Rollover'!AT19)</f>
        <v/>
      </c>
      <c r="AV19" s="7" t="str">
        <f>IF($B19=0,"",$N19*'MF Rents'!AV19*'MF Rollover'!AU19)</f>
        <v/>
      </c>
      <c r="AW19" s="7" t="str">
        <f>IF($B19=0,"",$N19*'MF Rents'!AW19*'MF Rollover'!AV19)</f>
        <v/>
      </c>
      <c r="AX19" s="7" t="str">
        <f>IF($B19=0,"",$N19*'MF Rents'!AX19*'MF Rollover'!AW19)</f>
        <v/>
      </c>
      <c r="AY19" s="7" t="str">
        <f>IF($B19=0,"",$N19*'MF Rents'!AY19*'MF Rollover'!AX19)</f>
        <v/>
      </c>
      <c r="AZ19" s="7" t="str">
        <f>IF($B19=0,"",$N19*'MF Rents'!AZ19*'MF Rollover'!AY19)</f>
        <v/>
      </c>
      <c r="BA19" s="7" t="str">
        <f>IF($B19=0,"",$N19*'MF Rents'!BA19*'MF Rollover'!AZ19)</f>
        <v/>
      </c>
      <c r="BB19" s="7" t="str">
        <f>IF($B19=0,"",$N19*'MF Rents'!BB19*'MF Rollover'!BA19)</f>
        <v/>
      </c>
      <c r="BC19" s="7" t="str">
        <f>IF($B19=0,"",$N19*'MF Rents'!BC19*'MF Rollover'!BB19)</f>
        <v/>
      </c>
      <c r="BD19" s="7" t="str">
        <f>IF($B19=0,"",$N19*'MF Rents'!BD19*'MF Rollover'!BC19)</f>
        <v/>
      </c>
      <c r="BE19" s="7" t="str">
        <f>IF($B19=0,"",$N19*'MF Rents'!BE19*'MF Rollover'!BD19)</f>
        <v/>
      </c>
      <c r="BF19" s="7" t="str">
        <f>IF($B19=0,"",$N19*'MF Rents'!BF19*'MF Rollover'!BE19)</f>
        <v/>
      </c>
      <c r="BG19" s="7" t="str">
        <f>IF($B19=0,"",$N19*'MF Rents'!BG19*'MF Rollover'!BF19)</f>
        <v/>
      </c>
      <c r="BH19" s="7" t="str">
        <f>IF($B19=0,"",$N19*'MF Rents'!BH19*'MF Rollover'!BG19)</f>
        <v/>
      </c>
      <c r="BI19" s="7" t="str">
        <f>IF($B19=0,"",$N19*'MF Rents'!BI19*'MF Rollover'!BH19)</f>
        <v/>
      </c>
      <c r="BJ19" s="7" t="str">
        <f>IF($B19=0,"",$N19*'MF Rents'!BJ19*'MF Rollover'!BI19)</f>
        <v/>
      </c>
      <c r="BK19" s="7" t="str">
        <f>IF($B19=0,"",$N19*'MF Rents'!BK19*'MF Rollover'!BJ19)</f>
        <v/>
      </c>
      <c r="BL19" s="7" t="str">
        <f>IF($B19=0,"",$N19*'MF Rents'!BL19*'MF Rollover'!BK19)</f>
        <v/>
      </c>
      <c r="BM19" s="7" t="str">
        <f>IF($B19=0,"",$N19*'MF Rents'!BM19*'MF Rollover'!BL19)</f>
        <v/>
      </c>
      <c r="BN19" s="7" t="str">
        <f>IF($B19=0,"",$N19*'MF Rents'!BN19*'MF Rollover'!BM19)</f>
        <v/>
      </c>
      <c r="BO19" s="7" t="str">
        <f>IF($B19=0,"",$N19*'MF Rents'!BO19*'MF Rollover'!BN19)</f>
        <v/>
      </c>
      <c r="BP19" s="7" t="str">
        <f>IF($B19=0,"",$N19*'MF Rents'!BP19*'MF Rollover'!BO19)</f>
        <v/>
      </c>
      <c r="BQ19" s="7" t="str">
        <f>IF($B19=0,"",$N19*'MF Rents'!BQ19*'MF Rollover'!BP19)</f>
        <v/>
      </c>
      <c r="BR19" s="7" t="str">
        <f>IF($B19=0,"",$N19*'MF Rents'!BR19*'MF Rollover'!BQ19)</f>
        <v/>
      </c>
      <c r="BS19" s="7" t="str">
        <f>IF($B19=0,"",$N19*'MF Rents'!BS19*'MF Rollover'!BR19)</f>
        <v/>
      </c>
      <c r="BT19" s="7" t="str">
        <f>IF($B19=0,"",$N19*'MF Rents'!BT19*'MF Rollover'!BS19)</f>
        <v/>
      </c>
      <c r="BU19" s="7" t="str">
        <f>IF($B19=0,"",$N19*'MF Rents'!BU19*'MF Rollover'!BT19)</f>
        <v/>
      </c>
      <c r="BV19" s="7" t="str">
        <f>IF($B19=0,"",$N19*'MF Rents'!BV19*'MF Rollover'!BU19)</f>
        <v/>
      </c>
      <c r="BW19" s="7" t="str">
        <f>IF($B19=0,"",$N19*'MF Rents'!BW19*'MF Rollover'!BV19)</f>
        <v/>
      </c>
      <c r="BX19" s="7" t="str">
        <f>IF($B19=0,"",$N19*'MF Rents'!BX19*'MF Rollover'!BW19)</f>
        <v/>
      </c>
      <c r="BY19" s="7" t="str">
        <f>IF($B19=0,"",$N19*'MF Rents'!BY19*'MF Rollover'!BX19)</f>
        <v/>
      </c>
      <c r="BZ19" s="7" t="str">
        <f>IF($B19=0,"",$N19*'MF Rents'!BZ19*'MF Rollover'!BY19)</f>
        <v/>
      </c>
      <c r="CA19" s="7" t="str">
        <f>IF($B19=0,"",$N19*'MF Rents'!CA19*'MF Rollover'!BZ19)</f>
        <v/>
      </c>
      <c r="CB19" s="7" t="str">
        <f>IF($B19=0,"",$N19*'MF Rents'!CB19*'MF Rollover'!CA19)</f>
        <v/>
      </c>
      <c r="CC19" s="7" t="str">
        <f>IF($B19=0,"",$N19*'MF Rents'!CC19*'MF Rollover'!CB19)</f>
        <v/>
      </c>
      <c r="CD19" s="7" t="str">
        <f>IF($B19=0,"",$N19*'MF Rents'!CD19*'MF Rollover'!CC19)</f>
        <v/>
      </c>
      <c r="CE19" s="7" t="str">
        <f>IF($B19=0,"",$N19*'MF Rents'!CE19*'MF Rollover'!CD19)</f>
        <v/>
      </c>
      <c r="CF19" s="7" t="str">
        <f>IF($B19=0,"",$N19*'MF Rents'!CF19*'MF Rollover'!CE19)</f>
        <v/>
      </c>
      <c r="CG19" s="7" t="str">
        <f>IF($B19=0,"",$N19*'MF Rents'!CG19*'MF Rollover'!CF19)</f>
        <v/>
      </c>
      <c r="CH19" s="7" t="str">
        <f>IF($B19=0,"",$N19*'MF Rents'!CH19*'MF Rollover'!CG19)</f>
        <v/>
      </c>
      <c r="CI19" s="7" t="str">
        <f>IF($B19=0,"",$N19*'MF Rents'!CI19*'MF Rollover'!CH19)</f>
        <v/>
      </c>
      <c r="CJ19" s="7" t="str">
        <f>IF($B19=0,"",$N19*'MF Rents'!CJ19*'MF Rollover'!CI19)</f>
        <v/>
      </c>
      <c r="CK19" s="7" t="str">
        <f>IF($B19=0,"",$N19*'MF Rents'!CK19*'MF Rollover'!CJ19)</f>
        <v/>
      </c>
      <c r="CL19" s="7" t="str">
        <f>IF($B19=0,"",$N19*'MF Rents'!CL19*'MF Rollover'!CK19)</f>
        <v/>
      </c>
      <c r="CM19" s="7" t="str">
        <f>IF($B19=0,"",$N19*'MF Rents'!CM19*'MF Rollover'!CL19)</f>
        <v/>
      </c>
      <c r="CN19" s="7" t="str">
        <f>IF($B19=0,"",$N19*'MF Rents'!CN19*'MF Rollover'!CM19)</f>
        <v/>
      </c>
      <c r="CO19" s="7" t="str">
        <f>IF($B19=0,"",$N19*'MF Rents'!CO19*'MF Rollover'!CN19)</f>
        <v/>
      </c>
      <c r="CP19" s="7" t="str">
        <f>IF($B19=0,"",$N19*'MF Rents'!CP19*'MF Rollover'!CO19)</f>
        <v/>
      </c>
      <c r="CQ19" s="7" t="str">
        <f>IF($B19=0,"",$N19*'MF Rents'!CQ19*'MF Rollover'!CP19)</f>
        <v/>
      </c>
      <c r="CR19" s="7" t="str">
        <f>IF($B19=0,"",$N19*'MF Rents'!CR19*'MF Rollover'!CQ19)</f>
        <v/>
      </c>
      <c r="CS19" s="7" t="str">
        <f>IF($B19=0,"",$N19*'MF Rents'!CS19*'MF Rollover'!CR19)</f>
        <v/>
      </c>
      <c r="CT19" s="7" t="str">
        <f>IF($B19=0,"",$N19*'MF Rents'!CT19*'MF Rollover'!CS19)</f>
        <v/>
      </c>
      <c r="CU19" s="7" t="str">
        <f>IF($B19=0,"",$N19*'MF Rents'!CU19*'MF Rollover'!CT19)</f>
        <v/>
      </c>
      <c r="CV19" s="7" t="str">
        <f>IF($B19=0,"",$N19*'MF Rents'!CV19*'MF Rollover'!CU19)</f>
        <v/>
      </c>
      <c r="CW19" s="7" t="str">
        <f>IF($B19=0,"",$N19*'MF Rents'!CW19*'MF Rollover'!CV19)</f>
        <v/>
      </c>
      <c r="CX19" s="7" t="str">
        <f>IF($B19=0,"",$N19*'MF Rents'!CX19*'MF Rollover'!CW19)</f>
        <v/>
      </c>
      <c r="CY19" s="7" t="str">
        <f>IF($B19=0,"",$N19*'MF Rents'!CY19*'MF Rollover'!CX19)</f>
        <v/>
      </c>
      <c r="CZ19" s="7" t="str">
        <f>IF($B19=0,"",$N19*'MF Rents'!CZ19*'MF Rollover'!CY19)</f>
        <v/>
      </c>
      <c r="DA19" s="7" t="str">
        <f>IF($B19=0,"",$N19*'MF Rents'!DA19*'MF Rollover'!CZ19)</f>
        <v/>
      </c>
      <c r="DB19" s="7" t="str">
        <f>IF($B19=0,"",$N19*'MF Rents'!DB19*'MF Rollover'!DA19)</f>
        <v/>
      </c>
      <c r="DC19" s="7" t="str">
        <f>IF($B19=0,"",$N19*'MF Rents'!DC19*'MF Rollover'!DB19)</f>
        <v/>
      </c>
      <c r="DD19" s="7" t="str">
        <f>IF($B19=0,"",$N19*'MF Rents'!DD19*'MF Rollover'!DC19)</f>
        <v/>
      </c>
      <c r="DE19" s="7" t="str">
        <f>IF($B19=0,"",$N19*'MF Rents'!DE19*'MF Rollover'!DD19)</f>
        <v/>
      </c>
      <c r="DF19" s="7" t="str">
        <f>IF($B19=0,"",$N19*'MF Rents'!DF19*'MF Rollover'!DE19)</f>
        <v/>
      </c>
      <c r="DG19" s="7" t="str">
        <f>IF($B19=0,"",$N19*'MF Rents'!DG19*'MF Rollover'!DF19)</f>
        <v/>
      </c>
      <c r="DH19" s="7" t="str">
        <f>IF($B19=0,"",$N19*'MF Rents'!DH19*'MF Rollover'!DG19)</f>
        <v/>
      </c>
      <c r="DI19" s="7" t="str">
        <f>IF($B19=0,"",$N19*'MF Rents'!DI19*'MF Rollover'!DH19)</f>
        <v/>
      </c>
      <c r="DJ19" s="7" t="str">
        <f>IF($B19=0,"",$N19*'MF Rents'!DJ19*'MF Rollover'!DI19)</f>
        <v/>
      </c>
      <c r="DK19" s="7" t="str">
        <f>IF($B19=0,"",$N19*'MF Rents'!DK19*'MF Rollover'!DJ19)</f>
        <v/>
      </c>
      <c r="DL19" s="7" t="str">
        <f>IF($B19=0,"",$N19*'MF Rents'!DL19*'MF Rollover'!DK19)</f>
        <v/>
      </c>
      <c r="DM19" s="7" t="str">
        <f>IF($B19=0,"",$N19*'MF Rents'!DM19*'MF Rollover'!DL19)</f>
        <v/>
      </c>
      <c r="DN19" s="7" t="str">
        <f>IF($B19=0,"",$N19*'MF Rents'!DN19*'MF Rollover'!DM19)</f>
        <v/>
      </c>
      <c r="DO19" s="7" t="str">
        <f>IF($B19=0,"",$N19*'MF Rents'!DO19*'MF Rollover'!DN19)</f>
        <v/>
      </c>
      <c r="DP19" s="7" t="str">
        <f>IF($B19=0,"",$N19*'MF Rents'!DP19*'MF Rollover'!DO19)</f>
        <v/>
      </c>
      <c r="DQ19" s="7" t="str">
        <f>IF($B19=0,"",$N19*'MF Rents'!DQ19*'MF Rollover'!DP19)</f>
        <v/>
      </c>
      <c r="DR19" s="7" t="str">
        <f>IF($B19=0,"",$N19*'MF Rents'!DR19*'MF Rollover'!DQ19)</f>
        <v/>
      </c>
      <c r="DS19" s="7" t="str">
        <f>IF($B19=0,"",$N19*'MF Rents'!DS19*'MF Rollover'!DR19)</f>
        <v/>
      </c>
      <c r="DT19" s="7" t="str">
        <f>IF($B19=0,"",$N19*'MF Rents'!DT19*'MF Rollover'!DS19)</f>
        <v/>
      </c>
      <c r="DU19" s="7" t="str">
        <f>IF($B19=0,"",$N19*'MF Rents'!DU19*'MF Rollover'!DT19)</f>
        <v/>
      </c>
      <c r="DV19" s="7" t="str">
        <f>IF($B19=0,"",$N19*'MF Rents'!DV19*'MF Rollover'!DU19)</f>
        <v/>
      </c>
      <c r="DW19" s="7" t="str">
        <f>IF($B19=0,"",$N19*'MF Rents'!DW19*'MF Rollover'!DV19)</f>
        <v/>
      </c>
      <c r="DX19" s="7" t="str">
        <f>IF($B19=0,"",$N19*'MF Rents'!DX19*'MF Rollover'!DW19)</f>
        <v/>
      </c>
      <c r="DY19" s="7" t="str">
        <f>IF($B19=0,"",$N19*'MF Rents'!DY19*'MF Rollover'!DX19)</f>
        <v/>
      </c>
      <c r="DZ19" s="7" t="str">
        <f>IF($B19=0,"",$N19*'MF Rents'!DZ19*'MF Rollover'!DY19)</f>
        <v/>
      </c>
      <c r="EA19" s="7" t="str">
        <f>IF($B19=0,"",$N19*'MF Rents'!EA19*'MF Rollover'!DZ19)</f>
        <v/>
      </c>
      <c r="EB19" s="7" t="str">
        <f>IF($B19=0,"",$N19*'MF Rents'!EB19*'MF Rollover'!EA19)</f>
        <v/>
      </c>
      <c r="EC19" s="7" t="str">
        <f>IF($B19=0,"",$N19*'MF Rents'!EC19*'MF Rollover'!EB19)</f>
        <v/>
      </c>
      <c r="ED19" s="7" t="str">
        <f>IF($B19=0,"",$N19*'MF Rents'!ED19*'MF Rollover'!EC19)</f>
        <v/>
      </c>
      <c r="EE19" s="7" t="str">
        <f>IF($B19=0,"",$N19*'MF Rents'!EE19*'MF Rollover'!ED19)</f>
        <v/>
      </c>
      <c r="EF19" s="7" t="str">
        <f>IF($B19=0,"",$N19*'MF Rents'!EF19*'MF Rollover'!EE19)</f>
        <v/>
      </c>
      <c r="EG19" s="7" t="str">
        <f>IF($B19=0,"",$N19*'MF Rents'!EG19*'MF Rollover'!EF19)</f>
        <v/>
      </c>
      <c r="EH19" s="7" t="str">
        <f>IF($B19=0,"",$N19*'MF Rents'!EH19*'MF Rollover'!EG19)</f>
        <v/>
      </c>
      <c r="EI19" s="7" t="str">
        <f>IF($B19=0,"",$N19*'MF Rents'!EI19*'MF Rollover'!EH19)</f>
        <v/>
      </c>
      <c r="EJ19" s="7" t="str">
        <f>IF($B19=0,"",$N19*'MF Rents'!EJ19*'MF Rollover'!EI19)</f>
        <v/>
      </c>
      <c r="EK19" s="7" t="str">
        <f>IF($B19=0,"",$N19*'MF Rents'!EK19*'MF Rollover'!EJ19)</f>
        <v/>
      </c>
      <c r="EL19" s="7" t="str">
        <f>IF($B19=0,"",$N19*'MF Rents'!EL19*'MF Rollover'!EK19)</f>
        <v/>
      </c>
      <c r="EM19" s="7" t="str">
        <f>IF($B19=0,"",$N19*'MF Rents'!EM19*'MF Rollover'!EL19)</f>
        <v/>
      </c>
      <c r="EN19" s="7" t="str">
        <f>IF($B19=0,"",$N19*'MF Rents'!EN19*'MF Rollover'!EM19)</f>
        <v/>
      </c>
      <c r="EO19" s="7" t="str">
        <f>IF($B19=0,"",$N19*'MF Rents'!EO19*'MF Rollover'!EN19)</f>
        <v/>
      </c>
      <c r="EP19" s="7" t="str">
        <f>IF($B19=0,"",$N19*'MF Rents'!EP19*'MF Rollover'!EO19)</f>
        <v/>
      </c>
      <c r="EQ19" s="7" t="str">
        <f>IF($B19=0,"",$N19*'MF Rents'!EQ19*'MF Rollover'!EP19)</f>
        <v/>
      </c>
      <c r="ER19" s="7" t="str">
        <f>IF($B19=0,"",$N19*'MF Rents'!ER19*'MF Rollover'!EQ19)</f>
        <v/>
      </c>
      <c r="ES19" s="7" t="str">
        <f>IF($B19=0,"",$N19*'MF Rents'!ES19*'MF Rollover'!ER19)</f>
        <v/>
      </c>
      <c r="ET19" s="7" t="str">
        <f>IF($B19=0,"",$N19*'MF Rents'!ET19*'MF Rollover'!ES19)</f>
        <v/>
      </c>
      <c r="EU19" s="7" t="str">
        <f>IF($B19=0,"",$N19*'MF Rents'!EU19*'MF Rollover'!ET19)</f>
        <v/>
      </c>
      <c r="EV19" s="7" t="str">
        <f>IF($B19=0,"",$N19*'MF Rents'!EV19*'MF Rollover'!EU19)</f>
        <v/>
      </c>
      <c r="EW19" s="7" t="str">
        <f>IF($B19=0,"",$N19*'MF Rents'!EW19*'MF Rollover'!EV19)</f>
        <v/>
      </c>
      <c r="EX19" s="7" t="str">
        <f>IF($B19=0,"",$N19*'MF Rents'!EX19*'MF Rollover'!EW19)</f>
        <v/>
      </c>
      <c r="EY19" s="7" t="str">
        <f>IF($B19=0,"",$N19*'MF Rents'!EY19*'MF Rollover'!EX19)</f>
        <v/>
      </c>
      <c r="EZ19" s="7" t="str">
        <f>IF($B19=0,"",$N19*'MF Rents'!EZ19*'MF Rollover'!EY19)</f>
        <v/>
      </c>
      <c r="FA19" s="7" t="str">
        <f>IF($B19=0,"",$N19*'MF Rents'!FA19*'MF Rollover'!EZ19)</f>
        <v/>
      </c>
      <c r="FB19" s="7" t="str">
        <f>IF($B19=0,"",$N19*'MF Rents'!FB19*'MF Rollover'!FA19)</f>
        <v/>
      </c>
      <c r="FC19" s="7" t="str">
        <f>IF($B19=0,"",$N19*'MF Rents'!FC19*'MF Rollover'!FB19)</f>
        <v/>
      </c>
      <c r="FD19" s="7" t="str">
        <f>IF($B19=0,"",$N19*'MF Rents'!FD19*'MF Rollover'!FC19)</f>
        <v/>
      </c>
      <c r="FE19" s="7" t="str">
        <f>IF($B19=0,"",$N19*'MF Rents'!FE19*'MF Rollover'!FD19)</f>
        <v/>
      </c>
      <c r="FF19" s="7" t="str">
        <f>IF($B19=0,"",$N19*'MF Rents'!FF19*'MF Rollover'!FE19)</f>
        <v/>
      </c>
      <c r="FG19" s="7" t="str">
        <f>IF($B19=0,"",$N19*'MF Rents'!FG19*'MF Rollover'!FF19)</f>
        <v/>
      </c>
      <c r="FH19" s="7" t="str">
        <f>IF($B19=0,"",$N19*'MF Rents'!FH19*'MF Rollover'!FG19)</f>
        <v/>
      </c>
      <c r="FI19" s="7" t="str">
        <f>IF($B19=0,"",$N19*'MF Rents'!FI19*'MF Rollover'!FH19)</f>
        <v/>
      </c>
      <c r="FJ19" s="7" t="str">
        <f>IF($B19=0,"",$N19*'MF Rents'!FJ19*'MF Rollover'!FI19)</f>
        <v/>
      </c>
      <c r="FK19" s="7" t="str">
        <f>IF($B19=0,"",$N19*'MF Rents'!FK19*'MF Rollover'!FJ19)</f>
        <v/>
      </c>
      <c r="FL19" s="7" t="str">
        <f>IF($B19=0,"",$N19*'MF Rents'!FL19*'MF Rollover'!FK19)</f>
        <v/>
      </c>
      <c r="FM19" s="7" t="str">
        <f>IF($B19=0,"",$N19*'MF Rents'!FM19*'MF Rollover'!FL19)</f>
        <v/>
      </c>
      <c r="FN19" s="7" t="str">
        <f>IF($B19=0,"",$N19*'MF Rents'!FN19*'MF Rollover'!FM19)</f>
        <v/>
      </c>
      <c r="FO19" s="7" t="str">
        <f>IF($B19=0,"",$N19*'MF Rents'!FO19*'MF Rollover'!FN19)</f>
        <v/>
      </c>
      <c r="FP19" s="7" t="str">
        <f>IF($B19=0,"",$N19*'MF Rents'!FP19*'MF Rollover'!FO19)</f>
        <v/>
      </c>
      <c r="FQ19" s="7" t="str">
        <f>IF($B19=0,"",$N19*'MF Rents'!FQ19*'MF Rollover'!FP19)</f>
        <v/>
      </c>
      <c r="FR19" s="7" t="str">
        <f>IF($B19=0,"",$N19*'MF Rents'!FR19*'MF Rollover'!FQ19)</f>
        <v/>
      </c>
      <c r="FS19" s="7" t="str">
        <f>IF($B19=0,"",$N19*'MF Rents'!FS19*'MF Rollover'!FR19)</f>
        <v/>
      </c>
      <c r="FT19" s="7" t="str">
        <f>IF($B19=0,"",$N19*'MF Rents'!FT19*'MF Rollover'!FS19)</f>
        <v/>
      </c>
      <c r="FU19" s="7" t="str">
        <f>IF($B19=0,"",$N19*'MF Rents'!FU19*'MF Rollover'!FT19)</f>
        <v/>
      </c>
      <c r="FV19" s="7" t="str">
        <f>IF($B19=0,"",$N19*'MF Rents'!FV19*'MF Rollover'!FU19)</f>
        <v/>
      </c>
      <c r="FW19" s="7" t="str">
        <f>IF($B19=0,"",$N19*'MF Rents'!FW19*'MF Rollover'!FV19)</f>
        <v/>
      </c>
      <c r="FX19" s="7" t="str">
        <f>IF($B19=0,"",$N19*'MF Rents'!FX19*'MF Rollover'!FW19)</f>
        <v/>
      </c>
      <c r="FY19" s="7" t="str">
        <f>IF($B19=0,"",$N19*'MF Rents'!FY19*'MF Rollover'!FX19)</f>
        <v/>
      </c>
      <c r="FZ19" s="7" t="str">
        <f>IF($B19=0,"",$N19*'MF Rents'!FZ19*'MF Rollover'!FY19)</f>
        <v/>
      </c>
      <c r="GA19" s="7" t="str">
        <f>IF($B19=0,"",$N19*'MF Rents'!GA19*'MF Rollover'!FZ19)</f>
        <v/>
      </c>
      <c r="GB19" s="7" t="str">
        <f>IF($B19=0,"",$N19*'MF Rents'!GB19*'MF Rollover'!GA19)</f>
        <v/>
      </c>
      <c r="GC19" s="7" t="str">
        <f>IF($B19=0,"",$N19*'MF Rents'!GC19*'MF Rollover'!GB19)</f>
        <v/>
      </c>
      <c r="GD19" s="7" t="str">
        <f>IF($B19=0,"",$N19*'MF Rents'!GD19*'MF Rollover'!GC19)</f>
        <v/>
      </c>
      <c r="GE19" s="7" t="str">
        <f>IF($B19=0,"",$N19*'MF Rents'!GE19*'MF Rollover'!GD19)</f>
        <v/>
      </c>
      <c r="GF19" s="7" t="str">
        <f>IF($B19=0,"",$N19*'MF Rents'!GF19*'MF Rollover'!GE19)</f>
        <v/>
      </c>
      <c r="GG19" s="7" t="str">
        <f>IF($B19=0,"",$N19*'MF Rents'!GG19*'MF Rollover'!GF19)</f>
        <v/>
      </c>
      <c r="GH19" s="7" t="str">
        <f>IF($B19=0,"",$N19*'MF Rents'!GH19*'MF Rollover'!GG19)</f>
        <v/>
      </c>
      <c r="GI19" s="7" t="str">
        <f>IF($B19=0,"",$N19*'MF Rents'!GI19*'MF Rollover'!GH19)</f>
        <v/>
      </c>
      <c r="GJ19" s="7" t="str">
        <f>IF($B19=0,"",$N19*'MF Rents'!GJ19*'MF Rollover'!GI19)</f>
        <v/>
      </c>
      <c r="GK19" s="7" t="str">
        <f>IF($B19=0,"",$N19*'MF Rents'!GK19*'MF Rollover'!GJ19)</f>
        <v/>
      </c>
      <c r="GL19" s="7" t="str">
        <f>IF($B19=0,"",$N19*'MF Rents'!GL19*'MF Rollover'!GK19)</f>
        <v/>
      </c>
      <c r="GM19" s="7" t="str">
        <f>IF($B19=0,"",$N19*'MF Rents'!GM19*'MF Rollover'!GL19)</f>
        <v/>
      </c>
      <c r="GN19" s="7" t="str">
        <f>IF($B19=0,"",$N19*'MF Rents'!GN19*'MF Rollover'!GM19)</f>
        <v/>
      </c>
      <c r="GO19" s="7" t="str">
        <f>IF($B19=0,"",$N19*'MF Rents'!GO19*'MF Rollover'!GN19)</f>
        <v/>
      </c>
      <c r="GP19" s="7" t="str">
        <f>IF($B19=0,"",$N19*'MF Rents'!GP19*'MF Rollover'!GO19)</f>
        <v/>
      </c>
    </row>
    <row r="20" spans="2:198" x14ac:dyDescent="0.3">
      <c r="B20" s="198">
        <f>'MF Rent Roll'!B19</f>
        <v>0</v>
      </c>
      <c r="C20" s="199">
        <f>'MF Rent Roll'!C19</f>
        <v>0</v>
      </c>
      <c r="D20" s="200">
        <f>'MF Rent Roll'!D19</f>
        <v>0</v>
      </c>
      <c r="E20" s="200">
        <f>'MF Rent Roll'!E19</f>
        <v>0</v>
      </c>
      <c r="F20" s="201">
        <f>'MF Rent Roll'!F19</f>
        <v>0</v>
      </c>
      <c r="G20" s="202">
        <f>'MF Rent Roll'!G19</f>
        <v>0</v>
      </c>
      <c r="H20" s="203">
        <f>'MF Rent Roll'!H19</f>
        <v>0</v>
      </c>
      <c r="I20" s="202">
        <f>'MF Rent Roll'!I19</f>
        <v>0</v>
      </c>
      <c r="J20" s="204">
        <f>'MF Rent Roll'!J19</f>
        <v>0</v>
      </c>
      <c r="K20" s="205">
        <f>'MF Rent Roll'!K19</f>
        <v>0</v>
      </c>
      <c r="L20" s="202">
        <f>'MF Rent Roll'!L19</f>
        <v>0</v>
      </c>
      <c r="M20" s="206">
        <f>'MF Rent Roll'!M19</f>
        <v>0</v>
      </c>
      <c r="N20" s="207" t="str">
        <f>'MF Rent Roll'!N19</f>
        <v/>
      </c>
      <c r="O20" s="208" t="str">
        <f>'MF Rent Roll'!O19</f>
        <v/>
      </c>
      <c r="P20" s="209" t="str">
        <f>'MF Rent Roll'!P19</f>
        <v/>
      </c>
      <c r="S20" s="7" t="str">
        <f>IF($B20=0,"",$N20*'MF Rents'!S20*'MF Rollover'!R20)</f>
        <v/>
      </c>
      <c r="T20" s="7" t="str">
        <f>IF($B20=0,"",$N20*'MF Rents'!T20*'MF Rollover'!S20)</f>
        <v/>
      </c>
      <c r="U20" s="7" t="str">
        <f>IF($B20=0,"",$N20*'MF Rents'!U20*'MF Rollover'!T20)</f>
        <v/>
      </c>
      <c r="V20" s="7" t="str">
        <f>IF($B20=0,"",$N20*'MF Rents'!V20*'MF Rollover'!U20)</f>
        <v/>
      </c>
      <c r="W20" s="7" t="str">
        <f>IF($B20=0,"",$N20*'MF Rents'!W20*'MF Rollover'!V20)</f>
        <v/>
      </c>
      <c r="X20" s="7" t="str">
        <f>IF($B20=0,"",$N20*'MF Rents'!X20*'MF Rollover'!W20)</f>
        <v/>
      </c>
      <c r="Y20" s="7" t="str">
        <f>IF($B20=0,"",$N20*'MF Rents'!Y20*'MF Rollover'!X20)</f>
        <v/>
      </c>
      <c r="Z20" s="7" t="str">
        <f>IF($B20=0,"",$N20*'MF Rents'!Z20*'MF Rollover'!Y20)</f>
        <v/>
      </c>
      <c r="AA20" s="7" t="str">
        <f>IF($B20=0,"",$N20*'MF Rents'!AA20*'MF Rollover'!Z20)</f>
        <v/>
      </c>
      <c r="AB20" s="7" t="str">
        <f>IF($B20=0,"",$N20*'MF Rents'!AB20*'MF Rollover'!AA20)</f>
        <v/>
      </c>
      <c r="AC20" s="7" t="str">
        <f>IF($B20=0,"",$N20*'MF Rents'!AC20*'MF Rollover'!AB20)</f>
        <v/>
      </c>
      <c r="AD20" s="7" t="str">
        <f>IF($B20=0,"",$N20*'MF Rents'!AD20*'MF Rollover'!AC20)</f>
        <v/>
      </c>
      <c r="AE20" s="7" t="str">
        <f>IF($B20=0,"",$N20*'MF Rents'!AE20*'MF Rollover'!AD20)</f>
        <v/>
      </c>
      <c r="AF20" s="7" t="str">
        <f>IF($B20=0,"",$N20*'MF Rents'!AF20*'MF Rollover'!AE20)</f>
        <v/>
      </c>
      <c r="AG20" s="7" t="str">
        <f>IF($B20=0,"",$N20*'MF Rents'!AG20*'MF Rollover'!AF20)</f>
        <v/>
      </c>
      <c r="AH20" s="7" t="str">
        <f>IF($B20=0,"",$N20*'MF Rents'!AH20*'MF Rollover'!AG20)</f>
        <v/>
      </c>
      <c r="AI20" s="7" t="str">
        <f>IF($B20=0,"",$N20*'MF Rents'!AI20*'MF Rollover'!AH20)</f>
        <v/>
      </c>
      <c r="AJ20" s="7" t="str">
        <f>IF($B20=0,"",$N20*'MF Rents'!AJ20*'MF Rollover'!AI20)</f>
        <v/>
      </c>
      <c r="AK20" s="7" t="str">
        <f>IF($B20=0,"",$N20*'MF Rents'!AK20*'MF Rollover'!AJ20)</f>
        <v/>
      </c>
      <c r="AL20" s="7" t="str">
        <f>IF($B20=0,"",$N20*'MF Rents'!AL20*'MF Rollover'!AK20)</f>
        <v/>
      </c>
      <c r="AM20" s="7" t="str">
        <f>IF($B20=0,"",$N20*'MF Rents'!AM20*'MF Rollover'!AL20)</f>
        <v/>
      </c>
      <c r="AN20" s="7" t="str">
        <f>IF($B20=0,"",$N20*'MF Rents'!AN20*'MF Rollover'!AM20)</f>
        <v/>
      </c>
      <c r="AO20" s="7" t="str">
        <f>IF($B20=0,"",$N20*'MF Rents'!AO20*'MF Rollover'!AN20)</f>
        <v/>
      </c>
      <c r="AP20" s="7" t="str">
        <f>IF($B20=0,"",$N20*'MF Rents'!AP20*'MF Rollover'!AO20)</f>
        <v/>
      </c>
      <c r="AQ20" s="7" t="str">
        <f>IF($B20=0,"",$N20*'MF Rents'!AQ20*'MF Rollover'!AP20)</f>
        <v/>
      </c>
      <c r="AR20" s="7" t="str">
        <f>IF($B20=0,"",$N20*'MF Rents'!AR20*'MF Rollover'!AQ20)</f>
        <v/>
      </c>
      <c r="AS20" s="7" t="str">
        <f>IF($B20=0,"",$N20*'MF Rents'!AS20*'MF Rollover'!AR20)</f>
        <v/>
      </c>
      <c r="AT20" s="7" t="str">
        <f>IF($B20=0,"",$N20*'MF Rents'!AT20*'MF Rollover'!AS20)</f>
        <v/>
      </c>
      <c r="AU20" s="7" t="str">
        <f>IF($B20=0,"",$N20*'MF Rents'!AU20*'MF Rollover'!AT20)</f>
        <v/>
      </c>
      <c r="AV20" s="7" t="str">
        <f>IF($B20=0,"",$N20*'MF Rents'!AV20*'MF Rollover'!AU20)</f>
        <v/>
      </c>
      <c r="AW20" s="7" t="str">
        <f>IF($B20=0,"",$N20*'MF Rents'!AW20*'MF Rollover'!AV20)</f>
        <v/>
      </c>
      <c r="AX20" s="7" t="str">
        <f>IF($B20=0,"",$N20*'MF Rents'!AX20*'MF Rollover'!AW20)</f>
        <v/>
      </c>
      <c r="AY20" s="7" t="str">
        <f>IF($B20=0,"",$N20*'MF Rents'!AY20*'MF Rollover'!AX20)</f>
        <v/>
      </c>
      <c r="AZ20" s="7" t="str">
        <f>IF($B20=0,"",$N20*'MF Rents'!AZ20*'MF Rollover'!AY20)</f>
        <v/>
      </c>
      <c r="BA20" s="7" t="str">
        <f>IF($B20=0,"",$N20*'MF Rents'!BA20*'MF Rollover'!AZ20)</f>
        <v/>
      </c>
      <c r="BB20" s="7" t="str">
        <f>IF($B20=0,"",$N20*'MF Rents'!BB20*'MF Rollover'!BA20)</f>
        <v/>
      </c>
      <c r="BC20" s="7" t="str">
        <f>IF($B20=0,"",$N20*'MF Rents'!BC20*'MF Rollover'!BB20)</f>
        <v/>
      </c>
      <c r="BD20" s="7" t="str">
        <f>IF($B20=0,"",$N20*'MF Rents'!BD20*'MF Rollover'!BC20)</f>
        <v/>
      </c>
      <c r="BE20" s="7" t="str">
        <f>IF($B20=0,"",$N20*'MF Rents'!BE20*'MF Rollover'!BD20)</f>
        <v/>
      </c>
      <c r="BF20" s="7" t="str">
        <f>IF($B20=0,"",$N20*'MF Rents'!BF20*'MF Rollover'!BE20)</f>
        <v/>
      </c>
      <c r="BG20" s="7" t="str">
        <f>IF($B20=0,"",$N20*'MF Rents'!BG20*'MF Rollover'!BF20)</f>
        <v/>
      </c>
      <c r="BH20" s="7" t="str">
        <f>IF($B20=0,"",$N20*'MF Rents'!BH20*'MF Rollover'!BG20)</f>
        <v/>
      </c>
      <c r="BI20" s="7" t="str">
        <f>IF($B20=0,"",$N20*'MF Rents'!BI20*'MF Rollover'!BH20)</f>
        <v/>
      </c>
      <c r="BJ20" s="7" t="str">
        <f>IF($B20=0,"",$N20*'MF Rents'!BJ20*'MF Rollover'!BI20)</f>
        <v/>
      </c>
      <c r="BK20" s="7" t="str">
        <f>IF($B20=0,"",$N20*'MF Rents'!BK20*'MF Rollover'!BJ20)</f>
        <v/>
      </c>
      <c r="BL20" s="7" t="str">
        <f>IF($B20=0,"",$N20*'MF Rents'!BL20*'MF Rollover'!BK20)</f>
        <v/>
      </c>
      <c r="BM20" s="7" t="str">
        <f>IF($B20=0,"",$N20*'MF Rents'!BM20*'MF Rollover'!BL20)</f>
        <v/>
      </c>
      <c r="BN20" s="7" t="str">
        <f>IF($B20=0,"",$N20*'MF Rents'!BN20*'MF Rollover'!BM20)</f>
        <v/>
      </c>
      <c r="BO20" s="7" t="str">
        <f>IF($B20=0,"",$N20*'MF Rents'!BO20*'MF Rollover'!BN20)</f>
        <v/>
      </c>
      <c r="BP20" s="7" t="str">
        <f>IF($B20=0,"",$N20*'MF Rents'!BP20*'MF Rollover'!BO20)</f>
        <v/>
      </c>
      <c r="BQ20" s="7" t="str">
        <f>IF($B20=0,"",$N20*'MF Rents'!BQ20*'MF Rollover'!BP20)</f>
        <v/>
      </c>
      <c r="BR20" s="7" t="str">
        <f>IF($B20=0,"",$N20*'MF Rents'!BR20*'MF Rollover'!BQ20)</f>
        <v/>
      </c>
      <c r="BS20" s="7" t="str">
        <f>IF($B20=0,"",$N20*'MF Rents'!BS20*'MF Rollover'!BR20)</f>
        <v/>
      </c>
      <c r="BT20" s="7" t="str">
        <f>IF($B20=0,"",$N20*'MF Rents'!BT20*'MF Rollover'!BS20)</f>
        <v/>
      </c>
      <c r="BU20" s="7" t="str">
        <f>IF($B20=0,"",$N20*'MF Rents'!BU20*'MF Rollover'!BT20)</f>
        <v/>
      </c>
      <c r="BV20" s="7" t="str">
        <f>IF($B20=0,"",$N20*'MF Rents'!BV20*'MF Rollover'!BU20)</f>
        <v/>
      </c>
      <c r="BW20" s="7" t="str">
        <f>IF($B20=0,"",$N20*'MF Rents'!BW20*'MF Rollover'!BV20)</f>
        <v/>
      </c>
      <c r="BX20" s="7" t="str">
        <f>IF($B20=0,"",$N20*'MF Rents'!BX20*'MF Rollover'!BW20)</f>
        <v/>
      </c>
      <c r="BY20" s="7" t="str">
        <f>IF($B20=0,"",$N20*'MF Rents'!BY20*'MF Rollover'!BX20)</f>
        <v/>
      </c>
      <c r="BZ20" s="7" t="str">
        <f>IF($B20=0,"",$N20*'MF Rents'!BZ20*'MF Rollover'!BY20)</f>
        <v/>
      </c>
      <c r="CA20" s="7" t="str">
        <f>IF($B20=0,"",$N20*'MF Rents'!CA20*'MF Rollover'!BZ20)</f>
        <v/>
      </c>
      <c r="CB20" s="7" t="str">
        <f>IF($B20=0,"",$N20*'MF Rents'!CB20*'MF Rollover'!CA20)</f>
        <v/>
      </c>
      <c r="CC20" s="7" t="str">
        <f>IF($B20=0,"",$N20*'MF Rents'!CC20*'MF Rollover'!CB20)</f>
        <v/>
      </c>
      <c r="CD20" s="7" t="str">
        <f>IF($B20=0,"",$N20*'MF Rents'!CD20*'MF Rollover'!CC20)</f>
        <v/>
      </c>
      <c r="CE20" s="7" t="str">
        <f>IF($B20=0,"",$N20*'MF Rents'!CE20*'MF Rollover'!CD20)</f>
        <v/>
      </c>
      <c r="CF20" s="7" t="str">
        <f>IF($B20=0,"",$N20*'MF Rents'!CF20*'MF Rollover'!CE20)</f>
        <v/>
      </c>
      <c r="CG20" s="7" t="str">
        <f>IF($B20=0,"",$N20*'MF Rents'!CG20*'MF Rollover'!CF20)</f>
        <v/>
      </c>
      <c r="CH20" s="7" t="str">
        <f>IF($B20=0,"",$N20*'MF Rents'!CH20*'MF Rollover'!CG20)</f>
        <v/>
      </c>
      <c r="CI20" s="7" t="str">
        <f>IF($B20=0,"",$N20*'MF Rents'!CI20*'MF Rollover'!CH20)</f>
        <v/>
      </c>
      <c r="CJ20" s="7" t="str">
        <f>IF($B20=0,"",$N20*'MF Rents'!CJ20*'MF Rollover'!CI20)</f>
        <v/>
      </c>
      <c r="CK20" s="7" t="str">
        <f>IF($B20=0,"",$N20*'MF Rents'!CK20*'MF Rollover'!CJ20)</f>
        <v/>
      </c>
      <c r="CL20" s="7" t="str">
        <f>IF($B20=0,"",$N20*'MF Rents'!CL20*'MF Rollover'!CK20)</f>
        <v/>
      </c>
      <c r="CM20" s="7" t="str">
        <f>IF($B20=0,"",$N20*'MF Rents'!CM20*'MF Rollover'!CL20)</f>
        <v/>
      </c>
      <c r="CN20" s="7" t="str">
        <f>IF($B20=0,"",$N20*'MF Rents'!CN20*'MF Rollover'!CM20)</f>
        <v/>
      </c>
      <c r="CO20" s="7" t="str">
        <f>IF($B20=0,"",$N20*'MF Rents'!CO20*'MF Rollover'!CN20)</f>
        <v/>
      </c>
      <c r="CP20" s="7" t="str">
        <f>IF($B20=0,"",$N20*'MF Rents'!CP20*'MF Rollover'!CO20)</f>
        <v/>
      </c>
      <c r="CQ20" s="7" t="str">
        <f>IF($B20=0,"",$N20*'MF Rents'!CQ20*'MF Rollover'!CP20)</f>
        <v/>
      </c>
      <c r="CR20" s="7" t="str">
        <f>IF($B20=0,"",$N20*'MF Rents'!CR20*'MF Rollover'!CQ20)</f>
        <v/>
      </c>
      <c r="CS20" s="7" t="str">
        <f>IF($B20=0,"",$N20*'MF Rents'!CS20*'MF Rollover'!CR20)</f>
        <v/>
      </c>
      <c r="CT20" s="7" t="str">
        <f>IF($B20=0,"",$N20*'MF Rents'!CT20*'MF Rollover'!CS20)</f>
        <v/>
      </c>
      <c r="CU20" s="7" t="str">
        <f>IF($B20=0,"",$N20*'MF Rents'!CU20*'MF Rollover'!CT20)</f>
        <v/>
      </c>
      <c r="CV20" s="7" t="str">
        <f>IF($B20=0,"",$N20*'MF Rents'!CV20*'MF Rollover'!CU20)</f>
        <v/>
      </c>
      <c r="CW20" s="7" t="str">
        <f>IF($B20=0,"",$N20*'MF Rents'!CW20*'MF Rollover'!CV20)</f>
        <v/>
      </c>
      <c r="CX20" s="7" t="str">
        <f>IF($B20=0,"",$N20*'MF Rents'!CX20*'MF Rollover'!CW20)</f>
        <v/>
      </c>
      <c r="CY20" s="7" t="str">
        <f>IF($B20=0,"",$N20*'MF Rents'!CY20*'MF Rollover'!CX20)</f>
        <v/>
      </c>
      <c r="CZ20" s="7" t="str">
        <f>IF($B20=0,"",$N20*'MF Rents'!CZ20*'MF Rollover'!CY20)</f>
        <v/>
      </c>
      <c r="DA20" s="7" t="str">
        <f>IF($B20=0,"",$N20*'MF Rents'!DA20*'MF Rollover'!CZ20)</f>
        <v/>
      </c>
      <c r="DB20" s="7" t="str">
        <f>IF($B20=0,"",$N20*'MF Rents'!DB20*'MF Rollover'!DA20)</f>
        <v/>
      </c>
      <c r="DC20" s="7" t="str">
        <f>IF($B20=0,"",$N20*'MF Rents'!DC20*'MF Rollover'!DB20)</f>
        <v/>
      </c>
      <c r="DD20" s="7" t="str">
        <f>IF($B20=0,"",$N20*'MF Rents'!DD20*'MF Rollover'!DC20)</f>
        <v/>
      </c>
      <c r="DE20" s="7" t="str">
        <f>IF($B20=0,"",$N20*'MF Rents'!DE20*'MF Rollover'!DD20)</f>
        <v/>
      </c>
      <c r="DF20" s="7" t="str">
        <f>IF($B20=0,"",$N20*'MF Rents'!DF20*'MF Rollover'!DE20)</f>
        <v/>
      </c>
      <c r="DG20" s="7" t="str">
        <f>IF($B20=0,"",$N20*'MF Rents'!DG20*'MF Rollover'!DF20)</f>
        <v/>
      </c>
      <c r="DH20" s="7" t="str">
        <f>IF($B20=0,"",$N20*'MF Rents'!DH20*'MF Rollover'!DG20)</f>
        <v/>
      </c>
      <c r="DI20" s="7" t="str">
        <f>IF($B20=0,"",$N20*'MF Rents'!DI20*'MF Rollover'!DH20)</f>
        <v/>
      </c>
      <c r="DJ20" s="7" t="str">
        <f>IF($B20=0,"",$N20*'MF Rents'!DJ20*'MF Rollover'!DI20)</f>
        <v/>
      </c>
      <c r="DK20" s="7" t="str">
        <f>IF($B20=0,"",$N20*'MF Rents'!DK20*'MF Rollover'!DJ20)</f>
        <v/>
      </c>
      <c r="DL20" s="7" t="str">
        <f>IF($B20=0,"",$N20*'MF Rents'!DL20*'MF Rollover'!DK20)</f>
        <v/>
      </c>
      <c r="DM20" s="7" t="str">
        <f>IF($B20=0,"",$N20*'MF Rents'!DM20*'MF Rollover'!DL20)</f>
        <v/>
      </c>
      <c r="DN20" s="7" t="str">
        <f>IF($B20=0,"",$N20*'MF Rents'!DN20*'MF Rollover'!DM20)</f>
        <v/>
      </c>
      <c r="DO20" s="7" t="str">
        <f>IF($B20=0,"",$N20*'MF Rents'!DO20*'MF Rollover'!DN20)</f>
        <v/>
      </c>
      <c r="DP20" s="7" t="str">
        <f>IF($B20=0,"",$N20*'MF Rents'!DP20*'MF Rollover'!DO20)</f>
        <v/>
      </c>
      <c r="DQ20" s="7" t="str">
        <f>IF($B20=0,"",$N20*'MF Rents'!DQ20*'MF Rollover'!DP20)</f>
        <v/>
      </c>
      <c r="DR20" s="7" t="str">
        <f>IF($B20=0,"",$N20*'MF Rents'!DR20*'MF Rollover'!DQ20)</f>
        <v/>
      </c>
      <c r="DS20" s="7" t="str">
        <f>IF($B20=0,"",$N20*'MF Rents'!DS20*'MF Rollover'!DR20)</f>
        <v/>
      </c>
      <c r="DT20" s="7" t="str">
        <f>IF($B20=0,"",$N20*'MF Rents'!DT20*'MF Rollover'!DS20)</f>
        <v/>
      </c>
      <c r="DU20" s="7" t="str">
        <f>IF($B20=0,"",$N20*'MF Rents'!DU20*'MF Rollover'!DT20)</f>
        <v/>
      </c>
      <c r="DV20" s="7" t="str">
        <f>IF($B20=0,"",$N20*'MF Rents'!DV20*'MF Rollover'!DU20)</f>
        <v/>
      </c>
      <c r="DW20" s="7" t="str">
        <f>IF($B20=0,"",$N20*'MF Rents'!DW20*'MF Rollover'!DV20)</f>
        <v/>
      </c>
      <c r="DX20" s="7" t="str">
        <f>IF($B20=0,"",$N20*'MF Rents'!DX20*'MF Rollover'!DW20)</f>
        <v/>
      </c>
      <c r="DY20" s="7" t="str">
        <f>IF($B20=0,"",$N20*'MF Rents'!DY20*'MF Rollover'!DX20)</f>
        <v/>
      </c>
      <c r="DZ20" s="7" t="str">
        <f>IF($B20=0,"",$N20*'MF Rents'!DZ20*'MF Rollover'!DY20)</f>
        <v/>
      </c>
      <c r="EA20" s="7" t="str">
        <f>IF($B20=0,"",$N20*'MF Rents'!EA20*'MF Rollover'!DZ20)</f>
        <v/>
      </c>
      <c r="EB20" s="7" t="str">
        <f>IF($B20=0,"",$N20*'MF Rents'!EB20*'MF Rollover'!EA20)</f>
        <v/>
      </c>
      <c r="EC20" s="7" t="str">
        <f>IF($B20=0,"",$N20*'MF Rents'!EC20*'MF Rollover'!EB20)</f>
        <v/>
      </c>
      <c r="ED20" s="7" t="str">
        <f>IF($B20=0,"",$N20*'MF Rents'!ED20*'MF Rollover'!EC20)</f>
        <v/>
      </c>
      <c r="EE20" s="7" t="str">
        <f>IF($B20=0,"",$N20*'MF Rents'!EE20*'MF Rollover'!ED20)</f>
        <v/>
      </c>
      <c r="EF20" s="7" t="str">
        <f>IF($B20=0,"",$N20*'MF Rents'!EF20*'MF Rollover'!EE20)</f>
        <v/>
      </c>
      <c r="EG20" s="7" t="str">
        <f>IF($B20=0,"",$N20*'MF Rents'!EG20*'MF Rollover'!EF20)</f>
        <v/>
      </c>
      <c r="EH20" s="7" t="str">
        <f>IF($B20=0,"",$N20*'MF Rents'!EH20*'MF Rollover'!EG20)</f>
        <v/>
      </c>
      <c r="EI20" s="7" t="str">
        <f>IF($B20=0,"",$N20*'MF Rents'!EI20*'MF Rollover'!EH20)</f>
        <v/>
      </c>
      <c r="EJ20" s="7" t="str">
        <f>IF($B20=0,"",$N20*'MF Rents'!EJ20*'MF Rollover'!EI20)</f>
        <v/>
      </c>
      <c r="EK20" s="7" t="str">
        <f>IF($B20=0,"",$N20*'MF Rents'!EK20*'MF Rollover'!EJ20)</f>
        <v/>
      </c>
      <c r="EL20" s="7" t="str">
        <f>IF($B20=0,"",$N20*'MF Rents'!EL20*'MF Rollover'!EK20)</f>
        <v/>
      </c>
      <c r="EM20" s="7" t="str">
        <f>IF($B20=0,"",$N20*'MF Rents'!EM20*'MF Rollover'!EL20)</f>
        <v/>
      </c>
      <c r="EN20" s="7" t="str">
        <f>IF($B20=0,"",$N20*'MF Rents'!EN20*'MF Rollover'!EM20)</f>
        <v/>
      </c>
      <c r="EO20" s="7" t="str">
        <f>IF($B20=0,"",$N20*'MF Rents'!EO20*'MF Rollover'!EN20)</f>
        <v/>
      </c>
      <c r="EP20" s="7" t="str">
        <f>IF($B20=0,"",$N20*'MF Rents'!EP20*'MF Rollover'!EO20)</f>
        <v/>
      </c>
      <c r="EQ20" s="7" t="str">
        <f>IF($B20=0,"",$N20*'MF Rents'!EQ20*'MF Rollover'!EP20)</f>
        <v/>
      </c>
      <c r="ER20" s="7" t="str">
        <f>IF($B20=0,"",$N20*'MF Rents'!ER20*'MF Rollover'!EQ20)</f>
        <v/>
      </c>
      <c r="ES20" s="7" t="str">
        <f>IF($B20=0,"",$N20*'MF Rents'!ES20*'MF Rollover'!ER20)</f>
        <v/>
      </c>
      <c r="ET20" s="7" t="str">
        <f>IF($B20=0,"",$N20*'MF Rents'!ET20*'MF Rollover'!ES20)</f>
        <v/>
      </c>
      <c r="EU20" s="7" t="str">
        <f>IF($B20=0,"",$N20*'MF Rents'!EU20*'MF Rollover'!ET20)</f>
        <v/>
      </c>
      <c r="EV20" s="7" t="str">
        <f>IF($B20=0,"",$N20*'MF Rents'!EV20*'MF Rollover'!EU20)</f>
        <v/>
      </c>
      <c r="EW20" s="7" t="str">
        <f>IF($B20=0,"",$N20*'MF Rents'!EW20*'MF Rollover'!EV20)</f>
        <v/>
      </c>
      <c r="EX20" s="7" t="str">
        <f>IF($B20=0,"",$N20*'MF Rents'!EX20*'MF Rollover'!EW20)</f>
        <v/>
      </c>
      <c r="EY20" s="7" t="str">
        <f>IF($B20=0,"",$N20*'MF Rents'!EY20*'MF Rollover'!EX20)</f>
        <v/>
      </c>
      <c r="EZ20" s="7" t="str">
        <f>IF($B20=0,"",$N20*'MF Rents'!EZ20*'MF Rollover'!EY20)</f>
        <v/>
      </c>
      <c r="FA20" s="7" t="str">
        <f>IF($B20=0,"",$N20*'MF Rents'!FA20*'MF Rollover'!EZ20)</f>
        <v/>
      </c>
      <c r="FB20" s="7" t="str">
        <f>IF($B20=0,"",$N20*'MF Rents'!FB20*'MF Rollover'!FA20)</f>
        <v/>
      </c>
      <c r="FC20" s="7" t="str">
        <f>IF($B20=0,"",$N20*'MF Rents'!FC20*'MF Rollover'!FB20)</f>
        <v/>
      </c>
      <c r="FD20" s="7" t="str">
        <f>IF($B20=0,"",$N20*'MF Rents'!FD20*'MF Rollover'!FC20)</f>
        <v/>
      </c>
      <c r="FE20" s="7" t="str">
        <f>IF($B20=0,"",$N20*'MF Rents'!FE20*'MF Rollover'!FD20)</f>
        <v/>
      </c>
      <c r="FF20" s="7" t="str">
        <f>IF($B20=0,"",$N20*'MF Rents'!FF20*'MF Rollover'!FE20)</f>
        <v/>
      </c>
      <c r="FG20" s="7" t="str">
        <f>IF($B20=0,"",$N20*'MF Rents'!FG20*'MF Rollover'!FF20)</f>
        <v/>
      </c>
      <c r="FH20" s="7" t="str">
        <f>IF($B20=0,"",$N20*'MF Rents'!FH20*'MF Rollover'!FG20)</f>
        <v/>
      </c>
      <c r="FI20" s="7" t="str">
        <f>IF($B20=0,"",$N20*'MF Rents'!FI20*'MF Rollover'!FH20)</f>
        <v/>
      </c>
      <c r="FJ20" s="7" t="str">
        <f>IF($B20=0,"",$N20*'MF Rents'!FJ20*'MF Rollover'!FI20)</f>
        <v/>
      </c>
      <c r="FK20" s="7" t="str">
        <f>IF($B20=0,"",$N20*'MF Rents'!FK20*'MF Rollover'!FJ20)</f>
        <v/>
      </c>
      <c r="FL20" s="7" t="str">
        <f>IF($B20=0,"",$N20*'MF Rents'!FL20*'MF Rollover'!FK20)</f>
        <v/>
      </c>
      <c r="FM20" s="7" t="str">
        <f>IF($B20=0,"",$N20*'MF Rents'!FM20*'MF Rollover'!FL20)</f>
        <v/>
      </c>
      <c r="FN20" s="7" t="str">
        <f>IF($B20=0,"",$N20*'MF Rents'!FN20*'MF Rollover'!FM20)</f>
        <v/>
      </c>
      <c r="FO20" s="7" t="str">
        <f>IF($B20=0,"",$N20*'MF Rents'!FO20*'MF Rollover'!FN20)</f>
        <v/>
      </c>
      <c r="FP20" s="7" t="str">
        <f>IF($B20=0,"",$N20*'MF Rents'!FP20*'MF Rollover'!FO20)</f>
        <v/>
      </c>
      <c r="FQ20" s="7" t="str">
        <f>IF($B20=0,"",$N20*'MF Rents'!FQ20*'MF Rollover'!FP20)</f>
        <v/>
      </c>
      <c r="FR20" s="7" t="str">
        <f>IF($B20=0,"",$N20*'MF Rents'!FR20*'MF Rollover'!FQ20)</f>
        <v/>
      </c>
      <c r="FS20" s="7" t="str">
        <f>IF($B20=0,"",$N20*'MF Rents'!FS20*'MF Rollover'!FR20)</f>
        <v/>
      </c>
      <c r="FT20" s="7" t="str">
        <f>IF($B20=0,"",$N20*'MF Rents'!FT20*'MF Rollover'!FS20)</f>
        <v/>
      </c>
      <c r="FU20" s="7" t="str">
        <f>IF($B20=0,"",$N20*'MF Rents'!FU20*'MF Rollover'!FT20)</f>
        <v/>
      </c>
      <c r="FV20" s="7" t="str">
        <f>IF($B20=0,"",$N20*'MF Rents'!FV20*'MF Rollover'!FU20)</f>
        <v/>
      </c>
      <c r="FW20" s="7" t="str">
        <f>IF($B20=0,"",$N20*'MF Rents'!FW20*'MF Rollover'!FV20)</f>
        <v/>
      </c>
      <c r="FX20" s="7" t="str">
        <f>IF($B20=0,"",$N20*'MF Rents'!FX20*'MF Rollover'!FW20)</f>
        <v/>
      </c>
      <c r="FY20" s="7" t="str">
        <f>IF($B20=0,"",$N20*'MF Rents'!FY20*'MF Rollover'!FX20)</f>
        <v/>
      </c>
      <c r="FZ20" s="7" t="str">
        <f>IF($B20=0,"",$N20*'MF Rents'!FZ20*'MF Rollover'!FY20)</f>
        <v/>
      </c>
      <c r="GA20" s="7" t="str">
        <f>IF($B20=0,"",$N20*'MF Rents'!GA20*'MF Rollover'!FZ20)</f>
        <v/>
      </c>
      <c r="GB20" s="7" t="str">
        <f>IF($B20=0,"",$N20*'MF Rents'!GB20*'MF Rollover'!GA20)</f>
        <v/>
      </c>
      <c r="GC20" s="7" t="str">
        <f>IF($B20=0,"",$N20*'MF Rents'!GC20*'MF Rollover'!GB20)</f>
        <v/>
      </c>
      <c r="GD20" s="7" t="str">
        <f>IF($B20=0,"",$N20*'MF Rents'!GD20*'MF Rollover'!GC20)</f>
        <v/>
      </c>
      <c r="GE20" s="7" t="str">
        <f>IF($B20=0,"",$N20*'MF Rents'!GE20*'MF Rollover'!GD20)</f>
        <v/>
      </c>
      <c r="GF20" s="7" t="str">
        <f>IF($B20=0,"",$N20*'MF Rents'!GF20*'MF Rollover'!GE20)</f>
        <v/>
      </c>
      <c r="GG20" s="7" t="str">
        <f>IF($B20=0,"",$N20*'MF Rents'!GG20*'MF Rollover'!GF20)</f>
        <v/>
      </c>
      <c r="GH20" s="7" t="str">
        <f>IF($B20=0,"",$N20*'MF Rents'!GH20*'MF Rollover'!GG20)</f>
        <v/>
      </c>
      <c r="GI20" s="7" t="str">
        <f>IF($B20=0,"",$N20*'MF Rents'!GI20*'MF Rollover'!GH20)</f>
        <v/>
      </c>
      <c r="GJ20" s="7" t="str">
        <f>IF($B20=0,"",$N20*'MF Rents'!GJ20*'MF Rollover'!GI20)</f>
        <v/>
      </c>
      <c r="GK20" s="7" t="str">
        <f>IF($B20=0,"",$N20*'MF Rents'!GK20*'MF Rollover'!GJ20)</f>
        <v/>
      </c>
      <c r="GL20" s="7" t="str">
        <f>IF($B20=0,"",$N20*'MF Rents'!GL20*'MF Rollover'!GK20)</f>
        <v/>
      </c>
      <c r="GM20" s="7" t="str">
        <f>IF($B20=0,"",$N20*'MF Rents'!GM20*'MF Rollover'!GL20)</f>
        <v/>
      </c>
      <c r="GN20" s="7" t="str">
        <f>IF($B20=0,"",$N20*'MF Rents'!GN20*'MF Rollover'!GM20)</f>
        <v/>
      </c>
      <c r="GO20" s="7" t="str">
        <f>IF($B20=0,"",$N20*'MF Rents'!GO20*'MF Rollover'!GN20)</f>
        <v/>
      </c>
      <c r="GP20" s="7" t="str">
        <f>IF($B20=0,"",$N20*'MF Rents'!GP20*'MF Rollover'!GO20)</f>
        <v/>
      </c>
    </row>
    <row r="21" spans="2:198" x14ac:dyDescent="0.3">
      <c r="B21" s="198">
        <f>'MF Rent Roll'!B20</f>
        <v>0</v>
      </c>
      <c r="C21" s="199">
        <f>'MF Rent Roll'!C20</f>
        <v>0</v>
      </c>
      <c r="D21" s="200">
        <f>'MF Rent Roll'!D20</f>
        <v>0</v>
      </c>
      <c r="E21" s="200">
        <f>'MF Rent Roll'!E20</f>
        <v>0</v>
      </c>
      <c r="F21" s="201">
        <f>'MF Rent Roll'!F20</f>
        <v>0</v>
      </c>
      <c r="G21" s="202">
        <f>'MF Rent Roll'!G20</f>
        <v>0</v>
      </c>
      <c r="H21" s="203">
        <f>'MF Rent Roll'!H20</f>
        <v>0</v>
      </c>
      <c r="I21" s="202">
        <f>'MF Rent Roll'!I20</f>
        <v>0</v>
      </c>
      <c r="J21" s="204">
        <f>'MF Rent Roll'!J20</f>
        <v>0</v>
      </c>
      <c r="K21" s="205">
        <f>'MF Rent Roll'!K20</f>
        <v>0</v>
      </c>
      <c r="L21" s="202">
        <f>'MF Rent Roll'!L20</f>
        <v>0</v>
      </c>
      <c r="M21" s="206">
        <f>'MF Rent Roll'!M20</f>
        <v>0</v>
      </c>
      <c r="N21" s="207" t="str">
        <f>'MF Rent Roll'!N20</f>
        <v/>
      </c>
      <c r="O21" s="208" t="str">
        <f>'MF Rent Roll'!O20</f>
        <v/>
      </c>
      <c r="P21" s="209" t="str">
        <f>'MF Rent Roll'!P20</f>
        <v/>
      </c>
      <c r="S21" s="7" t="str">
        <f>IF($B21=0,"",$N21*'MF Rents'!S21*'MF Rollover'!R21)</f>
        <v/>
      </c>
      <c r="T21" s="7" t="str">
        <f>IF($B21=0,"",$N21*'MF Rents'!T21*'MF Rollover'!S21)</f>
        <v/>
      </c>
      <c r="U21" s="7" t="str">
        <f>IF($B21=0,"",$N21*'MF Rents'!U21*'MF Rollover'!T21)</f>
        <v/>
      </c>
      <c r="V21" s="7" t="str">
        <f>IF($B21=0,"",$N21*'MF Rents'!V21*'MF Rollover'!U21)</f>
        <v/>
      </c>
      <c r="W21" s="7" t="str">
        <f>IF($B21=0,"",$N21*'MF Rents'!W21*'MF Rollover'!V21)</f>
        <v/>
      </c>
      <c r="X21" s="7" t="str">
        <f>IF($B21=0,"",$N21*'MF Rents'!X21*'MF Rollover'!W21)</f>
        <v/>
      </c>
      <c r="Y21" s="7" t="str">
        <f>IF($B21=0,"",$N21*'MF Rents'!Y21*'MF Rollover'!X21)</f>
        <v/>
      </c>
      <c r="Z21" s="7" t="str">
        <f>IF($B21=0,"",$N21*'MF Rents'!Z21*'MF Rollover'!Y21)</f>
        <v/>
      </c>
      <c r="AA21" s="7" t="str">
        <f>IF($B21=0,"",$N21*'MF Rents'!AA21*'MF Rollover'!Z21)</f>
        <v/>
      </c>
      <c r="AB21" s="7" t="str">
        <f>IF($B21=0,"",$N21*'MF Rents'!AB21*'MF Rollover'!AA21)</f>
        <v/>
      </c>
      <c r="AC21" s="7" t="str">
        <f>IF($B21=0,"",$N21*'MF Rents'!AC21*'MF Rollover'!AB21)</f>
        <v/>
      </c>
      <c r="AD21" s="7" t="str">
        <f>IF($B21=0,"",$N21*'MF Rents'!AD21*'MF Rollover'!AC21)</f>
        <v/>
      </c>
      <c r="AE21" s="7" t="str">
        <f>IF($B21=0,"",$N21*'MF Rents'!AE21*'MF Rollover'!AD21)</f>
        <v/>
      </c>
      <c r="AF21" s="7" t="str">
        <f>IF($B21=0,"",$N21*'MF Rents'!AF21*'MF Rollover'!AE21)</f>
        <v/>
      </c>
      <c r="AG21" s="7" t="str">
        <f>IF($B21=0,"",$N21*'MF Rents'!AG21*'MF Rollover'!AF21)</f>
        <v/>
      </c>
      <c r="AH21" s="7" t="str">
        <f>IF($B21=0,"",$N21*'MF Rents'!AH21*'MF Rollover'!AG21)</f>
        <v/>
      </c>
      <c r="AI21" s="7" t="str">
        <f>IF($B21=0,"",$N21*'MF Rents'!AI21*'MF Rollover'!AH21)</f>
        <v/>
      </c>
      <c r="AJ21" s="7" t="str">
        <f>IF($B21=0,"",$N21*'MF Rents'!AJ21*'MF Rollover'!AI21)</f>
        <v/>
      </c>
      <c r="AK21" s="7" t="str">
        <f>IF($B21=0,"",$N21*'MF Rents'!AK21*'MF Rollover'!AJ21)</f>
        <v/>
      </c>
      <c r="AL21" s="7" t="str">
        <f>IF($B21=0,"",$N21*'MF Rents'!AL21*'MF Rollover'!AK21)</f>
        <v/>
      </c>
      <c r="AM21" s="7" t="str">
        <f>IF($B21=0,"",$N21*'MF Rents'!AM21*'MF Rollover'!AL21)</f>
        <v/>
      </c>
      <c r="AN21" s="7" t="str">
        <f>IF($B21=0,"",$N21*'MF Rents'!AN21*'MF Rollover'!AM21)</f>
        <v/>
      </c>
      <c r="AO21" s="7" t="str">
        <f>IF($B21=0,"",$N21*'MF Rents'!AO21*'MF Rollover'!AN21)</f>
        <v/>
      </c>
      <c r="AP21" s="7" t="str">
        <f>IF($B21=0,"",$N21*'MF Rents'!AP21*'MF Rollover'!AO21)</f>
        <v/>
      </c>
      <c r="AQ21" s="7" t="str">
        <f>IF($B21=0,"",$N21*'MF Rents'!AQ21*'MF Rollover'!AP21)</f>
        <v/>
      </c>
      <c r="AR21" s="7" t="str">
        <f>IF($B21=0,"",$N21*'MF Rents'!AR21*'MF Rollover'!AQ21)</f>
        <v/>
      </c>
      <c r="AS21" s="7" t="str">
        <f>IF($B21=0,"",$N21*'MF Rents'!AS21*'MF Rollover'!AR21)</f>
        <v/>
      </c>
      <c r="AT21" s="7" t="str">
        <f>IF($B21=0,"",$N21*'MF Rents'!AT21*'MF Rollover'!AS21)</f>
        <v/>
      </c>
      <c r="AU21" s="7" t="str">
        <f>IF($B21=0,"",$N21*'MF Rents'!AU21*'MF Rollover'!AT21)</f>
        <v/>
      </c>
      <c r="AV21" s="7" t="str">
        <f>IF($B21=0,"",$N21*'MF Rents'!AV21*'MF Rollover'!AU21)</f>
        <v/>
      </c>
      <c r="AW21" s="7" t="str">
        <f>IF($B21=0,"",$N21*'MF Rents'!AW21*'MF Rollover'!AV21)</f>
        <v/>
      </c>
      <c r="AX21" s="7" t="str">
        <f>IF($B21=0,"",$N21*'MF Rents'!AX21*'MF Rollover'!AW21)</f>
        <v/>
      </c>
      <c r="AY21" s="7" t="str">
        <f>IF($B21=0,"",$N21*'MF Rents'!AY21*'MF Rollover'!AX21)</f>
        <v/>
      </c>
      <c r="AZ21" s="7" t="str">
        <f>IF($B21=0,"",$N21*'MF Rents'!AZ21*'MF Rollover'!AY21)</f>
        <v/>
      </c>
      <c r="BA21" s="7" t="str">
        <f>IF($B21=0,"",$N21*'MF Rents'!BA21*'MF Rollover'!AZ21)</f>
        <v/>
      </c>
      <c r="BB21" s="7" t="str">
        <f>IF($B21=0,"",$N21*'MF Rents'!BB21*'MF Rollover'!BA21)</f>
        <v/>
      </c>
      <c r="BC21" s="7" t="str">
        <f>IF($B21=0,"",$N21*'MF Rents'!BC21*'MF Rollover'!BB21)</f>
        <v/>
      </c>
      <c r="BD21" s="7" t="str">
        <f>IF($B21=0,"",$N21*'MF Rents'!BD21*'MF Rollover'!BC21)</f>
        <v/>
      </c>
      <c r="BE21" s="7" t="str">
        <f>IF($B21=0,"",$N21*'MF Rents'!BE21*'MF Rollover'!BD21)</f>
        <v/>
      </c>
      <c r="BF21" s="7" t="str">
        <f>IF($B21=0,"",$N21*'MF Rents'!BF21*'MF Rollover'!BE21)</f>
        <v/>
      </c>
      <c r="BG21" s="7" t="str">
        <f>IF($B21=0,"",$N21*'MF Rents'!BG21*'MF Rollover'!BF21)</f>
        <v/>
      </c>
      <c r="BH21" s="7" t="str">
        <f>IF($B21=0,"",$N21*'MF Rents'!BH21*'MF Rollover'!BG21)</f>
        <v/>
      </c>
      <c r="BI21" s="7" t="str">
        <f>IF($B21=0,"",$N21*'MF Rents'!BI21*'MF Rollover'!BH21)</f>
        <v/>
      </c>
      <c r="BJ21" s="7" t="str">
        <f>IF($B21=0,"",$N21*'MF Rents'!BJ21*'MF Rollover'!BI21)</f>
        <v/>
      </c>
      <c r="BK21" s="7" t="str">
        <f>IF($B21=0,"",$N21*'MF Rents'!BK21*'MF Rollover'!BJ21)</f>
        <v/>
      </c>
      <c r="BL21" s="7" t="str">
        <f>IF($B21=0,"",$N21*'MF Rents'!BL21*'MF Rollover'!BK21)</f>
        <v/>
      </c>
      <c r="BM21" s="7" t="str">
        <f>IF($B21=0,"",$N21*'MF Rents'!BM21*'MF Rollover'!BL21)</f>
        <v/>
      </c>
      <c r="BN21" s="7" t="str">
        <f>IF($B21=0,"",$N21*'MF Rents'!BN21*'MF Rollover'!BM21)</f>
        <v/>
      </c>
      <c r="BO21" s="7" t="str">
        <f>IF($B21=0,"",$N21*'MF Rents'!BO21*'MF Rollover'!BN21)</f>
        <v/>
      </c>
      <c r="BP21" s="7" t="str">
        <f>IF($B21=0,"",$N21*'MF Rents'!BP21*'MF Rollover'!BO21)</f>
        <v/>
      </c>
      <c r="BQ21" s="7" t="str">
        <f>IF($B21=0,"",$N21*'MF Rents'!BQ21*'MF Rollover'!BP21)</f>
        <v/>
      </c>
      <c r="BR21" s="7" t="str">
        <f>IF($B21=0,"",$N21*'MF Rents'!BR21*'MF Rollover'!BQ21)</f>
        <v/>
      </c>
      <c r="BS21" s="7" t="str">
        <f>IF($B21=0,"",$N21*'MF Rents'!BS21*'MF Rollover'!BR21)</f>
        <v/>
      </c>
      <c r="BT21" s="7" t="str">
        <f>IF($B21=0,"",$N21*'MF Rents'!BT21*'MF Rollover'!BS21)</f>
        <v/>
      </c>
      <c r="BU21" s="7" t="str">
        <f>IF($B21=0,"",$N21*'MF Rents'!BU21*'MF Rollover'!BT21)</f>
        <v/>
      </c>
      <c r="BV21" s="7" t="str">
        <f>IF($B21=0,"",$N21*'MF Rents'!BV21*'MF Rollover'!BU21)</f>
        <v/>
      </c>
      <c r="BW21" s="7" t="str">
        <f>IF($B21=0,"",$N21*'MF Rents'!BW21*'MF Rollover'!BV21)</f>
        <v/>
      </c>
      <c r="BX21" s="7" t="str">
        <f>IF($B21=0,"",$N21*'MF Rents'!BX21*'MF Rollover'!BW21)</f>
        <v/>
      </c>
      <c r="BY21" s="7" t="str">
        <f>IF($B21=0,"",$N21*'MF Rents'!BY21*'MF Rollover'!BX21)</f>
        <v/>
      </c>
      <c r="BZ21" s="7" t="str">
        <f>IF($B21=0,"",$N21*'MF Rents'!BZ21*'MF Rollover'!BY21)</f>
        <v/>
      </c>
      <c r="CA21" s="7" t="str">
        <f>IF($B21=0,"",$N21*'MF Rents'!CA21*'MF Rollover'!BZ21)</f>
        <v/>
      </c>
      <c r="CB21" s="7" t="str">
        <f>IF($B21=0,"",$N21*'MF Rents'!CB21*'MF Rollover'!CA21)</f>
        <v/>
      </c>
      <c r="CC21" s="7" t="str">
        <f>IF($B21=0,"",$N21*'MF Rents'!CC21*'MF Rollover'!CB21)</f>
        <v/>
      </c>
      <c r="CD21" s="7" t="str">
        <f>IF($B21=0,"",$N21*'MF Rents'!CD21*'MF Rollover'!CC21)</f>
        <v/>
      </c>
      <c r="CE21" s="7" t="str">
        <f>IF($B21=0,"",$N21*'MF Rents'!CE21*'MF Rollover'!CD21)</f>
        <v/>
      </c>
      <c r="CF21" s="7" t="str">
        <f>IF($B21=0,"",$N21*'MF Rents'!CF21*'MF Rollover'!CE21)</f>
        <v/>
      </c>
      <c r="CG21" s="7" t="str">
        <f>IF($B21=0,"",$N21*'MF Rents'!CG21*'MF Rollover'!CF21)</f>
        <v/>
      </c>
      <c r="CH21" s="7" t="str">
        <f>IF($B21=0,"",$N21*'MF Rents'!CH21*'MF Rollover'!CG21)</f>
        <v/>
      </c>
      <c r="CI21" s="7" t="str">
        <f>IF($B21=0,"",$N21*'MF Rents'!CI21*'MF Rollover'!CH21)</f>
        <v/>
      </c>
      <c r="CJ21" s="7" t="str">
        <f>IF($B21=0,"",$N21*'MF Rents'!CJ21*'MF Rollover'!CI21)</f>
        <v/>
      </c>
      <c r="CK21" s="7" t="str">
        <f>IF($B21=0,"",$N21*'MF Rents'!CK21*'MF Rollover'!CJ21)</f>
        <v/>
      </c>
      <c r="CL21" s="7" t="str">
        <f>IF($B21=0,"",$N21*'MF Rents'!CL21*'MF Rollover'!CK21)</f>
        <v/>
      </c>
      <c r="CM21" s="7" t="str">
        <f>IF($B21=0,"",$N21*'MF Rents'!CM21*'MF Rollover'!CL21)</f>
        <v/>
      </c>
      <c r="CN21" s="7" t="str">
        <f>IF($B21=0,"",$N21*'MF Rents'!CN21*'MF Rollover'!CM21)</f>
        <v/>
      </c>
      <c r="CO21" s="7" t="str">
        <f>IF($B21=0,"",$N21*'MF Rents'!CO21*'MF Rollover'!CN21)</f>
        <v/>
      </c>
      <c r="CP21" s="7" t="str">
        <f>IF($B21=0,"",$N21*'MF Rents'!CP21*'MF Rollover'!CO21)</f>
        <v/>
      </c>
      <c r="CQ21" s="7" t="str">
        <f>IF($B21=0,"",$N21*'MF Rents'!CQ21*'MF Rollover'!CP21)</f>
        <v/>
      </c>
      <c r="CR21" s="7" t="str">
        <f>IF($B21=0,"",$N21*'MF Rents'!CR21*'MF Rollover'!CQ21)</f>
        <v/>
      </c>
      <c r="CS21" s="7" t="str">
        <f>IF($B21=0,"",$N21*'MF Rents'!CS21*'MF Rollover'!CR21)</f>
        <v/>
      </c>
      <c r="CT21" s="7" t="str">
        <f>IF($B21=0,"",$N21*'MF Rents'!CT21*'MF Rollover'!CS21)</f>
        <v/>
      </c>
      <c r="CU21" s="7" t="str">
        <f>IF($B21=0,"",$N21*'MF Rents'!CU21*'MF Rollover'!CT21)</f>
        <v/>
      </c>
      <c r="CV21" s="7" t="str">
        <f>IF($B21=0,"",$N21*'MF Rents'!CV21*'MF Rollover'!CU21)</f>
        <v/>
      </c>
      <c r="CW21" s="7" t="str">
        <f>IF($B21=0,"",$N21*'MF Rents'!CW21*'MF Rollover'!CV21)</f>
        <v/>
      </c>
      <c r="CX21" s="7" t="str">
        <f>IF($B21=0,"",$N21*'MF Rents'!CX21*'MF Rollover'!CW21)</f>
        <v/>
      </c>
      <c r="CY21" s="7" t="str">
        <f>IF($B21=0,"",$N21*'MF Rents'!CY21*'MF Rollover'!CX21)</f>
        <v/>
      </c>
      <c r="CZ21" s="7" t="str">
        <f>IF($B21=0,"",$N21*'MF Rents'!CZ21*'MF Rollover'!CY21)</f>
        <v/>
      </c>
      <c r="DA21" s="7" t="str">
        <f>IF($B21=0,"",$N21*'MF Rents'!DA21*'MF Rollover'!CZ21)</f>
        <v/>
      </c>
      <c r="DB21" s="7" t="str">
        <f>IF($B21=0,"",$N21*'MF Rents'!DB21*'MF Rollover'!DA21)</f>
        <v/>
      </c>
      <c r="DC21" s="7" t="str">
        <f>IF($B21=0,"",$N21*'MF Rents'!DC21*'MF Rollover'!DB21)</f>
        <v/>
      </c>
      <c r="DD21" s="7" t="str">
        <f>IF($B21=0,"",$N21*'MF Rents'!DD21*'MF Rollover'!DC21)</f>
        <v/>
      </c>
      <c r="DE21" s="7" t="str">
        <f>IF($B21=0,"",$N21*'MF Rents'!DE21*'MF Rollover'!DD21)</f>
        <v/>
      </c>
      <c r="DF21" s="7" t="str">
        <f>IF($B21=0,"",$N21*'MF Rents'!DF21*'MF Rollover'!DE21)</f>
        <v/>
      </c>
      <c r="DG21" s="7" t="str">
        <f>IF($B21=0,"",$N21*'MF Rents'!DG21*'MF Rollover'!DF21)</f>
        <v/>
      </c>
      <c r="DH21" s="7" t="str">
        <f>IF($B21=0,"",$N21*'MF Rents'!DH21*'MF Rollover'!DG21)</f>
        <v/>
      </c>
      <c r="DI21" s="7" t="str">
        <f>IF($B21=0,"",$N21*'MF Rents'!DI21*'MF Rollover'!DH21)</f>
        <v/>
      </c>
      <c r="DJ21" s="7" t="str">
        <f>IF($B21=0,"",$N21*'MF Rents'!DJ21*'MF Rollover'!DI21)</f>
        <v/>
      </c>
      <c r="DK21" s="7" t="str">
        <f>IF($B21=0,"",$N21*'MF Rents'!DK21*'MF Rollover'!DJ21)</f>
        <v/>
      </c>
      <c r="DL21" s="7" t="str">
        <f>IF($B21=0,"",$N21*'MF Rents'!DL21*'MF Rollover'!DK21)</f>
        <v/>
      </c>
      <c r="DM21" s="7" t="str">
        <f>IF($B21=0,"",$N21*'MF Rents'!DM21*'MF Rollover'!DL21)</f>
        <v/>
      </c>
      <c r="DN21" s="7" t="str">
        <f>IF($B21=0,"",$N21*'MF Rents'!DN21*'MF Rollover'!DM21)</f>
        <v/>
      </c>
      <c r="DO21" s="7" t="str">
        <f>IF($B21=0,"",$N21*'MF Rents'!DO21*'MF Rollover'!DN21)</f>
        <v/>
      </c>
      <c r="DP21" s="7" t="str">
        <f>IF($B21=0,"",$N21*'MF Rents'!DP21*'MF Rollover'!DO21)</f>
        <v/>
      </c>
      <c r="DQ21" s="7" t="str">
        <f>IF($B21=0,"",$N21*'MF Rents'!DQ21*'MF Rollover'!DP21)</f>
        <v/>
      </c>
      <c r="DR21" s="7" t="str">
        <f>IF($B21=0,"",$N21*'MF Rents'!DR21*'MF Rollover'!DQ21)</f>
        <v/>
      </c>
      <c r="DS21" s="7" t="str">
        <f>IF($B21=0,"",$N21*'MF Rents'!DS21*'MF Rollover'!DR21)</f>
        <v/>
      </c>
      <c r="DT21" s="7" t="str">
        <f>IF($B21=0,"",$N21*'MF Rents'!DT21*'MF Rollover'!DS21)</f>
        <v/>
      </c>
      <c r="DU21" s="7" t="str">
        <f>IF($B21=0,"",$N21*'MF Rents'!DU21*'MF Rollover'!DT21)</f>
        <v/>
      </c>
      <c r="DV21" s="7" t="str">
        <f>IF($B21=0,"",$N21*'MF Rents'!DV21*'MF Rollover'!DU21)</f>
        <v/>
      </c>
      <c r="DW21" s="7" t="str">
        <f>IF($B21=0,"",$N21*'MF Rents'!DW21*'MF Rollover'!DV21)</f>
        <v/>
      </c>
      <c r="DX21" s="7" t="str">
        <f>IF($B21=0,"",$N21*'MF Rents'!DX21*'MF Rollover'!DW21)</f>
        <v/>
      </c>
      <c r="DY21" s="7" t="str">
        <f>IF($B21=0,"",$N21*'MF Rents'!DY21*'MF Rollover'!DX21)</f>
        <v/>
      </c>
      <c r="DZ21" s="7" t="str">
        <f>IF($B21=0,"",$N21*'MF Rents'!DZ21*'MF Rollover'!DY21)</f>
        <v/>
      </c>
      <c r="EA21" s="7" t="str">
        <f>IF($B21=0,"",$N21*'MF Rents'!EA21*'MF Rollover'!DZ21)</f>
        <v/>
      </c>
      <c r="EB21" s="7" t="str">
        <f>IF($B21=0,"",$N21*'MF Rents'!EB21*'MF Rollover'!EA21)</f>
        <v/>
      </c>
      <c r="EC21" s="7" t="str">
        <f>IF($B21=0,"",$N21*'MF Rents'!EC21*'MF Rollover'!EB21)</f>
        <v/>
      </c>
      <c r="ED21" s="7" t="str">
        <f>IF($B21=0,"",$N21*'MF Rents'!ED21*'MF Rollover'!EC21)</f>
        <v/>
      </c>
      <c r="EE21" s="7" t="str">
        <f>IF($B21=0,"",$N21*'MF Rents'!EE21*'MF Rollover'!ED21)</f>
        <v/>
      </c>
      <c r="EF21" s="7" t="str">
        <f>IF($B21=0,"",$N21*'MF Rents'!EF21*'MF Rollover'!EE21)</f>
        <v/>
      </c>
      <c r="EG21" s="7" t="str">
        <f>IF($B21=0,"",$N21*'MF Rents'!EG21*'MF Rollover'!EF21)</f>
        <v/>
      </c>
      <c r="EH21" s="7" t="str">
        <f>IF($B21=0,"",$N21*'MF Rents'!EH21*'MF Rollover'!EG21)</f>
        <v/>
      </c>
      <c r="EI21" s="7" t="str">
        <f>IF($B21=0,"",$N21*'MF Rents'!EI21*'MF Rollover'!EH21)</f>
        <v/>
      </c>
      <c r="EJ21" s="7" t="str">
        <f>IF($B21=0,"",$N21*'MF Rents'!EJ21*'MF Rollover'!EI21)</f>
        <v/>
      </c>
      <c r="EK21" s="7" t="str">
        <f>IF($B21=0,"",$N21*'MF Rents'!EK21*'MF Rollover'!EJ21)</f>
        <v/>
      </c>
      <c r="EL21" s="7" t="str">
        <f>IF($B21=0,"",$N21*'MF Rents'!EL21*'MF Rollover'!EK21)</f>
        <v/>
      </c>
      <c r="EM21" s="7" t="str">
        <f>IF($B21=0,"",$N21*'MF Rents'!EM21*'MF Rollover'!EL21)</f>
        <v/>
      </c>
      <c r="EN21" s="7" t="str">
        <f>IF($B21=0,"",$N21*'MF Rents'!EN21*'MF Rollover'!EM21)</f>
        <v/>
      </c>
      <c r="EO21" s="7" t="str">
        <f>IF($B21=0,"",$N21*'MF Rents'!EO21*'MF Rollover'!EN21)</f>
        <v/>
      </c>
      <c r="EP21" s="7" t="str">
        <f>IF($B21=0,"",$N21*'MF Rents'!EP21*'MF Rollover'!EO21)</f>
        <v/>
      </c>
      <c r="EQ21" s="7" t="str">
        <f>IF($B21=0,"",$N21*'MF Rents'!EQ21*'MF Rollover'!EP21)</f>
        <v/>
      </c>
      <c r="ER21" s="7" t="str">
        <f>IF($B21=0,"",$N21*'MF Rents'!ER21*'MF Rollover'!EQ21)</f>
        <v/>
      </c>
      <c r="ES21" s="7" t="str">
        <f>IF($B21=0,"",$N21*'MF Rents'!ES21*'MF Rollover'!ER21)</f>
        <v/>
      </c>
      <c r="ET21" s="7" t="str">
        <f>IF($B21=0,"",$N21*'MF Rents'!ET21*'MF Rollover'!ES21)</f>
        <v/>
      </c>
      <c r="EU21" s="7" t="str">
        <f>IF($B21=0,"",$N21*'MF Rents'!EU21*'MF Rollover'!ET21)</f>
        <v/>
      </c>
      <c r="EV21" s="7" t="str">
        <f>IF($B21=0,"",$N21*'MF Rents'!EV21*'MF Rollover'!EU21)</f>
        <v/>
      </c>
      <c r="EW21" s="7" t="str">
        <f>IF($B21=0,"",$N21*'MF Rents'!EW21*'MF Rollover'!EV21)</f>
        <v/>
      </c>
      <c r="EX21" s="7" t="str">
        <f>IF($B21=0,"",$N21*'MF Rents'!EX21*'MF Rollover'!EW21)</f>
        <v/>
      </c>
      <c r="EY21" s="7" t="str">
        <f>IF($B21=0,"",$N21*'MF Rents'!EY21*'MF Rollover'!EX21)</f>
        <v/>
      </c>
      <c r="EZ21" s="7" t="str">
        <f>IF($B21=0,"",$N21*'MF Rents'!EZ21*'MF Rollover'!EY21)</f>
        <v/>
      </c>
      <c r="FA21" s="7" t="str">
        <f>IF($B21=0,"",$N21*'MF Rents'!FA21*'MF Rollover'!EZ21)</f>
        <v/>
      </c>
      <c r="FB21" s="7" t="str">
        <f>IF($B21=0,"",$N21*'MF Rents'!FB21*'MF Rollover'!FA21)</f>
        <v/>
      </c>
      <c r="FC21" s="7" t="str">
        <f>IF($B21=0,"",$N21*'MF Rents'!FC21*'MF Rollover'!FB21)</f>
        <v/>
      </c>
      <c r="FD21" s="7" t="str">
        <f>IF($B21=0,"",$N21*'MF Rents'!FD21*'MF Rollover'!FC21)</f>
        <v/>
      </c>
      <c r="FE21" s="7" t="str">
        <f>IF($B21=0,"",$N21*'MF Rents'!FE21*'MF Rollover'!FD21)</f>
        <v/>
      </c>
      <c r="FF21" s="7" t="str">
        <f>IF($B21=0,"",$N21*'MF Rents'!FF21*'MF Rollover'!FE21)</f>
        <v/>
      </c>
      <c r="FG21" s="7" t="str">
        <f>IF($B21=0,"",$N21*'MF Rents'!FG21*'MF Rollover'!FF21)</f>
        <v/>
      </c>
      <c r="FH21" s="7" t="str">
        <f>IF($B21=0,"",$N21*'MF Rents'!FH21*'MF Rollover'!FG21)</f>
        <v/>
      </c>
      <c r="FI21" s="7" t="str">
        <f>IF($B21=0,"",$N21*'MF Rents'!FI21*'MF Rollover'!FH21)</f>
        <v/>
      </c>
      <c r="FJ21" s="7" t="str">
        <f>IF($B21=0,"",$N21*'MF Rents'!FJ21*'MF Rollover'!FI21)</f>
        <v/>
      </c>
      <c r="FK21" s="7" t="str">
        <f>IF($B21=0,"",$N21*'MF Rents'!FK21*'MF Rollover'!FJ21)</f>
        <v/>
      </c>
      <c r="FL21" s="7" t="str">
        <f>IF($B21=0,"",$N21*'MF Rents'!FL21*'MF Rollover'!FK21)</f>
        <v/>
      </c>
      <c r="FM21" s="7" t="str">
        <f>IF($B21=0,"",$N21*'MF Rents'!FM21*'MF Rollover'!FL21)</f>
        <v/>
      </c>
      <c r="FN21" s="7" t="str">
        <f>IF($B21=0,"",$N21*'MF Rents'!FN21*'MF Rollover'!FM21)</f>
        <v/>
      </c>
      <c r="FO21" s="7" t="str">
        <f>IF($B21=0,"",$N21*'MF Rents'!FO21*'MF Rollover'!FN21)</f>
        <v/>
      </c>
      <c r="FP21" s="7" t="str">
        <f>IF($B21=0,"",$N21*'MF Rents'!FP21*'MF Rollover'!FO21)</f>
        <v/>
      </c>
      <c r="FQ21" s="7" t="str">
        <f>IF($B21=0,"",$N21*'MF Rents'!FQ21*'MF Rollover'!FP21)</f>
        <v/>
      </c>
      <c r="FR21" s="7" t="str">
        <f>IF($B21=0,"",$N21*'MF Rents'!FR21*'MF Rollover'!FQ21)</f>
        <v/>
      </c>
      <c r="FS21" s="7" t="str">
        <f>IF($B21=0,"",$N21*'MF Rents'!FS21*'MF Rollover'!FR21)</f>
        <v/>
      </c>
      <c r="FT21" s="7" t="str">
        <f>IF($B21=0,"",$N21*'MF Rents'!FT21*'MF Rollover'!FS21)</f>
        <v/>
      </c>
      <c r="FU21" s="7" t="str">
        <f>IF($B21=0,"",$N21*'MF Rents'!FU21*'MF Rollover'!FT21)</f>
        <v/>
      </c>
      <c r="FV21" s="7" t="str">
        <f>IF($B21=0,"",$N21*'MF Rents'!FV21*'MF Rollover'!FU21)</f>
        <v/>
      </c>
      <c r="FW21" s="7" t="str">
        <f>IF($B21=0,"",$N21*'MF Rents'!FW21*'MF Rollover'!FV21)</f>
        <v/>
      </c>
      <c r="FX21" s="7" t="str">
        <f>IF($B21=0,"",$N21*'MF Rents'!FX21*'MF Rollover'!FW21)</f>
        <v/>
      </c>
      <c r="FY21" s="7" t="str">
        <f>IF($B21=0,"",$N21*'MF Rents'!FY21*'MF Rollover'!FX21)</f>
        <v/>
      </c>
      <c r="FZ21" s="7" t="str">
        <f>IF($B21=0,"",$N21*'MF Rents'!FZ21*'MF Rollover'!FY21)</f>
        <v/>
      </c>
      <c r="GA21" s="7" t="str">
        <f>IF($B21=0,"",$N21*'MF Rents'!GA21*'MF Rollover'!FZ21)</f>
        <v/>
      </c>
      <c r="GB21" s="7" t="str">
        <f>IF($B21=0,"",$N21*'MF Rents'!GB21*'MF Rollover'!GA21)</f>
        <v/>
      </c>
      <c r="GC21" s="7" t="str">
        <f>IF($B21=0,"",$N21*'MF Rents'!GC21*'MF Rollover'!GB21)</f>
        <v/>
      </c>
      <c r="GD21" s="7" t="str">
        <f>IF($B21=0,"",$N21*'MF Rents'!GD21*'MF Rollover'!GC21)</f>
        <v/>
      </c>
      <c r="GE21" s="7" t="str">
        <f>IF($B21=0,"",$N21*'MF Rents'!GE21*'MF Rollover'!GD21)</f>
        <v/>
      </c>
      <c r="GF21" s="7" t="str">
        <f>IF($B21=0,"",$N21*'MF Rents'!GF21*'MF Rollover'!GE21)</f>
        <v/>
      </c>
      <c r="GG21" s="7" t="str">
        <f>IF($B21=0,"",$N21*'MF Rents'!GG21*'MF Rollover'!GF21)</f>
        <v/>
      </c>
      <c r="GH21" s="7" t="str">
        <f>IF($B21=0,"",$N21*'MF Rents'!GH21*'MF Rollover'!GG21)</f>
        <v/>
      </c>
      <c r="GI21" s="7" t="str">
        <f>IF($B21=0,"",$N21*'MF Rents'!GI21*'MF Rollover'!GH21)</f>
        <v/>
      </c>
      <c r="GJ21" s="7" t="str">
        <f>IF($B21=0,"",$N21*'MF Rents'!GJ21*'MF Rollover'!GI21)</f>
        <v/>
      </c>
      <c r="GK21" s="7" t="str">
        <f>IF($B21=0,"",$N21*'MF Rents'!GK21*'MF Rollover'!GJ21)</f>
        <v/>
      </c>
      <c r="GL21" s="7" t="str">
        <f>IF($B21=0,"",$N21*'MF Rents'!GL21*'MF Rollover'!GK21)</f>
        <v/>
      </c>
      <c r="GM21" s="7" t="str">
        <f>IF($B21=0,"",$N21*'MF Rents'!GM21*'MF Rollover'!GL21)</f>
        <v/>
      </c>
      <c r="GN21" s="7" t="str">
        <f>IF($B21=0,"",$N21*'MF Rents'!GN21*'MF Rollover'!GM21)</f>
        <v/>
      </c>
      <c r="GO21" s="7" t="str">
        <f>IF($B21=0,"",$N21*'MF Rents'!GO21*'MF Rollover'!GN21)</f>
        <v/>
      </c>
      <c r="GP21" s="7" t="str">
        <f>IF($B21=0,"",$N21*'MF Rents'!GP21*'MF Rollover'!GO21)</f>
        <v/>
      </c>
    </row>
    <row r="22" spans="2:198" x14ac:dyDescent="0.3">
      <c r="B22" s="198">
        <f>'MF Rent Roll'!B21</f>
        <v>0</v>
      </c>
      <c r="C22" s="199">
        <f>'MF Rent Roll'!C21</f>
        <v>0</v>
      </c>
      <c r="D22" s="200">
        <f>'MF Rent Roll'!D21</f>
        <v>0</v>
      </c>
      <c r="E22" s="200">
        <f>'MF Rent Roll'!E21</f>
        <v>0</v>
      </c>
      <c r="F22" s="201">
        <f>'MF Rent Roll'!F21</f>
        <v>0</v>
      </c>
      <c r="G22" s="202">
        <f>'MF Rent Roll'!G21</f>
        <v>0</v>
      </c>
      <c r="H22" s="203">
        <f>'MF Rent Roll'!H21</f>
        <v>0</v>
      </c>
      <c r="I22" s="202">
        <f>'MF Rent Roll'!I21</f>
        <v>0</v>
      </c>
      <c r="J22" s="204">
        <f>'MF Rent Roll'!J21</f>
        <v>0</v>
      </c>
      <c r="K22" s="205">
        <f>'MF Rent Roll'!K21</f>
        <v>0</v>
      </c>
      <c r="L22" s="202">
        <f>'MF Rent Roll'!L21</f>
        <v>0</v>
      </c>
      <c r="M22" s="206">
        <f>'MF Rent Roll'!M21</f>
        <v>0</v>
      </c>
      <c r="N22" s="207" t="str">
        <f>'MF Rent Roll'!N21</f>
        <v/>
      </c>
      <c r="O22" s="208" t="str">
        <f>'MF Rent Roll'!O21</f>
        <v/>
      </c>
      <c r="P22" s="209" t="str">
        <f>'MF Rent Roll'!P21</f>
        <v/>
      </c>
      <c r="S22" s="7" t="str">
        <f>IF($B22=0,"",$N22*'MF Rents'!S22*'MF Rollover'!R22)</f>
        <v/>
      </c>
      <c r="T22" s="7" t="str">
        <f>IF($B22=0,"",$N22*'MF Rents'!T22*'MF Rollover'!S22)</f>
        <v/>
      </c>
      <c r="U22" s="7" t="str">
        <f>IF($B22=0,"",$N22*'MF Rents'!U22*'MF Rollover'!T22)</f>
        <v/>
      </c>
      <c r="V22" s="7" t="str">
        <f>IF($B22=0,"",$N22*'MF Rents'!V22*'MF Rollover'!U22)</f>
        <v/>
      </c>
      <c r="W22" s="7" t="str">
        <f>IF($B22=0,"",$N22*'MF Rents'!W22*'MF Rollover'!V22)</f>
        <v/>
      </c>
      <c r="X22" s="7" t="str">
        <f>IF($B22=0,"",$N22*'MF Rents'!X22*'MF Rollover'!W22)</f>
        <v/>
      </c>
      <c r="Y22" s="7" t="str">
        <f>IF($B22=0,"",$N22*'MF Rents'!Y22*'MF Rollover'!X22)</f>
        <v/>
      </c>
      <c r="Z22" s="7" t="str">
        <f>IF($B22=0,"",$N22*'MF Rents'!Z22*'MF Rollover'!Y22)</f>
        <v/>
      </c>
      <c r="AA22" s="7" t="str">
        <f>IF($B22=0,"",$N22*'MF Rents'!AA22*'MF Rollover'!Z22)</f>
        <v/>
      </c>
      <c r="AB22" s="7" t="str">
        <f>IF($B22=0,"",$N22*'MF Rents'!AB22*'MF Rollover'!AA22)</f>
        <v/>
      </c>
      <c r="AC22" s="7" t="str">
        <f>IF($B22=0,"",$N22*'MF Rents'!AC22*'MF Rollover'!AB22)</f>
        <v/>
      </c>
      <c r="AD22" s="7" t="str">
        <f>IF($B22=0,"",$N22*'MF Rents'!AD22*'MF Rollover'!AC22)</f>
        <v/>
      </c>
      <c r="AE22" s="7" t="str">
        <f>IF($B22=0,"",$N22*'MF Rents'!AE22*'MF Rollover'!AD22)</f>
        <v/>
      </c>
      <c r="AF22" s="7" t="str">
        <f>IF($B22=0,"",$N22*'MF Rents'!AF22*'MF Rollover'!AE22)</f>
        <v/>
      </c>
      <c r="AG22" s="7" t="str">
        <f>IF($B22=0,"",$N22*'MF Rents'!AG22*'MF Rollover'!AF22)</f>
        <v/>
      </c>
      <c r="AH22" s="7" t="str">
        <f>IF($B22=0,"",$N22*'MF Rents'!AH22*'MF Rollover'!AG22)</f>
        <v/>
      </c>
      <c r="AI22" s="7" t="str">
        <f>IF($B22=0,"",$N22*'MF Rents'!AI22*'MF Rollover'!AH22)</f>
        <v/>
      </c>
      <c r="AJ22" s="7" t="str">
        <f>IF($B22=0,"",$N22*'MF Rents'!AJ22*'MF Rollover'!AI22)</f>
        <v/>
      </c>
      <c r="AK22" s="7" t="str">
        <f>IF($B22=0,"",$N22*'MF Rents'!AK22*'MF Rollover'!AJ22)</f>
        <v/>
      </c>
      <c r="AL22" s="7" t="str">
        <f>IF($B22=0,"",$N22*'MF Rents'!AL22*'MF Rollover'!AK22)</f>
        <v/>
      </c>
      <c r="AM22" s="7" t="str">
        <f>IF($B22=0,"",$N22*'MF Rents'!AM22*'MF Rollover'!AL22)</f>
        <v/>
      </c>
      <c r="AN22" s="7" t="str">
        <f>IF($B22=0,"",$N22*'MF Rents'!AN22*'MF Rollover'!AM22)</f>
        <v/>
      </c>
      <c r="AO22" s="7" t="str">
        <f>IF($B22=0,"",$N22*'MF Rents'!AO22*'MF Rollover'!AN22)</f>
        <v/>
      </c>
      <c r="AP22" s="7" t="str">
        <f>IF($B22=0,"",$N22*'MF Rents'!AP22*'MF Rollover'!AO22)</f>
        <v/>
      </c>
      <c r="AQ22" s="7" t="str">
        <f>IF($B22=0,"",$N22*'MF Rents'!AQ22*'MF Rollover'!AP22)</f>
        <v/>
      </c>
      <c r="AR22" s="7" t="str">
        <f>IF($B22=0,"",$N22*'MF Rents'!AR22*'MF Rollover'!AQ22)</f>
        <v/>
      </c>
      <c r="AS22" s="7" t="str">
        <f>IF($B22=0,"",$N22*'MF Rents'!AS22*'MF Rollover'!AR22)</f>
        <v/>
      </c>
      <c r="AT22" s="7" t="str">
        <f>IF($B22=0,"",$N22*'MF Rents'!AT22*'MF Rollover'!AS22)</f>
        <v/>
      </c>
      <c r="AU22" s="7" t="str">
        <f>IF($B22=0,"",$N22*'MF Rents'!AU22*'MF Rollover'!AT22)</f>
        <v/>
      </c>
      <c r="AV22" s="7" t="str">
        <f>IF($B22=0,"",$N22*'MF Rents'!AV22*'MF Rollover'!AU22)</f>
        <v/>
      </c>
      <c r="AW22" s="7" t="str">
        <f>IF($B22=0,"",$N22*'MF Rents'!AW22*'MF Rollover'!AV22)</f>
        <v/>
      </c>
      <c r="AX22" s="7" t="str">
        <f>IF($B22=0,"",$N22*'MF Rents'!AX22*'MF Rollover'!AW22)</f>
        <v/>
      </c>
      <c r="AY22" s="7" t="str">
        <f>IF($B22=0,"",$N22*'MF Rents'!AY22*'MF Rollover'!AX22)</f>
        <v/>
      </c>
      <c r="AZ22" s="7" t="str">
        <f>IF($B22=0,"",$N22*'MF Rents'!AZ22*'MF Rollover'!AY22)</f>
        <v/>
      </c>
      <c r="BA22" s="7" t="str">
        <f>IF($B22=0,"",$N22*'MF Rents'!BA22*'MF Rollover'!AZ22)</f>
        <v/>
      </c>
      <c r="BB22" s="7" t="str">
        <f>IF($B22=0,"",$N22*'MF Rents'!BB22*'MF Rollover'!BA22)</f>
        <v/>
      </c>
      <c r="BC22" s="7" t="str">
        <f>IF($B22=0,"",$N22*'MF Rents'!BC22*'MF Rollover'!BB22)</f>
        <v/>
      </c>
      <c r="BD22" s="7" t="str">
        <f>IF($B22=0,"",$N22*'MF Rents'!BD22*'MF Rollover'!BC22)</f>
        <v/>
      </c>
      <c r="BE22" s="7" t="str">
        <f>IF($B22=0,"",$N22*'MF Rents'!BE22*'MF Rollover'!BD22)</f>
        <v/>
      </c>
      <c r="BF22" s="7" t="str">
        <f>IF($B22=0,"",$N22*'MF Rents'!BF22*'MF Rollover'!BE22)</f>
        <v/>
      </c>
      <c r="BG22" s="7" t="str">
        <f>IF($B22=0,"",$N22*'MF Rents'!BG22*'MF Rollover'!BF22)</f>
        <v/>
      </c>
      <c r="BH22" s="7" t="str">
        <f>IF($B22=0,"",$N22*'MF Rents'!BH22*'MF Rollover'!BG22)</f>
        <v/>
      </c>
      <c r="BI22" s="7" t="str">
        <f>IF($B22=0,"",$N22*'MF Rents'!BI22*'MF Rollover'!BH22)</f>
        <v/>
      </c>
      <c r="BJ22" s="7" t="str">
        <f>IF($B22=0,"",$N22*'MF Rents'!BJ22*'MF Rollover'!BI22)</f>
        <v/>
      </c>
      <c r="BK22" s="7" t="str">
        <f>IF($B22=0,"",$N22*'MF Rents'!BK22*'MF Rollover'!BJ22)</f>
        <v/>
      </c>
      <c r="BL22" s="7" t="str">
        <f>IF($B22=0,"",$N22*'MF Rents'!BL22*'MF Rollover'!BK22)</f>
        <v/>
      </c>
      <c r="BM22" s="7" t="str">
        <f>IF($B22=0,"",$N22*'MF Rents'!BM22*'MF Rollover'!BL22)</f>
        <v/>
      </c>
      <c r="BN22" s="7" t="str">
        <f>IF($B22=0,"",$N22*'MF Rents'!BN22*'MF Rollover'!BM22)</f>
        <v/>
      </c>
      <c r="BO22" s="7" t="str">
        <f>IF($B22=0,"",$N22*'MF Rents'!BO22*'MF Rollover'!BN22)</f>
        <v/>
      </c>
      <c r="BP22" s="7" t="str">
        <f>IF($B22=0,"",$N22*'MF Rents'!BP22*'MF Rollover'!BO22)</f>
        <v/>
      </c>
      <c r="BQ22" s="7" t="str">
        <f>IF($B22=0,"",$N22*'MF Rents'!BQ22*'MF Rollover'!BP22)</f>
        <v/>
      </c>
      <c r="BR22" s="7" t="str">
        <f>IF($B22=0,"",$N22*'MF Rents'!BR22*'MF Rollover'!BQ22)</f>
        <v/>
      </c>
      <c r="BS22" s="7" t="str">
        <f>IF($B22=0,"",$N22*'MF Rents'!BS22*'MF Rollover'!BR22)</f>
        <v/>
      </c>
      <c r="BT22" s="7" t="str">
        <f>IF($B22=0,"",$N22*'MF Rents'!BT22*'MF Rollover'!BS22)</f>
        <v/>
      </c>
      <c r="BU22" s="7" t="str">
        <f>IF($B22=0,"",$N22*'MF Rents'!BU22*'MF Rollover'!BT22)</f>
        <v/>
      </c>
      <c r="BV22" s="7" t="str">
        <f>IF($B22=0,"",$N22*'MF Rents'!BV22*'MF Rollover'!BU22)</f>
        <v/>
      </c>
      <c r="BW22" s="7" t="str">
        <f>IF($B22=0,"",$N22*'MF Rents'!BW22*'MF Rollover'!BV22)</f>
        <v/>
      </c>
      <c r="BX22" s="7" t="str">
        <f>IF($B22=0,"",$N22*'MF Rents'!BX22*'MF Rollover'!BW22)</f>
        <v/>
      </c>
      <c r="BY22" s="7" t="str">
        <f>IF($B22=0,"",$N22*'MF Rents'!BY22*'MF Rollover'!BX22)</f>
        <v/>
      </c>
      <c r="BZ22" s="7" t="str">
        <f>IF($B22=0,"",$N22*'MF Rents'!BZ22*'MF Rollover'!BY22)</f>
        <v/>
      </c>
      <c r="CA22" s="7" t="str">
        <f>IF($B22=0,"",$N22*'MF Rents'!CA22*'MF Rollover'!BZ22)</f>
        <v/>
      </c>
      <c r="CB22" s="7" t="str">
        <f>IF($B22=0,"",$N22*'MF Rents'!CB22*'MF Rollover'!CA22)</f>
        <v/>
      </c>
      <c r="CC22" s="7" t="str">
        <f>IF($B22=0,"",$N22*'MF Rents'!CC22*'MF Rollover'!CB22)</f>
        <v/>
      </c>
      <c r="CD22" s="7" t="str">
        <f>IF($B22=0,"",$N22*'MF Rents'!CD22*'MF Rollover'!CC22)</f>
        <v/>
      </c>
      <c r="CE22" s="7" t="str">
        <f>IF($B22=0,"",$N22*'MF Rents'!CE22*'MF Rollover'!CD22)</f>
        <v/>
      </c>
      <c r="CF22" s="7" t="str">
        <f>IF($B22=0,"",$N22*'MF Rents'!CF22*'MF Rollover'!CE22)</f>
        <v/>
      </c>
      <c r="CG22" s="7" t="str">
        <f>IF($B22=0,"",$N22*'MF Rents'!CG22*'MF Rollover'!CF22)</f>
        <v/>
      </c>
      <c r="CH22" s="7" t="str">
        <f>IF($B22=0,"",$N22*'MF Rents'!CH22*'MF Rollover'!CG22)</f>
        <v/>
      </c>
      <c r="CI22" s="7" t="str">
        <f>IF($B22=0,"",$N22*'MF Rents'!CI22*'MF Rollover'!CH22)</f>
        <v/>
      </c>
      <c r="CJ22" s="7" t="str">
        <f>IF($B22=0,"",$N22*'MF Rents'!CJ22*'MF Rollover'!CI22)</f>
        <v/>
      </c>
      <c r="CK22" s="7" t="str">
        <f>IF($B22=0,"",$N22*'MF Rents'!CK22*'MF Rollover'!CJ22)</f>
        <v/>
      </c>
      <c r="CL22" s="7" t="str">
        <f>IF($B22=0,"",$N22*'MF Rents'!CL22*'MF Rollover'!CK22)</f>
        <v/>
      </c>
      <c r="CM22" s="7" t="str">
        <f>IF($B22=0,"",$N22*'MF Rents'!CM22*'MF Rollover'!CL22)</f>
        <v/>
      </c>
      <c r="CN22" s="7" t="str">
        <f>IF($B22=0,"",$N22*'MF Rents'!CN22*'MF Rollover'!CM22)</f>
        <v/>
      </c>
      <c r="CO22" s="7" t="str">
        <f>IF($B22=0,"",$N22*'MF Rents'!CO22*'MF Rollover'!CN22)</f>
        <v/>
      </c>
      <c r="CP22" s="7" t="str">
        <f>IF($B22=0,"",$N22*'MF Rents'!CP22*'MF Rollover'!CO22)</f>
        <v/>
      </c>
      <c r="CQ22" s="7" t="str">
        <f>IF($B22=0,"",$N22*'MF Rents'!CQ22*'MF Rollover'!CP22)</f>
        <v/>
      </c>
      <c r="CR22" s="7" t="str">
        <f>IF($B22=0,"",$N22*'MF Rents'!CR22*'MF Rollover'!CQ22)</f>
        <v/>
      </c>
      <c r="CS22" s="7" t="str">
        <f>IF($B22=0,"",$N22*'MF Rents'!CS22*'MF Rollover'!CR22)</f>
        <v/>
      </c>
      <c r="CT22" s="7" t="str">
        <f>IF($B22=0,"",$N22*'MF Rents'!CT22*'MF Rollover'!CS22)</f>
        <v/>
      </c>
      <c r="CU22" s="7" t="str">
        <f>IF($B22=0,"",$N22*'MF Rents'!CU22*'MF Rollover'!CT22)</f>
        <v/>
      </c>
      <c r="CV22" s="7" t="str">
        <f>IF($B22=0,"",$N22*'MF Rents'!CV22*'MF Rollover'!CU22)</f>
        <v/>
      </c>
      <c r="CW22" s="7" t="str">
        <f>IF($B22=0,"",$N22*'MF Rents'!CW22*'MF Rollover'!CV22)</f>
        <v/>
      </c>
      <c r="CX22" s="7" t="str">
        <f>IF($B22=0,"",$N22*'MF Rents'!CX22*'MF Rollover'!CW22)</f>
        <v/>
      </c>
      <c r="CY22" s="7" t="str">
        <f>IF($B22=0,"",$N22*'MF Rents'!CY22*'MF Rollover'!CX22)</f>
        <v/>
      </c>
      <c r="CZ22" s="7" t="str">
        <f>IF($B22=0,"",$N22*'MF Rents'!CZ22*'MF Rollover'!CY22)</f>
        <v/>
      </c>
      <c r="DA22" s="7" t="str">
        <f>IF($B22=0,"",$N22*'MF Rents'!DA22*'MF Rollover'!CZ22)</f>
        <v/>
      </c>
      <c r="DB22" s="7" t="str">
        <f>IF($B22=0,"",$N22*'MF Rents'!DB22*'MF Rollover'!DA22)</f>
        <v/>
      </c>
      <c r="DC22" s="7" t="str">
        <f>IF($B22=0,"",$N22*'MF Rents'!DC22*'MF Rollover'!DB22)</f>
        <v/>
      </c>
      <c r="DD22" s="7" t="str">
        <f>IF($B22=0,"",$N22*'MF Rents'!DD22*'MF Rollover'!DC22)</f>
        <v/>
      </c>
      <c r="DE22" s="7" t="str">
        <f>IF($B22=0,"",$N22*'MF Rents'!DE22*'MF Rollover'!DD22)</f>
        <v/>
      </c>
      <c r="DF22" s="7" t="str">
        <f>IF($B22=0,"",$N22*'MF Rents'!DF22*'MF Rollover'!DE22)</f>
        <v/>
      </c>
      <c r="DG22" s="7" t="str">
        <f>IF($B22=0,"",$N22*'MF Rents'!DG22*'MF Rollover'!DF22)</f>
        <v/>
      </c>
      <c r="DH22" s="7" t="str">
        <f>IF($B22=0,"",$N22*'MF Rents'!DH22*'MF Rollover'!DG22)</f>
        <v/>
      </c>
      <c r="DI22" s="7" t="str">
        <f>IF($B22=0,"",$N22*'MF Rents'!DI22*'MF Rollover'!DH22)</f>
        <v/>
      </c>
      <c r="DJ22" s="7" t="str">
        <f>IF($B22=0,"",$N22*'MF Rents'!DJ22*'MF Rollover'!DI22)</f>
        <v/>
      </c>
      <c r="DK22" s="7" t="str">
        <f>IF($B22=0,"",$N22*'MF Rents'!DK22*'MF Rollover'!DJ22)</f>
        <v/>
      </c>
      <c r="DL22" s="7" t="str">
        <f>IF($B22=0,"",$N22*'MF Rents'!DL22*'MF Rollover'!DK22)</f>
        <v/>
      </c>
      <c r="DM22" s="7" t="str">
        <f>IF($B22=0,"",$N22*'MF Rents'!DM22*'MF Rollover'!DL22)</f>
        <v/>
      </c>
      <c r="DN22" s="7" t="str">
        <f>IF($B22=0,"",$N22*'MF Rents'!DN22*'MF Rollover'!DM22)</f>
        <v/>
      </c>
      <c r="DO22" s="7" t="str">
        <f>IF($B22=0,"",$N22*'MF Rents'!DO22*'MF Rollover'!DN22)</f>
        <v/>
      </c>
      <c r="DP22" s="7" t="str">
        <f>IF($B22=0,"",$N22*'MF Rents'!DP22*'MF Rollover'!DO22)</f>
        <v/>
      </c>
      <c r="DQ22" s="7" t="str">
        <f>IF($B22=0,"",$N22*'MF Rents'!DQ22*'MF Rollover'!DP22)</f>
        <v/>
      </c>
      <c r="DR22" s="7" t="str">
        <f>IF($B22=0,"",$N22*'MF Rents'!DR22*'MF Rollover'!DQ22)</f>
        <v/>
      </c>
      <c r="DS22" s="7" t="str">
        <f>IF($B22=0,"",$N22*'MF Rents'!DS22*'MF Rollover'!DR22)</f>
        <v/>
      </c>
      <c r="DT22" s="7" t="str">
        <f>IF($B22=0,"",$N22*'MF Rents'!DT22*'MF Rollover'!DS22)</f>
        <v/>
      </c>
      <c r="DU22" s="7" t="str">
        <f>IF($B22=0,"",$N22*'MF Rents'!DU22*'MF Rollover'!DT22)</f>
        <v/>
      </c>
      <c r="DV22" s="7" t="str">
        <f>IF($B22=0,"",$N22*'MF Rents'!DV22*'MF Rollover'!DU22)</f>
        <v/>
      </c>
      <c r="DW22" s="7" t="str">
        <f>IF($B22=0,"",$N22*'MF Rents'!DW22*'MF Rollover'!DV22)</f>
        <v/>
      </c>
      <c r="DX22" s="7" t="str">
        <f>IF($B22=0,"",$N22*'MF Rents'!DX22*'MF Rollover'!DW22)</f>
        <v/>
      </c>
      <c r="DY22" s="7" t="str">
        <f>IF($B22=0,"",$N22*'MF Rents'!DY22*'MF Rollover'!DX22)</f>
        <v/>
      </c>
      <c r="DZ22" s="7" t="str">
        <f>IF($B22=0,"",$N22*'MF Rents'!DZ22*'MF Rollover'!DY22)</f>
        <v/>
      </c>
      <c r="EA22" s="7" t="str">
        <f>IF($B22=0,"",$N22*'MF Rents'!EA22*'MF Rollover'!DZ22)</f>
        <v/>
      </c>
      <c r="EB22" s="7" t="str">
        <f>IF($B22=0,"",$N22*'MF Rents'!EB22*'MF Rollover'!EA22)</f>
        <v/>
      </c>
      <c r="EC22" s="7" t="str">
        <f>IF($B22=0,"",$N22*'MF Rents'!EC22*'MF Rollover'!EB22)</f>
        <v/>
      </c>
      <c r="ED22" s="7" t="str">
        <f>IF($B22=0,"",$N22*'MF Rents'!ED22*'MF Rollover'!EC22)</f>
        <v/>
      </c>
      <c r="EE22" s="7" t="str">
        <f>IF($B22=0,"",$N22*'MF Rents'!EE22*'MF Rollover'!ED22)</f>
        <v/>
      </c>
      <c r="EF22" s="7" t="str">
        <f>IF($B22=0,"",$N22*'MF Rents'!EF22*'MF Rollover'!EE22)</f>
        <v/>
      </c>
      <c r="EG22" s="7" t="str">
        <f>IF($B22=0,"",$N22*'MF Rents'!EG22*'MF Rollover'!EF22)</f>
        <v/>
      </c>
      <c r="EH22" s="7" t="str">
        <f>IF($B22=0,"",$N22*'MF Rents'!EH22*'MF Rollover'!EG22)</f>
        <v/>
      </c>
      <c r="EI22" s="7" t="str">
        <f>IF($B22=0,"",$N22*'MF Rents'!EI22*'MF Rollover'!EH22)</f>
        <v/>
      </c>
      <c r="EJ22" s="7" t="str">
        <f>IF($B22=0,"",$N22*'MF Rents'!EJ22*'MF Rollover'!EI22)</f>
        <v/>
      </c>
      <c r="EK22" s="7" t="str">
        <f>IF($B22=0,"",$N22*'MF Rents'!EK22*'MF Rollover'!EJ22)</f>
        <v/>
      </c>
      <c r="EL22" s="7" t="str">
        <f>IF($B22=0,"",$N22*'MF Rents'!EL22*'MF Rollover'!EK22)</f>
        <v/>
      </c>
      <c r="EM22" s="7" t="str">
        <f>IF($B22=0,"",$N22*'MF Rents'!EM22*'MF Rollover'!EL22)</f>
        <v/>
      </c>
      <c r="EN22" s="7" t="str">
        <f>IF($B22=0,"",$N22*'MF Rents'!EN22*'MF Rollover'!EM22)</f>
        <v/>
      </c>
      <c r="EO22" s="7" t="str">
        <f>IF($B22=0,"",$N22*'MF Rents'!EO22*'MF Rollover'!EN22)</f>
        <v/>
      </c>
      <c r="EP22" s="7" t="str">
        <f>IF($B22=0,"",$N22*'MF Rents'!EP22*'MF Rollover'!EO22)</f>
        <v/>
      </c>
      <c r="EQ22" s="7" t="str">
        <f>IF($B22=0,"",$N22*'MF Rents'!EQ22*'MF Rollover'!EP22)</f>
        <v/>
      </c>
      <c r="ER22" s="7" t="str">
        <f>IF($B22=0,"",$N22*'MF Rents'!ER22*'MF Rollover'!EQ22)</f>
        <v/>
      </c>
      <c r="ES22" s="7" t="str">
        <f>IF($B22=0,"",$N22*'MF Rents'!ES22*'MF Rollover'!ER22)</f>
        <v/>
      </c>
      <c r="ET22" s="7" t="str">
        <f>IF($B22=0,"",$N22*'MF Rents'!ET22*'MF Rollover'!ES22)</f>
        <v/>
      </c>
      <c r="EU22" s="7" t="str">
        <f>IF($B22=0,"",$N22*'MF Rents'!EU22*'MF Rollover'!ET22)</f>
        <v/>
      </c>
      <c r="EV22" s="7" t="str">
        <f>IF($B22=0,"",$N22*'MF Rents'!EV22*'MF Rollover'!EU22)</f>
        <v/>
      </c>
      <c r="EW22" s="7" t="str">
        <f>IF($B22=0,"",$N22*'MF Rents'!EW22*'MF Rollover'!EV22)</f>
        <v/>
      </c>
      <c r="EX22" s="7" t="str">
        <f>IF($B22=0,"",$N22*'MF Rents'!EX22*'MF Rollover'!EW22)</f>
        <v/>
      </c>
      <c r="EY22" s="7" t="str">
        <f>IF($B22=0,"",$N22*'MF Rents'!EY22*'MF Rollover'!EX22)</f>
        <v/>
      </c>
      <c r="EZ22" s="7" t="str">
        <f>IF($B22=0,"",$N22*'MF Rents'!EZ22*'MF Rollover'!EY22)</f>
        <v/>
      </c>
      <c r="FA22" s="7" t="str">
        <f>IF($B22=0,"",$N22*'MF Rents'!FA22*'MF Rollover'!EZ22)</f>
        <v/>
      </c>
      <c r="FB22" s="7" t="str">
        <f>IF($B22=0,"",$N22*'MF Rents'!FB22*'MF Rollover'!FA22)</f>
        <v/>
      </c>
      <c r="FC22" s="7" t="str">
        <f>IF($B22=0,"",$N22*'MF Rents'!FC22*'MF Rollover'!FB22)</f>
        <v/>
      </c>
      <c r="FD22" s="7" t="str">
        <f>IF($B22=0,"",$N22*'MF Rents'!FD22*'MF Rollover'!FC22)</f>
        <v/>
      </c>
      <c r="FE22" s="7" t="str">
        <f>IF($B22=0,"",$N22*'MF Rents'!FE22*'MF Rollover'!FD22)</f>
        <v/>
      </c>
      <c r="FF22" s="7" t="str">
        <f>IF($B22=0,"",$N22*'MF Rents'!FF22*'MF Rollover'!FE22)</f>
        <v/>
      </c>
      <c r="FG22" s="7" t="str">
        <f>IF($B22=0,"",$N22*'MF Rents'!FG22*'MF Rollover'!FF22)</f>
        <v/>
      </c>
      <c r="FH22" s="7" t="str">
        <f>IF($B22=0,"",$N22*'MF Rents'!FH22*'MF Rollover'!FG22)</f>
        <v/>
      </c>
      <c r="FI22" s="7" t="str">
        <f>IF($B22=0,"",$N22*'MF Rents'!FI22*'MF Rollover'!FH22)</f>
        <v/>
      </c>
      <c r="FJ22" s="7" t="str">
        <f>IF($B22=0,"",$N22*'MF Rents'!FJ22*'MF Rollover'!FI22)</f>
        <v/>
      </c>
      <c r="FK22" s="7" t="str">
        <f>IF($B22=0,"",$N22*'MF Rents'!FK22*'MF Rollover'!FJ22)</f>
        <v/>
      </c>
      <c r="FL22" s="7" t="str">
        <f>IF($B22=0,"",$N22*'MF Rents'!FL22*'MF Rollover'!FK22)</f>
        <v/>
      </c>
      <c r="FM22" s="7" t="str">
        <f>IF($B22=0,"",$N22*'MF Rents'!FM22*'MF Rollover'!FL22)</f>
        <v/>
      </c>
      <c r="FN22" s="7" t="str">
        <f>IF($B22=0,"",$N22*'MF Rents'!FN22*'MF Rollover'!FM22)</f>
        <v/>
      </c>
      <c r="FO22" s="7" t="str">
        <f>IF($B22=0,"",$N22*'MF Rents'!FO22*'MF Rollover'!FN22)</f>
        <v/>
      </c>
      <c r="FP22" s="7" t="str">
        <f>IF($B22=0,"",$N22*'MF Rents'!FP22*'MF Rollover'!FO22)</f>
        <v/>
      </c>
      <c r="FQ22" s="7" t="str">
        <f>IF($B22=0,"",$N22*'MF Rents'!FQ22*'MF Rollover'!FP22)</f>
        <v/>
      </c>
      <c r="FR22" s="7" t="str">
        <f>IF($B22=0,"",$N22*'MF Rents'!FR22*'MF Rollover'!FQ22)</f>
        <v/>
      </c>
      <c r="FS22" s="7" t="str">
        <f>IF($B22=0,"",$N22*'MF Rents'!FS22*'MF Rollover'!FR22)</f>
        <v/>
      </c>
      <c r="FT22" s="7" t="str">
        <f>IF($B22=0,"",$N22*'MF Rents'!FT22*'MF Rollover'!FS22)</f>
        <v/>
      </c>
      <c r="FU22" s="7" t="str">
        <f>IF($B22=0,"",$N22*'MF Rents'!FU22*'MF Rollover'!FT22)</f>
        <v/>
      </c>
      <c r="FV22" s="7" t="str">
        <f>IF($B22=0,"",$N22*'MF Rents'!FV22*'MF Rollover'!FU22)</f>
        <v/>
      </c>
      <c r="FW22" s="7" t="str">
        <f>IF($B22=0,"",$N22*'MF Rents'!FW22*'MF Rollover'!FV22)</f>
        <v/>
      </c>
      <c r="FX22" s="7" t="str">
        <f>IF($B22=0,"",$N22*'MF Rents'!FX22*'MF Rollover'!FW22)</f>
        <v/>
      </c>
      <c r="FY22" s="7" t="str">
        <f>IF($B22=0,"",$N22*'MF Rents'!FY22*'MF Rollover'!FX22)</f>
        <v/>
      </c>
      <c r="FZ22" s="7" t="str">
        <f>IF($B22=0,"",$N22*'MF Rents'!FZ22*'MF Rollover'!FY22)</f>
        <v/>
      </c>
      <c r="GA22" s="7" t="str">
        <f>IF($B22=0,"",$N22*'MF Rents'!GA22*'MF Rollover'!FZ22)</f>
        <v/>
      </c>
      <c r="GB22" s="7" t="str">
        <f>IF($B22=0,"",$N22*'MF Rents'!GB22*'MF Rollover'!GA22)</f>
        <v/>
      </c>
      <c r="GC22" s="7" t="str">
        <f>IF($B22=0,"",$N22*'MF Rents'!GC22*'MF Rollover'!GB22)</f>
        <v/>
      </c>
      <c r="GD22" s="7" t="str">
        <f>IF($B22=0,"",$N22*'MF Rents'!GD22*'MF Rollover'!GC22)</f>
        <v/>
      </c>
      <c r="GE22" s="7" t="str">
        <f>IF($B22=0,"",$N22*'MF Rents'!GE22*'MF Rollover'!GD22)</f>
        <v/>
      </c>
      <c r="GF22" s="7" t="str">
        <f>IF($B22=0,"",$N22*'MF Rents'!GF22*'MF Rollover'!GE22)</f>
        <v/>
      </c>
      <c r="GG22" s="7" t="str">
        <f>IF($B22=0,"",$N22*'MF Rents'!GG22*'MF Rollover'!GF22)</f>
        <v/>
      </c>
      <c r="GH22" s="7" t="str">
        <f>IF($B22=0,"",$N22*'MF Rents'!GH22*'MF Rollover'!GG22)</f>
        <v/>
      </c>
      <c r="GI22" s="7" t="str">
        <f>IF($B22=0,"",$N22*'MF Rents'!GI22*'MF Rollover'!GH22)</f>
        <v/>
      </c>
      <c r="GJ22" s="7" t="str">
        <f>IF($B22=0,"",$N22*'MF Rents'!GJ22*'MF Rollover'!GI22)</f>
        <v/>
      </c>
      <c r="GK22" s="7" t="str">
        <f>IF($B22=0,"",$N22*'MF Rents'!GK22*'MF Rollover'!GJ22)</f>
        <v/>
      </c>
      <c r="GL22" s="7" t="str">
        <f>IF($B22=0,"",$N22*'MF Rents'!GL22*'MF Rollover'!GK22)</f>
        <v/>
      </c>
      <c r="GM22" s="7" t="str">
        <f>IF($B22=0,"",$N22*'MF Rents'!GM22*'MF Rollover'!GL22)</f>
        <v/>
      </c>
      <c r="GN22" s="7" t="str">
        <f>IF($B22=0,"",$N22*'MF Rents'!GN22*'MF Rollover'!GM22)</f>
        <v/>
      </c>
      <c r="GO22" s="7" t="str">
        <f>IF($B22=0,"",$N22*'MF Rents'!GO22*'MF Rollover'!GN22)</f>
        <v/>
      </c>
      <c r="GP22" s="7" t="str">
        <f>IF($B22=0,"",$N22*'MF Rents'!GP22*'MF Rollover'!GO22)</f>
        <v/>
      </c>
    </row>
    <row r="23" spans="2:198" x14ac:dyDescent="0.3">
      <c r="B23" s="198">
        <f>'MF Rent Roll'!B22</f>
        <v>0</v>
      </c>
      <c r="C23" s="199">
        <f>'MF Rent Roll'!C22</f>
        <v>0</v>
      </c>
      <c r="D23" s="200">
        <f>'MF Rent Roll'!D22</f>
        <v>0</v>
      </c>
      <c r="E23" s="200">
        <f>'MF Rent Roll'!E22</f>
        <v>0</v>
      </c>
      <c r="F23" s="201">
        <f>'MF Rent Roll'!F22</f>
        <v>0</v>
      </c>
      <c r="G23" s="202">
        <f>'MF Rent Roll'!G22</f>
        <v>0</v>
      </c>
      <c r="H23" s="203">
        <f>'MF Rent Roll'!H22</f>
        <v>0</v>
      </c>
      <c r="I23" s="202">
        <f>'MF Rent Roll'!I22</f>
        <v>0</v>
      </c>
      <c r="J23" s="204">
        <f>'MF Rent Roll'!J22</f>
        <v>0</v>
      </c>
      <c r="K23" s="205">
        <f>'MF Rent Roll'!K22</f>
        <v>0</v>
      </c>
      <c r="L23" s="202">
        <f>'MF Rent Roll'!L22</f>
        <v>0</v>
      </c>
      <c r="M23" s="206">
        <f>'MF Rent Roll'!M22</f>
        <v>0</v>
      </c>
      <c r="N23" s="207" t="str">
        <f>'MF Rent Roll'!N22</f>
        <v/>
      </c>
      <c r="O23" s="208" t="str">
        <f>'MF Rent Roll'!O22</f>
        <v/>
      </c>
      <c r="P23" s="209" t="str">
        <f>'MF Rent Roll'!P22</f>
        <v/>
      </c>
      <c r="S23" s="7" t="str">
        <f>IF($B23=0,"",$N23*'MF Rents'!S23*'MF Rollover'!R23)</f>
        <v/>
      </c>
      <c r="T23" s="7" t="str">
        <f>IF($B23=0,"",$N23*'MF Rents'!T23*'MF Rollover'!S23)</f>
        <v/>
      </c>
      <c r="U23" s="7" t="str">
        <f>IF($B23=0,"",$N23*'MF Rents'!U23*'MF Rollover'!T23)</f>
        <v/>
      </c>
      <c r="V23" s="7" t="str">
        <f>IF($B23=0,"",$N23*'MF Rents'!V23*'MF Rollover'!U23)</f>
        <v/>
      </c>
      <c r="W23" s="7" t="str">
        <f>IF($B23=0,"",$N23*'MF Rents'!W23*'MF Rollover'!V23)</f>
        <v/>
      </c>
      <c r="X23" s="7" t="str">
        <f>IF($B23=0,"",$N23*'MF Rents'!X23*'MF Rollover'!W23)</f>
        <v/>
      </c>
      <c r="Y23" s="7" t="str">
        <f>IF($B23=0,"",$N23*'MF Rents'!Y23*'MF Rollover'!X23)</f>
        <v/>
      </c>
      <c r="Z23" s="7" t="str">
        <f>IF($B23=0,"",$N23*'MF Rents'!Z23*'MF Rollover'!Y23)</f>
        <v/>
      </c>
      <c r="AA23" s="7" t="str">
        <f>IF($B23=0,"",$N23*'MF Rents'!AA23*'MF Rollover'!Z23)</f>
        <v/>
      </c>
      <c r="AB23" s="7" t="str">
        <f>IF($B23=0,"",$N23*'MF Rents'!AB23*'MF Rollover'!AA23)</f>
        <v/>
      </c>
      <c r="AC23" s="7" t="str">
        <f>IF($B23=0,"",$N23*'MF Rents'!AC23*'MF Rollover'!AB23)</f>
        <v/>
      </c>
      <c r="AD23" s="7" t="str">
        <f>IF($B23=0,"",$N23*'MF Rents'!AD23*'MF Rollover'!AC23)</f>
        <v/>
      </c>
      <c r="AE23" s="7" t="str">
        <f>IF($B23=0,"",$N23*'MF Rents'!AE23*'MF Rollover'!AD23)</f>
        <v/>
      </c>
      <c r="AF23" s="7" t="str">
        <f>IF($B23=0,"",$N23*'MF Rents'!AF23*'MF Rollover'!AE23)</f>
        <v/>
      </c>
      <c r="AG23" s="7" t="str">
        <f>IF($B23=0,"",$N23*'MF Rents'!AG23*'MF Rollover'!AF23)</f>
        <v/>
      </c>
      <c r="AH23" s="7" t="str">
        <f>IF($B23=0,"",$N23*'MF Rents'!AH23*'MF Rollover'!AG23)</f>
        <v/>
      </c>
      <c r="AI23" s="7" t="str">
        <f>IF($B23=0,"",$N23*'MF Rents'!AI23*'MF Rollover'!AH23)</f>
        <v/>
      </c>
      <c r="AJ23" s="7" t="str">
        <f>IF($B23=0,"",$N23*'MF Rents'!AJ23*'MF Rollover'!AI23)</f>
        <v/>
      </c>
      <c r="AK23" s="7" t="str">
        <f>IF($B23=0,"",$N23*'MF Rents'!AK23*'MF Rollover'!AJ23)</f>
        <v/>
      </c>
      <c r="AL23" s="7" t="str">
        <f>IF($B23=0,"",$N23*'MF Rents'!AL23*'MF Rollover'!AK23)</f>
        <v/>
      </c>
      <c r="AM23" s="7" t="str">
        <f>IF($B23=0,"",$N23*'MF Rents'!AM23*'MF Rollover'!AL23)</f>
        <v/>
      </c>
      <c r="AN23" s="7" t="str">
        <f>IF($B23=0,"",$N23*'MF Rents'!AN23*'MF Rollover'!AM23)</f>
        <v/>
      </c>
      <c r="AO23" s="7" t="str">
        <f>IF($B23=0,"",$N23*'MF Rents'!AO23*'MF Rollover'!AN23)</f>
        <v/>
      </c>
      <c r="AP23" s="7" t="str">
        <f>IF($B23=0,"",$N23*'MF Rents'!AP23*'MF Rollover'!AO23)</f>
        <v/>
      </c>
      <c r="AQ23" s="7" t="str">
        <f>IF($B23=0,"",$N23*'MF Rents'!AQ23*'MF Rollover'!AP23)</f>
        <v/>
      </c>
      <c r="AR23" s="7" t="str">
        <f>IF($B23=0,"",$N23*'MF Rents'!AR23*'MF Rollover'!AQ23)</f>
        <v/>
      </c>
      <c r="AS23" s="7" t="str">
        <f>IF($B23=0,"",$N23*'MF Rents'!AS23*'MF Rollover'!AR23)</f>
        <v/>
      </c>
      <c r="AT23" s="7" t="str">
        <f>IF($B23=0,"",$N23*'MF Rents'!AT23*'MF Rollover'!AS23)</f>
        <v/>
      </c>
      <c r="AU23" s="7" t="str">
        <f>IF($B23=0,"",$N23*'MF Rents'!AU23*'MF Rollover'!AT23)</f>
        <v/>
      </c>
      <c r="AV23" s="7" t="str">
        <f>IF($B23=0,"",$N23*'MF Rents'!AV23*'MF Rollover'!AU23)</f>
        <v/>
      </c>
      <c r="AW23" s="7" t="str">
        <f>IF($B23=0,"",$N23*'MF Rents'!AW23*'MF Rollover'!AV23)</f>
        <v/>
      </c>
      <c r="AX23" s="7" t="str">
        <f>IF($B23=0,"",$N23*'MF Rents'!AX23*'MF Rollover'!AW23)</f>
        <v/>
      </c>
      <c r="AY23" s="7" t="str">
        <f>IF($B23=0,"",$N23*'MF Rents'!AY23*'MF Rollover'!AX23)</f>
        <v/>
      </c>
      <c r="AZ23" s="7" t="str">
        <f>IF($B23=0,"",$N23*'MF Rents'!AZ23*'MF Rollover'!AY23)</f>
        <v/>
      </c>
      <c r="BA23" s="7" t="str">
        <f>IF($B23=0,"",$N23*'MF Rents'!BA23*'MF Rollover'!AZ23)</f>
        <v/>
      </c>
      <c r="BB23" s="7" t="str">
        <f>IF($B23=0,"",$N23*'MF Rents'!BB23*'MF Rollover'!BA23)</f>
        <v/>
      </c>
      <c r="BC23" s="7" t="str">
        <f>IF($B23=0,"",$N23*'MF Rents'!BC23*'MF Rollover'!BB23)</f>
        <v/>
      </c>
      <c r="BD23" s="7" t="str">
        <f>IF($B23=0,"",$N23*'MF Rents'!BD23*'MF Rollover'!BC23)</f>
        <v/>
      </c>
      <c r="BE23" s="7" t="str">
        <f>IF($B23=0,"",$N23*'MF Rents'!BE23*'MF Rollover'!BD23)</f>
        <v/>
      </c>
      <c r="BF23" s="7" t="str">
        <f>IF($B23=0,"",$N23*'MF Rents'!BF23*'MF Rollover'!BE23)</f>
        <v/>
      </c>
      <c r="BG23" s="7" t="str">
        <f>IF($B23=0,"",$N23*'MF Rents'!BG23*'MF Rollover'!BF23)</f>
        <v/>
      </c>
      <c r="BH23" s="7" t="str">
        <f>IF($B23=0,"",$N23*'MF Rents'!BH23*'MF Rollover'!BG23)</f>
        <v/>
      </c>
      <c r="BI23" s="7" t="str">
        <f>IF($B23=0,"",$N23*'MF Rents'!BI23*'MF Rollover'!BH23)</f>
        <v/>
      </c>
      <c r="BJ23" s="7" t="str">
        <f>IF($B23=0,"",$N23*'MF Rents'!BJ23*'MF Rollover'!BI23)</f>
        <v/>
      </c>
      <c r="BK23" s="7" t="str">
        <f>IF($B23=0,"",$N23*'MF Rents'!BK23*'MF Rollover'!BJ23)</f>
        <v/>
      </c>
      <c r="BL23" s="7" t="str">
        <f>IF($B23=0,"",$N23*'MF Rents'!BL23*'MF Rollover'!BK23)</f>
        <v/>
      </c>
      <c r="BM23" s="7" t="str">
        <f>IF($B23=0,"",$N23*'MF Rents'!BM23*'MF Rollover'!BL23)</f>
        <v/>
      </c>
      <c r="BN23" s="7" t="str">
        <f>IF($B23=0,"",$N23*'MF Rents'!BN23*'MF Rollover'!BM23)</f>
        <v/>
      </c>
      <c r="BO23" s="7" t="str">
        <f>IF($B23=0,"",$N23*'MF Rents'!BO23*'MF Rollover'!BN23)</f>
        <v/>
      </c>
      <c r="BP23" s="7" t="str">
        <f>IF($B23=0,"",$N23*'MF Rents'!BP23*'MF Rollover'!BO23)</f>
        <v/>
      </c>
      <c r="BQ23" s="7" t="str">
        <f>IF($B23=0,"",$N23*'MF Rents'!BQ23*'MF Rollover'!BP23)</f>
        <v/>
      </c>
      <c r="BR23" s="7" t="str">
        <f>IF($B23=0,"",$N23*'MF Rents'!BR23*'MF Rollover'!BQ23)</f>
        <v/>
      </c>
      <c r="BS23" s="7" t="str">
        <f>IF($B23=0,"",$N23*'MF Rents'!BS23*'MF Rollover'!BR23)</f>
        <v/>
      </c>
      <c r="BT23" s="7" t="str">
        <f>IF($B23=0,"",$N23*'MF Rents'!BT23*'MF Rollover'!BS23)</f>
        <v/>
      </c>
      <c r="BU23" s="7" t="str">
        <f>IF($B23=0,"",$N23*'MF Rents'!BU23*'MF Rollover'!BT23)</f>
        <v/>
      </c>
      <c r="BV23" s="7" t="str">
        <f>IF($B23=0,"",$N23*'MF Rents'!BV23*'MF Rollover'!BU23)</f>
        <v/>
      </c>
      <c r="BW23" s="7" t="str">
        <f>IF($B23=0,"",$N23*'MF Rents'!BW23*'MF Rollover'!BV23)</f>
        <v/>
      </c>
      <c r="BX23" s="7" t="str">
        <f>IF($B23=0,"",$N23*'MF Rents'!BX23*'MF Rollover'!BW23)</f>
        <v/>
      </c>
      <c r="BY23" s="7" t="str">
        <f>IF($B23=0,"",$N23*'MF Rents'!BY23*'MF Rollover'!BX23)</f>
        <v/>
      </c>
      <c r="BZ23" s="7" t="str">
        <f>IF($B23=0,"",$N23*'MF Rents'!BZ23*'MF Rollover'!BY23)</f>
        <v/>
      </c>
      <c r="CA23" s="7" t="str">
        <f>IF($B23=0,"",$N23*'MF Rents'!CA23*'MF Rollover'!BZ23)</f>
        <v/>
      </c>
      <c r="CB23" s="7" t="str">
        <f>IF($B23=0,"",$N23*'MF Rents'!CB23*'MF Rollover'!CA23)</f>
        <v/>
      </c>
      <c r="CC23" s="7" t="str">
        <f>IF($B23=0,"",$N23*'MF Rents'!CC23*'MF Rollover'!CB23)</f>
        <v/>
      </c>
      <c r="CD23" s="7" t="str">
        <f>IF($B23=0,"",$N23*'MF Rents'!CD23*'MF Rollover'!CC23)</f>
        <v/>
      </c>
      <c r="CE23" s="7" t="str">
        <f>IF($B23=0,"",$N23*'MF Rents'!CE23*'MF Rollover'!CD23)</f>
        <v/>
      </c>
      <c r="CF23" s="7" t="str">
        <f>IF($B23=0,"",$N23*'MF Rents'!CF23*'MF Rollover'!CE23)</f>
        <v/>
      </c>
      <c r="CG23" s="7" t="str">
        <f>IF($B23=0,"",$N23*'MF Rents'!CG23*'MF Rollover'!CF23)</f>
        <v/>
      </c>
      <c r="CH23" s="7" t="str">
        <f>IF($B23=0,"",$N23*'MF Rents'!CH23*'MF Rollover'!CG23)</f>
        <v/>
      </c>
      <c r="CI23" s="7" t="str">
        <f>IF($B23=0,"",$N23*'MF Rents'!CI23*'MF Rollover'!CH23)</f>
        <v/>
      </c>
      <c r="CJ23" s="7" t="str">
        <f>IF($B23=0,"",$N23*'MF Rents'!CJ23*'MF Rollover'!CI23)</f>
        <v/>
      </c>
      <c r="CK23" s="7" t="str">
        <f>IF($B23=0,"",$N23*'MF Rents'!CK23*'MF Rollover'!CJ23)</f>
        <v/>
      </c>
      <c r="CL23" s="7" t="str">
        <f>IF($B23=0,"",$N23*'MF Rents'!CL23*'MF Rollover'!CK23)</f>
        <v/>
      </c>
      <c r="CM23" s="7" t="str">
        <f>IF($B23=0,"",$N23*'MF Rents'!CM23*'MF Rollover'!CL23)</f>
        <v/>
      </c>
      <c r="CN23" s="7" t="str">
        <f>IF($B23=0,"",$N23*'MF Rents'!CN23*'MF Rollover'!CM23)</f>
        <v/>
      </c>
      <c r="CO23" s="7" t="str">
        <f>IF($B23=0,"",$N23*'MF Rents'!CO23*'MF Rollover'!CN23)</f>
        <v/>
      </c>
      <c r="CP23" s="7" t="str">
        <f>IF($B23=0,"",$N23*'MF Rents'!CP23*'MF Rollover'!CO23)</f>
        <v/>
      </c>
      <c r="CQ23" s="7" t="str">
        <f>IF($B23=0,"",$N23*'MF Rents'!CQ23*'MF Rollover'!CP23)</f>
        <v/>
      </c>
      <c r="CR23" s="7" t="str">
        <f>IF($B23=0,"",$N23*'MF Rents'!CR23*'MF Rollover'!CQ23)</f>
        <v/>
      </c>
      <c r="CS23" s="7" t="str">
        <f>IF($B23=0,"",$N23*'MF Rents'!CS23*'MF Rollover'!CR23)</f>
        <v/>
      </c>
      <c r="CT23" s="7" t="str">
        <f>IF($B23=0,"",$N23*'MF Rents'!CT23*'MF Rollover'!CS23)</f>
        <v/>
      </c>
      <c r="CU23" s="7" t="str">
        <f>IF($B23=0,"",$N23*'MF Rents'!CU23*'MF Rollover'!CT23)</f>
        <v/>
      </c>
      <c r="CV23" s="7" t="str">
        <f>IF($B23=0,"",$N23*'MF Rents'!CV23*'MF Rollover'!CU23)</f>
        <v/>
      </c>
      <c r="CW23" s="7" t="str">
        <f>IF($B23=0,"",$N23*'MF Rents'!CW23*'MF Rollover'!CV23)</f>
        <v/>
      </c>
      <c r="CX23" s="7" t="str">
        <f>IF($B23=0,"",$N23*'MF Rents'!CX23*'MF Rollover'!CW23)</f>
        <v/>
      </c>
      <c r="CY23" s="7" t="str">
        <f>IF($B23=0,"",$N23*'MF Rents'!CY23*'MF Rollover'!CX23)</f>
        <v/>
      </c>
      <c r="CZ23" s="7" t="str">
        <f>IF($B23=0,"",$N23*'MF Rents'!CZ23*'MF Rollover'!CY23)</f>
        <v/>
      </c>
      <c r="DA23" s="7" t="str">
        <f>IF($B23=0,"",$N23*'MF Rents'!DA23*'MF Rollover'!CZ23)</f>
        <v/>
      </c>
      <c r="DB23" s="7" t="str">
        <f>IF($B23=0,"",$N23*'MF Rents'!DB23*'MF Rollover'!DA23)</f>
        <v/>
      </c>
      <c r="DC23" s="7" t="str">
        <f>IF($B23=0,"",$N23*'MF Rents'!DC23*'MF Rollover'!DB23)</f>
        <v/>
      </c>
      <c r="DD23" s="7" t="str">
        <f>IF($B23=0,"",$N23*'MF Rents'!DD23*'MF Rollover'!DC23)</f>
        <v/>
      </c>
      <c r="DE23" s="7" t="str">
        <f>IF($B23=0,"",$N23*'MF Rents'!DE23*'MF Rollover'!DD23)</f>
        <v/>
      </c>
      <c r="DF23" s="7" t="str">
        <f>IF($B23=0,"",$N23*'MF Rents'!DF23*'MF Rollover'!DE23)</f>
        <v/>
      </c>
      <c r="DG23" s="7" t="str">
        <f>IF($B23=0,"",$N23*'MF Rents'!DG23*'MF Rollover'!DF23)</f>
        <v/>
      </c>
      <c r="DH23" s="7" t="str">
        <f>IF($B23=0,"",$N23*'MF Rents'!DH23*'MF Rollover'!DG23)</f>
        <v/>
      </c>
      <c r="DI23" s="7" t="str">
        <f>IF($B23=0,"",$N23*'MF Rents'!DI23*'MF Rollover'!DH23)</f>
        <v/>
      </c>
      <c r="DJ23" s="7" t="str">
        <f>IF($B23=0,"",$N23*'MF Rents'!DJ23*'MF Rollover'!DI23)</f>
        <v/>
      </c>
      <c r="DK23" s="7" t="str">
        <f>IF($B23=0,"",$N23*'MF Rents'!DK23*'MF Rollover'!DJ23)</f>
        <v/>
      </c>
      <c r="DL23" s="7" t="str">
        <f>IF($B23=0,"",$N23*'MF Rents'!DL23*'MF Rollover'!DK23)</f>
        <v/>
      </c>
      <c r="DM23" s="7" t="str">
        <f>IF($B23=0,"",$N23*'MF Rents'!DM23*'MF Rollover'!DL23)</f>
        <v/>
      </c>
      <c r="DN23" s="7" t="str">
        <f>IF($B23=0,"",$N23*'MF Rents'!DN23*'MF Rollover'!DM23)</f>
        <v/>
      </c>
      <c r="DO23" s="7" t="str">
        <f>IF($B23=0,"",$N23*'MF Rents'!DO23*'MF Rollover'!DN23)</f>
        <v/>
      </c>
      <c r="DP23" s="7" t="str">
        <f>IF($B23=0,"",$N23*'MF Rents'!DP23*'MF Rollover'!DO23)</f>
        <v/>
      </c>
      <c r="DQ23" s="7" t="str">
        <f>IF($B23=0,"",$N23*'MF Rents'!DQ23*'MF Rollover'!DP23)</f>
        <v/>
      </c>
      <c r="DR23" s="7" t="str">
        <f>IF($B23=0,"",$N23*'MF Rents'!DR23*'MF Rollover'!DQ23)</f>
        <v/>
      </c>
      <c r="DS23" s="7" t="str">
        <f>IF($B23=0,"",$N23*'MF Rents'!DS23*'MF Rollover'!DR23)</f>
        <v/>
      </c>
      <c r="DT23" s="7" t="str">
        <f>IF($B23=0,"",$N23*'MF Rents'!DT23*'MF Rollover'!DS23)</f>
        <v/>
      </c>
      <c r="DU23" s="7" t="str">
        <f>IF($B23=0,"",$N23*'MF Rents'!DU23*'MF Rollover'!DT23)</f>
        <v/>
      </c>
      <c r="DV23" s="7" t="str">
        <f>IF($B23=0,"",$N23*'MF Rents'!DV23*'MF Rollover'!DU23)</f>
        <v/>
      </c>
      <c r="DW23" s="7" t="str">
        <f>IF($B23=0,"",$N23*'MF Rents'!DW23*'MF Rollover'!DV23)</f>
        <v/>
      </c>
      <c r="DX23" s="7" t="str">
        <f>IF($B23=0,"",$N23*'MF Rents'!DX23*'MF Rollover'!DW23)</f>
        <v/>
      </c>
      <c r="DY23" s="7" t="str">
        <f>IF($B23=0,"",$N23*'MF Rents'!DY23*'MF Rollover'!DX23)</f>
        <v/>
      </c>
      <c r="DZ23" s="7" t="str">
        <f>IF($B23=0,"",$N23*'MF Rents'!DZ23*'MF Rollover'!DY23)</f>
        <v/>
      </c>
      <c r="EA23" s="7" t="str">
        <f>IF($B23=0,"",$N23*'MF Rents'!EA23*'MF Rollover'!DZ23)</f>
        <v/>
      </c>
      <c r="EB23" s="7" t="str">
        <f>IF($B23=0,"",$N23*'MF Rents'!EB23*'MF Rollover'!EA23)</f>
        <v/>
      </c>
      <c r="EC23" s="7" t="str">
        <f>IF($B23=0,"",$N23*'MF Rents'!EC23*'MF Rollover'!EB23)</f>
        <v/>
      </c>
      <c r="ED23" s="7" t="str">
        <f>IF($B23=0,"",$N23*'MF Rents'!ED23*'MF Rollover'!EC23)</f>
        <v/>
      </c>
      <c r="EE23" s="7" t="str">
        <f>IF($B23=0,"",$N23*'MF Rents'!EE23*'MF Rollover'!ED23)</f>
        <v/>
      </c>
      <c r="EF23" s="7" t="str">
        <f>IF($B23=0,"",$N23*'MF Rents'!EF23*'MF Rollover'!EE23)</f>
        <v/>
      </c>
      <c r="EG23" s="7" t="str">
        <f>IF($B23=0,"",$N23*'MF Rents'!EG23*'MF Rollover'!EF23)</f>
        <v/>
      </c>
      <c r="EH23" s="7" t="str">
        <f>IF($B23=0,"",$N23*'MF Rents'!EH23*'MF Rollover'!EG23)</f>
        <v/>
      </c>
      <c r="EI23" s="7" t="str">
        <f>IF($B23=0,"",$N23*'MF Rents'!EI23*'MF Rollover'!EH23)</f>
        <v/>
      </c>
      <c r="EJ23" s="7" t="str">
        <f>IF($B23=0,"",$N23*'MF Rents'!EJ23*'MF Rollover'!EI23)</f>
        <v/>
      </c>
      <c r="EK23" s="7" t="str">
        <f>IF($B23=0,"",$N23*'MF Rents'!EK23*'MF Rollover'!EJ23)</f>
        <v/>
      </c>
      <c r="EL23" s="7" t="str">
        <f>IF($B23=0,"",$N23*'MF Rents'!EL23*'MF Rollover'!EK23)</f>
        <v/>
      </c>
      <c r="EM23" s="7" t="str">
        <f>IF($B23=0,"",$N23*'MF Rents'!EM23*'MF Rollover'!EL23)</f>
        <v/>
      </c>
      <c r="EN23" s="7" t="str">
        <f>IF($B23=0,"",$N23*'MF Rents'!EN23*'MF Rollover'!EM23)</f>
        <v/>
      </c>
      <c r="EO23" s="7" t="str">
        <f>IF($B23=0,"",$N23*'MF Rents'!EO23*'MF Rollover'!EN23)</f>
        <v/>
      </c>
      <c r="EP23" s="7" t="str">
        <f>IF($B23=0,"",$N23*'MF Rents'!EP23*'MF Rollover'!EO23)</f>
        <v/>
      </c>
      <c r="EQ23" s="7" t="str">
        <f>IF($B23=0,"",$N23*'MF Rents'!EQ23*'MF Rollover'!EP23)</f>
        <v/>
      </c>
      <c r="ER23" s="7" t="str">
        <f>IF($B23=0,"",$N23*'MF Rents'!ER23*'MF Rollover'!EQ23)</f>
        <v/>
      </c>
      <c r="ES23" s="7" t="str">
        <f>IF($B23=0,"",$N23*'MF Rents'!ES23*'MF Rollover'!ER23)</f>
        <v/>
      </c>
      <c r="ET23" s="7" t="str">
        <f>IF($B23=0,"",$N23*'MF Rents'!ET23*'MF Rollover'!ES23)</f>
        <v/>
      </c>
      <c r="EU23" s="7" t="str">
        <f>IF($B23=0,"",$N23*'MF Rents'!EU23*'MF Rollover'!ET23)</f>
        <v/>
      </c>
      <c r="EV23" s="7" t="str">
        <f>IF($B23=0,"",$N23*'MF Rents'!EV23*'MF Rollover'!EU23)</f>
        <v/>
      </c>
      <c r="EW23" s="7" t="str">
        <f>IF($B23=0,"",$N23*'MF Rents'!EW23*'MF Rollover'!EV23)</f>
        <v/>
      </c>
      <c r="EX23" s="7" t="str">
        <f>IF($B23=0,"",$N23*'MF Rents'!EX23*'MF Rollover'!EW23)</f>
        <v/>
      </c>
      <c r="EY23" s="7" t="str">
        <f>IF($B23=0,"",$N23*'MF Rents'!EY23*'MF Rollover'!EX23)</f>
        <v/>
      </c>
      <c r="EZ23" s="7" t="str">
        <f>IF($B23=0,"",$N23*'MF Rents'!EZ23*'MF Rollover'!EY23)</f>
        <v/>
      </c>
      <c r="FA23" s="7" t="str">
        <f>IF($B23=0,"",$N23*'MF Rents'!FA23*'MF Rollover'!EZ23)</f>
        <v/>
      </c>
      <c r="FB23" s="7" t="str">
        <f>IF($B23=0,"",$N23*'MF Rents'!FB23*'MF Rollover'!FA23)</f>
        <v/>
      </c>
      <c r="FC23" s="7" t="str">
        <f>IF($B23=0,"",$N23*'MF Rents'!FC23*'MF Rollover'!FB23)</f>
        <v/>
      </c>
      <c r="FD23" s="7" t="str">
        <f>IF($B23=0,"",$N23*'MF Rents'!FD23*'MF Rollover'!FC23)</f>
        <v/>
      </c>
      <c r="FE23" s="7" t="str">
        <f>IF($B23=0,"",$N23*'MF Rents'!FE23*'MF Rollover'!FD23)</f>
        <v/>
      </c>
      <c r="FF23" s="7" t="str">
        <f>IF($B23=0,"",$N23*'MF Rents'!FF23*'MF Rollover'!FE23)</f>
        <v/>
      </c>
      <c r="FG23" s="7" t="str">
        <f>IF($B23=0,"",$N23*'MF Rents'!FG23*'MF Rollover'!FF23)</f>
        <v/>
      </c>
      <c r="FH23" s="7" t="str">
        <f>IF($B23=0,"",$N23*'MF Rents'!FH23*'MF Rollover'!FG23)</f>
        <v/>
      </c>
      <c r="FI23" s="7" t="str">
        <f>IF($B23=0,"",$N23*'MF Rents'!FI23*'MF Rollover'!FH23)</f>
        <v/>
      </c>
      <c r="FJ23" s="7" t="str">
        <f>IF($B23=0,"",$N23*'MF Rents'!FJ23*'MF Rollover'!FI23)</f>
        <v/>
      </c>
      <c r="FK23" s="7" t="str">
        <f>IF($B23=0,"",$N23*'MF Rents'!FK23*'MF Rollover'!FJ23)</f>
        <v/>
      </c>
      <c r="FL23" s="7" t="str">
        <f>IF($B23=0,"",$N23*'MF Rents'!FL23*'MF Rollover'!FK23)</f>
        <v/>
      </c>
      <c r="FM23" s="7" t="str">
        <f>IF($B23=0,"",$N23*'MF Rents'!FM23*'MF Rollover'!FL23)</f>
        <v/>
      </c>
      <c r="FN23" s="7" t="str">
        <f>IF($B23=0,"",$N23*'MF Rents'!FN23*'MF Rollover'!FM23)</f>
        <v/>
      </c>
      <c r="FO23" s="7" t="str">
        <f>IF($B23=0,"",$N23*'MF Rents'!FO23*'MF Rollover'!FN23)</f>
        <v/>
      </c>
      <c r="FP23" s="7" t="str">
        <f>IF($B23=0,"",$N23*'MF Rents'!FP23*'MF Rollover'!FO23)</f>
        <v/>
      </c>
      <c r="FQ23" s="7" t="str">
        <f>IF($B23=0,"",$N23*'MF Rents'!FQ23*'MF Rollover'!FP23)</f>
        <v/>
      </c>
      <c r="FR23" s="7" t="str">
        <f>IF($B23=0,"",$N23*'MF Rents'!FR23*'MF Rollover'!FQ23)</f>
        <v/>
      </c>
      <c r="FS23" s="7" t="str">
        <f>IF($B23=0,"",$N23*'MF Rents'!FS23*'MF Rollover'!FR23)</f>
        <v/>
      </c>
      <c r="FT23" s="7" t="str">
        <f>IF($B23=0,"",$N23*'MF Rents'!FT23*'MF Rollover'!FS23)</f>
        <v/>
      </c>
      <c r="FU23" s="7" t="str">
        <f>IF($B23=0,"",$N23*'MF Rents'!FU23*'MF Rollover'!FT23)</f>
        <v/>
      </c>
      <c r="FV23" s="7" t="str">
        <f>IF($B23=0,"",$N23*'MF Rents'!FV23*'MF Rollover'!FU23)</f>
        <v/>
      </c>
      <c r="FW23" s="7" t="str">
        <f>IF($B23=0,"",$N23*'MF Rents'!FW23*'MF Rollover'!FV23)</f>
        <v/>
      </c>
      <c r="FX23" s="7" t="str">
        <f>IF($B23=0,"",$N23*'MF Rents'!FX23*'MF Rollover'!FW23)</f>
        <v/>
      </c>
      <c r="FY23" s="7" t="str">
        <f>IF($B23=0,"",$N23*'MF Rents'!FY23*'MF Rollover'!FX23)</f>
        <v/>
      </c>
      <c r="FZ23" s="7" t="str">
        <f>IF($B23=0,"",$N23*'MF Rents'!FZ23*'MF Rollover'!FY23)</f>
        <v/>
      </c>
      <c r="GA23" s="7" t="str">
        <f>IF($B23=0,"",$N23*'MF Rents'!GA23*'MF Rollover'!FZ23)</f>
        <v/>
      </c>
      <c r="GB23" s="7" t="str">
        <f>IF($B23=0,"",$N23*'MF Rents'!GB23*'MF Rollover'!GA23)</f>
        <v/>
      </c>
      <c r="GC23" s="7" t="str">
        <f>IF($B23=0,"",$N23*'MF Rents'!GC23*'MF Rollover'!GB23)</f>
        <v/>
      </c>
      <c r="GD23" s="7" t="str">
        <f>IF($B23=0,"",$N23*'MF Rents'!GD23*'MF Rollover'!GC23)</f>
        <v/>
      </c>
      <c r="GE23" s="7" t="str">
        <f>IF($B23=0,"",$N23*'MF Rents'!GE23*'MF Rollover'!GD23)</f>
        <v/>
      </c>
      <c r="GF23" s="7" t="str">
        <f>IF($B23=0,"",$N23*'MF Rents'!GF23*'MF Rollover'!GE23)</f>
        <v/>
      </c>
      <c r="GG23" s="7" t="str">
        <f>IF($B23=0,"",$N23*'MF Rents'!GG23*'MF Rollover'!GF23)</f>
        <v/>
      </c>
      <c r="GH23" s="7" t="str">
        <f>IF($B23=0,"",$N23*'MF Rents'!GH23*'MF Rollover'!GG23)</f>
        <v/>
      </c>
      <c r="GI23" s="7" t="str">
        <f>IF($B23=0,"",$N23*'MF Rents'!GI23*'MF Rollover'!GH23)</f>
        <v/>
      </c>
      <c r="GJ23" s="7" t="str">
        <f>IF($B23=0,"",$N23*'MF Rents'!GJ23*'MF Rollover'!GI23)</f>
        <v/>
      </c>
      <c r="GK23" s="7" t="str">
        <f>IF($B23=0,"",$N23*'MF Rents'!GK23*'MF Rollover'!GJ23)</f>
        <v/>
      </c>
      <c r="GL23" s="7" t="str">
        <f>IF($B23=0,"",$N23*'MF Rents'!GL23*'MF Rollover'!GK23)</f>
        <v/>
      </c>
      <c r="GM23" s="7" t="str">
        <f>IF($B23=0,"",$N23*'MF Rents'!GM23*'MF Rollover'!GL23)</f>
        <v/>
      </c>
      <c r="GN23" s="7" t="str">
        <f>IF($B23=0,"",$N23*'MF Rents'!GN23*'MF Rollover'!GM23)</f>
        <v/>
      </c>
      <c r="GO23" s="7" t="str">
        <f>IF($B23=0,"",$N23*'MF Rents'!GO23*'MF Rollover'!GN23)</f>
        <v/>
      </c>
      <c r="GP23" s="7" t="str">
        <f>IF($B23=0,"",$N23*'MF Rents'!GP23*'MF Rollover'!GO23)</f>
        <v/>
      </c>
    </row>
    <row r="24" spans="2:198" x14ac:dyDescent="0.3">
      <c r="B24" s="198">
        <f>'MF Rent Roll'!B23</f>
        <v>0</v>
      </c>
      <c r="C24" s="199">
        <f>'MF Rent Roll'!C23</f>
        <v>0</v>
      </c>
      <c r="D24" s="200">
        <f>'MF Rent Roll'!D23</f>
        <v>0</v>
      </c>
      <c r="E24" s="200">
        <f>'MF Rent Roll'!E23</f>
        <v>0</v>
      </c>
      <c r="F24" s="201">
        <f>'MF Rent Roll'!F23</f>
        <v>0</v>
      </c>
      <c r="G24" s="202">
        <f>'MF Rent Roll'!G23</f>
        <v>0</v>
      </c>
      <c r="H24" s="203">
        <f>'MF Rent Roll'!H23</f>
        <v>0</v>
      </c>
      <c r="I24" s="202">
        <f>'MF Rent Roll'!I23</f>
        <v>0</v>
      </c>
      <c r="J24" s="204">
        <f>'MF Rent Roll'!J23</f>
        <v>0</v>
      </c>
      <c r="K24" s="205">
        <f>'MF Rent Roll'!K23</f>
        <v>0</v>
      </c>
      <c r="L24" s="202">
        <f>'MF Rent Roll'!L23</f>
        <v>0</v>
      </c>
      <c r="M24" s="206">
        <f>'MF Rent Roll'!M23</f>
        <v>0</v>
      </c>
      <c r="N24" s="207" t="str">
        <f>'MF Rent Roll'!N23</f>
        <v/>
      </c>
      <c r="O24" s="208" t="str">
        <f>'MF Rent Roll'!O23</f>
        <v/>
      </c>
      <c r="P24" s="209" t="str">
        <f>'MF Rent Roll'!P23</f>
        <v/>
      </c>
      <c r="S24" s="7" t="str">
        <f>IF($B24=0,"",$N24*'MF Rents'!S24*'MF Rollover'!R24)</f>
        <v/>
      </c>
      <c r="T24" s="7" t="str">
        <f>IF($B24=0,"",$N24*'MF Rents'!T24*'MF Rollover'!S24)</f>
        <v/>
      </c>
      <c r="U24" s="7" t="str">
        <f>IF($B24=0,"",$N24*'MF Rents'!U24*'MF Rollover'!T24)</f>
        <v/>
      </c>
      <c r="V24" s="7" t="str">
        <f>IF($B24=0,"",$N24*'MF Rents'!V24*'MF Rollover'!U24)</f>
        <v/>
      </c>
      <c r="W24" s="7" t="str">
        <f>IF($B24=0,"",$N24*'MF Rents'!W24*'MF Rollover'!V24)</f>
        <v/>
      </c>
      <c r="X24" s="7" t="str">
        <f>IF($B24=0,"",$N24*'MF Rents'!X24*'MF Rollover'!W24)</f>
        <v/>
      </c>
      <c r="Y24" s="7" t="str">
        <f>IF($B24=0,"",$N24*'MF Rents'!Y24*'MF Rollover'!X24)</f>
        <v/>
      </c>
      <c r="Z24" s="7" t="str">
        <f>IF($B24=0,"",$N24*'MF Rents'!Z24*'MF Rollover'!Y24)</f>
        <v/>
      </c>
      <c r="AA24" s="7" t="str">
        <f>IF($B24=0,"",$N24*'MF Rents'!AA24*'MF Rollover'!Z24)</f>
        <v/>
      </c>
      <c r="AB24" s="7" t="str">
        <f>IF($B24=0,"",$N24*'MF Rents'!AB24*'MF Rollover'!AA24)</f>
        <v/>
      </c>
      <c r="AC24" s="7" t="str">
        <f>IF($B24=0,"",$N24*'MF Rents'!AC24*'MF Rollover'!AB24)</f>
        <v/>
      </c>
      <c r="AD24" s="7" t="str">
        <f>IF($B24=0,"",$N24*'MF Rents'!AD24*'MF Rollover'!AC24)</f>
        <v/>
      </c>
      <c r="AE24" s="7" t="str">
        <f>IF($B24=0,"",$N24*'MF Rents'!AE24*'MF Rollover'!AD24)</f>
        <v/>
      </c>
      <c r="AF24" s="7" t="str">
        <f>IF($B24=0,"",$N24*'MF Rents'!AF24*'MF Rollover'!AE24)</f>
        <v/>
      </c>
      <c r="AG24" s="7" t="str">
        <f>IF($B24=0,"",$N24*'MF Rents'!AG24*'MF Rollover'!AF24)</f>
        <v/>
      </c>
      <c r="AH24" s="7" t="str">
        <f>IF($B24=0,"",$N24*'MF Rents'!AH24*'MF Rollover'!AG24)</f>
        <v/>
      </c>
      <c r="AI24" s="7" t="str">
        <f>IF($B24=0,"",$N24*'MF Rents'!AI24*'MF Rollover'!AH24)</f>
        <v/>
      </c>
      <c r="AJ24" s="7" t="str">
        <f>IF($B24=0,"",$N24*'MF Rents'!AJ24*'MF Rollover'!AI24)</f>
        <v/>
      </c>
      <c r="AK24" s="7" t="str">
        <f>IF($B24=0,"",$N24*'MF Rents'!AK24*'MF Rollover'!AJ24)</f>
        <v/>
      </c>
      <c r="AL24" s="7" t="str">
        <f>IF($B24=0,"",$N24*'MF Rents'!AL24*'MF Rollover'!AK24)</f>
        <v/>
      </c>
      <c r="AM24" s="7" t="str">
        <f>IF($B24=0,"",$N24*'MF Rents'!AM24*'MF Rollover'!AL24)</f>
        <v/>
      </c>
      <c r="AN24" s="7" t="str">
        <f>IF($B24=0,"",$N24*'MF Rents'!AN24*'MF Rollover'!AM24)</f>
        <v/>
      </c>
      <c r="AO24" s="7" t="str">
        <f>IF($B24=0,"",$N24*'MF Rents'!AO24*'MF Rollover'!AN24)</f>
        <v/>
      </c>
      <c r="AP24" s="7" t="str">
        <f>IF($B24=0,"",$N24*'MF Rents'!AP24*'MF Rollover'!AO24)</f>
        <v/>
      </c>
      <c r="AQ24" s="7" t="str">
        <f>IF($B24=0,"",$N24*'MF Rents'!AQ24*'MF Rollover'!AP24)</f>
        <v/>
      </c>
      <c r="AR24" s="7" t="str">
        <f>IF($B24=0,"",$N24*'MF Rents'!AR24*'MF Rollover'!AQ24)</f>
        <v/>
      </c>
      <c r="AS24" s="7" t="str">
        <f>IF($B24=0,"",$N24*'MF Rents'!AS24*'MF Rollover'!AR24)</f>
        <v/>
      </c>
      <c r="AT24" s="7" t="str">
        <f>IF($B24=0,"",$N24*'MF Rents'!AT24*'MF Rollover'!AS24)</f>
        <v/>
      </c>
      <c r="AU24" s="7" t="str">
        <f>IF($B24=0,"",$N24*'MF Rents'!AU24*'MF Rollover'!AT24)</f>
        <v/>
      </c>
      <c r="AV24" s="7" t="str">
        <f>IF($B24=0,"",$N24*'MF Rents'!AV24*'MF Rollover'!AU24)</f>
        <v/>
      </c>
      <c r="AW24" s="7" t="str">
        <f>IF($B24=0,"",$N24*'MF Rents'!AW24*'MF Rollover'!AV24)</f>
        <v/>
      </c>
      <c r="AX24" s="7" t="str">
        <f>IF($B24=0,"",$N24*'MF Rents'!AX24*'MF Rollover'!AW24)</f>
        <v/>
      </c>
      <c r="AY24" s="7" t="str">
        <f>IF($B24=0,"",$N24*'MF Rents'!AY24*'MF Rollover'!AX24)</f>
        <v/>
      </c>
      <c r="AZ24" s="7" t="str">
        <f>IF($B24=0,"",$N24*'MF Rents'!AZ24*'MF Rollover'!AY24)</f>
        <v/>
      </c>
      <c r="BA24" s="7" t="str">
        <f>IF($B24=0,"",$N24*'MF Rents'!BA24*'MF Rollover'!AZ24)</f>
        <v/>
      </c>
      <c r="BB24" s="7" t="str">
        <f>IF($B24=0,"",$N24*'MF Rents'!BB24*'MF Rollover'!BA24)</f>
        <v/>
      </c>
      <c r="BC24" s="7" t="str">
        <f>IF($B24=0,"",$N24*'MF Rents'!BC24*'MF Rollover'!BB24)</f>
        <v/>
      </c>
      <c r="BD24" s="7" t="str">
        <f>IF($B24=0,"",$N24*'MF Rents'!BD24*'MF Rollover'!BC24)</f>
        <v/>
      </c>
      <c r="BE24" s="7" t="str">
        <f>IF($B24=0,"",$N24*'MF Rents'!BE24*'MF Rollover'!BD24)</f>
        <v/>
      </c>
      <c r="BF24" s="7" t="str">
        <f>IF($B24=0,"",$N24*'MF Rents'!BF24*'MF Rollover'!BE24)</f>
        <v/>
      </c>
      <c r="BG24" s="7" t="str">
        <f>IF($B24=0,"",$N24*'MF Rents'!BG24*'MF Rollover'!BF24)</f>
        <v/>
      </c>
      <c r="BH24" s="7" t="str">
        <f>IF($B24=0,"",$N24*'MF Rents'!BH24*'MF Rollover'!BG24)</f>
        <v/>
      </c>
      <c r="BI24" s="7" t="str">
        <f>IF($B24=0,"",$N24*'MF Rents'!BI24*'MF Rollover'!BH24)</f>
        <v/>
      </c>
      <c r="BJ24" s="7" t="str">
        <f>IF($B24=0,"",$N24*'MF Rents'!BJ24*'MF Rollover'!BI24)</f>
        <v/>
      </c>
      <c r="BK24" s="7" t="str">
        <f>IF($B24=0,"",$N24*'MF Rents'!BK24*'MF Rollover'!BJ24)</f>
        <v/>
      </c>
      <c r="BL24" s="7" t="str">
        <f>IF($B24=0,"",$N24*'MF Rents'!BL24*'MF Rollover'!BK24)</f>
        <v/>
      </c>
      <c r="BM24" s="7" t="str">
        <f>IF($B24=0,"",$N24*'MF Rents'!BM24*'MF Rollover'!BL24)</f>
        <v/>
      </c>
      <c r="BN24" s="7" t="str">
        <f>IF($B24=0,"",$N24*'MF Rents'!BN24*'MF Rollover'!BM24)</f>
        <v/>
      </c>
      <c r="BO24" s="7" t="str">
        <f>IF($B24=0,"",$N24*'MF Rents'!BO24*'MF Rollover'!BN24)</f>
        <v/>
      </c>
      <c r="BP24" s="7" t="str">
        <f>IF($B24=0,"",$N24*'MF Rents'!BP24*'MF Rollover'!BO24)</f>
        <v/>
      </c>
      <c r="BQ24" s="7" t="str">
        <f>IF($B24=0,"",$N24*'MF Rents'!BQ24*'MF Rollover'!BP24)</f>
        <v/>
      </c>
      <c r="BR24" s="7" t="str">
        <f>IF($B24=0,"",$N24*'MF Rents'!BR24*'MF Rollover'!BQ24)</f>
        <v/>
      </c>
      <c r="BS24" s="7" t="str">
        <f>IF($B24=0,"",$N24*'MF Rents'!BS24*'MF Rollover'!BR24)</f>
        <v/>
      </c>
      <c r="BT24" s="7" t="str">
        <f>IF($B24=0,"",$N24*'MF Rents'!BT24*'MF Rollover'!BS24)</f>
        <v/>
      </c>
      <c r="BU24" s="7" t="str">
        <f>IF($B24=0,"",$N24*'MF Rents'!BU24*'MF Rollover'!BT24)</f>
        <v/>
      </c>
      <c r="BV24" s="7" t="str">
        <f>IF($B24=0,"",$N24*'MF Rents'!BV24*'MF Rollover'!BU24)</f>
        <v/>
      </c>
      <c r="BW24" s="7" t="str">
        <f>IF($B24=0,"",$N24*'MF Rents'!BW24*'MF Rollover'!BV24)</f>
        <v/>
      </c>
      <c r="BX24" s="7" t="str">
        <f>IF($B24=0,"",$N24*'MF Rents'!BX24*'MF Rollover'!BW24)</f>
        <v/>
      </c>
      <c r="BY24" s="7" t="str">
        <f>IF($B24=0,"",$N24*'MF Rents'!BY24*'MF Rollover'!BX24)</f>
        <v/>
      </c>
      <c r="BZ24" s="7" t="str">
        <f>IF($B24=0,"",$N24*'MF Rents'!BZ24*'MF Rollover'!BY24)</f>
        <v/>
      </c>
      <c r="CA24" s="7" t="str">
        <f>IF($B24=0,"",$N24*'MF Rents'!CA24*'MF Rollover'!BZ24)</f>
        <v/>
      </c>
      <c r="CB24" s="7" t="str">
        <f>IF($B24=0,"",$N24*'MF Rents'!CB24*'MF Rollover'!CA24)</f>
        <v/>
      </c>
      <c r="CC24" s="7" t="str">
        <f>IF($B24=0,"",$N24*'MF Rents'!CC24*'MF Rollover'!CB24)</f>
        <v/>
      </c>
      <c r="CD24" s="7" t="str">
        <f>IF($B24=0,"",$N24*'MF Rents'!CD24*'MF Rollover'!CC24)</f>
        <v/>
      </c>
      <c r="CE24" s="7" t="str">
        <f>IF($B24=0,"",$N24*'MF Rents'!CE24*'MF Rollover'!CD24)</f>
        <v/>
      </c>
      <c r="CF24" s="7" t="str">
        <f>IF($B24=0,"",$N24*'MF Rents'!CF24*'MF Rollover'!CE24)</f>
        <v/>
      </c>
      <c r="CG24" s="7" t="str">
        <f>IF($B24=0,"",$N24*'MF Rents'!CG24*'MF Rollover'!CF24)</f>
        <v/>
      </c>
      <c r="CH24" s="7" t="str">
        <f>IF($B24=0,"",$N24*'MF Rents'!CH24*'MF Rollover'!CG24)</f>
        <v/>
      </c>
      <c r="CI24" s="7" t="str">
        <f>IF($B24=0,"",$N24*'MF Rents'!CI24*'MF Rollover'!CH24)</f>
        <v/>
      </c>
      <c r="CJ24" s="7" t="str">
        <f>IF($B24=0,"",$N24*'MF Rents'!CJ24*'MF Rollover'!CI24)</f>
        <v/>
      </c>
      <c r="CK24" s="7" t="str">
        <f>IF($B24=0,"",$N24*'MF Rents'!CK24*'MF Rollover'!CJ24)</f>
        <v/>
      </c>
      <c r="CL24" s="7" t="str">
        <f>IF($B24=0,"",$N24*'MF Rents'!CL24*'MF Rollover'!CK24)</f>
        <v/>
      </c>
      <c r="CM24" s="7" t="str">
        <f>IF($B24=0,"",$N24*'MF Rents'!CM24*'MF Rollover'!CL24)</f>
        <v/>
      </c>
      <c r="CN24" s="7" t="str">
        <f>IF($B24=0,"",$N24*'MF Rents'!CN24*'MF Rollover'!CM24)</f>
        <v/>
      </c>
      <c r="CO24" s="7" t="str">
        <f>IF($B24=0,"",$N24*'MF Rents'!CO24*'MF Rollover'!CN24)</f>
        <v/>
      </c>
      <c r="CP24" s="7" t="str">
        <f>IF($B24=0,"",$N24*'MF Rents'!CP24*'MF Rollover'!CO24)</f>
        <v/>
      </c>
      <c r="CQ24" s="7" t="str">
        <f>IF($B24=0,"",$N24*'MF Rents'!CQ24*'MF Rollover'!CP24)</f>
        <v/>
      </c>
      <c r="CR24" s="7" t="str">
        <f>IF($B24=0,"",$N24*'MF Rents'!CR24*'MF Rollover'!CQ24)</f>
        <v/>
      </c>
      <c r="CS24" s="7" t="str">
        <f>IF($B24=0,"",$N24*'MF Rents'!CS24*'MF Rollover'!CR24)</f>
        <v/>
      </c>
      <c r="CT24" s="7" t="str">
        <f>IF($B24=0,"",$N24*'MF Rents'!CT24*'MF Rollover'!CS24)</f>
        <v/>
      </c>
      <c r="CU24" s="7" t="str">
        <f>IF($B24=0,"",$N24*'MF Rents'!CU24*'MF Rollover'!CT24)</f>
        <v/>
      </c>
      <c r="CV24" s="7" t="str">
        <f>IF($B24=0,"",$N24*'MF Rents'!CV24*'MF Rollover'!CU24)</f>
        <v/>
      </c>
      <c r="CW24" s="7" t="str">
        <f>IF($B24=0,"",$N24*'MF Rents'!CW24*'MF Rollover'!CV24)</f>
        <v/>
      </c>
      <c r="CX24" s="7" t="str">
        <f>IF($B24=0,"",$N24*'MF Rents'!CX24*'MF Rollover'!CW24)</f>
        <v/>
      </c>
      <c r="CY24" s="7" t="str">
        <f>IF($B24=0,"",$N24*'MF Rents'!CY24*'MF Rollover'!CX24)</f>
        <v/>
      </c>
      <c r="CZ24" s="7" t="str">
        <f>IF($B24=0,"",$N24*'MF Rents'!CZ24*'MF Rollover'!CY24)</f>
        <v/>
      </c>
      <c r="DA24" s="7" t="str">
        <f>IF($B24=0,"",$N24*'MF Rents'!DA24*'MF Rollover'!CZ24)</f>
        <v/>
      </c>
      <c r="DB24" s="7" t="str">
        <f>IF($B24=0,"",$N24*'MF Rents'!DB24*'MF Rollover'!DA24)</f>
        <v/>
      </c>
      <c r="DC24" s="7" t="str">
        <f>IF($B24=0,"",$N24*'MF Rents'!DC24*'MF Rollover'!DB24)</f>
        <v/>
      </c>
      <c r="DD24" s="7" t="str">
        <f>IF($B24=0,"",$N24*'MF Rents'!DD24*'MF Rollover'!DC24)</f>
        <v/>
      </c>
      <c r="DE24" s="7" t="str">
        <f>IF($B24=0,"",$N24*'MF Rents'!DE24*'MF Rollover'!DD24)</f>
        <v/>
      </c>
      <c r="DF24" s="7" t="str">
        <f>IF($B24=0,"",$N24*'MF Rents'!DF24*'MF Rollover'!DE24)</f>
        <v/>
      </c>
      <c r="DG24" s="7" t="str">
        <f>IF($B24=0,"",$N24*'MF Rents'!DG24*'MF Rollover'!DF24)</f>
        <v/>
      </c>
      <c r="DH24" s="7" t="str">
        <f>IF($B24=0,"",$N24*'MF Rents'!DH24*'MF Rollover'!DG24)</f>
        <v/>
      </c>
      <c r="DI24" s="7" t="str">
        <f>IF($B24=0,"",$N24*'MF Rents'!DI24*'MF Rollover'!DH24)</f>
        <v/>
      </c>
      <c r="DJ24" s="7" t="str">
        <f>IF($B24=0,"",$N24*'MF Rents'!DJ24*'MF Rollover'!DI24)</f>
        <v/>
      </c>
      <c r="DK24" s="7" t="str">
        <f>IF($B24=0,"",$N24*'MF Rents'!DK24*'MF Rollover'!DJ24)</f>
        <v/>
      </c>
      <c r="DL24" s="7" t="str">
        <f>IF($B24=0,"",$N24*'MF Rents'!DL24*'MF Rollover'!DK24)</f>
        <v/>
      </c>
      <c r="DM24" s="7" t="str">
        <f>IF($B24=0,"",$N24*'MF Rents'!DM24*'MF Rollover'!DL24)</f>
        <v/>
      </c>
      <c r="DN24" s="7" t="str">
        <f>IF($B24=0,"",$N24*'MF Rents'!DN24*'MF Rollover'!DM24)</f>
        <v/>
      </c>
      <c r="DO24" s="7" t="str">
        <f>IF($B24=0,"",$N24*'MF Rents'!DO24*'MF Rollover'!DN24)</f>
        <v/>
      </c>
      <c r="DP24" s="7" t="str">
        <f>IF($B24=0,"",$N24*'MF Rents'!DP24*'MF Rollover'!DO24)</f>
        <v/>
      </c>
      <c r="DQ24" s="7" t="str">
        <f>IF($B24=0,"",$N24*'MF Rents'!DQ24*'MF Rollover'!DP24)</f>
        <v/>
      </c>
      <c r="DR24" s="7" t="str">
        <f>IF($B24=0,"",$N24*'MF Rents'!DR24*'MF Rollover'!DQ24)</f>
        <v/>
      </c>
      <c r="DS24" s="7" t="str">
        <f>IF($B24=0,"",$N24*'MF Rents'!DS24*'MF Rollover'!DR24)</f>
        <v/>
      </c>
      <c r="DT24" s="7" t="str">
        <f>IF($B24=0,"",$N24*'MF Rents'!DT24*'MF Rollover'!DS24)</f>
        <v/>
      </c>
      <c r="DU24" s="7" t="str">
        <f>IF($B24=0,"",$N24*'MF Rents'!DU24*'MF Rollover'!DT24)</f>
        <v/>
      </c>
      <c r="DV24" s="7" t="str">
        <f>IF($B24=0,"",$N24*'MF Rents'!DV24*'MF Rollover'!DU24)</f>
        <v/>
      </c>
      <c r="DW24" s="7" t="str">
        <f>IF($B24=0,"",$N24*'MF Rents'!DW24*'MF Rollover'!DV24)</f>
        <v/>
      </c>
      <c r="DX24" s="7" t="str">
        <f>IF($B24=0,"",$N24*'MF Rents'!DX24*'MF Rollover'!DW24)</f>
        <v/>
      </c>
      <c r="DY24" s="7" t="str">
        <f>IF($B24=0,"",$N24*'MF Rents'!DY24*'MF Rollover'!DX24)</f>
        <v/>
      </c>
      <c r="DZ24" s="7" t="str">
        <f>IF($B24=0,"",$N24*'MF Rents'!DZ24*'MF Rollover'!DY24)</f>
        <v/>
      </c>
      <c r="EA24" s="7" t="str">
        <f>IF($B24=0,"",$N24*'MF Rents'!EA24*'MF Rollover'!DZ24)</f>
        <v/>
      </c>
      <c r="EB24" s="7" t="str">
        <f>IF($B24=0,"",$N24*'MF Rents'!EB24*'MF Rollover'!EA24)</f>
        <v/>
      </c>
      <c r="EC24" s="7" t="str">
        <f>IF($B24=0,"",$N24*'MF Rents'!EC24*'MF Rollover'!EB24)</f>
        <v/>
      </c>
      <c r="ED24" s="7" t="str">
        <f>IF($B24=0,"",$N24*'MF Rents'!ED24*'MF Rollover'!EC24)</f>
        <v/>
      </c>
      <c r="EE24" s="7" t="str">
        <f>IF($B24=0,"",$N24*'MF Rents'!EE24*'MF Rollover'!ED24)</f>
        <v/>
      </c>
      <c r="EF24" s="7" t="str">
        <f>IF($B24=0,"",$N24*'MF Rents'!EF24*'MF Rollover'!EE24)</f>
        <v/>
      </c>
      <c r="EG24" s="7" t="str">
        <f>IF($B24=0,"",$N24*'MF Rents'!EG24*'MF Rollover'!EF24)</f>
        <v/>
      </c>
      <c r="EH24" s="7" t="str">
        <f>IF($B24=0,"",$N24*'MF Rents'!EH24*'MF Rollover'!EG24)</f>
        <v/>
      </c>
      <c r="EI24" s="7" t="str">
        <f>IF($B24=0,"",$N24*'MF Rents'!EI24*'MF Rollover'!EH24)</f>
        <v/>
      </c>
      <c r="EJ24" s="7" t="str">
        <f>IF($B24=0,"",$N24*'MF Rents'!EJ24*'MF Rollover'!EI24)</f>
        <v/>
      </c>
      <c r="EK24" s="7" t="str">
        <f>IF($B24=0,"",$N24*'MF Rents'!EK24*'MF Rollover'!EJ24)</f>
        <v/>
      </c>
      <c r="EL24" s="7" t="str">
        <f>IF($B24=0,"",$N24*'MF Rents'!EL24*'MF Rollover'!EK24)</f>
        <v/>
      </c>
      <c r="EM24" s="7" t="str">
        <f>IF($B24=0,"",$N24*'MF Rents'!EM24*'MF Rollover'!EL24)</f>
        <v/>
      </c>
      <c r="EN24" s="7" t="str">
        <f>IF($B24=0,"",$N24*'MF Rents'!EN24*'MF Rollover'!EM24)</f>
        <v/>
      </c>
      <c r="EO24" s="7" t="str">
        <f>IF($B24=0,"",$N24*'MF Rents'!EO24*'MF Rollover'!EN24)</f>
        <v/>
      </c>
      <c r="EP24" s="7" t="str">
        <f>IF($B24=0,"",$N24*'MF Rents'!EP24*'MF Rollover'!EO24)</f>
        <v/>
      </c>
      <c r="EQ24" s="7" t="str">
        <f>IF($B24=0,"",$N24*'MF Rents'!EQ24*'MF Rollover'!EP24)</f>
        <v/>
      </c>
      <c r="ER24" s="7" t="str">
        <f>IF($B24=0,"",$N24*'MF Rents'!ER24*'MF Rollover'!EQ24)</f>
        <v/>
      </c>
      <c r="ES24" s="7" t="str">
        <f>IF($B24=0,"",$N24*'MF Rents'!ES24*'MF Rollover'!ER24)</f>
        <v/>
      </c>
      <c r="ET24" s="7" t="str">
        <f>IF($B24=0,"",$N24*'MF Rents'!ET24*'MF Rollover'!ES24)</f>
        <v/>
      </c>
      <c r="EU24" s="7" t="str">
        <f>IF($B24=0,"",$N24*'MF Rents'!EU24*'MF Rollover'!ET24)</f>
        <v/>
      </c>
      <c r="EV24" s="7" t="str">
        <f>IF($B24=0,"",$N24*'MF Rents'!EV24*'MF Rollover'!EU24)</f>
        <v/>
      </c>
      <c r="EW24" s="7" t="str">
        <f>IF($B24=0,"",$N24*'MF Rents'!EW24*'MF Rollover'!EV24)</f>
        <v/>
      </c>
      <c r="EX24" s="7" t="str">
        <f>IF($B24=0,"",$N24*'MF Rents'!EX24*'MF Rollover'!EW24)</f>
        <v/>
      </c>
      <c r="EY24" s="7" t="str">
        <f>IF($B24=0,"",$N24*'MF Rents'!EY24*'MF Rollover'!EX24)</f>
        <v/>
      </c>
      <c r="EZ24" s="7" t="str">
        <f>IF($B24=0,"",$N24*'MF Rents'!EZ24*'MF Rollover'!EY24)</f>
        <v/>
      </c>
      <c r="FA24" s="7" t="str">
        <f>IF($B24=0,"",$N24*'MF Rents'!FA24*'MF Rollover'!EZ24)</f>
        <v/>
      </c>
      <c r="FB24" s="7" t="str">
        <f>IF($B24=0,"",$N24*'MF Rents'!FB24*'MF Rollover'!FA24)</f>
        <v/>
      </c>
      <c r="FC24" s="7" t="str">
        <f>IF($B24=0,"",$N24*'MF Rents'!FC24*'MF Rollover'!FB24)</f>
        <v/>
      </c>
      <c r="FD24" s="7" t="str">
        <f>IF($B24=0,"",$N24*'MF Rents'!FD24*'MF Rollover'!FC24)</f>
        <v/>
      </c>
      <c r="FE24" s="7" t="str">
        <f>IF($B24=0,"",$N24*'MF Rents'!FE24*'MF Rollover'!FD24)</f>
        <v/>
      </c>
      <c r="FF24" s="7" t="str">
        <f>IF($B24=0,"",$N24*'MF Rents'!FF24*'MF Rollover'!FE24)</f>
        <v/>
      </c>
      <c r="FG24" s="7" t="str">
        <f>IF($B24=0,"",$N24*'MF Rents'!FG24*'MF Rollover'!FF24)</f>
        <v/>
      </c>
      <c r="FH24" s="7" t="str">
        <f>IF($B24=0,"",$N24*'MF Rents'!FH24*'MF Rollover'!FG24)</f>
        <v/>
      </c>
      <c r="FI24" s="7" t="str">
        <f>IF($B24=0,"",$N24*'MF Rents'!FI24*'MF Rollover'!FH24)</f>
        <v/>
      </c>
      <c r="FJ24" s="7" t="str">
        <f>IF($B24=0,"",$N24*'MF Rents'!FJ24*'MF Rollover'!FI24)</f>
        <v/>
      </c>
      <c r="FK24" s="7" t="str">
        <f>IF($B24=0,"",$N24*'MF Rents'!FK24*'MF Rollover'!FJ24)</f>
        <v/>
      </c>
      <c r="FL24" s="7" t="str">
        <f>IF($B24=0,"",$N24*'MF Rents'!FL24*'MF Rollover'!FK24)</f>
        <v/>
      </c>
      <c r="FM24" s="7" t="str">
        <f>IF($B24=0,"",$N24*'MF Rents'!FM24*'MF Rollover'!FL24)</f>
        <v/>
      </c>
      <c r="FN24" s="7" t="str">
        <f>IF($B24=0,"",$N24*'MF Rents'!FN24*'MF Rollover'!FM24)</f>
        <v/>
      </c>
      <c r="FO24" s="7" t="str">
        <f>IF($B24=0,"",$N24*'MF Rents'!FO24*'MF Rollover'!FN24)</f>
        <v/>
      </c>
      <c r="FP24" s="7" t="str">
        <f>IF($B24=0,"",$N24*'MF Rents'!FP24*'MF Rollover'!FO24)</f>
        <v/>
      </c>
      <c r="FQ24" s="7" t="str">
        <f>IF($B24=0,"",$N24*'MF Rents'!FQ24*'MF Rollover'!FP24)</f>
        <v/>
      </c>
      <c r="FR24" s="7" t="str">
        <f>IF($B24=0,"",$N24*'MF Rents'!FR24*'MF Rollover'!FQ24)</f>
        <v/>
      </c>
      <c r="FS24" s="7" t="str">
        <f>IF($B24=0,"",$N24*'MF Rents'!FS24*'MF Rollover'!FR24)</f>
        <v/>
      </c>
      <c r="FT24" s="7" t="str">
        <f>IF($B24=0,"",$N24*'MF Rents'!FT24*'MF Rollover'!FS24)</f>
        <v/>
      </c>
      <c r="FU24" s="7" t="str">
        <f>IF($B24=0,"",$N24*'MF Rents'!FU24*'MF Rollover'!FT24)</f>
        <v/>
      </c>
      <c r="FV24" s="7" t="str">
        <f>IF($B24=0,"",$N24*'MF Rents'!FV24*'MF Rollover'!FU24)</f>
        <v/>
      </c>
      <c r="FW24" s="7" t="str">
        <f>IF($B24=0,"",$N24*'MF Rents'!FW24*'MF Rollover'!FV24)</f>
        <v/>
      </c>
      <c r="FX24" s="7" t="str">
        <f>IF($B24=0,"",$N24*'MF Rents'!FX24*'MF Rollover'!FW24)</f>
        <v/>
      </c>
      <c r="FY24" s="7" t="str">
        <f>IF($B24=0,"",$N24*'MF Rents'!FY24*'MF Rollover'!FX24)</f>
        <v/>
      </c>
      <c r="FZ24" s="7" t="str">
        <f>IF($B24=0,"",$N24*'MF Rents'!FZ24*'MF Rollover'!FY24)</f>
        <v/>
      </c>
      <c r="GA24" s="7" t="str">
        <f>IF($B24=0,"",$N24*'MF Rents'!GA24*'MF Rollover'!FZ24)</f>
        <v/>
      </c>
      <c r="GB24" s="7" t="str">
        <f>IF($B24=0,"",$N24*'MF Rents'!GB24*'MF Rollover'!GA24)</f>
        <v/>
      </c>
      <c r="GC24" s="7" t="str">
        <f>IF($B24=0,"",$N24*'MF Rents'!GC24*'MF Rollover'!GB24)</f>
        <v/>
      </c>
      <c r="GD24" s="7" t="str">
        <f>IF($B24=0,"",$N24*'MF Rents'!GD24*'MF Rollover'!GC24)</f>
        <v/>
      </c>
      <c r="GE24" s="7" t="str">
        <f>IF($B24=0,"",$N24*'MF Rents'!GE24*'MF Rollover'!GD24)</f>
        <v/>
      </c>
      <c r="GF24" s="7" t="str">
        <f>IF($B24=0,"",$N24*'MF Rents'!GF24*'MF Rollover'!GE24)</f>
        <v/>
      </c>
      <c r="GG24" s="7" t="str">
        <f>IF($B24=0,"",$N24*'MF Rents'!GG24*'MF Rollover'!GF24)</f>
        <v/>
      </c>
      <c r="GH24" s="7" t="str">
        <f>IF($B24=0,"",$N24*'MF Rents'!GH24*'MF Rollover'!GG24)</f>
        <v/>
      </c>
      <c r="GI24" s="7" t="str">
        <f>IF($B24=0,"",$N24*'MF Rents'!GI24*'MF Rollover'!GH24)</f>
        <v/>
      </c>
      <c r="GJ24" s="7" t="str">
        <f>IF($B24=0,"",$N24*'MF Rents'!GJ24*'MF Rollover'!GI24)</f>
        <v/>
      </c>
      <c r="GK24" s="7" t="str">
        <f>IF($B24=0,"",$N24*'MF Rents'!GK24*'MF Rollover'!GJ24)</f>
        <v/>
      </c>
      <c r="GL24" s="7" t="str">
        <f>IF($B24=0,"",$N24*'MF Rents'!GL24*'MF Rollover'!GK24)</f>
        <v/>
      </c>
      <c r="GM24" s="7" t="str">
        <f>IF($B24=0,"",$N24*'MF Rents'!GM24*'MF Rollover'!GL24)</f>
        <v/>
      </c>
      <c r="GN24" s="7" t="str">
        <f>IF($B24=0,"",$N24*'MF Rents'!GN24*'MF Rollover'!GM24)</f>
        <v/>
      </c>
      <c r="GO24" s="7" t="str">
        <f>IF($B24=0,"",$N24*'MF Rents'!GO24*'MF Rollover'!GN24)</f>
        <v/>
      </c>
      <c r="GP24" s="7" t="str">
        <f>IF($B24=0,"",$N24*'MF Rents'!GP24*'MF Rollover'!GO24)</f>
        <v/>
      </c>
    </row>
    <row r="25" spans="2:198" x14ac:dyDescent="0.3">
      <c r="B25" s="198">
        <f>'MF Rent Roll'!B24</f>
        <v>0</v>
      </c>
      <c r="C25" s="199">
        <f>'MF Rent Roll'!C24</f>
        <v>0</v>
      </c>
      <c r="D25" s="200">
        <f>'MF Rent Roll'!D24</f>
        <v>0</v>
      </c>
      <c r="E25" s="200">
        <f>'MF Rent Roll'!E24</f>
        <v>0</v>
      </c>
      <c r="F25" s="201">
        <f>'MF Rent Roll'!F24</f>
        <v>0</v>
      </c>
      <c r="G25" s="202">
        <f>'MF Rent Roll'!G24</f>
        <v>0</v>
      </c>
      <c r="H25" s="203">
        <f>'MF Rent Roll'!H24</f>
        <v>0</v>
      </c>
      <c r="I25" s="202">
        <f>'MF Rent Roll'!I24</f>
        <v>0</v>
      </c>
      <c r="J25" s="204">
        <f>'MF Rent Roll'!J24</f>
        <v>0</v>
      </c>
      <c r="K25" s="205">
        <f>'MF Rent Roll'!K24</f>
        <v>0</v>
      </c>
      <c r="L25" s="202">
        <f>'MF Rent Roll'!L24</f>
        <v>0</v>
      </c>
      <c r="M25" s="206">
        <f>'MF Rent Roll'!M24</f>
        <v>0</v>
      </c>
      <c r="N25" s="207" t="str">
        <f>'MF Rent Roll'!N24</f>
        <v/>
      </c>
      <c r="O25" s="208" t="str">
        <f>'MF Rent Roll'!O24</f>
        <v/>
      </c>
      <c r="P25" s="209" t="str">
        <f>'MF Rent Roll'!P24</f>
        <v/>
      </c>
      <c r="S25" s="7" t="str">
        <f>IF($B25=0,"",$N25*'MF Rents'!S25*'MF Rollover'!R25)</f>
        <v/>
      </c>
      <c r="T25" s="7" t="str">
        <f>IF($B25=0,"",$N25*'MF Rents'!T25*'MF Rollover'!S25)</f>
        <v/>
      </c>
      <c r="U25" s="7" t="str">
        <f>IF($B25=0,"",$N25*'MF Rents'!U25*'MF Rollover'!T25)</f>
        <v/>
      </c>
      <c r="V25" s="7" t="str">
        <f>IF($B25=0,"",$N25*'MF Rents'!V25*'MF Rollover'!U25)</f>
        <v/>
      </c>
      <c r="W25" s="7" t="str">
        <f>IF($B25=0,"",$N25*'MF Rents'!W25*'MF Rollover'!V25)</f>
        <v/>
      </c>
      <c r="X25" s="7" t="str">
        <f>IF($B25=0,"",$N25*'MF Rents'!X25*'MF Rollover'!W25)</f>
        <v/>
      </c>
      <c r="Y25" s="7" t="str">
        <f>IF($B25=0,"",$N25*'MF Rents'!Y25*'MF Rollover'!X25)</f>
        <v/>
      </c>
      <c r="Z25" s="7" t="str">
        <f>IF($B25=0,"",$N25*'MF Rents'!Z25*'MF Rollover'!Y25)</f>
        <v/>
      </c>
      <c r="AA25" s="7" t="str">
        <f>IF($B25=0,"",$N25*'MF Rents'!AA25*'MF Rollover'!Z25)</f>
        <v/>
      </c>
      <c r="AB25" s="7" t="str">
        <f>IF($B25=0,"",$N25*'MF Rents'!AB25*'MF Rollover'!AA25)</f>
        <v/>
      </c>
      <c r="AC25" s="7" t="str">
        <f>IF($B25=0,"",$N25*'MF Rents'!AC25*'MF Rollover'!AB25)</f>
        <v/>
      </c>
      <c r="AD25" s="7" t="str">
        <f>IF($B25=0,"",$N25*'MF Rents'!AD25*'MF Rollover'!AC25)</f>
        <v/>
      </c>
      <c r="AE25" s="7" t="str">
        <f>IF($B25=0,"",$N25*'MF Rents'!AE25*'MF Rollover'!AD25)</f>
        <v/>
      </c>
      <c r="AF25" s="7" t="str">
        <f>IF($B25=0,"",$N25*'MF Rents'!AF25*'MF Rollover'!AE25)</f>
        <v/>
      </c>
      <c r="AG25" s="7" t="str">
        <f>IF($B25=0,"",$N25*'MF Rents'!AG25*'MF Rollover'!AF25)</f>
        <v/>
      </c>
      <c r="AH25" s="7" t="str">
        <f>IF($B25=0,"",$N25*'MF Rents'!AH25*'MF Rollover'!AG25)</f>
        <v/>
      </c>
      <c r="AI25" s="7" t="str">
        <f>IF($B25=0,"",$N25*'MF Rents'!AI25*'MF Rollover'!AH25)</f>
        <v/>
      </c>
      <c r="AJ25" s="7" t="str">
        <f>IF($B25=0,"",$N25*'MF Rents'!AJ25*'MF Rollover'!AI25)</f>
        <v/>
      </c>
      <c r="AK25" s="7" t="str">
        <f>IF($B25=0,"",$N25*'MF Rents'!AK25*'MF Rollover'!AJ25)</f>
        <v/>
      </c>
      <c r="AL25" s="7" t="str">
        <f>IF($B25=0,"",$N25*'MF Rents'!AL25*'MF Rollover'!AK25)</f>
        <v/>
      </c>
      <c r="AM25" s="7" t="str">
        <f>IF($B25=0,"",$N25*'MF Rents'!AM25*'MF Rollover'!AL25)</f>
        <v/>
      </c>
      <c r="AN25" s="7" t="str">
        <f>IF($B25=0,"",$N25*'MF Rents'!AN25*'MF Rollover'!AM25)</f>
        <v/>
      </c>
      <c r="AO25" s="7" t="str">
        <f>IF($B25=0,"",$N25*'MF Rents'!AO25*'MF Rollover'!AN25)</f>
        <v/>
      </c>
      <c r="AP25" s="7" t="str">
        <f>IF($B25=0,"",$N25*'MF Rents'!AP25*'MF Rollover'!AO25)</f>
        <v/>
      </c>
      <c r="AQ25" s="7" t="str">
        <f>IF($B25=0,"",$N25*'MF Rents'!AQ25*'MF Rollover'!AP25)</f>
        <v/>
      </c>
      <c r="AR25" s="7" t="str">
        <f>IF($B25=0,"",$N25*'MF Rents'!AR25*'MF Rollover'!AQ25)</f>
        <v/>
      </c>
      <c r="AS25" s="7" t="str">
        <f>IF($B25=0,"",$N25*'MF Rents'!AS25*'MF Rollover'!AR25)</f>
        <v/>
      </c>
      <c r="AT25" s="7" t="str">
        <f>IF($B25=0,"",$N25*'MF Rents'!AT25*'MF Rollover'!AS25)</f>
        <v/>
      </c>
      <c r="AU25" s="7" t="str">
        <f>IF($B25=0,"",$N25*'MF Rents'!AU25*'MF Rollover'!AT25)</f>
        <v/>
      </c>
      <c r="AV25" s="7" t="str">
        <f>IF($B25=0,"",$N25*'MF Rents'!AV25*'MF Rollover'!AU25)</f>
        <v/>
      </c>
      <c r="AW25" s="7" t="str">
        <f>IF($B25=0,"",$N25*'MF Rents'!AW25*'MF Rollover'!AV25)</f>
        <v/>
      </c>
      <c r="AX25" s="7" t="str">
        <f>IF($B25=0,"",$N25*'MF Rents'!AX25*'MF Rollover'!AW25)</f>
        <v/>
      </c>
      <c r="AY25" s="7" t="str">
        <f>IF($B25=0,"",$N25*'MF Rents'!AY25*'MF Rollover'!AX25)</f>
        <v/>
      </c>
      <c r="AZ25" s="7" t="str">
        <f>IF($B25=0,"",$N25*'MF Rents'!AZ25*'MF Rollover'!AY25)</f>
        <v/>
      </c>
      <c r="BA25" s="7" t="str">
        <f>IF($B25=0,"",$N25*'MF Rents'!BA25*'MF Rollover'!AZ25)</f>
        <v/>
      </c>
      <c r="BB25" s="7" t="str">
        <f>IF($B25=0,"",$N25*'MF Rents'!BB25*'MF Rollover'!BA25)</f>
        <v/>
      </c>
      <c r="BC25" s="7" t="str">
        <f>IF($B25=0,"",$N25*'MF Rents'!BC25*'MF Rollover'!BB25)</f>
        <v/>
      </c>
      <c r="BD25" s="7" t="str">
        <f>IF($B25=0,"",$N25*'MF Rents'!BD25*'MF Rollover'!BC25)</f>
        <v/>
      </c>
      <c r="BE25" s="7" t="str">
        <f>IF($B25=0,"",$N25*'MF Rents'!BE25*'MF Rollover'!BD25)</f>
        <v/>
      </c>
      <c r="BF25" s="7" t="str">
        <f>IF($B25=0,"",$N25*'MF Rents'!BF25*'MF Rollover'!BE25)</f>
        <v/>
      </c>
      <c r="BG25" s="7" t="str">
        <f>IF($B25=0,"",$N25*'MF Rents'!BG25*'MF Rollover'!BF25)</f>
        <v/>
      </c>
      <c r="BH25" s="7" t="str">
        <f>IF($B25=0,"",$N25*'MF Rents'!BH25*'MF Rollover'!BG25)</f>
        <v/>
      </c>
      <c r="BI25" s="7" t="str">
        <f>IF($B25=0,"",$N25*'MF Rents'!BI25*'MF Rollover'!BH25)</f>
        <v/>
      </c>
      <c r="BJ25" s="7" t="str">
        <f>IF($B25=0,"",$N25*'MF Rents'!BJ25*'MF Rollover'!BI25)</f>
        <v/>
      </c>
      <c r="BK25" s="7" t="str">
        <f>IF($B25=0,"",$N25*'MF Rents'!BK25*'MF Rollover'!BJ25)</f>
        <v/>
      </c>
      <c r="BL25" s="7" t="str">
        <f>IF($B25=0,"",$N25*'MF Rents'!BL25*'MF Rollover'!BK25)</f>
        <v/>
      </c>
      <c r="BM25" s="7" t="str">
        <f>IF($B25=0,"",$N25*'MF Rents'!BM25*'MF Rollover'!BL25)</f>
        <v/>
      </c>
      <c r="BN25" s="7" t="str">
        <f>IF($B25=0,"",$N25*'MF Rents'!BN25*'MF Rollover'!BM25)</f>
        <v/>
      </c>
      <c r="BO25" s="7" t="str">
        <f>IF($B25=0,"",$N25*'MF Rents'!BO25*'MF Rollover'!BN25)</f>
        <v/>
      </c>
      <c r="BP25" s="7" t="str">
        <f>IF($B25=0,"",$N25*'MF Rents'!BP25*'MF Rollover'!BO25)</f>
        <v/>
      </c>
      <c r="BQ25" s="7" t="str">
        <f>IF($B25=0,"",$N25*'MF Rents'!BQ25*'MF Rollover'!BP25)</f>
        <v/>
      </c>
      <c r="BR25" s="7" t="str">
        <f>IF($B25=0,"",$N25*'MF Rents'!BR25*'MF Rollover'!BQ25)</f>
        <v/>
      </c>
      <c r="BS25" s="7" t="str">
        <f>IF($B25=0,"",$N25*'MF Rents'!BS25*'MF Rollover'!BR25)</f>
        <v/>
      </c>
      <c r="BT25" s="7" t="str">
        <f>IF($B25=0,"",$N25*'MF Rents'!BT25*'MF Rollover'!BS25)</f>
        <v/>
      </c>
      <c r="BU25" s="7" t="str">
        <f>IF($B25=0,"",$N25*'MF Rents'!BU25*'MF Rollover'!BT25)</f>
        <v/>
      </c>
      <c r="BV25" s="7" t="str">
        <f>IF($B25=0,"",$N25*'MF Rents'!BV25*'MF Rollover'!BU25)</f>
        <v/>
      </c>
      <c r="BW25" s="7" t="str">
        <f>IF($B25=0,"",$N25*'MF Rents'!BW25*'MF Rollover'!BV25)</f>
        <v/>
      </c>
      <c r="BX25" s="7" t="str">
        <f>IF($B25=0,"",$N25*'MF Rents'!BX25*'MF Rollover'!BW25)</f>
        <v/>
      </c>
      <c r="BY25" s="7" t="str">
        <f>IF($B25=0,"",$N25*'MF Rents'!BY25*'MF Rollover'!BX25)</f>
        <v/>
      </c>
      <c r="BZ25" s="7" t="str">
        <f>IF($B25=0,"",$N25*'MF Rents'!BZ25*'MF Rollover'!BY25)</f>
        <v/>
      </c>
      <c r="CA25" s="7" t="str">
        <f>IF($B25=0,"",$N25*'MF Rents'!CA25*'MF Rollover'!BZ25)</f>
        <v/>
      </c>
      <c r="CB25" s="7" t="str">
        <f>IF($B25=0,"",$N25*'MF Rents'!CB25*'MF Rollover'!CA25)</f>
        <v/>
      </c>
      <c r="CC25" s="7" t="str">
        <f>IF($B25=0,"",$N25*'MF Rents'!CC25*'MF Rollover'!CB25)</f>
        <v/>
      </c>
      <c r="CD25" s="7" t="str">
        <f>IF($B25=0,"",$N25*'MF Rents'!CD25*'MF Rollover'!CC25)</f>
        <v/>
      </c>
      <c r="CE25" s="7" t="str">
        <f>IF($B25=0,"",$N25*'MF Rents'!CE25*'MF Rollover'!CD25)</f>
        <v/>
      </c>
      <c r="CF25" s="7" t="str">
        <f>IF($B25=0,"",$N25*'MF Rents'!CF25*'MF Rollover'!CE25)</f>
        <v/>
      </c>
      <c r="CG25" s="7" t="str">
        <f>IF($B25=0,"",$N25*'MF Rents'!CG25*'MF Rollover'!CF25)</f>
        <v/>
      </c>
      <c r="CH25" s="7" t="str">
        <f>IF($B25=0,"",$N25*'MF Rents'!CH25*'MF Rollover'!CG25)</f>
        <v/>
      </c>
      <c r="CI25" s="7" t="str">
        <f>IF($B25=0,"",$N25*'MF Rents'!CI25*'MF Rollover'!CH25)</f>
        <v/>
      </c>
      <c r="CJ25" s="7" t="str">
        <f>IF($B25=0,"",$N25*'MF Rents'!CJ25*'MF Rollover'!CI25)</f>
        <v/>
      </c>
      <c r="CK25" s="7" t="str">
        <f>IF($B25=0,"",$N25*'MF Rents'!CK25*'MF Rollover'!CJ25)</f>
        <v/>
      </c>
      <c r="CL25" s="7" t="str">
        <f>IF($B25=0,"",$N25*'MF Rents'!CL25*'MF Rollover'!CK25)</f>
        <v/>
      </c>
      <c r="CM25" s="7" t="str">
        <f>IF($B25=0,"",$N25*'MF Rents'!CM25*'MF Rollover'!CL25)</f>
        <v/>
      </c>
      <c r="CN25" s="7" t="str">
        <f>IF($B25=0,"",$N25*'MF Rents'!CN25*'MF Rollover'!CM25)</f>
        <v/>
      </c>
      <c r="CO25" s="7" t="str">
        <f>IF($B25=0,"",$N25*'MF Rents'!CO25*'MF Rollover'!CN25)</f>
        <v/>
      </c>
      <c r="CP25" s="7" t="str">
        <f>IF($B25=0,"",$N25*'MF Rents'!CP25*'MF Rollover'!CO25)</f>
        <v/>
      </c>
      <c r="CQ25" s="7" t="str">
        <f>IF($B25=0,"",$N25*'MF Rents'!CQ25*'MF Rollover'!CP25)</f>
        <v/>
      </c>
      <c r="CR25" s="7" t="str">
        <f>IF($B25=0,"",$N25*'MF Rents'!CR25*'MF Rollover'!CQ25)</f>
        <v/>
      </c>
      <c r="CS25" s="7" t="str">
        <f>IF($B25=0,"",$N25*'MF Rents'!CS25*'MF Rollover'!CR25)</f>
        <v/>
      </c>
      <c r="CT25" s="7" t="str">
        <f>IF($B25=0,"",$N25*'MF Rents'!CT25*'MF Rollover'!CS25)</f>
        <v/>
      </c>
      <c r="CU25" s="7" t="str">
        <f>IF($B25=0,"",$N25*'MF Rents'!CU25*'MF Rollover'!CT25)</f>
        <v/>
      </c>
      <c r="CV25" s="7" t="str">
        <f>IF($B25=0,"",$N25*'MF Rents'!CV25*'MF Rollover'!CU25)</f>
        <v/>
      </c>
      <c r="CW25" s="7" t="str">
        <f>IF($B25=0,"",$N25*'MF Rents'!CW25*'MF Rollover'!CV25)</f>
        <v/>
      </c>
      <c r="CX25" s="7" t="str">
        <f>IF($B25=0,"",$N25*'MF Rents'!CX25*'MF Rollover'!CW25)</f>
        <v/>
      </c>
      <c r="CY25" s="7" t="str">
        <f>IF($B25=0,"",$N25*'MF Rents'!CY25*'MF Rollover'!CX25)</f>
        <v/>
      </c>
      <c r="CZ25" s="7" t="str">
        <f>IF($B25=0,"",$N25*'MF Rents'!CZ25*'MF Rollover'!CY25)</f>
        <v/>
      </c>
      <c r="DA25" s="7" t="str">
        <f>IF($B25=0,"",$N25*'MF Rents'!DA25*'MF Rollover'!CZ25)</f>
        <v/>
      </c>
      <c r="DB25" s="7" t="str">
        <f>IF($B25=0,"",$N25*'MF Rents'!DB25*'MF Rollover'!DA25)</f>
        <v/>
      </c>
      <c r="DC25" s="7" t="str">
        <f>IF($B25=0,"",$N25*'MF Rents'!DC25*'MF Rollover'!DB25)</f>
        <v/>
      </c>
      <c r="DD25" s="7" t="str">
        <f>IF($B25=0,"",$N25*'MF Rents'!DD25*'MF Rollover'!DC25)</f>
        <v/>
      </c>
      <c r="DE25" s="7" t="str">
        <f>IF($B25=0,"",$N25*'MF Rents'!DE25*'MF Rollover'!DD25)</f>
        <v/>
      </c>
      <c r="DF25" s="7" t="str">
        <f>IF($B25=0,"",$N25*'MF Rents'!DF25*'MF Rollover'!DE25)</f>
        <v/>
      </c>
      <c r="DG25" s="7" t="str">
        <f>IF($B25=0,"",$N25*'MF Rents'!DG25*'MF Rollover'!DF25)</f>
        <v/>
      </c>
      <c r="DH25" s="7" t="str">
        <f>IF($B25=0,"",$N25*'MF Rents'!DH25*'MF Rollover'!DG25)</f>
        <v/>
      </c>
      <c r="DI25" s="7" t="str">
        <f>IF($B25=0,"",$N25*'MF Rents'!DI25*'MF Rollover'!DH25)</f>
        <v/>
      </c>
      <c r="DJ25" s="7" t="str">
        <f>IF($B25=0,"",$N25*'MF Rents'!DJ25*'MF Rollover'!DI25)</f>
        <v/>
      </c>
      <c r="DK25" s="7" t="str">
        <f>IF($B25=0,"",$N25*'MF Rents'!DK25*'MF Rollover'!DJ25)</f>
        <v/>
      </c>
      <c r="DL25" s="7" t="str">
        <f>IF($B25=0,"",$N25*'MF Rents'!DL25*'MF Rollover'!DK25)</f>
        <v/>
      </c>
      <c r="DM25" s="7" t="str">
        <f>IF($B25=0,"",$N25*'MF Rents'!DM25*'MF Rollover'!DL25)</f>
        <v/>
      </c>
      <c r="DN25" s="7" t="str">
        <f>IF($B25=0,"",$N25*'MF Rents'!DN25*'MF Rollover'!DM25)</f>
        <v/>
      </c>
      <c r="DO25" s="7" t="str">
        <f>IF($B25=0,"",$N25*'MF Rents'!DO25*'MF Rollover'!DN25)</f>
        <v/>
      </c>
      <c r="DP25" s="7" t="str">
        <f>IF($B25=0,"",$N25*'MF Rents'!DP25*'MF Rollover'!DO25)</f>
        <v/>
      </c>
      <c r="DQ25" s="7" t="str">
        <f>IF($B25=0,"",$N25*'MF Rents'!DQ25*'MF Rollover'!DP25)</f>
        <v/>
      </c>
      <c r="DR25" s="7" t="str">
        <f>IF($B25=0,"",$N25*'MF Rents'!DR25*'MF Rollover'!DQ25)</f>
        <v/>
      </c>
      <c r="DS25" s="7" t="str">
        <f>IF($B25=0,"",$N25*'MF Rents'!DS25*'MF Rollover'!DR25)</f>
        <v/>
      </c>
      <c r="DT25" s="7" t="str">
        <f>IF($B25=0,"",$N25*'MF Rents'!DT25*'MF Rollover'!DS25)</f>
        <v/>
      </c>
      <c r="DU25" s="7" t="str">
        <f>IF($B25=0,"",$N25*'MF Rents'!DU25*'MF Rollover'!DT25)</f>
        <v/>
      </c>
      <c r="DV25" s="7" t="str">
        <f>IF($B25=0,"",$N25*'MF Rents'!DV25*'MF Rollover'!DU25)</f>
        <v/>
      </c>
      <c r="DW25" s="7" t="str">
        <f>IF($B25=0,"",$N25*'MF Rents'!DW25*'MF Rollover'!DV25)</f>
        <v/>
      </c>
      <c r="DX25" s="7" t="str">
        <f>IF($B25=0,"",$N25*'MF Rents'!DX25*'MF Rollover'!DW25)</f>
        <v/>
      </c>
      <c r="DY25" s="7" t="str">
        <f>IF($B25=0,"",$N25*'MF Rents'!DY25*'MF Rollover'!DX25)</f>
        <v/>
      </c>
      <c r="DZ25" s="7" t="str">
        <f>IF($B25=0,"",$N25*'MF Rents'!DZ25*'MF Rollover'!DY25)</f>
        <v/>
      </c>
      <c r="EA25" s="7" t="str">
        <f>IF($B25=0,"",$N25*'MF Rents'!EA25*'MF Rollover'!DZ25)</f>
        <v/>
      </c>
      <c r="EB25" s="7" t="str">
        <f>IF($B25=0,"",$N25*'MF Rents'!EB25*'MF Rollover'!EA25)</f>
        <v/>
      </c>
      <c r="EC25" s="7" t="str">
        <f>IF($B25=0,"",$N25*'MF Rents'!EC25*'MF Rollover'!EB25)</f>
        <v/>
      </c>
      <c r="ED25" s="7" t="str">
        <f>IF($B25=0,"",$N25*'MF Rents'!ED25*'MF Rollover'!EC25)</f>
        <v/>
      </c>
      <c r="EE25" s="7" t="str">
        <f>IF($B25=0,"",$N25*'MF Rents'!EE25*'MF Rollover'!ED25)</f>
        <v/>
      </c>
      <c r="EF25" s="7" t="str">
        <f>IF($B25=0,"",$N25*'MF Rents'!EF25*'MF Rollover'!EE25)</f>
        <v/>
      </c>
      <c r="EG25" s="7" t="str">
        <f>IF($B25=0,"",$N25*'MF Rents'!EG25*'MF Rollover'!EF25)</f>
        <v/>
      </c>
      <c r="EH25" s="7" t="str">
        <f>IF($B25=0,"",$N25*'MF Rents'!EH25*'MF Rollover'!EG25)</f>
        <v/>
      </c>
      <c r="EI25" s="7" t="str">
        <f>IF($B25=0,"",$N25*'MF Rents'!EI25*'MF Rollover'!EH25)</f>
        <v/>
      </c>
      <c r="EJ25" s="7" t="str">
        <f>IF($B25=0,"",$N25*'MF Rents'!EJ25*'MF Rollover'!EI25)</f>
        <v/>
      </c>
      <c r="EK25" s="7" t="str">
        <f>IF($B25=0,"",$N25*'MF Rents'!EK25*'MF Rollover'!EJ25)</f>
        <v/>
      </c>
      <c r="EL25" s="7" t="str">
        <f>IF($B25=0,"",$N25*'MF Rents'!EL25*'MF Rollover'!EK25)</f>
        <v/>
      </c>
      <c r="EM25" s="7" t="str">
        <f>IF($B25=0,"",$N25*'MF Rents'!EM25*'MF Rollover'!EL25)</f>
        <v/>
      </c>
      <c r="EN25" s="7" t="str">
        <f>IF($B25=0,"",$N25*'MF Rents'!EN25*'MF Rollover'!EM25)</f>
        <v/>
      </c>
      <c r="EO25" s="7" t="str">
        <f>IF($B25=0,"",$N25*'MF Rents'!EO25*'MF Rollover'!EN25)</f>
        <v/>
      </c>
      <c r="EP25" s="7" t="str">
        <f>IF($B25=0,"",$N25*'MF Rents'!EP25*'MF Rollover'!EO25)</f>
        <v/>
      </c>
      <c r="EQ25" s="7" t="str">
        <f>IF($B25=0,"",$N25*'MF Rents'!EQ25*'MF Rollover'!EP25)</f>
        <v/>
      </c>
      <c r="ER25" s="7" t="str">
        <f>IF($B25=0,"",$N25*'MF Rents'!ER25*'MF Rollover'!EQ25)</f>
        <v/>
      </c>
      <c r="ES25" s="7" t="str">
        <f>IF($B25=0,"",$N25*'MF Rents'!ES25*'MF Rollover'!ER25)</f>
        <v/>
      </c>
      <c r="ET25" s="7" t="str">
        <f>IF($B25=0,"",$N25*'MF Rents'!ET25*'MF Rollover'!ES25)</f>
        <v/>
      </c>
      <c r="EU25" s="7" t="str">
        <f>IF($B25=0,"",$N25*'MF Rents'!EU25*'MF Rollover'!ET25)</f>
        <v/>
      </c>
      <c r="EV25" s="7" t="str">
        <f>IF($B25=0,"",$N25*'MF Rents'!EV25*'MF Rollover'!EU25)</f>
        <v/>
      </c>
      <c r="EW25" s="7" t="str">
        <f>IF($B25=0,"",$N25*'MF Rents'!EW25*'MF Rollover'!EV25)</f>
        <v/>
      </c>
      <c r="EX25" s="7" t="str">
        <f>IF($B25=0,"",$N25*'MF Rents'!EX25*'MF Rollover'!EW25)</f>
        <v/>
      </c>
      <c r="EY25" s="7" t="str">
        <f>IF($B25=0,"",$N25*'MF Rents'!EY25*'MF Rollover'!EX25)</f>
        <v/>
      </c>
      <c r="EZ25" s="7" t="str">
        <f>IF($B25=0,"",$N25*'MF Rents'!EZ25*'MF Rollover'!EY25)</f>
        <v/>
      </c>
      <c r="FA25" s="7" t="str">
        <f>IF($B25=0,"",$N25*'MF Rents'!FA25*'MF Rollover'!EZ25)</f>
        <v/>
      </c>
      <c r="FB25" s="7" t="str">
        <f>IF($B25=0,"",$N25*'MF Rents'!FB25*'MF Rollover'!FA25)</f>
        <v/>
      </c>
      <c r="FC25" s="7" t="str">
        <f>IF($B25=0,"",$N25*'MF Rents'!FC25*'MF Rollover'!FB25)</f>
        <v/>
      </c>
      <c r="FD25" s="7" t="str">
        <f>IF($B25=0,"",$N25*'MF Rents'!FD25*'MF Rollover'!FC25)</f>
        <v/>
      </c>
      <c r="FE25" s="7" t="str">
        <f>IF($B25=0,"",$N25*'MF Rents'!FE25*'MF Rollover'!FD25)</f>
        <v/>
      </c>
      <c r="FF25" s="7" t="str">
        <f>IF($B25=0,"",$N25*'MF Rents'!FF25*'MF Rollover'!FE25)</f>
        <v/>
      </c>
      <c r="FG25" s="7" t="str">
        <f>IF($B25=0,"",$N25*'MF Rents'!FG25*'MF Rollover'!FF25)</f>
        <v/>
      </c>
      <c r="FH25" s="7" t="str">
        <f>IF($B25=0,"",$N25*'MF Rents'!FH25*'MF Rollover'!FG25)</f>
        <v/>
      </c>
      <c r="FI25" s="7" t="str">
        <f>IF($B25=0,"",$N25*'MF Rents'!FI25*'MF Rollover'!FH25)</f>
        <v/>
      </c>
      <c r="FJ25" s="7" t="str">
        <f>IF($B25=0,"",$N25*'MF Rents'!FJ25*'MF Rollover'!FI25)</f>
        <v/>
      </c>
      <c r="FK25" s="7" t="str">
        <f>IF($B25=0,"",$N25*'MF Rents'!FK25*'MF Rollover'!FJ25)</f>
        <v/>
      </c>
      <c r="FL25" s="7" t="str">
        <f>IF($B25=0,"",$N25*'MF Rents'!FL25*'MF Rollover'!FK25)</f>
        <v/>
      </c>
      <c r="FM25" s="7" t="str">
        <f>IF($B25=0,"",$N25*'MF Rents'!FM25*'MF Rollover'!FL25)</f>
        <v/>
      </c>
      <c r="FN25" s="7" t="str">
        <f>IF($B25=0,"",$N25*'MF Rents'!FN25*'MF Rollover'!FM25)</f>
        <v/>
      </c>
      <c r="FO25" s="7" t="str">
        <f>IF($B25=0,"",$N25*'MF Rents'!FO25*'MF Rollover'!FN25)</f>
        <v/>
      </c>
      <c r="FP25" s="7" t="str">
        <f>IF($B25=0,"",$N25*'MF Rents'!FP25*'MF Rollover'!FO25)</f>
        <v/>
      </c>
      <c r="FQ25" s="7" t="str">
        <f>IF($B25=0,"",$N25*'MF Rents'!FQ25*'MF Rollover'!FP25)</f>
        <v/>
      </c>
      <c r="FR25" s="7" t="str">
        <f>IF($B25=0,"",$N25*'MF Rents'!FR25*'MF Rollover'!FQ25)</f>
        <v/>
      </c>
      <c r="FS25" s="7" t="str">
        <f>IF($B25=0,"",$N25*'MF Rents'!FS25*'MF Rollover'!FR25)</f>
        <v/>
      </c>
      <c r="FT25" s="7" t="str">
        <f>IF($B25=0,"",$N25*'MF Rents'!FT25*'MF Rollover'!FS25)</f>
        <v/>
      </c>
      <c r="FU25" s="7" t="str">
        <f>IF($B25=0,"",$N25*'MF Rents'!FU25*'MF Rollover'!FT25)</f>
        <v/>
      </c>
      <c r="FV25" s="7" t="str">
        <f>IF($B25=0,"",$N25*'MF Rents'!FV25*'MF Rollover'!FU25)</f>
        <v/>
      </c>
      <c r="FW25" s="7" t="str">
        <f>IF($B25=0,"",$N25*'MF Rents'!FW25*'MF Rollover'!FV25)</f>
        <v/>
      </c>
      <c r="FX25" s="7" t="str">
        <f>IF($B25=0,"",$N25*'MF Rents'!FX25*'MF Rollover'!FW25)</f>
        <v/>
      </c>
      <c r="FY25" s="7" t="str">
        <f>IF($B25=0,"",$N25*'MF Rents'!FY25*'MF Rollover'!FX25)</f>
        <v/>
      </c>
      <c r="FZ25" s="7" t="str">
        <f>IF($B25=0,"",$N25*'MF Rents'!FZ25*'MF Rollover'!FY25)</f>
        <v/>
      </c>
      <c r="GA25" s="7" t="str">
        <f>IF($B25=0,"",$N25*'MF Rents'!GA25*'MF Rollover'!FZ25)</f>
        <v/>
      </c>
      <c r="GB25" s="7" t="str">
        <f>IF($B25=0,"",$N25*'MF Rents'!GB25*'MF Rollover'!GA25)</f>
        <v/>
      </c>
      <c r="GC25" s="7" t="str">
        <f>IF($B25=0,"",$N25*'MF Rents'!GC25*'MF Rollover'!GB25)</f>
        <v/>
      </c>
      <c r="GD25" s="7" t="str">
        <f>IF($B25=0,"",$N25*'MF Rents'!GD25*'MF Rollover'!GC25)</f>
        <v/>
      </c>
      <c r="GE25" s="7" t="str">
        <f>IF($B25=0,"",$N25*'MF Rents'!GE25*'MF Rollover'!GD25)</f>
        <v/>
      </c>
      <c r="GF25" s="7" t="str">
        <f>IF($B25=0,"",$N25*'MF Rents'!GF25*'MF Rollover'!GE25)</f>
        <v/>
      </c>
      <c r="GG25" s="7" t="str">
        <f>IF($B25=0,"",$N25*'MF Rents'!GG25*'MF Rollover'!GF25)</f>
        <v/>
      </c>
      <c r="GH25" s="7" t="str">
        <f>IF($B25=0,"",$N25*'MF Rents'!GH25*'MF Rollover'!GG25)</f>
        <v/>
      </c>
      <c r="GI25" s="7" t="str">
        <f>IF($B25=0,"",$N25*'MF Rents'!GI25*'MF Rollover'!GH25)</f>
        <v/>
      </c>
      <c r="GJ25" s="7" t="str">
        <f>IF($B25=0,"",$N25*'MF Rents'!GJ25*'MF Rollover'!GI25)</f>
        <v/>
      </c>
      <c r="GK25" s="7" t="str">
        <f>IF($B25=0,"",$N25*'MF Rents'!GK25*'MF Rollover'!GJ25)</f>
        <v/>
      </c>
      <c r="GL25" s="7" t="str">
        <f>IF($B25=0,"",$N25*'MF Rents'!GL25*'MF Rollover'!GK25)</f>
        <v/>
      </c>
      <c r="GM25" s="7" t="str">
        <f>IF($B25=0,"",$N25*'MF Rents'!GM25*'MF Rollover'!GL25)</f>
        <v/>
      </c>
      <c r="GN25" s="7" t="str">
        <f>IF($B25=0,"",$N25*'MF Rents'!GN25*'MF Rollover'!GM25)</f>
        <v/>
      </c>
      <c r="GO25" s="7" t="str">
        <f>IF($B25=0,"",$N25*'MF Rents'!GO25*'MF Rollover'!GN25)</f>
        <v/>
      </c>
      <c r="GP25" s="7" t="str">
        <f>IF($B25=0,"",$N25*'MF Rents'!GP25*'MF Rollover'!GO25)</f>
        <v/>
      </c>
    </row>
    <row r="26" spans="2:198" x14ac:dyDescent="0.3">
      <c r="B26" s="198">
        <f>'MF Rent Roll'!B25</f>
        <v>0</v>
      </c>
      <c r="C26" s="199">
        <f>'MF Rent Roll'!C25</f>
        <v>0</v>
      </c>
      <c r="D26" s="200">
        <f>'MF Rent Roll'!D25</f>
        <v>0</v>
      </c>
      <c r="E26" s="200">
        <f>'MF Rent Roll'!E25</f>
        <v>0</v>
      </c>
      <c r="F26" s="201">
        <f>'MF Rent Roll'!F25</f>
        <v>0</v>
      </c>
      <c r="G26" s="202">
        <f>'MF Rent Roll'!G25</f>
        <v>0</v>
      </c>
      <c r="H26" s="203">
        <f>'MF Rent Roll'!H25</f>
        <v>0</v>
      </c>
      <c r="I26" s="202">
        <f>'MF Rent Roll'!I25</f>
        <v>0</v>
      </c>
      <c r="J26" s="204">
        <f>'MF Rent Roll'!J25</f>
        <v>0</v>
      </c>
      <c r="K26" s="205">
        <f>'MF Rent Roll'!K25</f>
        <v>0</v>
      </c>
      <c r="L26" s="202">
        <f>'MF Rent Roll'!L25</f>
        <v>0</v>
      </c>
      <c r="M26" s="206">
        <f>'MF Rent Roll'!M25</f>
        <v>0</v>
      </c>
      <c r="N26" s="207" t="str">
        <f>'MF Rent Roll'!N25</f>
        <v/>
      </c>
      <c r="O26" s="208" t="str">
        <f>'MF Rent Roll'!O25</f>
        <v/>
      </c>
      <c r="P26" s="209" t="str">
        <f>'MF Rent Roll'!P25</f>
        <v/>
      </c>
      <c r="S26" s="7" t="str">
        <f>IF($B26=0,"",$N26*'MF Rents'!S26*'MF Rollover'!R26)</f>
        <v/>
      </c>
      <c r="T26" s="7" t="str">
        <f>IF($B26=0,"",$N26*'MF Rents'!T26*'MF Rollover'!S26)</f>
        <v/>
      </c>
      <c r="U26" s="7" t="str">
        <f>IF($B26=0,"",$N26*'MF Rents'!U26*'MF Rollover'!T26)</f>
        <v/>
      </c>
      <c r="V26" s="7" t="str">
        <f>IF($B26=0,"",$N26*'MF Rents'!V26*'MF Rollover'!U26)</f>
        <v/>
      </c>
      <c r="W26" s="7" t="str">
        <f>IF($B26=0,"",$N26*'MF Rents'!W26*'MF Rollover'!V26)</f>
        <v/>
      </c>
      <c r="X26" s="7" t="str">
        <f>IF($B26=0,"",$N26*'MF Rents'!X26*'MF Rollover'!W26)</f>
        <v/>
      </c>
      <c r="Y26" s="7" t="str">
        <f>IF($B26=0,"",$N26*'MF Rents'!Y26*'MF Rollover'!X26)</f>
        <v/>
      </c>
      <c r="Z26" s="7" t="str">
        <f>IF($B26=0,"",$N26*'MF Rents'!Z26*'MF Rollover'!Y26)</f>
        <v/>
      </c>
      <c r="AA26" s="7" t="str">
        <f>IF($B26=0,"",$N26*'MF Rents'!AA26*'MF Rollover'!Z26)</f>
        <v/>
      </c>
      <c r="AB26" s="7" t="str">
        <f>IF($B26=0,"",$N26*'MF Rents'!AB26*'MF Rollover'!AA26)</f>
        <v/>
      </c>
      <c r="AC26" s="7" t="str">
        <f>IF($B26=0,"",$N26*'MF Rents'!AC26*'MF Rollover'!AB26)</f>
        <v/>
      </c>
      <c r="AD26" s="7" t="str">
        <f>IF($B26=0,"",$N26*'MF Rents'!AD26*'MF Rollover'!AC26)</f>
        <v/>
      </c>
      <c r="AE26" s="7" t="str">
        <f>IF($B26=0,"",$N26*'MF Rents'!AE26*'MF Rollover'!AD26)</f>
        <v/>
      </c>
      <c r="AF26" s="7" t="str">
        <f>IF($B26=0,"",$N26*'MF Rents'!AF26*'MF Rollover'!AE26)</f>
        <v/>
      </c>
      <c r="AG26" s="7" t="str">
        <f>IF($B26=0,"",$N26*'MF Rents'!AG26*'MF Rollover'!AF26)</f>
        <v/>
      </c>
      <c r="AH26" s="7" t="str">
        <f>IF($B26=0,"",$N26*'MF Rents'!AH26*'MF Rollover'!AG26)</f>
        <v/>
      </c>
      <c r="AI26" s="7" t="str">
        <f>IF($B26=0,"",$N26*'MF Rents'!AI26*'MF Rollover'!AH26)</f>
        <v/>
      </c>
      <c r="AJ26" s="7" t="str">
        <f>IF($B26=0,"",$N26*'MF Rents'!AJ26*'MF Rollover'!AI26)</f>
        <v/>
      </c>
      <c r="AK26" s="7" t="str">
        <f>IF($B26=0,"",$N26*'MF Rents'!AK26*'MF Rollover'!AJ26)</f>
        <v/>
      </c>
      <c r="AL26" s="7" t="str">
        <f>IF($B26=0,"",$N26*'MF Rents'!AL26*'MF Rollover'!AK26)</f>
        <v/>
      </c>
      <c r="AM26" s="7" t="str">
        <f>IF($B26=0,"",$N26*'MF Rents'!AM26*'MF Rollover'!AL26)</f>
        <v/>
      </c>
      <c r="AN26" s="7" t="str">
        <f>IF($B26=0,"",$N26*'MF Rents'!AN26*'MF Rollover'!AM26)</f>
        <v/>
      </c>
      <c r="AO26" s="7" t="str">
        <f>IF($B26=0,"",$N26*'MF Rents'!AO26*'MF Rollover'!AN26)</f>
        <v/>
      </c>
      <c r="AP26" s="7" t="str">
        <f>IF($B26=0,"",$N26*'MF Rents'!AP26*'MF Rollover'!AO26)</f>
        <v/>
      </c>
      <c r="AQ26" s="7" t="str">
        <f>IF($B26=0,"",$N26*'MF Rents'!AQ26*'MF Rollover'!AP26)</f>
        <v/>
      </c>
      <c r="AR26" s="7" t="str">
        <f>IF($B26=0,"",$N26*'MF Rents'!AR26*'MF Rollover'!AQ26)</f>
        <v/>
      </c>
      <c r="AS26" s="7" t="str">
        <f>IF($B26=0,"",$N26*'MF Rents'!AS26*'MF Rollover'!AR26)</f>
        <v/>
      </c>
      <c r="AT26" s="7" t="str">
        <f>IF($B26=0,"",$N26*'MF Rents'!AT26*'MF Rollover'!AS26)</f>
        <v/>
      </c>
      <c r="AU26" s="7" t="str">
        <f>IF($B26=0,"",$N26*'MF Rents'!AU26*'MF Rollover'!AT26)</f>
        <v/>
      </c>
      <c r="AV26" s="7" t="str">
        <f>IF($B26=0,"",$N26*'MF Rents'!AV26*'MF Rollover'!AU26)</f>
        <v/>
      </c>
      <c r="AW26" s="7" t="str">
        <f>IF($B26=0,"",$N26*'MF Rents'!AW26*'MF Rollover'!AV26)</f>
        <v/>
      </c>
      <c r="AX26" s="7" t="str">
        <f>IF($B26=0,"",$N26*'MF Rents'!AX26*'MF Rollover'!AW26)</f>
        <v/>
      </c>
      <c r="AY26" s="7" t="str">
        <f>IF($B26=0,"",$N26*'MF Rents'!AY26*'MF Rollover'!AX26)</f>
        <v/>
      </c>
      <c r="AZ26" s="7" t="str">
        <f>IF($B26=0,"",$N26*'MF Rents'!AZ26*'MF Rollover'!AY26)</f>
        <v/>
      </c>
      <c r="BA26" s="7" t="str">
        <f>IF($B26=0,"",$N26*'MF Rents'!BA26*'MF Rollover'!AZ26)</f>
        <v/>
      </c>
      <c r="BB26" s="7" t="str">
        <f>IF($B26=0,"",$N26*'MF Rents'!BB26*'MF Rollover'!BA26)</f>
        <v/>
      </c>
      <c r="BC26" s="7" t="str">
        <f>IF($B26=0,"",$N26*'MF Rents'!BC26*'MF Rollover'!BB26)</f>
        <v/>
      </c>
      <c r="BD26" s="7" t="str">
        <f>IF($B26=0,"",$N26*'MF Rents'!BD26*'MF Rollover'!BC26)</f>
        <v/>
      </c>
      <c r="BE26" s="7" t="str">
        <f>IF($B26=0,"",$N26*'MF Rents'!BE26*'MF Rollover'!BD26)</f>
        <v/>
      </c>
      <c r="BF26" s="7" t="str">
        <f>IF($B26=0,"",$N26*'MF Rents'!BF26*'MF Rollover'!BE26)</f>
        <v/>
      </c>
      <c r="BG26" s="7" t="str">
        <f>IF($B26=0,"",$N26*'MF Rents'!BG26*'MF Rollover'!BF26)</f>
        <v/>
      </c>
      <c r="BH26" s="7" t="str">
        <f>IF($B26=0,"",$N26*'MF Rents'!BH26*'MF Rollover'!BG26)</f>
        <v/>
      </c>
      <c r="BI26" s="7" t="str">
        <f>IF($B26=0,"",$N26*'MF Rents'!BI26*'MF Rollover'!BH26)</f>
        <v/>
      </c>
      <c r="BJ26" s="7" t="str">
        <f>IF($B26=0,"",$N26*'MF Rents'!BJ26*'MF Rollover'!BI26)</f>
        <v/>
      </c>
      <c r="BK26" s="7" t="str">
        <f>IF($B26=0,"",$N26*'MF Rents'!BK26*'MF Rollover'!BJ26)</f>
        <v/>
      </c>
      <c r="BL26" s="7" t="str">
        <f>IF($B26=0,"",$N26*'MF Rents'!BL26*'MF Rollover'!BK26)</f>
        <v/>
      </c>
      <c r="BM26" s="7" t="str">
        <f>IF($B26=0,"",$N26*'MF Rents'!BM26*'MF Rollover'!BL26)</f>
        <v/>
      </c>
      <c r="BN26" s="7" t="str">
        <f>IF($B26=0,"",$N26*'MF Rents'!BN26*'MF Rollover'!BM26)</f>
        <v/>
      </c>
      <c r="BO26" s="7" t="str">
        <f>IF($B26=0,"",$N26*'MF Rents'!BO26*'MF Rollover'!BN26)</f>
        <v/>
      </c>
      <c r="BP26" s="7" t="str">
        <f>IF($B26=0,"",$N26*'MF Rents'!BP26*'MF Rollover'!BO26)</f>
        <v/>
      </c>
      <c r="BQ26" s="7" t="str">
        <f>IF($B26=0,"",$N26*'MF Rents'!BQ26*'MF Rollover'!BP26)</f>
        <v/>
      </c>
      <c r="BR26" s="7" t="str">
        <f>IF($B26=0,"",$N26*'MF Rents'!BR26*'MF Rollover'!BQ26)</f>
        <v/>
      </c>
      <c r="BS26" s="7" t="str">
        <f>IF($B26=0,"",$N26*'MF Rents'!BS26*'MF Rollover'!BR26)</f>
        <v/>
      </c>
      <c r="BT26" s="7" t="str">
        <f>IF($B26=0,"",$N26*'MF Rents'!BT26*'MF Rollover'!BS26)</f>
        <v/>
      </c>
      <c r="BU26" s="7" t="str">
        <f>IF($B26=0,"",$N26*'MF Rents'!BU26*'MF Rollover'!BT26)</f>
        <v/>
      </c>
      <c r="BV26" s="7" t="str">
        <f>IF($B26=0,"",$N26*'MF Rents'!BV26*'MF Rollover'!BU26)</f>
        <v/>
      </c>
      <c r="BW26" s="7" t="str">
        <f>IF($B26=0,"",$N26*'MF Rents'!BW26*'MF Rollover'!BV26)</f>
        <v/>
      </c>
      <c r="BX26" s="7" t="str">
        <f>IF($B26=0,"",$N26*'MF Rents'!BX26*'MF Rollover'!BW26)</f>
        <v/>
      </c>
      <c r="BY26" s="7" t="str">
        <f>IF($B26=0,"",$N26*'MF Rents'!BY26*'MF Rollover'!BX26)</f>
        <v/>
      </c>
      <c r="BZ26" s="7" t="str">
        <f>IF($B26=0,"",$N26*'MF Rents'!BZ26*'MF Rollover'!BY26)</f>
        <v/>
      </c>
      <c r="CA26" s="7" t="str">
        <f>IF($B26=0,"",$N26*'MF Rents'!CA26*'MF Rollover'!BZ26)</f>
        <v/>
      </c>
      <c r="CB26" s="7" t="str">
        <f>IF($B26=0,"",$N26*'MF Rents'!CB26*'MF Rollover'!CA26)</f>
        <v/>
      </c>
      <c r="CC26" s="7" t="str">
        <f>IF($B26=0,"",$N26*'MF Rents'!CC26*'MF Rollover'!CB26)</f>
        <v/>
      </c>
      <c r="CD26" s="7" t="str">
        <f>IF($B26=0,"",$N26*'MF Rents'!CD26*'MF Rollover'!CC26)</f>
        <v/>
      </c>
      <c r="CE26" s="7" t="str">
        <f>IF($B26=0,"",$N26*'MF Rents'!CE26*'MF Rollover'!CD26)</f>
        <v/>
      </c>
      <c r="CF26" s="7" t="str">
        <f>IF($B26=0,"",$N26*'MF Rents'!CF26*'MF Rollover'!CE26)</f>
        <v/>
      </c>
      <c r="CG26" s="7" t="str">
        <f>IF($B26=0,"",$N26*'MF Rents'!CG26*'MF Rollover'!CF26)</f>
        <v/>
      </c>
      <c r="CH26" s="7" t="str">
        <f>IF($B26=0,"",$N26*'MF Rents'!CH26*'MF Rollover'!CG26)</f>
        <v/>
      </c>
      <c r="CI26" s="7" t="str">
        <f>IF($B26=0,"",$N26*'MF Rents'!CI26*'MF Rollover'!CH26)</f>
        <v/>
      </c>
      <c r="CJ26" s="7" t="str">
        <f>IF($B26=0,"",$N26*'MF Rents'!CJ26*'MF Rollover'!CI26)</f>
        <v/>
      </c>
      <c r="CK26" s="7" t="str">
        <f>IF($B26=0,"",$N26*'MF Rents'!CK26*'MF Rollover'!CJ26)</f>
        <v/>
      </c>
      <c r="CL26" s="7" t="str">
        <f>IF($B26=0,"",$N26*'MF Rents'!CL26*'MF Rollover'!CK26)</f>
        <v/>
      </c>
      <c r="CM26" s="7" t="str">
        <f>IF($B26=0,"",$N26*'MF Rents'!CM26*'MF Rollover'!CL26)</f>
        <v/>
      </c>
      <c r="CN26" s="7" t="str">
        <f>IF($B26=0,"",$N26*'MF Rents'!CN26*'MF Rollover'!CM26)</f>
        <v/>
      </c>
      <c r="CO26" s="7" t="str">
        <f>IF($B26=0,"",$N26*'MF Rents'!CO26*'MF Rollover'!CN26)</f>
        <v/>
      </c>
      <c r="CP26" s="7" t="str">
        <f>IF($B26=0,"",$N26*'MF Rents'!CP26*'MF Rollover'!CO26)</f>
        <v/>
      </c>
      <c r="CQ26" s="7" t="str">
        <f>IF($B26=0,"",$N26*'MF Rents'!CQ26*'MF Rollover'!CP26)</f>
        <v/>
      </c>
      <c r="CR26" s="7" t="str">
        <f>IF($B26=0,"",$N26*'MF Rents'!CR26*'MF Rollover'!CQ26)</f>
        <v/>
      </c>
      <c r="CS26" s="7" t="str">
        <f>IF($B26=0,"",$N26*'MF Rents'!CS26*'MF Rollover'!CR26)</f>
        <v/>
      </c>
      <c r="CT26" s="7" t="str">
        <f>IF($B26=0,"",$N26*'MF Rents'!CT26*'MF Rollover'!CS26)</f>
        <v/>
      </c>
      <c r="CU26" s="7" t="str">
        <f>IF($B26=0,"",$N26*'MF Rents'!CU26*'MF Rollover'!CT26)</f>
        <v/>
      </c>
      <c r="CV26" s="7" t="str">
        <f>IF($B26=0,"",$N26*'MF Rents'!CV26*'MF Rollover'!CU26)</f>
        <v/>
      </c>
      <c r="CW26" s="7" t="str">
        <f>IF($B26=0,"",$N26*'MF Rents'!CW26*'MF Rollover'!CV26)</f>
        <v/>
      </c>
      <c r="CX26" s="7" t="str">
        <f>IF($B26=0,"",$N26*'MF Rents'!CX26*'MF Rollover'!CW26)</f>
        <v/>
      </c>
      <c r="CY26" s="7" t="str">
        <f>IF($B26=0,"",$N26*'MF Rents'!CY26*'MF Rollover'!CX26)</f>
        <v/>
      </c>
      <c r="CZ26" s="7" t="str">
        <f>IF($B26=0,"",$N26*'MF Rents'!CZ26*'MF Rollover'!CY26)</f>
        <v/>
      </c>
      <c r="DA26" s="7" t="str">
        <f>IF($B26=0,"",$N26*'MF Rents'!DA26*'MF Rollover'!CZ26)</f>
        <v/>
      </c>
      <c r="DB26" s="7" t="str">
        <f>IF($B26=0,"",$N26*'MF Rents'!DB26*'MF Rollover'!DA26)</f>
        <v/>
      </c>
      <c r="DC26" s="7" t="str">
        <f>IF($B26=0,"",$N26*'MF Rents'!DC26*'MF Rollover'!DB26)</f>
        <v/>
      </c>
      <c r="DD26" s="7" t="str">
        <f>IF($B26=0,"",$N26*'MF Rents'!DD26*'MF Rollover'!DC26)</f>
        <v/>
      </c>
      <c r="DE26" s="7" t="str">
        <f>IF($B26=0,"",$N26*'MF Rents'!DE26*'MF Rollover'!DD26)</f>
        <v/>
      </c>
      <c r="DF26" s="7" t="str">
        <f>IF($B26=0,"",$N26*'MF Rents'!DF26*'MF Rollover'!DE26)</f>
        <v/>
      </c>
      <c r="DG26" s="7" t="str">
        <f>IF($B26=0,"",$N26*'MF Rents'!DG26*'MF Rollover'!DF26)</f>
        <v/>
      </c>
      <c r="DH26" s="7" t="str">
        <f>IF($B26=0,"",$N26*'MF Rents'!DH26*'MF Rollover'!DG26)</f>
        <v/>
      </c>
      <c r="DI26" s="7" t="str">
        <f>IF($B26=0,"",$N26*'MF Rents'!DI26*'MF Rollover'!DH26)</f>
        <v/>
      </c>
      <c r="DJ26" s="7" t="str">
        <f>IF($B26=0,"",$N26*'MF Rents'!DJ26*'MF Rollover'!DI26)</f>
        <v/>
      </c>
      <c r="DK26" s="7" t="str">
        <f>IF($B26=0,"",$N26*'MF Rents'!DK26*'MF Rollover'!DJ26)</f>
        <v/>
      </c>
      <c r="DL26" s="7" t="str">
        <f>IF($B26=0,"",$N26*'MF Rents'!DL26*'MF Rollover'!DK26)</f>
        <v/>
      </c>
      <c r="DM26" s="7" t="str">
        <f>IF($B26=0,"",$N26*'MF Rents'!DM26*'MF Rollover'!DL26)</f>
        <v/>
      </c>
      <c r="DN26" s="7" t="str">
        <f>IF($B26=0,"",$N26*'MF Rents'!DN26*'MF Rollover'!DM26)</f>
        <v/>
      </c>
      <c r="DO26" s="7" t="str">
        <f>IF($B26=0,"",$N26*'MF Rents'!DO26*'MF Rollover'!DN26)</f>
        <v/>
      </c>
      <c r="DP26" s="7" t="str">
        <f>IF($B26=0,"",$N26*'MF Rents'!DP26*'MF Rollover'!DO26)</f>
        <v/>
      </c>
      <c r="DQ26" s="7" t="str">
        <f>IF($B26=0,"",$N26*'MF Rents'!DQ26*'MF Rollover'!DP26)</f>
        <v/>
      </c>
      <c r="DR26" s="7" t="str">
        <f>IF($B26=0,"",$N26*'MF Rents'!DR26*'MF Rollover'!DQ26)</f>
        <v/>
      </c>
      <c r="DS26" s="7" t="str">
        <f>IF($B26=0,"",$N26*'MF Rents'!DS26*'MF Rollover'!DR26)</f>
        <v/>
      </c>
      <c r="DT26" s="7" t="str">
        <f>IF($B26=0,"",$N26*'MF Rents'!DT26*'MF Rollover'!DS26)</f>
        <v/>
      </c>
      <c r="DU26" s="7" t="str">
        <f>IF($B26=0,"",$N26*'MF Rents'!DU26*'MF Rollover'!DT26)</f>
        <v/>
      </c>
      <c r="DV26" s="7" t="str">
        <f>IF($B26=0,"",$N26*'MF Rents'!DV26*'MF Rollover'!DU26)</f>
        <v/>
      </c>
      <c r="DW26" s="7" t="str">
        <f>IF($B26=0,"",$N26*'MF Rents'!DW26*'MF Rollover'!DV26)</f>
        <v/>
      </c>
      <c r="DX26" s="7" t="str">
        <f>IF($B26=0,"",$N26*'MF Rents'!DX26*'MF Rollover'!DW26)</f>
        <v/>
      </c>
      <c r="DY26" s="7" t="str">
        <f>IF($B26=0,"",$N26*'MF Rents'!DY26*'MF Rollover'!DX26)</f>
        <v/>
      </c>
      <c r="DZ26" s="7" t="str">
        <f>IF($B26=0,"",$N26*'MF Rents'!DZ26*'MF Rollover'!DY26)</f>
        <v/>
      </c>
      <c r="EA26" s="7" t="str">
        <f>IF($B26=0,"",$N26*'MF Rents'!EA26*'MF Rollover'!DZ26)</f>
        <v/>
      </c>
      <c r="EB26" s="7" t="str">
        <f>IF($B26=0,"",$N26*'MF Rents'!EB26*'MF Rollover'!EA26)</f>
        <v/>
      </c>
      <c r="EC26" s="7" t="str">
        <f>IF($B26=0,"",$N26*'MF Rents'!EC26*'MF Rollover'!EB26)</f>
        <v/>
      </c>
      <c r="ED26" s="7" t="str">
        <f>IF($B26=0,"",$N26*'MF Rents'!ED26*'MF Rollover'!EC26)</f>
        <v/>
      </c>
      <c r="EE26" s="7" t="str">
        <f>IF($B26=0,"",$N26*'MF Rents'!EE26*'MF Rollover'!ED26)</f>
        <v/>
      </c>
      <c r="EF26" s="7" t="str">
        <f>IF($B26=0,"",$N26*'MF Rents'!EF26*'MF Rollover'!EE26)</f>
        <v/>
      </c>
      <c r="EG26" s="7" t="str">
        <f>IF($B26=0,"",$N26*'MF Rents'!EG26*'MF Rollover'!EF26)</f>
        <v/>
      </c>
      <c r="EH26" s="7" t="str">
        <f>IF($B26=0,"",$N26*'MF Rents'!EH26*'MF Rollover'!EG26)</f>
        <v/>
      </c>
      <c r="EI26" s="7" t="str">
        <f>IF($B26=0,"",$N26*'MF Rents'!EI26*'MF Rollover'!EH26)</f>
        <v/>
      </c>
      <c r="EJ26" s="7" t="str">
        <f>IF($B26=0,"",$N26*'MF Rents'!EJ26*'MF Rollover'!EI26)</f>
        <v/>
      </c>
      <c r="EK26" s="7" t="str">
        <f>IF($B26=0,"",$N26*'MF Rents'!EK26*'MF Rollover'!EJ26)</f>
        <v/>
      </c>
      <c r="EL26" s="7" t="str">
        <f>IF($B26=0,"",$N26*'MF Rents'!EL26*'MF Rollover'!EK26)</f>
        <v/>
      </c>
      <c r="EM26" s="7" t="str">
        <f>IF($B26=0,"",$N26*'MF Rents'!EM26*'MF Rollover'!EL26)</f>
        <v/>
      </c>
      <c r="EN26" s="7" t="str">
        <f>IF($B26=0,"",$N26*'MF Rents'!EN26*'MF Rollover'!EM26)</f>
        <v/>
      </c>
      <c r="EO26" s="7" t="str">
        <f>IF($B26=0,"",$N26*'MF Rents'!EO26*'MF Rollover'!EN26)</f>
        <v/>
      </c>
      <c r="EP26" s="7" t="str">
        <f>IF($B26=0,"",$N26*'MF Rents'!EP26*'MF Rollover'!EO26)</f>
        <v/>
      </c>
      <c r="EQ26" s="7" t="str">
        <f>IF($B26=0,"",$N26*'MF Rents'!EQ26*'MF Rollover'!EP26)</f>
        <v/>
      </c>
      <c r="ER26" s="7" t="str">
        <f>IF($B26=0,"",$N26*'MF Rents'!ER26*'MF Rollover'!EQ26)</f>
        <v/>
      </c>
      <c r="ES26" s="7" t="str">
        <f>IF($B26=0,"",$N26*'MF Rents'!ES26*'MF Rollover'!ER26)</f>
        <v/>
      </c>
      <c r="ET26" s="7" t="str">
        <f>IF($B26=0,"",$N26*'MF Rents'!ET26*'MF Rollover'!ES26)</f>
        <v/>
      </c>
      <c r="EU26" s="7" t="str">
        <f>IF($B26=0,"",$N26*'MF Rents'!EU26*'MF Rollover'!ET26)</f>
        <v/>
      </c>
      <c r="EV26" s="7" t="str">
        <f>IF($B26=0,"",$N26*'MF Rents'!EV26*'MF Rollover'!EU26)</f>
        <v/>
      </c>
      <c r="EW26" s="7" t="str">
        <f>IF($B26=0,"",$N26*'MF Rents'!EW26*'MF Rollover'!EV26)</f>
        <v/>
      </c>
      <c r="EX26" s="7" t="str">
        <f>IF($B26=0,"",$N26*'MF Rents'!EX26*'MF Rollover'!EW26)</f>
        <v/>
      </c>
      <c r="EY26" s="7" t="str">
        <f>IF($B26=0,"",$N26*'MF Rents'!EY26*'MF Rollover'!EX26)</f>
        <v/>
      </c>
      <c r="EZ26" s="7" t="str">
        <f>IF($B26=0,"",$N26*'MF Rents'!EZ26*'MF Rollover'!EY26)</f>
        <v/>
      </c>
      <c r="FA26" s="7" t="str">
        <f>IF($B26=0,"",$N26*'MF Rents'!FA26*'MF Rollover'!EZ26)</f>
        <v/>
      </c>
      <c r="FB26" s="7" t="str">
        <f>IF($B26=0,"",$N26*'MF Rents'!FB26*'MF Rollover'!FA26)</f>
        <v/>
      </c>
      <c r="FC26" s="7" t="str">
        <f>IF($B26=0,"",$N26*'MF Rents'!FC26*'MF Rollover'!FB26)</f>
        <v/>
      </c>
      <c r="FD26" s="7" t="str">
        <f>IF($B26=0,"",$N26*'MF Rents'!FD26*'MF Rollover'!FC26)</f>
        <v/>
      </c>
      <c r="FE26" s="7" t="str">
        <f>IF($B26=0,"",$N26*'MF Rents'!FE26*'MF Rollover'!FD26)</f>
        <v/>
      </c>
      <c r="FF26" s="7" t="str">
        <f>IF($B26=0,"",$N26*'MF Rents'!FF26*'MF Rollover'!FE26)</f>
        <v/>
      </c>
      <c r="FG26" s="7" t="str">
        <f>IF($B26=0,"",$N26*'MF Rents'!FG26*'MF Rollover'!FF26)</f>
        <v/>
      </c>
      <c r="FH26" s="7" t="str">
        <f>IF($B26=0,"",$N26*'MF Rents'!FH26*'MF Rollover'!FG26)</f>
        <v/>
      </c>
      <c r="FI26" s="7" t="str">
        <f>IF($B26=0,"",$N26*'MF Rents'!FI26*'MF Rollover'!FH26)</f>
        <v/>
      </c>
      <c r="FJ26" s="7" t="str">
        <f>IF($B26=0,"",$N26*'MF Rents'!FJ26*'MF Rollover'!FI26)</f>
        <v/>
      </c>
      <c r="FK26" s="7" t="str">
        <f>IF($B26=0,"",$N26*'MF Rents'!FK26*'MF Rollover'!FJ26)</f>
        <v/>
      </c>
      <c r="FL26" s="7" t="str">
        <f>IF($B26=0,"",$N26*'MF Rents'!FL26*'MF Rollover'!FK26)</f>
        <v/>
      </c>
      <c r="FM26" s="7" t="str">
        <f>IF($B26=0,"",$N26*'MF Rents'!FM26*'MF Rollover'!FL26)</f>
        <v/>
      </c>
      <c r="FN26" s="7" t="str">
        <f>IF($B26=0,"",$N26*'MF Rents'!FN26*'MF Rollover'!FM26)</f>
        <v/>
      </c>
      <c r="FO26" s="7" t="str">
        <f>IF($B26=0,"",$N26*'MF Rents'!FO26*'MF Rollover'!FN26)</f>
        <v/>
      </c>
      <c r="FP26" s="7" t="str">
        <f>IF($B26=0,"",$N26*'MF Rents'!FP26*'MF Rollover'!FO26)</f>
        <v/>
      </c>
      <c r="FQ26" s="7" t="str">
        <f>IF($B26=0,"",$N26*'MF Rents'!FQ26*'MF Rollover'!FP26)</f>
        <v/>
      </c>
      <c r="FR26" s="7" t="str">
        <f>IF($B26=0,"",$N26*'MF Rents'!FR26*'MF Rollover'!FQ26)</f>
        <v/>
      </c>
      <c r="FS26" s="7" t="str">
        <f>IF($B26=0,"",$N26*'MF Rents'!FS26*'MF Rollover'!FR26)</f>
        <v/>
      </c>
      <c r="FT26" s="7" t="str">
        <f>IF($B26=0,"",$N26*'MF Rents'!FT26*'MF Rollover'!FS26)</f>
        <v/>
      </c>
      <c r="FU26" s="7" t="str">
        <f>IF($B26=0,"",$N26*'MF Rents'!FU26*'MF Rollover'!FT26)</f>
        <v/>
      </c>
      <c r="FV26" s="7" t="str">
        <f>IF($B26=0,"",$N26*'MF Rents'!FV26*'MF Rollover'!FU26)</f>
        <v/>
      </c>
      <c r="FW26" s="7" t="str">
        <f>IF($B26=0,"",$N26*'MF Rents'!FW26*'MF Rollover'!FV26)</f>
        <v/>
      </c>
      <c r="FX26" s="7" t="str">
        <f>IF($B26=0,"",$N26*'MF Rents'!FX26*'MF Rollover'!FW26)</f>
        <v/>
      </c>
      <c r="FY26" s="7" t="str">
        <f>IF($B26=0,"",$N26*'MF Rents'!FY26*'MF Rollover'!FX26)</f>
        <v/>
      </c>
      <c r="FZ26" s="7" t="str">
        <f>IF($B26=0,"",$N26*'MF Rents'!FZ26*'MF Rollover'!FY26)</f>
        <v/>
      </c>
      <c r="GA26" s="7" t="str">
        <f>IF($B26=0,"",$N26*'MF Rents'!GA26*'MF Rollover'!FZ26)</f>
        <v/>
      </c>
      <c r="GB26" s="7" t="str">
        <f>IF($B26=0,"",$N26*'MF Rents'!GB26*'MF Rollover'!GA26)</f>
        <v/>
      </c>
      <c r="GC26" s="7" t="str">
        <f>IF($B26=0,"",$N26*'MF Rents'!GC26*'MF Rollover'!GB26)</f>
        <v/>
      </c>
      <c r="GD26" s="7" t="str">
        <f>IF($B26=0,"",$N26*'MF Rents'!GD26*'MF Rollover'!GC26)</f>
        <v/>
      </c>
      <c r="GE26" s="7" t="str">
        <f>IF($B26=0,"",$N26*'MF Rents'!GE26*'MF Rollover'!GD26)</f>
        <v/>
      </c>
      <c r="GF26" s="7" t="str">
        <f>IF($B26=0,"",$N26*'MF Rents'!GF26*'MF Rollover'!GE26)</f>
        <v/>
      </c>
      <c r="GG26" s="7" t="str">
        <f>IF($B26=0,"",$N26*'MF Rents'!GG26*'MF Rollover'!GF26)</f>
        <v/>
      </c>
      <c r="GH26" s="7" t="str">
        <f>IF($B26=0,"",$N26*'MF Rents'!GH26*'MF Rollover'!GG26)</f>
        <v/>
      </c>
      <c r="GI26" s="7" t="str">
        <f>IF($B26=0,"",$N26*'MF Rents'!GI26*'MF Rollover'!GH26)</f>
        <v/>
      </c>
      <c r="GJ26" s="7" t="str">
        <f>IF($B26=0,"",$N26*'MF Rents'!GJ26*'MF Rollover'!GI26)</f>
        <v/>
      </c>
      <c r="GK26" s="7" t="str">
        <f>IF($B26=0,"",$N26*'MF Rents'!GK26*'MF Rollover'!GJ26)</f>
        <v/>
      </c>
      <c r="GL26" s="7" t="str">
        <f>IF($B26=0,"",$N26*'MF Rents'!GL26*'MF Rollover'!GK26)</f>
        <v/>
      </c>
      <c r="GM26" s="7" t="str">
        <f>IF($B26=0,"",$N26*'MF Rents'!GM26*'MF Rollover'!GL26)</f>
        <v/>
      </c>
      <c r="GN26" s="7" t="str">
        <f>IF($B26=0,"",$N26*'MF Rents'!GN26*'MF Rollover'!GM26)</f>
        <v/>
      </c>
      <c r="GO26" s="7" t="str">
        <f>IF($B26=0,"",$N26*'MF Rents'!GO26*'MF Rollover'!GN26)</f>
        <v/>
      </c>
      <c r="GP26" s="7" t="str">
        <f>IF($B26=0,"",$N26*'MF Rents'!GP26*'MF Rollover'!GO26)</f>
        <v/>
      </c>
    </row>
    <row r="27" spans="2:198" x14ac:dyDescent="0.3">
      <c r="B27" s="198">
        <f>'MF Rent Roll'!B26</f>
        <v>0</v>
      </c>
      <c r="C27" s="199">
        <f>'MF Rent Roll'!C26</f>
        <v>0</v>
      </c>
      <c r="D27" s="200">
        <f>'MF Rent Roll'!D26</f>
        <v>0</v>
      </c>
      <c r="E27" s="200">
        <f>'MF Rent Roll'!E26</f>
        <v>0</v>
      </c>
      <c r="F27" s="201">
        <f>'MF Rent Roll'!F26</f>
        <v>0</v>
      </c>
      <c r="G27" s="202">
        <f>'MF Rent Roll'!G26</f>
        <v>0</v>
      </c>
      <c r="H27" s="203">
        <f>'MF Rent Roll'!H26</f>
        <v>0</v>
      </c>
      <c r="I27" s="202">
        <f>'MF Rent Roll'!I26</f>
        <v>0</v>
      </c>
      <c r="J27" s="204">
        <f>'MF Rent Roll'!J26</f>
        <v>0</v>
      </c>
      <c r="K27" s="205">
        <f>'MF Rent Roll'!K26</f>
        <v>0</v>
      </c>
      <c r="L27" s="202">
        <f>'MF Rent Roll'!L26</f>
        <v>0</v>
      </c>
      <c r="M27" s="206">
        <f>'MF Rent Roll'!M26</f>
        <v>0</v>
      </c>
      <c r="N27" s="207" t="str">
        <f>'MF Rent Roll'!N26</f>
        <v/>
      </c>
      <c r="O27" s="208" t="str">
        <f>'MF Rent Roll'!O26</f>
        <v/>
      </c>
      <c r="P27" s="209" t="str">
        <f>'MF Rent Roll'!P26</f>
        <v/>
      </c>
      <c r="S27" s="7" t="str">
        <f>IF($B27=0,"",$N27*'MF Rents'!S27*'MF Rollover'!R27)</f>
        <v/>
      </c>
      <c r="T27" s="7" t="str">
        <f>IF($B27=0,"",$N27*'MF Rents'!T27*'MF Rollover'!S27)</f>
        <v/>
      </c>
      <c r="U27" s="7" t="str">
        <f>IF($B27=0,"",$N27*'MF Rents'!U27*'MF Rollover'!T27)</f>
        <v/>
      </c>
      <c r="V27" s="7" t="str">
        <f>IF($B27=0,"",$N27*'MF Rents'!V27*'MF Rollover'!U27)</f>
        <v/>
      </c>
      <c r="W27" s="7" t="str">
        <f>IF($B27=0,"",$N27*'MF Rents'!W27*'MF Rollover'!V27)</f>
        <v/>
      </c>
      <c r="X27" s="7" t="str">
        <f>IF($B27=0,"",$N27*'MF Rents'!X27*'MF Rollover'!W27)</f>
        <v/>
      </c>
      <c r="Y27" s="7" t="str">
        <f>IF($B27=0,"",$N27*'MF Rents'!Y27*'MF Rollover'!X27)</f>
        <v/>
      </c>
      <c r="Z27" s="7" t="str">
        <f>IF($B27=0,"",$N27*'MF Rents'!Z27*'MF Rollover'!Y27)</f>
        <v/>
      </c>
      <c r="AA27" s="7" t="str">
        <f>IF($B27=0,"",$N27*'MF Rents'!AA27*'MF Rollover'!Z27)</f>
        <v/>
      </c>
      <c r="AB27" s="7" t="str">
        <f>IF($B27=0,"",$N27*'MF Rents'!AB27*'MF Rollover'!AA27)</f>
        <v/>
      </c>
      <c r="AC27" s="7" t="str">
        <f>IF($B27=0,"",$N27*'MF Rents'!AC27*'MF Rollover'!AB27)</f>
        <v/>
      </c>
      <c r="AD27" s="7" t="str">
        <f>IF($B27=0,"",$N27*'MF Rents'!AD27*'MF Rollover'!AC27)</f>
        <v/>
      </c>
      <c r="AE27" s="7" t="str">
        <f>IF($B27=0,"",$N27*'MF Rents'!AE27*'MF Rollover'!AD27)</f>
        <v/>
      </c>
      <c r="AF27" s="7" t="str">
        <f>IF($B27=0,"",$N27*'MF Rents'!AF27*'MF Rollover'!AE27)</f>
        <v/>
      </c>
      <c r="AG27" s="7" t="str">
        <f>IF($B27=0,"",$N27*'MF Rents'!AG27*'MF Rollover'!AF27)</f>
        <v/>
      </c>
      <c r="AH27" s="7" t="str">
        <f>IF($B27=0,"",$N27*'MF Rents'!AH27*'MF Rollover'!AG27)</f>
        <v/>
      </c>
      <c r="AI27" s="7" t="str">
        <f>IF($B27=0,"",$N27*'MF Rents'!AI27*'MF Rollover'!AH27)</f>
        <v/>
      </c>
      <c r="AJ27" s="7" t="str">
        <f>IF($B27=0,"",$N27*'MF Rents'!AJ27*'MF Rollover'!AI27)</f>
        <v/>
      </c>
      <c r="AK27" s="7" t="str">
        <f>IF($B27=0,"",$N27*'MF Rents'!AK27*'MF Rollover'!AJ27)</f>
        <v/>
      </c>
      <c r="AL27" s="7" t="str">
        <f>IF($B27=0,"",$N27*'MF Rents'!AL27*'MF Rollover'!AK27)</f>
        <v/>
      </c>
      <c r="AM27" s="7" t="str">
        <f>IF($B27=0,"",$N27*'MF Rents'!AM27*'MF Rollover'!AL27)</f>
        <v/>
      </c>
      <c r="AN27" s="7" t="str">
        <f>IF($B27=0,"",$N27*'MF Rents'!AN27*'MF Rollover'!AM27)</f>
        <v/>
      </c>
      <c r="AO27" s="7" t="str">
        <f>IF($B27=0,"",$N27*'MF Rents'!AO27*'MF Rollover'!AN27)</f>
        <v/>
      </c>
      <c r="AP27" s="7" t="str">
        <f>IF($B27=0,"",$N27*'MF Rents'!AP27*'MF Rollover'!AO27)</f>
        <v/>
      </c>
      <c r="AQ27" s="7" t="str">
        <f>IF($B27=0,"",$N27*'MF Rents'!AQ27*'MF Rollover'!AP27)</f>
        <v/>
      </c>
      <c r="AR27" s="7" t="str">
        <f>IF($B27=0,"",$N27*'MF Rents'!AR27*'MF Rollover'!AQ27)</f>
        <v/>
      </c>
      <c r="AS27" s="7" t="str">
        <f>IF($B27=0,"",$N27*'MF Rents'!AS27*'MF Rollover'!AR27)</f>
        <v/>
      </c>
      <c r="AT27" s="7" t="str">
        <f>IF($B27=0,"",$N27*'MF Rents'!AT27*'MF Rollover'!AS27)</f>
        <v/>
      </c>
      <c r="AU27" s="7" t="str">
        <f>IF($B27=0,"",$N27*'MF Rents'!AU27*'MF Rollover'!AT27)</f>
        <v/>
      </c>
      <c r="AV27" s="7" t="str">
        <f>IF($B27=0,"",$N27*'MF Rents'!AV27*'MF Rollover'!AU27)</f>
        <v/>
      </c>
      <c r="AW27" s="7" t="str">
        <f>IF($B27=0,"",$N27*'MF Rents'!AW27*'MF Rollover'!AV27)</f>
        <v/>
      </c>
      <c r="AX27" s="7" t="str">
        <f>IF($B27=0,"",$N27*'MF Rents'!AX27*'MF Rollover'!AW27)</f>
        <v/>
      </c>
      <c r="AY27" s="7" t="str">
        <f>IF($B27=0,"",$N27*'MF Rents'!AY27*'MF Rollover'!AX27)</f>
        <v/>
      </c>
      <c r="AZ27" s="7" t="str">
        <f>IF($B27=0,"",$N27*'MF Rents'!AZ27*'MF Rollover'!AY27)</f>
        <v/>
      </c>
      <c r="BA27" s="7" t="str">
        <f>IF($B27=0,"",$N27*'MF Rents'!BA27*'MF Rollover'!AZ27)</f>
        <v/>
      </c>
      <c r="BB27" s="7" t="str">
        <f>IF($B27=0,"",$N27*'MF Rents'!BB27*'MF Rollover'!BA27)</f>
        <v/>
      </c>
      <c r="BC27" s="7" t="str">
        <f>IF($B27=0,"",$N27*'MF Rents'!BC27*'MF Rollover'!BB27)</f>
        <v/>
      </c>
      <c r="BD27" s="7" t="str">
        <f>IF($B27=0,"",$N27*'MF Rents'!BD27*'MF Rollover'!BC27)</f>
        <v/>
      </c>
      <c r="BE27" s="7" t="str">
        <f>IF($B27=0,"",$N27*'MF Rents'!BE27*'MF Rollover'!BD27)</f>
        <v/>
      </c>
      <c r="BF27" s="7" t="str">
        <f>IF($B27=0,"",$N27*'MF Rents'!BF27*'MF Rollover'!BE27)</f>
        <v/>
      </c>
      <c r="BG27" s="7" t="str">
        <f>IF($B27=0,"",$N27*'MF Rents'!BG27*'MF Rollover'!BF27)</f>
        <v/>
      </c>
      <c r="BH27" s="7" t="str">
        <f>IF($B27=0,"",$N27*'MF Rents'!BH27*'MF Rollover'!BG27)</f>
        <v/>
      </c>
      <c r="BI27" s="7" t="str">
        <f>IF($B27=0,"",$N27*'MF Rents'!BI27*'MF Rollover'!BH27)</f>
        <v/>
      </c>
      <c r="BJ27" s="7" t="str">
        <f>IF($B27=0,"",$N27*'MF Rents'!BJ27*'MF Rollover'!BI27)</f>
        <v/>
      </c>
      <c r="BK27" s="7" t="str">
        <f>IF($B27=0,"",$N27*'MF Rents'!BK27*'MF Rollover'!BJ27)</f>
        <v/>
      </c>
      <c r="BL27" s="7" t="str">
        <f>IF($B27=0,"",$N27*'MF Rents'!BL27*'MF Rollover'!BK27)</f>
        <v/>
      </c>
      <c r="BM27" s="7" t="str">
        <f>IF($B27=0,"",$N27*'MF Rents'!BM27*'MF Rollover'!BL27)</f>
        <v/>
      </c>
      <c r="BN27" s="7" t="str">
        <f>IF($B27=0,"",$N27*'MF Rents'!BN27*'MF Rollover'!BM27)</f>
        <v/>
      </c>
      <c r="BO27" s="7" t="str">
        <f>IF($B27=0,"",$N27*'MF Rents'!BO27*'MF Rollover'!BN27)</f>
        <v/>
      </c>
      <c r="BP27" s="7" t="str">
        <f>IF($B27=0,"",$N27*'MF Rents'!BP27*'MF Rollover'!BO27)</f>
        <v/>
      </c>
      <c r="BQ27" s="7" t="str">
        <f>IF($B27=0,"",$N27*'MF Rents'!BQ27*'MF Rollover'!BP27)</f>
        <v/>
      </c>
      <c r="BR27" s="7" t="str">
        <f>IF($B27=0,"",$N27*'MF Rents'!BR27*'MF Rollover'!BQ27)</f>
        <v/>
      </c>
      <c r="BS27" s="7" t="str">
        <f>IF($B27=0,"",$N27*'MF Rents'!BS27*'MF Rollover'!BR27)</f>
        <v/>
      </c>
      <c r="BT27" s="7" t="str">
        <f>IF($B27=0,"",$N27*'MF Rents'!BT27*'MF Rollover'!BS27)</f>
        <v/>
      </c>
      <c r="BU27" s="7" t="str">
        <f>IF($B27=0,"",$N27*'MF Rents'!BU27*'MF Rollover'!BT27)</f>
        <v/>
      </c>
      <c r="BV27" s="7" t="str">
        <f>IF($B27=0,"",$N27*'MF Rents'!BV27*'MF Rollover'!BU27)</f>
        <v/>
      </c>
      <c r="BW27" s="7" t="str">
        <f>IF($B27=0,"",$N27*'MF Rents'!BW27*'MF Rollover'!BV27)</f>
        <v/>
      </c>
      <c r="BX27" s="7" t="str">
        <f>IF($B27=0,"",$N27*'MF Rents'!BX27*'MF Rollover'!BW27)</f>
        <v/>
      </c>
      <c r="BY27" s="7" t="str">
        <f>IF($B27=0,"",$N27*'MF Rents'!BY27*'MF Rollover'!BX27)</f>
        <v/>
      </c>
      <c r="BZ27" s="7" t="str">
        <f>IF($B27=0,"",$N27*'MF Rents'!BZ27*'MF Rollover'!BY27)</f>
        <v/>
      </c>
      <c r="CA27" s="7" t="str">
        <f>IF($B27=0,"",$N27*'MF Rents'!CA27*'MF Rollover'!BZ27)</f>
        <v/>
      </c>
      <c r="CB27" s="7" t="str">
        <f>IF($B27=0,"",$N27*'MF Rents'!CB27*'MF Rollover'!CA27)</f>
        <v/>
      </c>
      <c r="CC27" s="7" t="str">
        <f>IF($B27=0,"",$N27*'MF Rents'!CC27*'MF Rollover'!CB27)</f>
        <v/>
      </c>
      <c r="CD27" s="7" t="str">
        <f>IF($B27=0,"",$N27*'MF Rents'!CD27*'MF Rollover'!CC27)</f>
        <v/>
      </c>
      <c r="CE27" s="7" t="str">
        <f>IF($B27=0,"",$N27*'MF Rents'!CE27*'MF Rollover'!CD27)</f>
        <v/>
      </c>
      <c r="CF27" s="7" t="str">
        <f>IF($B27=0,"",$N27*'MF Rents'!CF27*'MF Rollover'!CE27)</f>
        <v/>
      </c>
      <c r="CG27" s="7" t="str">
        <f>IF($B27=0,"",$N27*'MF Rents'!CG27*'MF Rollover'!CF27)</f>
        <v/>
      </c>
      <c r="CH27" s="7" t="str">
        <f>IF($B27=0,"",$N27*'MF Rents'!CH27*'MF Rollover'!CG27)</f>
        <v/>
      </c>
      <c r="CI27" s="7" t="str">
        <f>IF($B27=0,"",$N27*'MF Rents'!CI27*'MF Rollover'!CH27)</f>
        <v/>
      </c>
      <c r="CJ27" s="7" t="str">
        <f>IF($B27=0,"",$N27*'MF Rents'!CJ27*'MF Rollover'!CI27)</f>
        <v/>
      </c>
      <c r="CK27" s="7" t="str">
        <f>IF($B27=0,"",$N27*'MF Rents'!CK27*'MF Rollover'!CJ27)</f>
        <v/>
      </c>
      <c r="CL27" s="7" t="str">
        <f>IF($B27=0,"",$N27*'MF Rents'!CL27*'MF Rollover'!CK27)</f>
        <v/>
      </c>
      <c r="CM27" s="7" t="str">
        <f>IF($B27=0,"",$N27*'MF Rents'!CM27*'MF Rollover'!CL27)</f>
        <v/>
      </c>
      <c r="CN27" s="7" t="str">
        <f>IF($B27=0,"",$N27*'MF Rents'!CN27*'MF Rollover'!CM27)</f>
        <v/>
      </c>
      <c r="CO27" s="7" t="str">
        <f>IF($B27=0,"",$N27*'MF Rents'!CO27*'MF Rollover'!CN27)</f>
        <v/>
      </c>
      <c r="CP27" s="7" t="str">
        <f>IF($B27=0,"",$N27*'MF Rents'!CP27*'MF Rollover'!CO27)</f>
        <v/>
      </c>
      <c r="CQ27" s="7" t="str">
        <f>IF($B27=0,"",$N27*'MF Rents'!CQ27*'MF Rollover'!CP27)</f>
        <v/>
      </c>
      <c r="CR27" s="7" t="str">
        <f>IF($B27=0,"",$N27*'MF Rents'!CR27*'MF Rollover'!CQ27)</f>
        <v/>
      </c>
      <c r="CS27" s="7" t="str">
        <f>IF($B27=0,"",$N27*'MF Rents'!CS27*'MF Rollover'!CR27)</f>
        <v/>
      </c>
      <c r="CT27" s="7" t="str">
        <f>IF($B27=0,"",$N27*'MF Rents'!CT27*'MF Rollover'!CS27)</f>
        <v/>
      </c>
      <c r="CU27" s="7" t="str">
        <f>IF($B27=0,"",$N27*'MF Rents'!CU27*'MF Rollover'!CT27)</f>
        <v/>
      </c>
      <c r="CV27" s="7" t="str">
        <f>IF($B27=0,"",$N27*'MF Rents'!CV27*'MF Rollover'!CU27)</f>
        <v/>
      </c>
      <c r="CW27" s="7" t="str">
        <f>IF($B27=0,"",$N27*'MF Rents'!CW27*'MF Rollover'!CV27)</f>
        <v/>
      </c>
      <c r="CX27" s="7" t="str">
        <f>IF($B27=0,"",$N27*'MF Rents'!CX27*'MF Rollover'!CW27)</f>
        <v/>
      </c>
      <c r="CY27" s="7" t="str">
        <f>IF($B27=0,"",$N27*'MF Rents'!CY27*'MF Rollover'!CX27)</f>
        <v/>
      </c>
      <c r="CZ27" s="7" t="str">
        <f>IF($B27=0,"",$N27*'MF Rents'!CZ27*'MF Rollover'!CY27)</f>
        <v/>
      </c>
      <c r="DA27" s="7" t="str">
        <f>IF($B27=0,"",$N27*'MF Rents'!DA27*'MF Rollover'!CZ27)</f>
        <v/>
      </c>
      <c r="DB27" s="7" t="str">
        <f>IF($B27=0,"",$N27*'MF Rents'!DB27*'MF Rollover'!DA27)</f>
        <v/>
      </c>
      <c r="DC27" s="7" t="str">
        <f>IF($B27=0,"",$N27*'MF Rents'!DC27*'MF Rollover'!DB27)</f>
        <v/>
      </c>
      <c r="DD27" s="7" t="str">
        <f>IF($B27=0,"",$N27*'MF Rents'!DD27*'MF Rollover'!DC27)</f>
        <v/>
      </c>
      <c r="DE27" s="7" t="str">
        <f>IF($B27=0,"",$N27*'MF Rents'!DE27*'MF Rollover'!DD27)</f>
        <v/>
      </c>
      <c r="DF27" s="7" t="str">
        <f>IF($B27=0,"",$N27*'MF Rents'!DF27*'MF Rollover'!DE27)</f>
        <v/>
      </c>
      <c r="DG27" s="7" t="str">
        <f>IF($B27=0,"",$N27*'MF Rents'!DG27*'MF Rollover'!DF27)</f>
        <v/>
      </c>
      <c r="DH27" s="7" t="str">
        <f>IF($B27=0,"",$N27*'MF Rents'!DH27*'MF Rollover'!DG27)</f>
        <v/>
      </c>
      <c r="DI27" s="7" t="str">
        <f>IF($B27=0,"",$N27*'MF Rents'!DI27*'MF Rollover'!DH27)</f>
        <v/>
      </c>
      <c r="DJ27" s="7" t="str">
        <f>IF($B27=0,"",$N27*'MF Rents'!DJ27*'MF Rollover'!DI27)</f>
        <v/>
      </c>
      <c r="DK27" s="7" t="str">
        <f>IF($B27=0,"",$N27*'MF Rents'!DK27*'MF Rollover'!DJ27)</f>
        <v/>
      </c>
      <c r="DL27" s="7" t="str">
        <f>IF($B27=0,"",$N27*'MF Rents'!DL27*'MF Rollover'!DK27)</f>
        <v/>
      </c>
      <c r="DM27" s="7" t="str">
        <f>IF($B27=0,"",$N27*'MF Rents'!DM27*'MF Rollover'!DL27)</f>
        <v/>
      </c>
      <c r="DN27" s="7" t="str">
        <f>IF($B27=0,"",$N27*'MF Rents'!DN27*'MF Rollover'!DM27)</f>
        <v/>
      </c>
      <c r="DO27" s="7" t="str">
        <f>IF($B27=0,"",$N27*'MF Rents'!DO27*'MF Rollover'!DN27)</f>
        <v/>
      </c>
      <c r="DP27" s="7" t="str">
        <f>IF($B27=0,"",$N27*'MF Rents'!DP27*'MF Rollover'!DO27)</f>
        <v/>
      </c>
      <c r="DQ27" s="7" t="str">
        <f>IF($B27=0,"",$N27*'MF Rents'!DQ27*'MF Rollover'!DP27)</f>
        <v/>
      </c>
      <c r="DR27" s="7" t="str">
        <f>IF($B27=0,"",$N27*'MF Rents'!DR27*'MF Rollover'!DQ27)</f>
        <v/>
      </c>
      <c r="DS27" s="7" t="str">
        <f>IF($B27=0,"",$N27*'MF Rents'!DS27*'MF Rollover'!DR27)</f>
        <v/>
      </c>
      <c r="DT27" s="7" t="str">
        <f>IF($B27=0,"",$N27*'MF Rents'!DT27*'MF Rollover'!DS27)</f>
        <v/>
      </c>
      <c r="DU27" s="7" t="str">
        <f>IF($B27=0,"",$N27*'MF Rents'!DU27*'MF Rollover'!DT27)</f>
        <v/>
      </c>
      <c r="DV27" s="7" t="str">
        <f>IF($B27=0,"",$N27*'MF Rents'!DV27*'MF Rollover'!DU27)</f>
        <v/>
      </c>
      <c r="DW27" s="7" t="str">
        <f>IF($B27=0,"",$N27*'MF Rents'!DW27*'MF Rollover'!DV27)</f>
        <v/>
      </c>
      <c r="DX27" s="7" t="str">
        <f>IF($B27=0,"",$N27*'MF Rents'!DX27*'MF Rollover'!DW27)</f>
        <v/>
      </c>
      <c r="DY27" s="7" t="str">
        <f>IF($B27=0,"",$N27*'MF Rents'!DY27*'MF Rollover'!DX27)</f>
        <v/>
      </c>
      <c r="DZ27" s="7" t="str">
        <f>IF($B27=0,"",$N27*'MF Rents'!DZ27*'MF Rollover'!DY27)</f>
        <v/>
      </c>
      <c r="EA27" s="7" t="str">
        <f>IF($B27=0,"",$N27*'MF Rents'!EA27*'MF Rollover'!DZ27)</f>
        <v/>
      </c>
      <c r="EB27" s="7" t="str">
        <f>IF($B27=0,"",$N27*'MF Rents'!EB27*'MF Rollover'!EA27)</f>
        <v/>
      </c>
      <c r="EC27" s="7" t="str">
        <f>IF($B27=0,"",$N27*'MF Rents'!EC27*'MF Rollover'!EB27)</f>
        <v/>
      </c>
      <c r="ED27" s="7" t="str">
        <f>IF($B27=0,"",$N27*'MF Rents'!ED27*'MF Rollover'!EC27)</f>
        <v/>
      </c>
      <c r="EE27" s="7" t="str">
        <f>IF($B27=0,"",$N27*'MF Rents'!EE27*'MF Rollover'!ED27)</f>
        <v/>
      </c>
      <c r="EF27" s="7" t="str">
        <f>IF($B27=0,"",$N27*'MF Rents'!EF27*'MF Rollover'!EE27)</f>
        <v/>
      </c>
      <c r="EG27" s="7" t="str">
        <f>IF($B27=0,"",$N27*'MF Rents'!EG27*'MF Rollover'!EF27)</f>
        <v/>
      </c>
      <c r="EH27" s="7" t="str">
        <f>IF($B27=0,"",$N27*'MF Rents'!EH27*'MF Rollover'!EG27)</f>
        <v/>
      </c>
      <c r="EI27" s="7" t="str">
        <f>IF($B27=0,"",$N27*'MF Rents'!EI27*'MF Rollover'!EH27)</f>
        <v/>
      </c>
      <c r="EJ27" s="7" t="str">
        <f>IF($B27=0,"",$N27*'MF Rents'!EJ27*'MF Rollover'!EI27)</f>
        <v/>
      </c>
      <c r="EK27" s="7" t="str">
        <f>IF($B27=0,"",$N27*'MF Rents'!EK27*'MF Rollover'!EJ27)</f>
        <v/>
      </c>
      <c r="EL27" s="7" t="str">
        <f>IF($B27=0,"",$N27*'MF Rents'!EL27*'MF Rollover'!EK27)</f>
        <v/>
      </c>
      <c r="EM27" s="7" t="str">
        <f>IF($B27=0,"",$N27*'MF Rents'!EM27*'MF Rollover'!EL27)</f>
        <v/>
      </c>
      <c r="EN27" s="7" t="str">
        <f>IF($B27=0,"",$N27*'MF Rents'!EN27*'MF Rollover'!EM27)</f>
        <v/>
      </c>
      <c r="EO27" s="7" t="str">
        <f>IF($B27=0,"",$N27*'MF Rents'!EO27*'MF Rollover'!EN27)</f>
        <v/>
      </c>
      <c r="EP27" s="7" t="str">
        <f>IF($B27=0,"",$N27*'MF Rents'!EP27*'MF Rollover'!EO27)</f>
        <v/>
      </c>
      <c r="EQ27" s="7" t="str">
        <f>IF($B27=0,"",$N27*'MF Rents'!EQ27*'MF Rollover'!EP27)</f>
        <v/>
      </c>
      <c r="ER27" s="7" t="str">
        <f>IF($B27=0,"",$N27*'MF Rents'!ER27*'MF Rollover'!EQ27)</f>
        <v/>
      </c>
      <c r="ES27" s="7" t="str">
        <f>IF($B27=0,"",$N27*'MF Rents'!ES27*'MF Rollover'!ER27)</f>
        <v/>
      </c>
      <c r="ET27" s="7" t="str">
        <f>IF($B27=0,"",$N27*'MF Rents'!ET27*'MF Rollover'!ES27)</f>
        <v/>
      </c>
      <c r="EU27" s="7" t="str">
        <f>IF($B27=0,"",$N27*'MF Rents'!EU27*'MF Rollover'!ET27)</f>
        <v/>
      </c>
      <c r="EV27" s="7" t="str">
        <f>IF($B27=0,"",$N27*'MF Rents'!EV27*'MF Rollover'!EU27)</f>
        <v/>
      </c>
      <c r="EW27" s="7" t="str">
        <f>IF($B27=0,"",$N27*'MF Rents'!EW27*'MF Rollover'!EV27)</f>
        <v/>
      </c>
      <c r="EX27" s="7" t="str">
        <f>IF($B27=0,"",$N27*'MF Rents'!EX27*'MF Rollover'!EW27)</f>
        <v/>
      </c>
      <c r="EY27" s="7" t="str">
        <f>IF($B27=0,"",$N27*'MF Rents'!EY27*'MF Rollover'!EX27)</f>
        <v/>
      </c>
      <c r="EZ27" s="7" t="str">
        <f>IF($B27=0,"",$N27*'MF Rents'!EZ27*'MF Rollover'!EY27)</f>
        <v/>
      </c>
      <c r="FA27" s="7" t="str">
        <f>IF($B27=0,"",$N27*'MF Rents'!FA27*'MF Rollover'!EZ27)</f>
        <v/>
      </c>
      <c r="FB27" s="7" t="str">
        <f>IF($B27=0,"",$N27*'MF Rents'!FB27*'MF Rollover'!FA27)</f>
        <v/>
      </c>
      <c r="FC27" s="7" t="str">
        <f>IF($B27=0,"",$N27*'MF Rents'!FC27*'MF Rollover'!FB27)</f>
        <v/>
      </c>
      <c r="FD27" s="7" t="str">
        <f>IF($B27=0,"",$N27*'MF Rents'!FD27*'MF Rollover'!FC27)</f>
        <v/>
      </c>
      <c r="FE27" s="7" t="str">
        <f>IF($B27=0,"",$N27*'MF Rents'!FE27*'MF Rollover'!FD27)</f>
        <v/>
      </c>
      <c r="FF27" s="7" t="str">
        <f>IF($B27=0,"",$N27*'MF Rents'!FF27*'MF Rollover'!FE27)</f>
        <v/>
      </c>
      <c r="FG27" s="7" t="str">
        <f>IF($B27=0,"",$N27*'MF Rents'!FG27*'MF Rollover'!FF27)</f>
        <v/>
      </c>
      <c r="FH27" s="7" t="str">
        <f>IF($B27=0,"",$N27*'MF Rents'!FH27*'MF Rollover'!FG27)</f>
        <v/>
      </c>
      <c r="FI27" s="7" t="str">
        <f>IF($B27=0,"",$N27*'MF Rents'!FI27*'MF Rollover'!FH27)</f>
        <v/>
      </c>
      <c r="FJ27" s="7" t="str">
        <f>IF($B27=0,"",$N27*'MF Rents'!FJ27*'MF Rollover'!FI27)</f>
        <v/>
      </c>
      <c r="FK27" s="7" t="str">
        <f>IF($B27=0,"",$N27*'MF Rents'!FK27*'MF Rollover'!FJ27)</f>
        <v/>
      </c>
      <c r="FL27" s="7" t="str">
        <f>IF($B27=0,"",$N27*'MF Rents'!FL27*'MF Rollover'!FK27)</f>
        <v/>
      </c>
      <c r="FM27" s="7" t="str">
        <f>IF($B27=0,"",$N27*'MF Rents'!FM27*'MF Rollover'!FL27)</f>
        <v/>
      </c>
      <c r="FN27" s="7" t="str">
        <f>IF($B27=0,"",$N27*'MF Rents'!FN27*'MF Rollover'!FM27)</f>
        <v/>
      </c>
      <c r="FO27" s="7" t="str">
        <f>IF($B27=0,"",$N27*'MF Rents'!FO27*'MF Rollover'!FN27)</f>
        <v/>
      </c>
      <c r="FP27" s="7" t="str">
        <f>IF($B27=0,"",$N27*'MF Rents'!FP27*'MF Rollover'!FO27)</f>
        <v/>
      </c>
      <c r="FQ27" s="7" t="str">
        <f>IF($B27=0,"",$N27*'MF Rents'!FQ27*'MF Rollover'!FP27)</f>
        <v/>
      </c>
      <c r="FR27" s="7" t="str">
        <f>IF($B27=0,"",$N27*'MF Rents'!FR27*'MF Rollover'!FQ27)</f>
        <v/>
      </c>
      <c r="FS27" s="7" t="str">
        <f>IF($B27=0,"",$N27*'MF Rents'!FS27*'MF Rollover'!FR27)</f>
        <v/>
      </c>
      <c r="FT27" s="7" t="str">
        <f>IF($B27=0,"",$N27*'MF Rents'!FT27*'MF Rollover'!FS27)</f>
        <v/>
      </c>
      <c r="FU27" s="7" t="str">
        <f>IF($B27=0,"",$N27*'MF Rents'!FU27*'MF Rollover'!FT27)</f>
        <v/>
      </c>
      <c r="FV27" s="7" t="str">
        <f>IF($B27=0,"",$N27*'MF Rents'!FV27*'MF Rollover'!FU27)</f>
        <v/>
      </c>
      <c r="FW27" s="7" t="str">
        <f>IF($B27=0,"",$N27*'MF Rents'!FW27*'MF Rollover'!FV27)</f>
        <v/>
      </c>
      <c r="FX27" s="7" t="str">
        <f>IF($B27=0,"",$N27*'MF Rents'!FX27*'MF Rollover'!FW27)</f>
        <v/>
      </c>
      <c r="FY27" s="7" t="str">
        <f>IF($B27=0,"",$N27*'MF Rents'!FY27*'MF Rollover'!FX27)</f>
        <v/>
      </c>
      <c r="FZ27" s="7" t="str">
        <f>IF($B27=0,"",$N27*'MF Rents'!FZ27*'MF Rollover'!FY27)</f>
        <v/>
      </c>
      <c r="GA27" s="7" t="str">
        <f>IF($B27=0,"",$N27*'MF Rents'!GA27*'MF Rollover'!FZ27)</f>
        <v/>
      </c>
      <c r="GB27" s="7" t="str">
        <f>IF($B27=0,"",$N27*'MF Rents'!GB27*'MF Rollover'!GA27)</f>
        <v/>
      </c>
      <c r="GC27" s="7" t="str">
        <f>IF($B27=0,"",$N27*'MF Rents'!GC27*'MF Rollover'!GB27)</f>
        <v/>
      </c>
      <c r="GD27" s="7" t="str">
        <f>IF($B27=0,"",$N27*'MF Rents'!GD27*'MF Rollover'!GC27)</f>
        <v/>
      </c>
      <c r="GE27" s="7" t="str">
        <f>IF($B27=0,"",$N27*'MF Rents'!GE27*'MF Rollover'!GD27)</f>
        <v/>
      </c>
      <c r="GF27" s="7" t="str">
        <f>IF($B27=0,"",$N27*'MF Rents'!GF27*'MF Rollover'!GE27)</f>
        <v/>
      </c>
      <c r="GG27" s="7" t="str">
        <f>IF($B27=0,"",$N27*'MF Rents'!GG27*'MF Rollover'!GF27)</f>
        <v/>
      </c>
      <c r="GH27" s="7" t="str">
        <f>IF($B27=0,"",$N27*'MF Rents'!GH27*'MF Rollover'!GG27)</f>
        <v/>
      </c>
      <c r="GI27" s="7" t="str">
        <f>IF($B27=0,"",$N27*'MF Rents'!GI27*'MF Rollover'!GH27)</f>
        <v/>
      </c>
      <c r="GJ27" s="7" t="str">
        <f>IF($B27=0,"",$N27*'MF Rents'!GJ27*'MF Rollover'!GI27)</f>
        <v/>
      </c>
      <c r="GK27" s="7" t="str">
        <f>IF($B27=0,"",$N27*'MF Rents'!GK27*'MF Rollover'!GJ27)</f>
        <v/>
      </c>
      <c r="GL27" s="7" t="str">
        <f>IF($B27=0,"",$N27*'MF Rents'!GL27*'MF Rollover'!GK27)</f>
        <v/>
      </c>
      <c r="GM27" s="7" t="str">
        <f>IF($B27=0,"",$N27*'MF Rents'!GM27*'MF Rollover'!GL27)</f>
        <v/>
      </c>
      <c r="GN27" s="7" t="str">
        <f>IF($B27=0,"",$N27*'MF Rents'!GN27*'MF Rollover'!GM27)</f>
        <v/>
      </c>
      <c r="GO27" s="7" t="str">
        <f>IF($B27=0,"",$N27*'MF Rents'!GO27*'MF Rollover'!GN27)</f>
        <v/>
      </c>
      <c r="GP27" s="7" t="str">
        <f>IF($B27=0,"",$N27*'MF Rents'!GP27*'MF Rollover'!GO27)</f>
        <v/>
      </c>
    </row>
    <row r="28" spans="2:198" x14ac:dyDescent="0.3">
      <c r="B28" s="198">
        <f>'MF Rent Roll'!B27</f>
        <v>0</v>
      </c>
      <c r="C28" s="199">
        <f>'MF Rent Roll'!C27</f>
        <v>0</v>
      </c>
      <c r="D28" s="200">
        <f>'MF Rent Roll'!D27</f>
        <v>0</v>
      </c>
      <c r="E28" s="200">
        <f>'MF Rent Roll'!E27</f>
        <v>0</v>
      </c>
      <c r="F28" s="201">
        <f>'MF Rent Roll'!F27</f>
        <v>0</v>
      </c>
      <c r="G28" s="202">
        <f>'MF Rent Roll'!G27</f>
        <v>0</v>
      </c>
      <c r="H28" s="203">
        <f>'MF Rent Roll'!H27</f>
        <v>0</v>
      </c>
      <c r="I28" s="202">
        <f>'MF Rent Roll'!I27</f>
        <v>0</v>
      </c>
      <c r="J28" s="204">
        <f>'MF Rent Roll'!J27</f>
        <v>0</v>
      </c>
      <c r="K28" s="205">
        <f>'MF Rent Roll'!K27</f>
        <v>0</v>
      </c>
      <c r="L28" s="202">
        <f>'MF Rent Roll'!L27</f>
        <v>0</v>
      </c>
      <c r="M28" s="206">
        <f>'MF Rent Roll'!M27</f>
        <v>0</v>
      </c>
      <c r="N28" s="207" t="str">
        <f>'MF Rent Roll'!N27</f>
        <v/>
      </c>
      <c r="O28" s="208" t="str">
        <f>'MF Rent Roll'!O27</f>
        <v/>
      </c>
      <c r="P28" s="209" t="str">
        <f>'MF Rent Roll'!P27</f>
        <v/>
      </c>
      <c r="S28" s="7" t="str">
        <f>IF($B28=0,"",$N28*'MF Rents'!S28*'MF Rollover'!R28)</f>
        <v/>
      </c>
      <c r="T28" s="7" t="str">
        <f>IF($B28=0,"",$N28*'MF Rents'!T28*'MF Rollover'!S28)</f>
        <v/>
      </c>
      <c r="U28" s="7" t="str">
        <f>IF($B28=0,"",$N28*'MF Rents'!U28*'MF Rollover'!T28)</f>
        <v/>
      </c>
      <c r="V28" s="7" t="str">
        <f>IF($B28=0,"",$N28*'MF Rents'!V28*'MF Rollover'!U28)</f>
        <v/>
      </c>
      <c r="W28" s="7" t="str">
        <f>IF($B28=0,"",$N28*'MF Rents'!W28*'MF Rollover'!V28)</f>
        <v/>
      </c>
      <c r="X28" s="7" t="str">
        <f>IF($B28=0,"",$N28*'MF Rents'!X28*'MF Rollover'!W28)</f>
        <v/>
      </c>
      <c r="Y28" s="7" t="str">
        <f>IF($B28=0,"",$N28*'MF Rents'!Y28*'MF Rollover'!X28)</f>
        <v/>
      </c>
      <c r="Z28" s="7" t="str">
        <f>IF($B28=0,"",$N28*'MF Rents'!Z28*'MF Rollover'!Y28)</f>
        <v/>
      </c>
      <c r="AA28" s="7" t="str">
        <f>IF($B28=0,"",$N28*'MF Rents'!AA28*'MF Rollover'!Z28)</f>
        <v/>
      </c>
      <c r="AB28" s="7" t="str">
        <f>IF($B28=0,"",$N28*'MF Rents'!AB28*'MF Rollover'!AA28)</f>
        <v/>
      </c>
      <c r="AC28" s="7" t="str">
        <f>IF($B28=0,"",$N28*'MF Rents'!AC28*'MF Rollover'!AB28)</f>
        <v/>
      </c>
      <c r="AD28" s="7" t="str">
        <f>IF($B28=0,"",$N28*'MF Rents'!AD28*'MF Rollover'!AC28)</f>
        <v/>
      </c>
      <c r="AE28" s="7" t="str">
        <f>IF($B28=0,"",$N28*'MF Rents'!AE28*'MF Rollover'!AD28)</f>
        <v/>
      </c>
      <c r="AF28" s="7" t="str">
        <f>IF($B28=0,"",$N28*'MF Rents'!AF28*'MF Rollover'!AE28)</f>
        <v/>
      </c>
      <c r="AG28" s="7" t="str">
        <f>IF($B28=0,"",$N28*'MF Rents'!AG28*'MF Rollover'!AF28)</f>
        <v/>
      </c>
      <c r="AH28" s="7" t="str">
        <f>IF($B28=0,"",$N28*'MF Rents'!AH28*'MF Rollover'!AG28)</f>
        <v/>
      </c>
      <c r="AI28" s="7" t="str">
        <f>IF($B28=0,"",$N28*'MF Rents'!AI28*'MF Rollover'!AH28)</f>
        <v/>
      </c>
      <c r="AJ28" s="7" t="str">
        <f>IF($B28=0,"",$N28*'MF Rents'!AJ28*'MF Rollover'!AI28)</f>
        <v/>
      </c>
      <c r="AK28" s="7" t="str">
        <f>IF($B28=0,"",$N28*'MF Rents'!AK28*'MF Rollover'!AJ28)</f>
        <v/>
      </c>
      <c r="AL28" s="7" t="str">
        <f>IF($B28=0,"",$N28*'MF Rents'!AL28*'MF Rollover'!AK28)</f>
        <v/>
      </c>
      <c r="AM28" s="7" t="str">
        <f>IF($B28=0,"",$N28*'MF Rents'!AM28*'MF Rollover'!AL28)</f>
        <v/>
      </c>
      <c r="AN28" s="7" t="str">
        <f>IF($B28=0,"",$N28*'MF Rents'!AN28*'MF Rollover'!AM28)</f>
        <v/>
      </c>
      <c r="AO28" s="7" t="str">
        <f>IF($B28=0,"",$N28*'MF Rents'!AO28*'MF Rollover'!AN28)</f>
        <v/>
      </c>
      <c r="AP28" s="7" t="str">
        <f>IF($B28=0,"",$N28*'MF Rents'!AP28*'MF Rollover'!AO28)</f>
        <v/>
      </c>
      <c r="AQ28" s="7" t="str">
        <f>IF($B28=0,"",$N28*'MF Rents'!AQ28*'MF Rollover'!AP28)</f>
        <v/>
      </c>
      <c r="AR28" s="7" t="str">
        <f>IF($B28=0,"",$N28*'MF Rents'!AR28*'MF Rollover'!AQ28)</f>
        <v/>
      </c>
      <c r="AS28" s="7" t="str">
        <f>IF($B28=0,"",$N28*'MF Rents'!AS28*'MF Rollover'!AR28)</f>
        <v/>
      </c>
      <c r="AT28" s="7" t="str">
        <f>IF($B28=0,"",$N28*'MF Rents'!AT28*'MF Rollover'!AS28)</f>
        <v/>
      </c>
      <c r="AU28" s="7" t="str">
        <f>IF($B28=0,"",$N28*'MF Rents'!AU28*'MF Rollover'!AT28)</f>
        <v/>
      </c>
      <c r="AV28" s="7" t="str">
        <f>IF($B28=0,"",$N28*'MF Rents'!AV28*'MF Rollover'!AU28)</f>
        <v/>
      </c>
      <c r="AW28" s="7" t="str">
        <f>IF($B28=0,"",$N28*'MF Rents'!AW28*'MF Rollover'!AV28)</f>
        <v/>
      </c>
      <c r="AX28" s="7" t="str">
        <f>IF($B28=0,"",$N28*'MF Rents'!AX28*'MF Rollover'!AW28)</f>
        <v/>
      </c>
      <c r="AY28" s="7" t="str">
        <f>IF($B28=0,"",$N28*'MF Rents'!AY28*'MF Rollover'!AX28)</f>
        <v/>
      </c>
      <c r="AZ28" s="7" t="str">
        <f>IF($B28=0,"",$N28*'MF Rents'!AZ28*'MF Rollover'!AY28)</f>
        <v/>
      </c>
      <c r="BA28" s="7" t="str">
        <f>IF($B28=0,"",$N28*'MF Rents'!BA28*'MF Rollover'!AZ28)</f>
        <v/>
      </c>
      <c r="BB28" s="7" t="str">
        <f>IF($B28=0,"",$N28*'MF Rents'!BB28*'MF Rollover'!BA28)</f>
        <v/>
      </c>
      <c r="BC28" s="7" t="str">
        <f>IF($B28=0,"",$N28*'MF Rents'!BC28*'MF Rollover'!BB28)</f>
        <v/>
      </c>
      <c r="BD28" s="7" t="str">
        <f>IF($B28=0,"",$N28*'MF Rents'!BD28*'MF Rollover'!BC28)</f>
        <v/>
      </c>
      <c r="BE28" s="7" t="str">
        <f>IF($B28=0,"",$N28*'MF Rents'!BE28*'MF Rollover'!BD28)</f>
        <v/>
      </c>
      <c r="BF28" s="7" t="str">
        <f>IF($B28=0,"",$N28*'MF Rents'!BF28*'MF Rollover'!BE28)</f>
        <v/>
      </c>
      <c r="BG28" s="7" t="str">
        <f>IF($B28=0,"",$N28*'MF Rents'!BG28*'MF Rollover'!BF28)</f>
        <v/>
      </c>
      <c r="BH28" s="7" t="str">
        <f>IF($B28=0,"",$N28*'MF Rents'!BH28*'MF Rollover'!BG28)</f>
        <v/>
      </c>
      <c r="BI28" s="7" t="str">
        <f>IF($B28=0,"",$N28*'MF Rents'!BI28*'MF Rollover'!BH28)</f>
        <v/>
      </c>
      <c r="BJ28" s="7" t="str">
        <f>IF($B28=0,"",$N28*'MF Rents'!BJ28*'MF Rollover'!BI28)</f>
        <v/>
      </c>
      <c r="BK28" s="7" t="str">
        <f>IF($B28=0,"",$N28*'MF Rents'!BK28*'MF Rollover'!BJ28)</f>
        <v/>
      </c>
      <c r="BL28" s="7" t="str">
        <f>IF($B28=0,"",$N28*'MF Rents'!BL28*'MF Rollover'!BK28)</f>
        <v/>
      </c>
      <c r="BM28" s="7" t="str">
        <f>IF($B28=0,"",$N28*'MF Rents'!BM28*'MF Rollover'!BL28)</f>
        <v/>
      </c>
      <c r="BN28" s="7" t="str">
        <f>IF($B28=0,"",$N28*'MF Rents'!BN28*'MF Rollover'!BM28)</f>
        <v/>
      </c>
      <c r="BO28" s="7" t="str">
        <f>IF($B28=0,"",$N28*'MF Rents'!BO28*'MF Rollover'!BN28)</f>
        <v/>
      </c>
      <c r="BP28" s="7" t="str">
        <f>IF($B28=0,"",$N28*'MF Rents'!BP28*'MF Rollover'!BO28)</f>
        <v/>
      </c>
      <c r="BQ28" s="7" t="str">
        <f>IF($B28=0,"",$N28*'MF Rents'!BQ28*'MF Rollover'!BP28)</f>
        <v/>
      </c>
      <c r="BR28" s="7" t="str">
        <f>IF($B28=0,"",$N28*'MF Rents'!BR28*'MF Rollover'!BQ28)</f>
        <v/>
      </c>
      <c r="BS28" s="7" t="str">
        <f>IF($B28=0,"",$N28*'MF Rents'!BS28*'MF Rollover'!BR28)</f>
        <v/>
      </c>
      <c r="BT28" s="7" t="str">
        <f>IF($B28=0,"",$N28*'MF Rents'!BT28*'MF Rollover'!BS28)</f>
        <v/>
      </c>
      <c r="BU28" s="7" t="str">
        <f>IF($B28=0,"",$N28*'MF Rents'!BU28*'MF Rollover'!BT28)</f>
        <v/>
      </c>
      <c r="BV28" s="7" t="str">
        <f>IF($B28=0,"",$N28*'MF Rents'!BV28*'MF Rollover'!BU28)</f>
        <v/>
      </c>
      <c r="BW28" s="7" t="str">
        <f>IF($B28=0,"",$N28*'MF Rents'!BW28*'MF Rollover'!BV28)</f>
        <v/>
      </c>
      <c r="BX28" s="7" t="str">
        <f>IF($B28=0,"",$N28*'MF Rents'!BX28*'MF Rollover'!BW28)</f>
        <v/>
      </c>
      <c r="BY28" s="7" t="str">
        <f>IF($B28=0,"",$N28*'MF Rents'!BY28*'MF Rollover'!BX28)</f>
        <v/>
      </c>
      <c r="BZ28" s="7" t="str">
        <f>IF($B28=0,"",$N28*'MF Rents'!BZ28*'MF Rollover'!BY28)</f>
        <v/>
      </c>
      <c r="CA28" s="7" t="str">
        <f>IF($B28=0,"",$N28*'MF Rents'!CA28*'MF Rollover'!BZ28)</f>
        <v/>
      </c>
      <c r="CB28" s="7" t="str">
        <f>IF($B28=0,"",$N28*'MF Rents'!CB28*'MF Rollover'!CA28)</f>
        <v/>
      </c>
      <c r="CC28" s="7" t="str">
        <f>IF($B28=0,"",$N28*'MF Rents'!CC28*'MF Rollover'!CB28)</f>
        <v/>
      </c>
      <c r="CD28" s="7" t="str">
        <f>IF($B28=0,"",$N28*'MF Rents'!CD28*'MF Rollover'!CC28)</f>
        <v/>
      </c>
      <c r="CE28" s="7" t="str">
        <f>IF($B28=0,"",$N28*'MF Rents'!CE28*'MF Rollover'!CD28)</f>
        <v/>
      </c>
      <c r="CF28" s="7" t="str">
        <f>IF($B28=0,"",$N28*'MF Rents'!CF28*'MF Rollover'!CE28)</f>
        <v/>
      </c>
      <c r="CG28" s="7" t="str">
        <f>IF($B28=0,"",$N28*'MF Rents'!CG28*'MF Rollover'!CF28)</f>
        <v/>
      </c>
      <c r="CH28" s="7" t="str">
        <f>IF($B28=0,"",$N28*'MF Rents'!CH28*'MF Rollover'!CG28)</f>
        <v/>
      </c>
      <c r="CI28" s="7" t="str">
        <f>IF($B28=0,"",$N28*'MF Rents'!CI28*'MF Rollover'!CH28)</f>
        <v/>
      </c>
      <c r="CJ28" s="7" t="str">
        <f>IF($B28=0,"",$N28*'MF Rents'!CJ28*'MF Rollover'!CI28)</f>
        <v/>
      </c>
      <c r="CK28" s="7" t="str">
        <f>IF($B28=0,"",$N28*'MF Rents'!CK28*'MF Rollover'!CJ28)</f>
        <v/>
      </c>
      <c r="CL28" s="7" t="str">
        <f>IF($B28=0,"",$N28*'MF Rents'!CL28*'MF Rollover'!CK28)</f>
        <v/>
      </c>
      <c r="CM28" s="7" t="str">
        <f>IF($B28=0,"",$N28*'MF Rents'!CM28*'MF Rollover'!CL28)</f>
        <v/>
      </c>
      <c r="CN28" s="7" t="str">
        <f>IF($B28=0,"",$N28*'MF Rents'!CN28*'MF Rollover'!CM28)</f>
        <v/>
      </c>
      <c r="CO28" s="7" t="str">
        <f>IF($B28=0,"",$N28*'MF Rents'!CO28*'MF Rollover'!CN28)</f>
        <v/>
      </c>
      <c r="CP28" s="7" t="str">
        <f>IF($B28=0,"",$N28*'MF Rents'!CP28*'MF Rollover'!CO28)</f>
        <v/>
      </c>
      <c r="CQ28" s="7" t="str">
        <f>IF($B28=0,"",$N28*'MF Rents'!CQ28*'MF Rollover'!CP28)</f>
        <v/>
      </c>
      <c r="CR28" s="7" t="str">
        <f>IF($B28=0,"",$N28*'MF Rents'!CR28*'MF Rollover'!CQ28)</f>
        <v/>
      </c>
      <c r="CS28" s="7" t="str">
        <f>IF($B28=0,"",$N28*'MF Rents'!CS28*'MF Rollover'!CR28)</f>
        <v/>
      </c>
      <c r="CT28" s="7" t="str">
        <f>IF($B28=0,"",$N28*'MF Rents'!CT28*'MF Rollover'!CS28)</f>
        <v/>
      </c>
      <c r="CU28" s="7" t="str">
        <f>IF($B28=0,"",$N28*'MF Rents'!CU28*'MF Rollover'!CT28)</f>
        <v/>
      </c>
      <c r="CV28" s="7" t="str">
        <f>IF($B28=0,"",$N28*'MF Rents'!CV28*'MF Rollover'!CU28)</f>
        <v/>
      </c>
      <c r="CW28" s="7" t="str">
        <f>IF($B28=0,"",$N28*'MF Rents'!CW28*'MF Rollover'!CV28)</f>
        <v/>
      </c>
      <c r="CX28" s="7" t="str">
        <f>IF($B28=0,"",$N28*'MF Rents'!CX28*'MF Rollover'!CW28)</f>
        <v/>
      </c>
      <c r="CY28" s="7" t="str">
        <f>IF($B28=0,"",$N28*'MF Rents'!CY28*'MF Rollover'!CX28)</f>
        <v/>
      </c>
      <c r="CZ28" s="7" t="str">
        <f>IF($B28=0,"",$N28*'MF Rents'!CZ28*'MF Rollover'!CY28)</f>
        <v/>
      </c>
      <c r="DA28" s="7" t="str">
        <f>IF($B28=0,"",$N28*'MF Rents'!DA28*'MF Rollover'!CZ28)</f>
        <v/>
      </c>
      <c r="DB28" s="7" t="str">
        <f>IF($B28=0,"",$N28*'MF Rents'!DB28*'MF Rollover'!DA28)</f>
        <v/>
      </c>
      <c r="DC28" s="7" t="str">
        <f>IF($B28=0,"",$N28*'MF Rents'!DC28*'MF Rollover'!DB28)</f>
        <v/>
      </c>
      <c r="DD28" s="7" t="str">
        <f>IF($B28=0,"",$N28*'MF Rents'!DD28*'MF Rollover'!DC28)</f>
        <v/>
      </c>
      <c r="DE28" s="7" t="str">
        <f>IF($B28=0,"",$N28*'MF Rents'!DE28*'MF Rollover'!DD28)</f>
        <v/>
      </c>
      <c r="DF28" s="7" t="str">
        <f>IF($B28=0,"",$N28*'MF Rents'!DF28*'MF Rollover'!DE28)</f>
        <v/>
      </c>
      <c r="DG28" s="7" t="str">
        <f>IF($B28=0,"",$N28*'MF Rents'!DG28*'MF Rollover'!DF28)</f>
        <v/>
      </c>
      <c r="DH28" s="7" t="str">
        <f>IF($B28=0,"",$N28*'MF Rents'!DH28*'MF Rollover'!DG28)</f>
        <v/>
      </c>
      <c r="DI28" s="7" t="str">
        <f>IF($B28=0,"",$N28*'MF Rents'!DI28*'MF Rollover'!DH28)</f>
        <v/>
      </c>
      <c r="DJ28" s="7" t="str">
        <f>IF($B28=0,"",$N28*'MF Rents'!DJ28*'MF Rollover'!DI28)</f>
        <v/>
      </c>
      <c r="DK28" s="7" t="str">
        <f>IF($B28=0,"",$N28*'MF Rents'!DK28*'MF Rollover'!DJ28)</f>
        <v/>
      </c>
      <c r="DL28" s="7" t="str">
        <f>IF($B28=0,"",$N28*'MF Rents'!DL28*'MF Rollover'!DK28)</f>
        <v/>
      </c>
      <c r="DM28" s="7" t="str">
        <f>IF($B28=0,"",$N28*'MF Rents'!DM28*'MF Rollover'!DL28)</f>
        <v/>
      </c>
      <c r="DN28" s="7" t="str">
        <f>IF($B28=0,"",$N28*'MF Rents'!DN28*'MF Rollover'!DM28)</f>
        <v/>
      </c>
      <c r="DO28" s="7" t="str">
        <f>IF($B28=0,"",$N28*'MF Rents'!DO28*'MF Rollover'!DN28)</f>
        <v/>
      </c>
      <c r="DP28" s="7" t="str">
        <f>IF($B28=0,"",$N28*'MF Rents'!DP28*'MF Rollover'!DO28)</f>
        <v/>
      </c>
      <c r="DQ28" s="7" t="str">
        <f>IF($B28=0,"",$N28*'MF Rents'!DQ28*'MF Rollover'!DP28)</f>
        <v/>
      </c>
      <c r="DR28" s="7" t="str">
        <f>IF($B28=0,"",$N28*'MF Rents'!DR28*'MF Rollover'!DQ28)</f>
        <v/>
      </c>
      <c r="DS28" s="7" t="str">
        <f>IF($B28=0,"",$N28*'MF Rents'!DS28*'MF Rollover'!DR28)</f>
        <v/>
      </c>
      <c r="DT28" s="7" t="str">
        <f>IF($B28=0,"",$N28*'MF Rents'!DT28*'MF Rollover'!DS28)</f>
        <v/>
      </c>
      <c r="DU28" s="7" t="str">
        <f>IF($B28=0,"",$N28*'MF Rents'!DU28*'MF Rollover'!DT28)</f>
        <v/>
      </c>
      <c r="DV28" s="7" t="str">
        <f>IF($B28=0,"",$N28*'MF Rents'!DV28*'MF Rollover'!DU28)</f>
        <v/>
      </c>
      <c r="DW28" s="7" t="str">
        <f>IF($B28=0,"",$N28*'MF Rents'!DW28*'MF Rollover'!DV28)</f>
        <v/>
      </c>
      <c r="DX28" s="7" t="str">
        <f>IF($B28=0,"",$N28*'MF Rents'!DX28*'MF Rollover'!DW28)</f>
        <v/>
      </c>
      <c r="DY28" s="7" t="str">
        <f>IF($B28=0,"",$N28*'MF Rents'!DY28*'MF Rollover'!DX28)</f>
        <v/>
      </c>
      <c r="DZ28" s="7" t="str">
        <f>IF($B28=0,"",$N28*'MF Rents'!DZ28*'MF Rollover'!DY28)</f>
        <v/>
      </c>
      <c r="EA28" s="7" t="str">
        <f>IF($B28=0,"",$N28*'MF Rents'!EA28*'MF Rollover'!DZ28)</f>
        <v/>
      </c>
      <c r="EB28" s="7" t="str">
        <f>IF($B28=0,"",$N28*'MF Rents'!EB28*'MF Rollover'!EA28)</f>
        <v/>
      </c>
      <c r="EC28" s="7" t="str">
        <f>IF($B28=0,"",$N28*'MF Rents'!EC28*'MF Rollover'!EB28)</f>
        <v/>
      </c>
      <c r="ED28" s="7" t="str">
        <f>IF($B28=0,"",$N28*'MF Rents'!ED28*'MF Rollover'!EC28)</f>
        <v/>
      </c>
      <c r="EE28" s="7" t="str">
        <f>IF($B28=0,"",$N28*'MF Rents'!EE28*'MF Rollover'!ED28)</f>
        <v/>
      </c>
      <c r="EF28" s="7" t="str">
        <f>IF($B28=0,"",$N28*'MF Rents'!EF28*'MF Rollover'!EE28)</f>
        <v/>
      </c>
      <c r="EG28" s="7" t="str">
        <f>IF($B28=0,"",$N28*'MF Rents'!EG28*'MF Rollover'!EF28)</f>
        <v/>
      </c>
      <c r="EH28" s="7" t="str">
        <f>IF($B28=0,"",$N28*'MF Rents'!EH28*'MF Rollover'!EG28)</f>
        <v/>
      </c>
      <c r="EI28" s="7" t="str">
        <f>IF($B28=0,"",$N28*'MF Rents'!EI28*'MF Rollover'!EH28)</f>
        <v/>
      </c>
      <c r="EJ28" s="7" t="str">
        <f>IF($B28=0,"",$N28*'MF Rents'!EJ28*'MF Rollover'!EI28)</f>
        <v/>
      </c>
      <c r="EK28" s="7" t="str">
        <f>IF($B28=0,"",$N28*'MF Rents'!EK28*'MF Rollover'!EJ28)</f>
        <v/>
      </c>
      <c r="EL28" s="7" t="str">
        <f>IF($B28=0,"",$N28*'MF Rents'!EL28*'MF Rollover'!EK28)</f>
        <v/>
      </c>
      <c r="EM28" s="7" t="str">
        <f>IF($B28=0,"",$N28*'MF Rents'!EM28*'MF Rollover'!EL28)</f>
        <v/>
      </c>
      <c r="EN28" s="7" t="str">
        <f>IF($B28=0,"",$N28*'MF Rents'!EN28*'MF Rollover'!EM28)</f>
        <v/>
      </c>
      <c r="EO28" s="7" t="str">
        <f>IF($B28=0,"",$N28*'MF Rents'!EO28*'MF Rollover'!EN28)</f>
        <v/>
      </c>
      <c r="EP28" s="7" t="str">
        <f>IF($B28=0,"",$N28*'MF Rents'!EP28*'MF Rollover'!EO28)</f>
        <v/>
      </c>
      <c r="EQ28" s="7" t="str">
        <f>IF($B28=0,"",$N28*'MF Rents'!EQ28*'MF Rollover'!EP28)</f>
        <v/>
      </c>
      <c r="ER28" s="7" t="str">
        <f>IF($B28=0,"",$N28*'MF Rents'!ER28*'MF Rollover'!EQ28)</f>
        <v/>
      </c>
      <c r="ES28" s="7" t="str">
        <f>IF($B28=0,"",$N28*'MF Rents'!ES28*'MF Rollover'!ER28)</f>
        <v/>
      </c>
      <c r="ET28" s="7" t="str">
        <f>IF($B28=0,"",$N28*'MF Rents'!ET28*'MF Rollover'!ES28)</f>
        <v/>
      </c>
      <c r="EU28" s="7" t="str">
        <f>IF($B28=0,"",$N28*'MF Rents'!EU28*'MF Rollover'!ET28)</f>
        <v/>
      </c>
      <c r="EV28" s="7" t="str">
        <f>IF($B28=0,"",$N28*'MF Rents'!EV28*'MF Rollover'!EU28)</f>
        <v/>
      </c>
      <c r="EW28" s="7" t="str">
        <f>IF($B28=0,"",$N28*'MF Rents'!EW28*'MF Rollover'!EV28)</f>
        <v/>
      </c>
      <c r="EX28" s="7" t="str">
        <f>IF($B28=0,"",$N28*'MF Rents'!EX28*'MF Rollover'!EW28)</f>
        <v/>
      </c>
      <c r="EY28" s="7" t="str">
        <f>IF($B28=0,"",$N28*'MF Rents'!EY28*'MF Rollover'!EX28)</f>
        <v/>
      </c>
      <c r="EZ28" s="7" t="str">
        <f>IF($B28=0,"",$N28*'MF Rents'!EZ28*'MF Rollover'!EY28)</f>
        <v/>
      </c>
      <c r="FA28" s="7" t="str">
        <f>IF($B28=0,"",$N28*'MF Rents'!FA28*'MF Rollover'!EZ28)</f>
        <v/>
      </c>
      <c r="FB28" s="7" t="str">
        <f>IF($B28=0,"",$N28*'MF Rents'!FB28*'MF Rollover'!FA28)</f>
        <v/>
      </c>
      <c r="FC28" s="7" t="str">
        <f>IF($B28=0,"",$N28*'MF Rents'!FC28*'MF Rollover'!FB28)</f>
        <v/>
      </c>
      <c r="FD28" s="7" t="str">
        <f>IF($B28=0,"",$N28*'MF Rents'!FD28*'MF Rollover'!FC28)</f>
        <v/>
      </c>
      <c r="FE28" s="7" t="str">
        <f>IF($B28=0,"",$N28*'MF Rents'!FE28*'MF Rollover'!FD28)</f>
        <v/>
      </c>
      <c r="FF28" s="7" t="str">
        <f>IF($B28=0,"",$N28*'MF Rents'!FF28*'MF Rollover'!FE28)</f>
        <v/>
      </c>
      <c r="FG28" s="7" t="str">
        <f>IF($B28=0,"",$N28*'MF Rents'!FG28*'MF Rollover'!FF28)</f>
        <v/>
      </c>
      <c r="FH28" s="7" t="str">
        <f>IF($B28=0,"",$N28*'MF Rents'!FH28*'MF Rollover'!FG28)</f>
        <v/>
      </c>
      <c r="FI28" s="7" t="str">
        <f>IF($B28=0,"",$N28*'MF Rents'!FI28*'MF Rollover'!FH28)</f>
        <v/>
      </c>
      <c r="FJ28" s="7" t="str">
        <f>IF($B28=0,"",$N28*'MF Rents'!FJ28*'MF Rollover'!FI28)</f>
        <v/>
      </c>
      <c r="FK28" s="7" t="str">
        <f>IF($B28=0,"",$N28*'MF Rents'!FK28*'MF Rollover'!FJ28)</f>
        <v/>
      </c>
      <c r="FL28" s="7" t="str">
        <f>IF($B28=0,"",$N28*'MF Rents'!FL28*'MF Rollover'!FK28)</f>
        <v/>
      </c>
      <c r="FM28" s="7" t="str">
        <f>IF($B28=0,"",$N28*'MF Rents'!FM28*'MF Rollover'!FL28)</f>
        <v/>
      </c>
      <c r="FN28" s="7" t="str">
        <f>IF($B28=0,"",$N28*'MF Rents'!FN28*'MF Rollover'!FM28)</f>
        <v/>
      </c>
      <c r="FO28" s="7" t="str">
        <f>IF($B28=0,"",$N28*'MF Rents'!FO28*'MF Rollover'!FN28)</f>
        <v/>
      </c>
      <c r="FP28" s="7" t="str">
        <f>IF($B28=0,"",$N28*'MF Rents'!FP28*'MF Rollover'!FO28)</f>
        <v/>
      </c>
      <c r="FQ28" s="7" t="str">
        <f>IF($B28=0,"",$N28*'MF Rents'!FQ28*'MF Rollover'!FP28)</f>
        <v/>
      </c>
      <c r="FR28" s="7" t="str">
        <f>IF($B28=0,"",$N28*'MF Rents'!FR28*'MF Rollover'!FQ28)</f>
        <v/>
      </c>
      <c r="FS28" s="7" t="str">
        <f>IF($B28=0,"",$N28*'MF Rents'!FS28*'MF Rollover'!FR28)</f>
        <v/>
      </c>
      <c r="FT28" s="7" t="str">
        <f>IF($B28=0,"",$N28*'MF Rents'!FT28*'MF Rollover'!FS28)</f>
        <v/>
      </c>
      <c r="FU28" s="7" t="str">
        <f>IF($B28=0,"",$N28*'MF Rents'!FU28*'MF Rollover'!FT28)</f>
        <v/>
      </c>
      <c r="FV28" s="7" t="str">
        <f>IF($B28=0,"",$N28*'MF Rents'!FV28*'MF Rollover'!FU28)</f>
        <v/>
      </c>
      <c r="FW28" s="7" t="str">
        <f>IF($B28=0,"",$N28*'MF Rents'!FW28*'MF Rollover'!FV28)</f>
        <v/>
      </c>
      <c r="FX28" s="7" t="str">
        <f>IF($B28=0,"",$N28*'MF Rents'!FX28*'MF Rollover'!FW28)</f>
        <v/>
      </c>
      <c r="FY28" s="7" t="str">
        <f>IF($B28=0,"",$N28*'MF Rents'!FY28*'MF Rollover'!FX28)</f>
        <v/>
      </c>
      <c r="FZ28" s="7" t="str">
        <f>IF($B28=0,"",$N28*'MF Rents'!FZ28*'MF Rollover'!FY28)</f>
        <v/>
      </c>
      <c r="GA28" s="7" t="str">
        <f>IF($B28=0,"",$N28*'MF Rents'!GA28*'MF Rollover'!FZ28)</f>
        <v/>
      </c>
      <c r="GB28" s="7" t="str">
        <f>IF($B28=0,"",$N28*'MF Rents'!GB28*'MF Rollover'!GA28)</f>
        <v/>
      </c>
      <c r="GC28" s="7" t="str">
        <f>IF($B28=0,"",$N28*'MF Rents'!GC28*'MF Rollover'!GB28)</f>
        <v/>
      </c>
      <c r="GD28" s="7" t="str">
        <f>IF($B28=0,"",$N28*'MF Rents'!GD28*'MF Rollover'!GC28)</f>
        <v/>
      </c>
      <c r="GE28" s="7" t="str">
        <f>IF($B28=0,"",$N28*'MF Rents'!GE28*'MF Rollover'!GD28)</f>
        <v/>
      </c>
      <c r="GF28" s="7" t="str">
        <f>IF($B28=0,"",$N28*'MF Rents'!GF28*'MF Rollover'!GE28)</f>
        <v/>
      </c>
      <c r="GG28" s="7" t="str">
        <f>IF($B28=0,"",$N28*'MF Rents'!GG28*'MF Rollover'!GF28)</f>
        <v/>
      </c>
      <c r="GH28" s="7" t="str">
        <f>IF($B28=0,"",$N28*'MF Rents'!GH28*'MF Rollover'!GG28)</f>
        <v/>
      </c>
      <c r="GI28" s="7" t="str">
        <f>IF($B28=0,"",$N28*'MF Rents'!GI28*'MF Rollover'!GH28)</f>
        <v/>
      </c>
      <c r="GJ28" s="7" t="str">
        <f>IF($B28=0,"",$N28*'MF Rents'!GJ28*'MF Rollover'!GI28)</f>
        <v/>
      </c>
      <c r="GK28" s="7" t="str">
        <f>IF($B28=0,"",$N28*'MF Rents'!GK28*'MF Rollover'!GJ28)</f>
        <v/>
      </c>
      <c r="GL28" s="7" t="str">
        <f>IF($B28=0,"",$N28*'MF Rents'!GL28*'MF Rollover'!GK28)</f>
        <v/>
      </c>
      <c r="GM28" s="7" t="str">
        <f>IF($B28=0,"",$N28*'MF Rents'!GM28*'MF Rollover'!GL28)</f>
        <v/>
      </c>
      <c r="GN28" s="7" t="str">
        <f>IF($B28=0,"",$N28*'MF Rents'!GN28*'MF Rollover'!GM28)</f>
        <v/>
      </c>
      <c r="GO28" s="7" t="str">
        <f>IF($B28=0,"",$N28*'MF Rents'!GO28*'MF Rollover'!GN28)</f>
        <v/>
      </c>
      <c r="GP28" s="7" t="str">
        <f>IF($B28=0,"",$N28*'MF Rents'!GP28*'MF Rollover'!GO28)</f>
        <v/>
      </c>
    </row>
    <row r="29" spans="2:198" x14ac:dyDescent="0.3">
      <c r="B29" s="198">
        <f>'MF Rent Roll'!B28</f>
        <v>0</v>
      </c>
      <c r="C29" s="199">
        <f>'MF Rent Roll'!C28</f>
        <v>0</v>
      </c>
      <c r="D29" s="200">
        <f>'MF Rent Roll'!D28</f>
        <v>0</v>
      </c>
      <c r="E29" s="200">
        <f>'MF Rent Roll'!E28</f>
        <v>0</v>
      </c>
      <c r="F29" s="201">
        <f>'MF Rent Roll'!F28</f>
        <v>0</v>
      </c>
      <c r="G29" s="202">
        <f>'MF Rent Roll'!G28</f>
        <v>0</v>
      </c>
      <c r="H29" s="203">
        <f>'MF Rent Roll'!H28</f>
        <v>0</v>
      </c>
      <c r="I29" s="202">
        <f>'MF Rent Roll'!I28</f>
        <v>0</v>
      </c>
      <c r="J29" s="204">
        <f>'MF Rent Roll'!J28</f>
        <v>0</v>
      </c>
      <c r="K29" s="205">
        <f>'MF Rent Roll'!K28</f>
        <v>0</v>
      </c>
      <c r="L29" s="202">
        <f>'MF Rent Roll'!L28</f>
        <v>0</v>
      </c>
      <c r="M29" s="206">
        <f>'MF Rent Roll'!M28</f>
        <v>0</v>
      </c>
      <c r="N29" s="207" t="str">
        <f>'MF Rent Roll'!N28</f>
        <v/>
      </c>
      <c r="O29" s="208" t="str">
        <f>'MF Rent Roll'!O28</f>
        <v/>
      </c>
      <c r="P29" s="209" t="str">
        <f>'MF Rent Roll'!P28</f>
        <v/>
      </c>
      <c r="S29" s="7" t="str">
        <f>IF($B29=0,"",$N29*'MF Rents'!S29*'MF Rollover'!R29)</f>
        <v/>
      </c>
      <c r="T29" s="7" t="str">
        <f>IF($B29=0,"",$N29*'MF Rents'!T29*'MF Rollover'!S29)</f>
        <v/>
      </c>
      <c r="U29" s="7" t="str">
        <f>IF($B29=0,"",$N29*'MF Rents'!U29*'MF Rollover'!T29)</f>
        <v/>
      </c>
      <c r="V29" s="7" t="str">
        <f>IF($B29=0,"",$N29*'MF Rents'!V29*'MF Rollover'!U29)</f>
        <v/>
      </c>
      <c r="W29" s="7" t="str">
        <f>IF($B29=0,"",$N29*'MF Rents'!W29*'MF Rollover'!V29)</f>
        <v/>
      </c>
      <c r="X29" s="7" t="str">
        <f>IF($B29=0,"",$N29*'MF Rents'!X29*'MF Rollover'!W29)</f>
        <v/>
      </c>
      <c r="Y29" s="7" t="str">
        <f>IF($B29=0,"",$N29*'MF Rents'!Y29*'MF Rollover'!X29)</f>
        <v/>
      </c>
      <c r="Z29" s="7" t="str">
        <f>IF($B29=0,"",$N29*'MF Rents'!Z29*'MF Rollover'!Y29)</f>
        <v/>
      </c>
      <c r="AA29" s="7" t="str">
        <f>IF($B29=0,"",$N29*'MF Rents'!AA29*'MF Rollover'!Z29)</f>
        <v/>
      </c>
      <c r="AB29" s="7" t="str">
        <f>IF($B29=0,"",$N29*'MF Rents'!AB29*'MF Rollover'!AA29)</f>
        <v/>
      </c>
      <c r="AC29" s="7" t="str">
        <f>IF($B29=0,"",$N29*'MF Rents'!AC29*'MF Rollover'!AB29)</f>
        <v/>
      </c>
      <c r="AD29" s="7" t="str">
        <f>IF($B29=0,"",$N29*'MF Rents'!AD29*'MF Rollover'!AC29)</f>
        <v/>
      </c>
      <c r="AE29" s="7" t="str">
        <f>IF($B29=0,"",$N29*'MF Rents'!AE29*'MF Rollover'!AD29)</f>
        <v/>
      </c>
      <c r="AF29" s="7" t="str">
        <f>IF($B29=0,"",$N29*'MF Rents'!AF29*'MF Rollover'!AE29)</f>
        <v/>
      </c>
      <c r="AG29" s="7" t="str">
        <f>IF($B29=0,"",$N29*'MF Rents'!AG29*'MF Rollover'!AF29)</f>
        <v/>
      </c>
      <c r="AH29" s="7" t="str">
        <f>IF($B29=0,"",$N29*'MF Rents'!AH29*'MF Rollover'!AG29)</f>
        <v/>
      </c>
      <c r="AI29" s="7" t="str">
        <f>IF($B29=0,"",$N29*'MF Rents'!AI29*'MF Rollover'!AH29)</f>
        <v/>
      </c>
      <c r="AJ29" s="7" t="str">
        <f>IF($B29=0,"",$N29*'MF Rents'!AJ29*'MF Rollover'!AI29)</f>
        <v/>
      </c>
      <c r="AK29" s="7" t="str">
        <f>IF($B29=0,"",$N29*'MF Rents'!AK29*'MF Rollover'!AJ29)</f>
        <v/>
      </c>
      <c r="AL29" s="7" t="str">
        <f>IF($B29=0,"",$N29*'MF Rents'!AL29*'MF Rollover'!AK29)</f>
        <v/>
      </c>
      <c r="AM29" s="7" t="str">
        <f>IF($B29=0,"",$N29*'MF Rents'!AM29*'MF Rollover'!AL29)</f>
        <v/>
      </c>
      <c r="AN29" s="7" t="str">
        <f>IF($B29=0,"",$N29*'MF Rents'!AN29*'MF Rollover'!AM29)</f>
        <v/>
      </c>
      <c r="AO29" s="7" t="str">
        <f>IF($B29=0,"",$N29*'MF Rents'!AO29*'MF Rollover'!AN29)</f>
        <v/>
      </c>
      <c r="AP29" s="7" t="str">
        <f>IF($B29=0,"",$N29*'MF Rents'!AP29*'MF Rollover'!AO29)</f>
        <v/>
      </c>
      <c r="AQ29" s="7" t="str">
        <f>IF($B29=0,"",$N29*'MF Rents'!AQ29*'MF Rollover'!AP29)</f>
        <v/>
      </c>
      <c r="AR29" s="7" t="str">
        <f>IF($B29=0,"",$N29*'MF Rents'!AR29*'MF Rollover'!AQ29)</f>
        <v/>
      </c>
      <c r="AS29" s="7" t="str">
        <f>IF($B29=0,"",$N29*'MF Rents'!AS29*'MF Rollover'!AR29)</f>
        <v/>
      </c>
      <c r="AT29" s="7" t="str">
        <f>IF($B29=0,"",$N29*'MF Rents'!AT29*'MF Rollover'!AS29)</f>
        <v/>
      </c>
      <c r="AU29" s="7" t="str">
        <f>IF($B29=0,"",$N29*'MF Rents'!AU29*'MF Rollover'!AT29)</f>
        <v/>
      </c>
      <c r="AV29" s="7" t="str">
        <f>IF($B29=0,"",$N29*'MF Rents'!AV29*'MF Rollover'!AU29)</f>
        <v/>
      </c>
      <c r="AW29" s="7" t="str">
        <f>IF($B29=0,"",$N29*'MF Rents'!AW29*'MF Rollover'!AV29)</f>
        <v/>
      </c>
      <c r="AX29" s="7" t="str">
        <f>IF($B29=0,"",$N29*'MF Rents'!AX29*'MF Rollover'!AW29)</f>
        <v/>
      </c>
      <c r="AY29" s="7" t="str">
        <f>IF($B29=0,"",$N29*'MF Rents'!AY29*'MF Rollover'!AX29)</f>
        <v/>
      </c>
      <c r="AZ29" s="7" t="str">
        <f>IF($B29=0,"",$N29*'MF Rents'!AZ29*'MF Rollover'!AY29)</f>
        <v/>
      </c>
      <c r="BA29" s="7" t="str">
        <f>IF($B29=0,"",$N29*'MF Rents'!BA29*'MF Rollover'!AZ29)</f>
        <v/>
      </c>
      <c r="BB29" s="7" t="str">
        <f>IF($B29=0,"",$N29*'MF Rents'!BB29*'MF Rollover'!BA29)</f>
        <v/>
      </c>
      <c r="BC29" s="7" t="str">
        <f>IF($B29=0,"",$N29*'MF Rents'!BC29*'MF Rollover'!BB29)</f>
        <v/>
      </c>
      <c r="BD29" s="7" t="str">
        <f>IF($B29=0,"",$N29*'MF Rents'!BD29*'MF Rollover'!BC29)</f>
        <v/>
      </c>
      <c r="BE29" s="7" t="str">
        <f>IF($B29=0,"",$N29*'MF Rents'!BE29*'MF Rollover'!BD29)</f>
        <v/>
      </c>
      <c r="BF29" s="7" t="str">
        <f>IF($B29=0,"",$N29*'MF Rents'!BF29*'MF Rollover'!BE29)</f>
        <v/>
      </c>
      <c r="BG29" s="7" t="str">
        <f>IF($B29=0,"",$N29*'MF Rents'!BG29*'MF Rollover'!BF29)</f>
        <v/>
      </c>
      <c r="BH29" s="7" t="str">
        <f>IF($B29=0,"",$N29*'MF Rents'!BH29*'MF Rollover'!BG29)</f>
        <v/>
      </c>
      <c r="BI29" s="7" t="str">
        <f>IF($B29=0,"",$N29*'MF Rents'!BI29*'MF Rollover'!BH29)</f>
        <v/>
      </c>
      <c r="BJ29" s="7" t="str">
        <f>IF($B29=0,"",$N29*'MF Rents'!BJ29*'MF Rollover'!BI29)</f>
        <v/>
      </c>
      <c r="BK29" s="7" t="str">
        <f>IF($B29=0,"",$N29*'MF Rents'!BK29*'MF Rollover'!BJ29)</f>
        <v/>
      </c>
      <c r="BL29" s="7" t="str">
        <f>IF($B29=0,"",$N29*'MF Rents'!BL29*'MF Rollover'!BK29)</f>
        <v/>
      </c>
      <c r="BM29" s="7" t="str">
        <f>IF($B29=0,"",$N29*'MF Rents'!BM29*'MF Rollover'!BL29)</f>
        <v/>
      </c>
      <c r="BN29" s="7" t="str">
        <f>IF($B29=0,"",$N29*'MF Rents'!BN29*'MF Rollover'!BM29)</f>
        <v/>
      </c>
      <c r="BO29" s="7" t="str">
        <f>IF($B29=0,"",$N29*'MF Rents'!BO29*'MF Rollover'!BN29)</f>
        <v/>
      </c>
      <c r="BP29" s="7" t="str">
        <f>IF($B29=0,"",$N29*'MF Rents'!BP29*'MF Rollover'!BO29)</f>
        <v/>
      </c>
      <c r="BQ29" s="7" t="str">
        <f>IF($B29=0,"",$N29*'MF Rents'!BQ29*'MF Rollover'!BP29)</f>
        <v/>
      </c>
      <c r="BR29" s="7" t="str">
        <f>IF($B29=0,"",$N29*'MF Rents'!BR29*'MF Rollover'!BQ29)</f>
        <v/>
      </c>
      <c r="BS29" s="7" t="str">
        <f>IF($B29=0,"",$N29*'MF Rents'!BS29*'MF Rollover'!BR29)</f>
        <v/>
      </c>
      <c r="BT29" s="7" t="str">
        <f>IF($B29=0,"",$N29*'MF Rents'!BT29*'MF Rollover'!BS29)</f>
        <v/>
      </c>
      <c r="BU29" s="7" t="str">
        <f>IF($B29=0,"",$N29*'MF Rents'!BU29*'MF Rollover'!BT29)</f>
        <v/>
      </c>
      <c r="BV29" s="7" t="str">
        <f>IF($B29=0,"",$N29*'MF Rents'!BV29*'MF Rollover'!BU29)</f>
        <v/>
      </c>
      <c r="BW29" s="7" t="str">
        <f>IF($B29=0,"",$N29*'MF Rents'!BW29*'MF Rollover'!BV29)</f>
        <v/>
      </c>
      <c r="BX29" s="7" t="str">
        <f>IF($B29=0,"",$N29*'MF Rents'!BX29*'MF Rollover'!BW29)</f>
        <v/>
      </c>
      <c r="BY29" s="7" t="str">
        <f>IF($B29=0,"",$N29*'MF Rents'!BY29*'MF Rollover'!BX29)</f>
        <v/>
      </c>
      <c r="BZ29" s="7" t="str">
        <f>IF($B29=0,"",$N29*'MF Rents'!BZ29*'MF Rollover'!BY29)</f>
        <v/>
      </c>
      <c r="CA29" s="7" t="str">
        <f>IF($B29=0,"",$N29*'MF Rents'!CA29*'MF Rollover'!BZ29)</f>
        <v/>
      </c>
      <c r="CB29" s="7" t="str">
        <f>IF($B29=0,"",$N29*'MF Rents'!CB29*'MF Rollover'!CA29)</f>
        <v/>
      </c>
      <c r="CC29" s="7" t="str">
        <f>IF($B29=0,"",$N29*'MF Rents'!CC29*'MF Rollover'!CB29)</f>
        <v/>
      </c>
      <c r="CD29" s="7" t="str">
        <f>IF($B29=0,"",$N29*'MF Rents'!CD29*'MF Rollover'!CC29)</f>
        <v/>
      </c>
      <c r="CE29" s="7" t="str">
        <f>IF($B29=0,"",$N29*'MF Rents'!CE29*'MF Rollover'!CD29)</f>
        <v/>
      </c>
      <c r="CF29" s="7" t="str">
        <f>IF($B29=0,"",$N29*'MF Rents'!CF29*'MF Rollover'!CE29)</f>
        <v/>
      </c>
      <c r="CG29" s="7" t="str">
        <f>IF($B29=0,"",$N29*'MF Rents'!CG29*'MF Rollover'!CF29)</f>
        <v/>
      </c>
      <c r="CH29" s="7" t="str">
        <f>IF($B29=0,"",$N29*'MF Rents'!CH29*'MF Rollover'!CG29)</f>
        <v/>
      </c>
      <c r="CI29" s="7" t="str">
        <f>IF($B29=0,"",$N29*'MF Rents'!CI29*'MF Rollover'!CH29)</f>
        <v/>
      </c>
      <c r="CJ29" s="7" t="str">
        <f>IF($B29=0,"",$N29*'MF Rents'!CJ29*'MF Rollover'!CI29)</f>
        <v/>
      </c>
      <c r="CK29" s="7" t="str">
        <f>IF($B29=0,"",$N29*'MF Rents'!CK29*'MF Rollover'!CJ29)</f>
        <v/>
      </c>
      <c r="CL29" s="7" t="str">
        <f>IF($B29=0,"",$N29*'MF Rents'!CL29*'MF Rollover'!CK29)</f>
        <v/>
      </c>
      <c r="CM29" s="7" t="str">
        <f>IF($B29=0,"",$N29*'MF Rents'!CM29*'MF Rollover'!CL29)</f>
        <v/>
      </c>
      <c r="CN29" s="7" t="str">
        <f>IF($B29=0,"",$N29*'MF Rents'!CN29*'MF Rollover'!CM29)</f>
        <v/>
      </c>
      <c r="CO29" s="7" t="str">
        <f>IF($B29=0,"",$N29*'MF Rents'!CO29*'MF Rollover'!CN29)</f>
        <v/>
      </c>
      <c r="CP29" s="7" t="str">
        <f>IF($B29=0,"",$N29*'MF Rents'!CP29*'MF Rollover'!CO29)</f>
        <v/>
      </c>
      <c r="CQ29" s="7" t="str">
        <f>IF($B29=0,"",$N29*'MF Rents'!CQ29*'MF Rollover'!CP29)</f>
        <v/>
      </c>
      <c r="CR29" s="7" t="str">
        <f>IF($B29=0,"",$N29*'MF Rents'!CR29*'MF Rollover'!CQ29)</f>
        <v/>
      </c>
      <c r="CS29" s="7" t="str">
        <f>IF($B29=0,"",$N29*'MF Rents'!CS29*'MF Rollover'!CR29)</f>
        <v/>
      </c>
      <c r="CT29" s="7" t="str">
        <f>IF($B29=0,"",$N29*'MF Rents'!CT29*'MF Rollover'!CS29)</f>
        <v/>
      </c>
      <c r="CU29" s="7" t="str">
        <f>IF($B29=0,"",$N29*'MF Rents'!CU29*'MF Rollover'!CT29)</f>
        <v/>
      </c>
      <c r="CV29" s="7" t="str">
        <f>IF($B29=0,"",$N29*'MF Rents'!CV29*'MF Rollover'!CU29)</f>
        <v/>
      </c>
      <c r="CW29" s="7" t="str">
        <f>IF($B29=0,"",$N29*'MF Rents'!CW29*'MF Rollover'!CV29)</f>
        <v/>
      </c>
      <c r="CX29" s="7" t="str">
        <f>IF($B29=0,"",$N29*'MF Rents'!CX29*'MF Rollover'!CW29)</f>
        <v/>
      </c>
      <c r="CY29" s="7" t="str">
        <f>IF($B29=0,"",$N29*'MF Rents'!CY29*'MF Rollover'!CX29)</f>
        <v/>
      </c>
      <c r="CZ29" s="7" t="str">
        <f>IF($B29=0,"",$N29*'MF Rents'!CZ29*'MF Rollover'!CY29)</f>
        <v/>
      </c>
      <c r="DA29" s="7" t="str">
        <f>IF($B29=0,"",$N29*'MF Rents'!DA29*'MF Rollover'!CZ29)</f>
        <v/>
      </c>
      <c r="DB29" s="7" t="str">
        <f>IF($B29=0,"",$N29*'MF Rents'!DB29*'MF Rollover'!DA29)</f>
        <v/>
      </c>
      <c r="DC29" s="7" t="str">
        <f>IF($B29=0,"",$N29*'MF Rents'!DC29*'MF Rollover'!DB29)</f>
        <v/>
      </c>
      <c r="DD29" s="7" t="str">
        <f>IF($B29=0,"",$N29*'MF Rents'!DD29*'MF Rollover'!DC29)</f>
        <v/>
      </c>
      <c r="DE29" s="7" t="str">
        <f>IF($B29=0,"",$N29*'MF Rents'!DE29*'MF Rollover'!DD29)</f>
        <v/>
      </c>
      <c r="DF29" s="7" t="str">
        <f>IF($B29=0,"",$N29*'MF Rents'!DF29*'MF Rollover'!DE29)</f>
        <v/>
      </c>
      <c r="DG29" s="7" t="str">
        <f>IF($B29=0,"",$N29*'MF Rents'!DG29*'MF Rollover'!DF29)</f>
        <v/>
      </c>
      <c r="DH29" s="7" t="str">
        <f>IF($B29=0,"",$N29*'MF Rents'!DH29*'MF Rollover'!DG29)</f>
        <v/>
      </c>
      <c r="DI29" s="7" t="str">
        <f>IF($B29=0,"",$N29*'MF Rents'!DI29*'MF Rollover'!DH29)</f>
        <v/>
      </c>
      <c r="DJ29" s="7" t="str">
        <f>IF($B29=0,"",$N29*'MF Rents'!DJ29*'MF Rollover'!DI29)</f>
        <v/>
      </c>
      <c r="DK29" s="7" t="str">
        <f>IF($B29=0,"",$N29*'MF Rents'!DK29*'MF Rollover'!DJ29)</f>
        <v/>
      </c>
      <c r="DL29" s="7" t="str">
        <f>IF($B29=0,"",$N29*'MF Rents'!DL29*'MF Rollover'!DK29)</f>
        <v/>
      </c>
      <c r="DM29" s="7" t="str">
        <f>IF($B29=0,"",$N29*'MF Rents'!DM29*'MF Rollover'!DL29)</f>
        <v/>
      </c>
      <c r="DN29" s="7" t="str">
        <f>IF($B29=0,"",$N29*'MF Rents'!DN29*'MF Rollover'!DM29)</f>
        <v/>
      </c>
      <c r="DO29" s="7" t="str">
        <f>IF($B29=0,"",$N29*'MF Rents'!DO29*'MF Rollover'!DN29)</f>
        <v/>
      </c>
      <c r="DP29" s="7" t="str">
        <f>IF($B29=0,"",$N29*'MF Rents'!DP29*'MF Rollover'!DO29)</f>
        <v/>
      </c>
      <c r="DQ29" s="7" t="str">
        <f>IF($B29=0,"",$N29*'MF Rents'!DQ29*'MF Rollover'!DP29)</f>
        <v/>
      </c>
      <c r="DR29" s="7" t="str">
        <f>IF($B29=0,"",$N29*'MF Rents'!DR29*'MF Rollover'!DQ29)</f>
        <v/>
      </c>
      <c r="DS29" s="7" t="str">
        <f>IF($B29=0,"",$N29*'MF Rents'!DS29*'MF Rollover'!DR29)</f>
        <v/>
      </c>
      <c r="DT29" s="7" t="str">
        <f>IF($B29=0,"",$N29*'MF Rents'!DT29*'MF Rollover'!DS29)</f>
        <v/>
      </c>
      <c r="DU29" s="7" t="str">
        <f>IF($B29=0,"",$N29*'MF Rents'!DU29*'MF Rollover'!DT29)</f>
        <v/>
      </c>
      <c r="DV29" s="7" t="str">
        <f>IF($B29=0,"",$N29*'MF Rents'!DV29*'MF Rollover'!DU29)</f>
        <v/>
      </c>
      <c r="DW29" s="7" t="str">
        <f>IF($B29=0,"",$N29*'MF Rents'!DW29*'MF Rollover'!DV29)</f>
        <v/>
      </c>
      <c r="DX29" s="7" t="str">
        <f>IF($B29=0,"",$N29*'MF Rents'!DX29*'MF Rollover'!DW29)</f>
        <v/>
      </c>
      <c r="DY29" s="7" t="str">
        <f>IF($B29=0,"",$N29*'MF Rents'!DY29*'MF Rollover'!DX29)</f>
        <v/>
      </c>
      <c r="DZ29" s="7" t="str">
        <f>IF($B29=0,"",$N29*'MF Rents'!DZ29*'MF Rollover'!DY29)</f>
        <v/>
      </c>
      <c r="EA29" s="7" t="str">
        <f>IF($B29=0,"",$N29*'MF Rents'!EA29*'MF Rollover'!DZ29)</f>
        <v/>
      </c>
      <c r="EB29" s="7" t="str">
        <f>IF($B29=0,"",$N29*'MF Rents'!EB29*'MF Rollover'!EA29)</f>
        <v/>
      </c>
      <c r="EC29" s="7" t="str">
        <f>IF($B29=0,"",$N29*'MF Rents'!EC29*'MF Rollover'!EB29)</f>
        <v/>
      </c>
      <c r="ED29" s="7" t="str">
        <f>IF($B29=0,"",$N29*'MF Rents'!ED29*'MF Rollover'!EC29)</f>
        <v/>
      </c>
      <c r="EE29" s="7" t="str">
        <f>IF($B29=0,"",$N29*'MF Rents'!EE29*'MF Rollover'!ED29)</f>
        <v/>
      </c>
      <c r="EF29" s="7" t="str">
        <f>IF($B29=0,"",$N29*'MF Rents'!EF29*'MF Rollover'!EE29)</f>
        <v/>
      </c>
      <c r="EG29" s="7" t="str">
        <f>IF($B29=0,"",$N29*'MF Rents'!EG29*'MF Rollover'!EF29)</f>
        <v/>
      </c>
      <c r="EH29" s="7" t="str">
        <f>IF($B29=0,"",$N29*'MF Rents'!EH29*'MF Rollover'!EG29)</f>
        <v/>
      </c>
      <c r="EI29" s="7" t="str">
        <f>IF($B29=0,"",$N29*'MF Rents'!EI29*'MF Rollover'!EH29)</f>
        <v/>
      </c>
      <c r="EJ29" s="7" t="str">
        <f>IF($B29=0,"",$N29*'MF Rents'!EJ29*'MF Rollover'!EI29)</f>
        <v/>
      </c>
      <c r="EK29" s="7" t="str">
        <f>IF($B29=0,"",$N29*'MF Rents'!EK29*'MF Rollover'!EJ29)</f>
        <v/>
      </c>
      <c r="EL29" s="7" t="str">
        <f>IF($B29=0,"",$N29*'MF Rents'!EL29*'MF Rollover'!EK29)</f>
        <v/>
      </c>
      <c r="EM29" s="7" t="str">
        <f>IF($B29=0,"",$N29*'MF Rents'!EM29*'MF Rollover'!EL29)</f>
        <v/>
      </c>
      <c r="EN29" s="7" t="str">
        <f>IF($B29=0,"",$N29*'MF Rents'!EN29*'MF Rollover'!EM29)</f>
        <v/>
      </c>
      <c r="EO29" s="7" t="str">
        <f>IF($B29=0,"",$N29*'MF Rents'!EO29*'MF Rollover'!EN29)</f>
        <v/>
      </c>
      <c r="EP29" s="7" t="str">
        <f>IF($B29=0,"",$N29*'MF Rents'!EP29*'MF Rollover'!EO29)</f>
        <v/>
      </c>
      <c r="EQ29" s="7" t="str">
        <f>IF($B29=0,"",$N29*'MF Rents'!EQ29*'MF Rollover'!EP29)</f>
        <v/>
      </c>
      <c r="ER29" s="7" t="str">
        <f>IF($B29=0,"",$N29*'MF Rents'!ER29*'MF Rollover'!EQ29)</f>
        <v/>
      </c>
      <c r="ES29" s="7" t="str">
        <f>IF($B29=0,"",$N29*'MF Rents'!ES29*'MF Rollover'!ER29)</f>
        <v/>
      </c>
      <c r="ET29" s="7" t="str">
        <f>IF($B29=0,"",$N29*'MF Rents'!ET29*'MF Rollover'!ES29)</f>
        <v/>
      </c>
      <c r="EU29" s="7" t="str">
        <f>IF($B29=0,"",$N29*'MF Rents'!EU29*'MF Rollover'!ET29)</f>
        <v/>
      </c>
      <c r="EV29" s="7" t="str">
        <f>IF($B29=0,"",$N29*'MF Rents'!EV29*'MF Rollover'!EU29)</f>
        <v/>
      </c>
      <c r="EW29" s="7" t="str">
        <f>IF($B29=0,"",$N29*'MF Rents'!EW29*'MF Rollover'!EV29)</f>
        <v/>
      </c>
      <c r="EX29" s="7" t="str">
        <f>IF($B29=0,"",$N29*'MF Rents'!EX29*'MF Rollover'!EW29)</f>
        <v/>
      </c>
      <c r="EY29" s="7" t="str">
        <f>IF($B29=0,"",$N29*'MF Rents'!EY29*'MF Rollover'!EX29)</f>
        <v/>
      </c>
      <c r="EZ29" s="7" t="str">
        <f>IF($B29=0,"",$N29*'MF Rents'!EZ29*'MF Rollover'!EY29)</f>
        <v/>
      </c>
      <c r="FA29" s="7" t="str">
        <f>IF($B29=0,"",$N29*'MF Rents'!FA29*'MF Rollover'!EZ29)</f>
        <v/>
      </c>
      <c r="FB29" s="7" t="str">
        <f>IF($B29=0,"",$N29*'MF Rents'!FB29*'MF Rollover'!FA29)</f>
        <v/>
      </c>
      <c r="FC29" s="7" t="str">
        <f>IF($B29=0,"",$N29*'MF Rents'!FC29*'MF Rollover'!FB29)</f>
        <v/>
      </c>
      <c r="FD29" s="7" t="str">
        <f>IF($B29=0,"",$N29*'MF Rents'!FD29*'MF Rollover'!FC29)</f>
        <v/>
      </c>
      <c r="FE29" s="7" t="str">
        <f>IF($B29=0,"",$N29*'MF Rents'!FE29*'MF Rollover'!FD29)</f>
        <v/>
      </c>
      <c r="FF29" s="7" t="str">
        <f>IF($B29=0,"",$N29*'MF Rents'!FF29*'MF Rollover'!FE29)</f>
        <v/>
      </c>
      <c r="FG29" s="7" t="str">
        <f>IF($B29=0,"",$N29*'MF Rents'!FG29*'MF Rollover'!FF29)</f>
        <v/>
      </c>
      <c r="FH29" s="7" t="str">
        <f>IF($B29=0,"",$N29*'MF Rents'!FH29*'MF Rollover'!FG29)</f>
        <v/>
      </c>
      <c r="FI29" s="7" t="str">
        <f>IF($B29=0,"",$N29*'MF Rents'!FI29*'MF Rollover'!FH29)</f>
        <v/>
      </c>
      <c r="FJ29" s="7" t="str">
        <f>IF($B29=0,"",$N29*'MF Rents'!FJ29*'MF Rollover'!FI29)</f>
        <v/>
      </c>
      <c r="FK29" s="7" t="str">
        <f>IF($B29=0,"",$N29*'MF Rents'!FK29*'MF Rollover'!FJ29)</f>
        <v/>
      </c>
      <c r="FL29" s="7" t="str">
        <f>IF($B29=0,"",$N29*'MF Rents'!FL29*'MF Rollover'!FK29)</f>
        <v/>
      </c>
      <c r="FM29" s="7" t="str">
        <f>IF($B29=0,"",$N29*'MF Rents'!FM29*'MF Rollover'!FL29)</f>
        <v/>
      </c>
      <c r="FN29" s="7" t="str">
        <f>IF($B29=0,"",$N29*'MF Rents'!FN29*'MF Rollover'!FM29)</f>
        <v/>
      </c>
      <c r="FO29" s="7" t="str">
        <f>IF($B29=0,"",$N29*'MF Rents'!FO29*'MF Rollover'!FN29)</f>
        <v/>
      </c>
      <c r="FP29" s="7" t="str">
        <f>IF($B29=0,"",$N29*'MF Rents'!FP29*'MF Rollover'!FO29)</f>
        <v/>
      </c>
      <c r="FQ29" s="7" t="str">
        <f>IF($B29=0,"",$N29*'MF Rents'!FQ29*'MF Rollover'!FP29)</f>
        <v/>
      </c>
      <c r="FR29" s="7" t="str">
        <f>IF($B29=0,"",$N29*'MF Rents'!FR29*'MF Rollover'!FQ29)</f>
        <v/>
      </c>
      <c r="FS29" s="7" t="str">
        <f>IF($B29=0,"",$N29*'MF Rents'!FS29*'MF Rollover'!FR29)</f>
        <v/>
      </c>
      <c r="FT29" s="7" t="str">
        <f>IF($B29=0,"",$N29*'MF Rents'!FT29*'MF Rollover'!FS29)</f>
        <v/>
      </c>
      <c r="FU29" s="7" t="str">
        <f>IF($B29=0,"",$N29*'MF Rents'!FU29*'MF Rollover'!FT29)</f>
        <v/>
      </c>
      <c r="FV29" s="7" t="str">
        <f>IF($B29=0,"",$N29*'MF Rents'!FV29*'MF Rollover'!FU29)</f>
        <v/>
      </c>
      <c r="FW29" s="7" t="str">
        <f>IF($B29=0,"",$N29*'MF Rents'!FW29*'MF Rollover'!FV29)</f>
        <v/>
      </c>
      <c r="FX29" s="7" t="str">
        <f>IF($B29=0,"",$N29*'MF Rents'!FX29*'MF Rollover'!FW29)</f>
        <v/>
      </c>
      <c r="FY29" s="7" t="str">
        <f>IF($B29=0,"",$N29*'MF Rents'!FY29*'MF Rollover'!FX29)</f>
        <v/>
      </c>
      <c r="FZ29" s="7" t="str">
        <f>IF($B29=0,"",$N29*'MF Rents'!FZ29*'MF Rollover'!FY29)</f>
        <v/>
      </c>
      <c r="GA29" s="7" t="str">
        <f>IF($B29=0,"",$N29*'MF Rents'!GA29*'MF Rollover'!FZ29)</f>
        <v/>
      </c>
      <c r="GB29" s="7" t="str">
        <f>IF($B29=0,"",$N29*'MF Rents'!GB29*'MF Rollover'!GA29)</f>
        <v/>
      </c>
      <c r="GC29" s="7" t="str">
        <f>IF($B29=0,"",$N29*'MF Rents'!GC29*'MF Rollover'!GB29)</f>
        <v/>
      </c>
      <c r="GD29" s="7" t="str">
        <f>IF($B29=0,"",$N29*'MF Rents'!GD29*'MF Rollover'!GC29)</f>
        <v/>
      </c>
      <c r="GE29" s="7" t="str">
        <f>IF($B29=0,"",$N29*'MF Rents'!GE29*'MF Rollover'!GD29)</f>
        <v/>
      </c>
      <c r="GF29" s="7" t="str">
        <f>IF($B29=0,"",$N29*'MF Rents'!GF29*'MF Rollover'!GE29)</f>
        <v/>
      </c>
      <c r="GG29" s="7" t="str">
        <f>IF($B29=0,"",$N29*'MF Rents'!GG29*'MF Rollover'!GF29)</f>
        <v/>
      </c>
      <c r="GH29" s="7" t="str">
        <f>IF($B29=0,"",$N29*'MF Rents'!GH29*'MF Rollover'!GG29)</f>
        <v/>
      </c>
      <c r="GI29" s="7" t="str">
        <f>IF($B29=0,"",$N29*'MF Rents'!GI29*'MF Rollover'!GH29)</f>
        <v/>
      </c>
      <c r="GJ29" s="7" t="str">
        <f>IF($B29=0,"",$N29*'MF Rents'!GJ29*'MF Rollover'!GI29)</f>
        <v/>
      </c>
      <c r="GK29" s="7" t="str">
        <f>IF($B29=0,"",$N29*'MF Rents'!GK29*'MF Rollover'!GJ29)</f>
        <v/>
      </c>
      <c r="GL29" s="7" t="str">
        <f>IF($B29=0,"",$N29*'MF Rents'!GL29*'MF Rollover'!GK29)</f>
        <v/>
      </c>
      <c r="GM29" s="7" t="str">
        <f>IF($B29=0,"",$N29*'MF Rents'!GM29*'MF Rollover'!GL29)</f>
        <v/>
      </c>
      <c r="GN29" s="7" t="str">
        <f>IF($B29=0,"",$N29*'MF Rents'!GN29*'MF Rollover'!GM29)</f>
        <v/>
      </c>
      <c r="GO29" s="7" t="str">
        <f>IF($B29=0,"",$N29*'MF Rents'!GO29*'MF Rollover'!GN29)</f>
        <v/>
      </c>
      <c r="GP29" s="7" t="str">
        <f>IF($B29=0,"",$N29*'MF Rents'!GP29*'MF Rollover'!GO29)</f>
        <v/>
      </c>
    </row>
    <row r="30" spans="2:198" x14ac:dyDescent="0.3">
      <c r="B30" s="198">
        <f>'MF Rent Roll'!B29</f>
        <v>0</v>
      </c>
      <c r="C30" s="199">
        <f>'MF Rent Roll'!C29</f>
        <v>0</v>
      </c>
      <c r="D30" s="200">
        <f>'MF Rent Roll'!D29</f>
        <v>0</v>
      </c>
      <c r="E30" s="200">
        <f>'MF Rent Roll'!E29</f>
        <v>0</v>
      </c>
      <c r="F30" s="201">
        <f>'MF Rent Roll'!F29</f>
        <v>0</v>
      </c>
      <c r="G30" s="202">
        <f>'MF Rent Roll'!G29</f>
        <v>0</v>
      </c>
      <c r="H30" s="203">
        <f>'MF Rent Roll'!H29</f>
        <v>0</v>
      </c>
      <c r="I30" s="202">
        <f>'MF Rent Roll'!I29</f>
        <v>0</v>
      </c>
      <c r="J30" s="204">
        <f>'MF Rent Roll'!J29</f>
        <v>0</v>
      </c>
      <c r="K30" s="205">
        <f>'MF Rent Roll'!K29</f>
        <v>0</v>
      </c>
      <c r="L30" s="202">
        <f>'MF Rent Roll'!L29</f>
        <v>0</v>
      </c>
      <c r="M30" s="206">
        <f>'MF Rent Roll'!M29</f>
        <v>0</v>
      </c>
      <c r="N30" s="207" t="str">
        <f>'MF Rent Roll'!N29</f>
        <v/>
      </c>
      <c r="O30" s="208" t="str">
        <f>'MF Rent Roll'!O29</f>
        <v/>
      </c>
      <c r="P30" s="209" t="str">
        <f>'MF Rent Roll'!P29</f>
        <v/>
      </c>
      <c r="S30" s="7" t="str">
        <f>IF($B30=0,"",$N30*'MF Rents'!S30*'MF Rollover'!R30)</f>
        <v/>
      </c>
      <c r="T30" s="7" t="str">
        <f>IF($B30=0,"",$N30*'MF Rents'!T30*'MF Rollover'!S30)</f>
        <v/>
      </c>
      <c r="U30" s="7" t="str">
        <f>IF($B30=0,"",$N30*'MF Rents'!U30*'MF Rollover'!T30)</f>
        <v/>
      </c>
      <c r="V30" s="7" t="str">
        <f>IF($B30=0,"",$N30*'MF Rents'!V30*'MF Rollover'!U30)</f>
        <v/>
      </c>
      <c r="W30" s="7" t="str">
        <f>IF($B30=0,"",$N30*'MF Rents'!W30*'MF Rollover'!V30)</f>
        <v/>
      </c>
      <c r="X30" s="7" t="str">
        <f>IF($B30=0,"",$N30*'MF Rents'!X30*'MF Rollover'!W30)</f>
        <v/>
      </c>
      <c r="Y30" s="7" t="str">
        <f>IF($B30=0,"",$N30*'MF Rents'!Y30*'MF Rollover'!X30)</f>
        <v/>
      </c>
      <c r="Z30" s="7" t="str">
        <f>IF($B30=0,"",$N30*'MF Rents'!Z30*'MF Rollover'!Y30)</f>
        <v/>
      </c>
      <c r="AA30" s="7" t="str">
        <f>IF($B30=0,"",$N30*'MF Rents'!AA30*'MF Rollover'!Z30)</f>
        <v/>
      </c>
      <c r="AB30" s="7" t="str">
        <f>IF($B30=0,"",$N30*'MF Rents'!AB30*'MF Rollover'!AA30)</f>
        <v/>
      </c>
      <c r="AC30" s="7" t="str">
        <f>IF($B30=0,"",$N30*'MF Rents'!AC30*'MF Rollover'!AB30)</f>
        <v/>
      </c>
      <c r="AD30" s="7" t="str">
        <f>IF($B30=0,"",$N30*'MF Rents'!AD30*'MF Rollover'!AC30)</f>
        <v/>
      </c>
      <c r="AE30" s="7" t="str">
        <f>IF($B30=0,"",$N30*'MF Rents'!AE30*'MF Rollover'!AD30)</f>
        <v/>
      </c>
      <c r="AF30" s="7" t="str">
        <f>IF($B30=0,"",$N30*'MF Rents'!AF30*'MF Rollover'!AE30)</f>
        <v/>
      </c>
      <c r="AG30" s="7" t="str">
        <f>IF($B30=0,"",$N30*'MF Rents'!AG30*'MF Rollover'!AF30)</f>
        <v/>
      </c>
      <c r="AH30" s="7" t="str">
        <f>IF($B30=0,"",$N30*'MF Rents'!AH30*'MF Rollover'!AG30)</f>
        <v/>
      </c>
      <c r="AI30" s="7" t="str">
        <f>IF($B30=0,"",$N30*'MF Rents'!AI30*'MF Rollover'!AH30)</f>
        <v/>
      </c>
      <c r="AJ30" s="7" t="str">
        <f>IF($B30=0,"",$N30*'MF Rents'!AJ30*'MF Rollover'!AI30)</f>
        <v/>
      </c>
      <c r="AK30" s="7" t="str">
        <f>IF($B30=0,"",$N30*'MF Rents'!AK30*'MF Rollover'!AJ30)</f>
        <v/>
      </c>
      <c r="AL30" s="7" t="str">
        <f>IF($B30=0,"",$N30*'MF Rents'!AL30*'MF Rollover'!AK30)</f>
        <v/>
      </c>
      <c r="AM30" s="7" t="str">
        <f>IF($B30=0,"",$N30*'MF Rents'!AM30*'MF Rollover'!AL30)</f>
        <v/>
      </c>
      <c r="AN30" s="7" t="str">
        <f>IF($B30=0,"",$N30*'MF Rents'!AN30*'MF Rollover'!AM30)</f>
        <v/>
      </c>
      <c r="AO30" s="7" t="str">
        <f>IF($B30=0,"",$N30*'MF Rents'!AO30*'MF Rollover'!AN30)</f>
        <v/>
      </c>
      <c r="AP30" s="7" t="str">
        <f>IF($B30=0,"",$N30*'MF Rents'!AP30*'MF Rollover'!AO30)</f>
        <v/>
      </c>
      <c r="AQ30" s="7" t="str">
        <f>IF($B30=0,"",$N30*'MF Rents'!AQ30*'MF Rollover'!AP30)</f>
        <v/>
      </c>
      <c r="AR30" s="7" t="str">
        <f>IF($B30=0,"",$N30*'MF Rents'!AR30*'MF Rollover'!AQ30)</f>
        <v/>
      </c>
      <c r="AS30" s="7" t="str">
        <f>IF($B30=0,"",$N30*'MF Rents'!AS30*'MF Rollover'!AR30)</f>
        <v/>
      </c>
      <c r="AT30" s="7" t="str">
        <f>IF($B30=0,"",$N30*'MF Rents'!AT30*'MF Rollover'!AS30)</f>
        <v/>
      </c>
      <c r="AU30" s="7" t="str">
        <f>IF($B30=0,"",$N30*'MF Rents'!AU30*'MF Rollover'!AT30)</f>
        <v/>
      </c>
      <c r="AV30" s="7" t="str">
        <f>IF($B30=0,"",$N30*'MF Rents'!AV30*'MF Rollover'!AU30)</f>
        <v/>
      </c>
      <c r="AW30" s="7" t="str">
        <f>IF($B30=0,"",$N30*'MF Rents'!AW30*'MF Rollover'!AV30)</f>
        <v/>
      </c>
      <c r="AX30" s="7" t="str">
        <f>IF($B30=0,"",$N30*'MF Rents'!AX30*'MF Rollover'!AW30)</f>
        <v/>
      </c>
      <c r="AY30" s="7" t="str">
        <f>IF($B30=0,"",$N30*'MF Rents'!AY30*'MF Rollover'!AX30)</f>
        <v/>
      </c>
      <c r="AZ30" s="7" t="str">
        <f>IF($B30=0,"",$N30*'MF Rents'!AZ30*'MF Rollover'!AY30)</f>
        <v/>
      </c>
      <c r="BA30" s="7" t="str">
        <f>IF($B30=0,"",$N30*'MF Rents'!BA30*'MF Rollover'!AZ30)</f>
        <v/>
      </c>
      <c r="BB30" s="7" t="str">
        <f>IF($B30=0,"",$N30*'MF Rents'!BB30*'MF Rollover'!BA30)</f>
        <v/>
      </c>
      <c r="BC30" s="7" t="str">
        <f>IF($B30=0,"",$N30*'MF Rents'!BC30*'MF Rollover'!BB30)</f>
        <v/>
      </c>
      <c r="BD30" s="7" t="str">
        <f>IF($B30=0,"",$N30*'MF Rents'!BD30*'MF Rollover'!BC30)</f>
        <v/>
      </c>
      <c r="BE30" s="7" t="str">
        <f>IF($B30=0,"",$N30*'MF Rents'!BE30*'MF Rollover'!BD30)</f>
        <v/>
      </c>
      <c r="BF30" s="7" t="str">
        <f>IF($B30=0,"",$N30*'MF Rents'!BF30*'MF Rollover'!BE30)</f>
        <v/>
      </c>
      <c r="BG30" s="7" t="str">
        <f>IF($B30=0,"",$N30*'MF Rents'!BG30*'MF Rollover'!BF30)</f>
        <v/>
      </c>
      <c r="BH30" s="7" t="str">
        <f>IF($B30=0,"",$N30*'MF Rents'!BH30*'MF Rollover'!BG30)</f>
        <v/>
      </c>
      <c r="BI30" s="7" t="str">
        <f>IF($B30=0,"",$N30*'MF Rents'!BI30*'MF Rollover'!BH30)</f>
        <v/>
      </c>
      <c r="BJ30" s="7" t="str">
        <f>IF($B30=0,"",$N30*'MF Rents'!BJ30*'MF Rollover'!BI30)</f>
        <v/>
      </c>
      <c r="BK30" s="7" t="str">
        <f>IF($B30=0,"",$N30*'MF Rents'!BK30*'MF Rollover'!BJ30)</f>
        <v/>
      </c>
      <c r="BL30" s="7" t="str">
        <f>IF($B30=0,"",$N30*'MF Rents'!BL30*'MF Rollover'!BK30)</f>
        <v/>
      </c>
      <c r="BM30" s="7" t="str">
        <f>IF($B30=0,"",$N30*'MF Rents'!BM30*'MF Rollover'!BL30)</f>
        <v/>
      </c>
      <c r="BN30" s="7" t="str">
        <f>IF($B30=0,"",$N30*'MF Rents'!BN30*'MF Rollover'!BM30)</f>
        <v/>
      </c>
      <c r="BO30" s="7" t="str">
        <f>IF($B30=0,"",$N30*'MF Rents'!BO30*'MF Rollover'!BN30)</f>
        <v/>
      </c>
      <c r="BP30" s="7" t="str">
        <f>IF($B30=0,"",$N30*'MF Rents'!BP30*'MF Rollover'!BO30)</f>
        <v/>
      </c>
      <c r="BQ30" s="7" t="str">
        <f>IF($B30=0,"",$N30*'MF Rents'!BQ30*'MF Rollover'!BP30)</f>
        <v/>
      </c>
      <c r="BR30" s="7" t="str">
        <f>IF($B30=0,"",$N30*'MF Rents'!BR30*'MF Rollover'!BQ30)</f>
        <v/>
      </c>
      <c r="BS30" s="7" t="str">
        <f>IF($B30=0,"",$N30*'MF Rents'!BS30*'MF Rollover'!BR30)</f>
        <v/>
      </c>
      <c r="BT30" s="7" t="str">
        <f>IF($B30=0,"",$N30*'MF Rents'!BT30*'MF Rollover'!BS30)</f>
        <v/>
      </c>
      <c r="BU30" s="7" t="str">
        <f>IF($B30=0,"",$N30*'MF Rents'!BU30*'MF Rollover'!BT30)</f>
        <v/>
      </c>
      <c r="BV30" s="7" t="str">
        <f>IF($B30=0,"",$N30*'MF Rents'!BV30*'MF Rollover'!BU30)</f>
        <v/>
      </c>
      <c r="BW30" s="7" t="str">
        <f>IF($B30=0,"",$N30*'MF Rents'!BW30*'MF Rollover'!BV30)</f>
        <v/>
      </c>
      <c r="BX30" s="7" t="str">
        <f>IF($B30=0,"",$N30*'MF Rents'!BX30*'MF Rollover'!BW30)</f>
        <v/>
      </c>
      <c r="BY30" s="7" t="str">
        <f>IF($B30=0,"",$N30*'MF Rents'!BY30*'MF Rollover'!BX30)</f>
        <v/>
      </c>
      <c r="BZ30" s="7" t="str">
        <f>IF($B30=0,"",$N30*'MF Rents'!BZ30*'MF Rollover'!BY30)</f>
        <v/>
      </c>
      <c r="CA30" s="7" t="str">
        <f>IF($B30=0,"",$N30*'MF Rents'!CA30*'MF Rollover'!BZ30)</f>
        <v/>
      </c>
      <c r="CB30" s="7" t="str">
        <f>IF($B30=0,"",$N30*'MF Rents'!CB30*'MF Rollover'!CA30)</f>
        <v/>
      </c>
      <c r="CC30" s="7" t="str">
        <f>IF($B30=0,"",$N30*'MF Rents'!CC30*'MF Rollover'!CB30)</f>
        <v/>
      </c>
      <c r="CD30" s="7" t="str">
        <f>IF($B30=0,"",$N30*'MF Rents'!CD30*'MF Rollover'!CC30)</f>
        <v/>
      </c>
      <c r="CE30" s="7" t="str">
        <f>IF($B30=0,"",$N30*'MF Rents'!CE30*'MF Rollover'!CD30)</f>
        <v/>
      </c>
      <c r="CF30" s="7" t="str">
        <f>IF($B30=0,"",$N30*'MF Rents'!CF30*'MF Rollover'!CE30)</f>
        <v/>
      </c>
      <c r="CG30" s="7" t="str">
        <f>IF($B30=0,"",$N30*'MF Rents'!CG30*'MF Rollover'!CF30)</f>
        <v/>
      </c>
      <c r="CH30" s="7" t="str">
        <f>IF($B30=0,"",$N30*'MF Rents'!CH30*'MF Rollover'!CG30)</f>
        <v/>
      </c>
      <c r="CI30" s="7" t="str">
        <f>IF($B30=0,"",$N30*'MF Rents'!CI30*'MF Rollover'!CH30)</f>
        <v/>
      </c>
      <c r="CJ30" s="7" t="str">
        <f>IF($B30=0,"",$N30*'MF Rents'!CJ30*'MF Rollover'!CI30)</f>
        <v/>
      </c>
      <c r="CK30" s="7" t="str">
        <f>IF($B30=0,"",$N30*'MF Rents'!CK30*'MF Rollover'!CJ30)</f>
        <v/>
      </c>
      <c r="CL30" s="7" t="str">
        <f>IF($B30=0,"",$N30*'MF Rents'!CL30*'MF Rollover'!CK30)</f>
        <v/>
      </c>
      <c r="CM30" s="7" t="str">
        <f>IF($B30=0,"",$N30*'MF Rents'!CM30*'MF Rollover'!CL30)</f>
        <v/>
      </c>
      <c r="CN30" s="7" t="str">
        <f>IF($B30=0,"",$N30*'MF Rents'!CN30*'MF Rollover'!CM30)</f>
        <v/>
      </c>
      <c r="CO30" s="7" t="str">
        <f>IF($B30=0,"",$N30*'MF Rents'!CO30*'MF Rollover'!CN30)</f>
        <v/>
      </c>
      <c r="CP30" s="7" t="str">
        <f>IF($B30=0,"",$N30*'MF Rents'!CP30*'MF Rollover'!CO30)</f>
        <v/>
      </c>
      <c r="CQ30" s="7" t="str">
        <f>IF($B30=0,"",$N30*'MF Rents'!CQ30*'MF Rollover'!CP30)</f>
        <v/>
      </c>
      <c r="CR30" s="7" t="str">
        <f>IF($B30=0,"",$N30*'MF Rents'!CR30*'MF Rollover'!CQ30)</f>
        <v/>
      </c>
      <c r="CS30" s="7" t="str">
        <f>IF($B30=0,"",$N30*'MF Rents'!CS30*'MF Rollover'!CR30)</f>
        <v/>
      </c>
      <c r="CT30" s="7" t="str">
        <f>IF($B30=0,"",$N30*'MF Rents'!CT30*'MF Rollover'!CS30)</f>
        <v/>
      </c>
      <c r="CU30" s="7" t="str">
        <f>IF($B30=0,"",$N30*'MF Rents'!CU30*'MF Rollover'!CT30)</f>
        <v/>
      </c>
      <c r="CV30" s="7" t="str">
        <f>IF($B30=0,"",$N30*'MF Rents'!CV30*'MF Rollover'!CU30)</f>
        <v/>
      </c>
      <c r="CW30" s="7" t="str">
        <f>IF($B30=0,"",$N30*'MF Rents'!CW30*'MF Rollover'!CV30)</f>
        <v/>
      </c>
      <c r="CX30" s="7" t="str">
        <f>IF($B30=0,"",$N30*'MF Rents'!CX30*'MF Rollover'!CW30)</f>
        <v/>
      </c>
      <c r="CY30" s="7" t="str">
        <f>IF($B30=0,"",$N30*'MF Rents'!CY30*'MF Rollover'!CX30)</f>
        <v/>
      </c>
      <c r="CZ30" s="7" t="str">
        <f>IF($B30=0,"",$N30*'MF Rents'!CZ30*'MF Rollover'!CY30)</f>
        <v/>
      </c>
      <c r="DA30" s="7" t="str">
        <f>IF($B30=0,"",$N30*'MF Rents'!DA30*'MF Rollover'!CZ30)</f>
        <v/>
      </c>
      <c r="DB30" s="7" t="str">
        <f>IF($B30=0,"",$N30*'MF Rents'!DB30*'MF Rollover'!DA30)</f>
        <v/>
      </c>
      <c r="DC30" s="7" t="str">
        <f>IF($B30=0,"",$N30*'MF Rents'!DC30*'MF Rollover'!DB30)</f>
        <v/>
      </c>
      <c r="DD30" s="7" t="str">
        <f>IF($B30=0,"",$N30*'MF Rents'!DD30*'MF Rollover'!DC30)</f>
        <v/>
      </c>
      <c r="DE30" s="7" t="str">
        <f>IF($B30=0,"",$N30*'MF Rents'!DE30*'MF Rollover'!DD30)</f>
        <v/>
      </c>
      <c r="DF30" s="7" t="str">
        <f>IF($B30=0,"",$N30*'MF Rents'!DF30*'MF Rollover'!DE30)</f>
        <v/>
      </c>
      <c r="DG30" s="7" t="str">
        <f>IF($B30=0,"",$N30*'MF Rents'!DG30*'MF Rollover'!DF30)</f>
        <v/>
      </c>
      <c r="DH30" s="7" t="str">
        <f>IF($B30=0,"",$N30*'MF Rents'!DH30*'MF Rollover'!DG30)</f>
        <v/>
      </c>
      <c r="DI30" s="7" t="str">
        <f>IF($B30=0,"",$N30*'MF Rents'!DI30*'MF Rollover'!DH30)</f>
        <v/>
      </c>
      <c r="DJ30" s="7" t="str">
        <f>IF($B30=0,"",$N30*'MF Rents'!DJ30*'MF Rollover'!DI30)</f>
        <v/>
      </c>
      <c r="DK30" s="7" t="str">
        <f>IF($B30=0,"",$N30*'MF Rents'!DK30*'MF Rollover'!DJ30)</f>
        <v/>
      </c>
      <c r="DL30" s="7" t="str">
        <f>IF($B30=0,"",$N30*'MF Rents'!DL30*'MF Rollover'!DK30)</f>
        <v/>
      </c>
      <c r="DM30" s="7" t="str">
        <f>IF($B30=0,"",$N30*'MF Rents'!DM30*'MF Rollover'!DL30)</f>
        <v/>
      </c>
      <c r="DN30" s="7" t="str">
        <f>IF($B30=0,"",$N30*'MF Rents'!DN30*'MF Rollover'!DM30)</f>
        <v/>
      </c>
      <c r="DO30" s="7" t="str">
        <f>IF($B30=0,"",$N30*'MF Rents'!DO30*'MF Rollover'!DN30)</f>
        <v/>
      </c>
      <c r="DP30" s="7" t="str">
        <f>IF($B30=0,"",$N30*'MF Rents'!DP30*'MF Rollover'!DO30)</f>
        <v/>
      </c>
      <c r="DQ30" s="7" t="str">
        <f>IF($B30=0,"",$N30*'MF Rents'!DQ30*'MF Rollover'!DP30)</f>
        <v/>
      </c>
      <c r="DR30" s="7" t="str">
        <f>IF($B30=0,"",$N30*'MF Rents'!DR30*'MF Rollover'!DQ30)</f>
        <v/>
      </c>
      <c r="DS30" s="7" t="str">
        <f>IF($B30=0,"",$N30*'MF Rents'!DS30*'MF Rollover'!DR30)</f>
        <v/>
      </c>
      <c r="DT30" s="7" t="str">
        <f>IF($B30=0,"",$N30*'MF Rents'!DT30*'MF Rollover'!DS30)</f>
        <v/>
      </c>
      <c r="DU30" s="7" t="str">
        <f>IF($B30=0,"",$N30*'MF Rents'!DU30*'MF Rollover'!DT30)</f>
        <v/>
      </c>
      <c r="DV30" s="7" t="str">
        <f>IF($B30=0,"",$N30*'MF Rents'!DV30*'MF Rollover'!DU30)</f>
        <v/>
      </c>
      <c r="DW30" s="7" t="str">
        <f>IF($B30=0,"",$N30*'MF Rents'!DW30*'MF Rollover'!DV30)</f>
        <v/>
      </c>
      <c r="DX30" s="7" t="str">
        <f>IF($B30=0,"",$N30*'MF Rents'!DX30*'MF Rollover'!DW30)</f>
        <v/>
      </c>
      <c r="DY30" s="7" t="str">
        <f>IF($B30=0,"",$N30*'MF Rents'!DY30*'MF Rollover'!DX30)</f>
        <v/>
      </c>
      <c r="DZ30" s="7" t="str">
        <f>IF($B30=0,"",$N30*'MF Rents'!DZ30*'MF Rollover'!DY30)</f>
        <v/>
      </c>
      <c r="EA30" s="7" t="str">
        <f>IF($B30=0,"",$N30*'MF Rents'!EA30*'MF Rollover'!DZ30)</f>
        <v/>
      </c>
      <c r="EB30" s="7" t="str">
        <f>IF($B30=0,"",$N30*'MF Rents'!EB30*'MF Rollover'!EA30)</f>
        <v/>
      </c>
      <c r="EC30" s="7" t="str">
        <f>IF($B30=0,"",$N30*'MF Rents'!EC30*'MF Rollover'!EB30)</f>
        <v/>
      </c>
      <c r="ED30" s="7" t="str">
        <f>IF($B30=0,"",$N30*'MF Rents'!ED30*'MF Rollover'!EC30)</f>
        <v/>
      </c>
      <c r="EE30" s="7" t="str">
        <f>IF($B30=0,"",$N30*'MF Rents'!EE30*'MF Rollover'!ED30)</f>
        <v/>
      </c>
      <c r="EF30" s="7" t="str">
        <f>IF($B30=0,"",$N30*'MF Rents'!EF30*'MF Rollover'!EE30)</f>
        <v/>
      </c>
      <c r="EG30" s="7" t="str">
        <f>IF($B30=0,"",$N30*'MF Rents'!EG30*'MF Rollover'!EF30)</f>
        <v/>
      </c>
      <c r="EH30" s="7" t="str">
        <f>IF($B30=0,"",$N30*'MF Rents'!EH30*'MF Rollover'!EG30)</f>
        <v/>
      </c>
      <c r="EI30" s="7" t="str">
        <f>IF($B30=0,"",$N30*'MF Rents'!EI30*'MF Rollover'!EH30)</f>
        <v/>
      </c>
      <c r="EJ30" s="7" t="str">
        <f>IF($B30=0,"",$N30*'MF Rents'!EJ30*'MF Rollover'!EI30)</f>
        <v/>
      </c>
      <c r="EK30" s="7" t="str">
        <f>IF($B30=0,"",$N30*'MF Rents'!EK30*'MF Rollover'!EJ30)</f>
        <v/>
      </c>
      <c r="EL30" s="7" t="str">
        <f>IF($B30=0,"",$N30*'MF Rents'!EL30*'MF Rollover'!EK30)</f>
        <v/>
      </c>
      <c r="EM30" s="7" t="str">
        <f>IF($B30=0,"",$N30*'MF Rents'!EM30*'MF Rollover'!EL30)</f>
        <v/>
      </c>
      <c r="EN30" s="7" t="str">
        <f>IF($B30=0,"",$N30*'MF Rents'!EN30*'MF Rollover'!EM30)</f>
        <v/>
      </c>
      <c r="EO30" s="7" t="str">
        <f>IF($B30=0,"",$N30*'MF Rents'!EO30*'MF Rollover'!EN30)</f>
        <v/>
      </c>
      <c r="EP30" s="7" t="str">
        <f>IF($B30=0,"",$N30*'MF Rents'!EP30*'MF Rollover'!EO30)</f>
        <v/>
      </c>
      <c r="EQ30" s="7" t="str">
        <f>IF($B30=0,"",$N30*'MF Rents'!EQ30*'MF Rollover'!EP30)</f>
        <v/>
      </c>
      <c r="ER30" s="7" t="str">
        <f>IF($B30=0,"",$N30*'MF Rents'!ER30*'MF Rollover'!EQ30)</f>
        <v/>
      </c>
      <c r="ES30" s="7" t="str">
        <f>IF($B30=0,"",$N30*'MF Rents'!ES30*'MF Rollover'!ER30)</f>
        <v/>
      </c>
      <c r="ET30" s="7" t="str">
        <f>IF($B30=0,"",$N30*'MF Rents'!ET30*'MF Rollover'!ES30)</f>
        <v/>
      </c>
      <c r="EU30" s="7" t="str">
        <f>IF($B30=0,"",$N30*'MF Rents'!EU30*'MF Rollover'!ET30)</f>
        <v/>
      </c>
      <c r="EV30" s="7" t="str">
        <f>IF($B30=0,"",$N30*'MF Rents'!EV30*'MF Rollover'!EU30)</f>
        <v/>
      </c>
      <c r="EW30" s="7" t="str">
        <f>IF($B30=0,"",$N30*'MF Rents'!EW30*'MF Rollover'!EV30)</f>
        <v/>
      </c>
      <c r="EX30" s="7" t="str">
        <f>IF($B30=0,"",$N30*'MF Rents'!EX30*'MF Rollover'!EW30)</f>
        <v/>
      </c>
      <c r="EY30" s="7" t="str">
        <f>IF($B30=0,"",$N30*'MF Rents'!EY30*'MF Rollover'!EX30)</f>
        <v/>
      </c>
      <c r="EZ30" s="7" t="str">
        <f>IF($B30=0,"",$N30*'MF Rents'!EZ30*'MF Rollover'!EY30)</f>
        <v/>
      </c>
      <c r="FA30" s="7" t="str">
        <f>IF($B30=0,"",$N30*'MF Rents'!FA30*'MF Rollover'!EZ30)</f>
        <v/>
      </c>
      <c r="FB30" s="7" t="str">
        <f>IF($B30=0,"",$N30*'MF Rents'!FB30*'MF Rollover'!FA30)</f>
        <v/>
      </c>
      <c r="FC30" s="7" t="str">
        <f>IF($B30=0,"",$N30*'MF Rents'!FC30*'MF Rollover'!FB30)</f>
        <v/>
      </c>
      <c r="FD30" s="7" t="str">
        <f>IF($B30=0,"",$N30*'MF Rents'!FD30*'MF Rollover'!FC30)</f>
        <v/>
      </c>
      <c r="FE30" s="7" t="str">
        <f>IF($B30=0,"",$N30*'MF Rents'!FE30*'MF Rollover'!FD30)</f>
        <v/>
      </c>
      <c r="FF30" s="7" t="str">
        <f>IF($B30=0,"",$N30*'MF Rents'!FF30*'MF Rollover'!FE30)</f>
        <v/>
      </c>
      <c r="FG30" s="7" t="str">
        <f>IF($B30=0,"",$N30*'MF Rents'!FG30*'MF Rollover'!FF30)</f>
        <v/>
      </c>
      <c r="FH30" s="7" t="str">
        <f>IF($B30=0,"",$N30*'MF Rents'!FH30*'MF Rollover'!FG30)</f>
        <v/>
      </c>
      <c r="FI30" s="7" t="str">
        <f>IF($B30=0,"",$N30*'MF Rents'!FI30*'MF Rollover'!FH30)</f>
        <v/>
      </c>
      <c r="FJ30" s="7" t="str">
        <f>IF($B30=0,"",$N30*'MF Rents'!FJ30*'MF Rollover'!FI30)</f>
        <v/>
      </c>
      <c r="FK30" s="7" t="str">
        <f>IF($B30=0,"",$N30*'MF Rents'!FK30*'MF Rollover'!FJ30)</f>
        <v/>
      </c>
      <c r="FL30" s="7" t="str">
        <f>IF($B30=0,"",$N30*'MF Rents'!FL30*'MF Rollover'!FK30)</f>
        <v/>
      </c>
      <c r="FM30" s="7" t="str">
        <f>IF($B30=0,"",$N30*'MF Rents'!FM30*'MF Rollover'!FL30)</f>
        <v/>
      </c>
      <c r="FN30" s="7" t="str">
        <f>IF($B30=0,"",$N30*'MF Rents'!FN30*'MF Rollover'!FM30)</f>
        <v/>
      </c>
      <c r="FO30" s="7" t="str">
        <f>IF($B30=0,"",$N30*'MF Rents'!FO30*'MF Rollover'!FN30)</f>
        <v/>
      </c>
      <c r="FP30" s="7" t="str">
        <f>IF($B30=0,"",$N30*'MF Rents'!FP30*'MF Rollover'!FO30)</f>
        <v/>
      </c>
      <c r="FQ30" s="7" t="str">
        <f>IF($B30=0,"",$N30*'MF Rents'!FQ30*'MF Rollover'!FP30)</f>
        <v/>
      </c>
      <c r="FR30" s="7" t="str">
        <f>IF($B30=0,"",$N30*'MF Rents'!FR30*'MF Rollover'!FQ30)</f>
        <v/>
      </c>
      <c r="FS30" s="7" t="str">
        <f>IF($B30=0,"",$N30*'MF Rents'!FS30*'MF Rollover'!FR30)</f>
        <v/>
      </c>
      <c r="FT30" s="7" t="str">
        <f>IF($B30=0,"",$N30*'MF Rents'!FT30*'MF Rollover'!FS30)</f>
        <v/>
      </c>
      <c r="FU30" s="7" t="str">
        <f>IF($B30=0,"",$N30*'MF Rents'!FU30*'MF Rollover'!FT30)</f>
        <v/>
      </c>
      <c r="FV30" s="7" t="str">
        <f>IF($B30=0,"",$N30*'MF Rents'!FV30*'MF Rollover'!FU30)</f>
        <v/>
      </c>
      <c r="FW30" s="7" t="str">
        <f>IF($B30=0,"",$N30*'MF Rents'!FW30*'MF Rollover'!FV30)</f>
        <v/>
      </c>
      <c r="FX30" s="7" t="str">
        <f>IF($B30=0,"",$N30*'MF Rents'!FX30*'MF Rollover'!FW30)</f>
        <v/>
      </c>
      <c r="FY30" s="7" t="str">
        <f>IF($B30=0,"",$N30*'MF Rents'!FY30*'MF Rollover'!FX30)</f>
        <v/>
      </c>
      <c r="FZ30" s="7" t="str">
        <f>IF($B30=0,"",$N30*'MF Rents'!FZ30*'MF Rollover'!FY30)</f>
        <v/>
      </c>
      <c r="GA30" s="7" t="str">
        <f>IF($B30=0,"",$N30*'MF Rents'!GA30*'MF Rollover'!FZ30)</f>
        <v/>
      </c>
      <c r="GB30" s="7" t="str">
        <f>IF($B30=0,"",$N30*'MF Rents'!GB30*'MF Rollover'!GA30)</f>
        <v/>
      </c>
      <c r="GC30" s="7" t="str">
        <f>IF($B30=0,"",$N30*'MF Rents'!GC30*'MF Rollover'!GB30)</f>
        <v/>
      </c>
      <c r="GD30" s="7" t="str">
        <f>IF($B30=0,"",$N30*'MF Rents'!GD30*'MF Rollover'!GC30)</f>
        <v/>
      </c>
      <c r="GE30" s="7" t="str">
        <f>IF($B30=0,"",$N30*'MF Rents'!GE30*'MF Rollover'!GD30)</f>
        <v/>
      </c>
      <c r="GF30" s="7" t="str">
        <f>IF($B30=0,"",$N30*'MF Rents'!GF30*'MF Rollover'!GE30)</f>
        <v/>
      </c>
      <c r="GG30" s="7" t="str">
        <f>IF($B30=0,"",$N30*'MF Rents'!GG30*'MF Rollover'!GF30)</f>
        <v/>
      </c>
      <c r="GH30" s="7" t="str">
        <f>IF($B30=0,"",$N30*'MF Rents'!GH30*'MF Rollover'!GG30)</f>
        <v/>
      </c>
      <c r="GI30" s="7" t="str">
        <f>IF($B30=0,"",$N30*'MF Rents'!GI30*'MF Rollover'!GH30)</f>
        <v/>
      </c>
      <c r="GJ30" s="7" t="str">
        <f>IF($B30=0,"",$N30*'MF Rents'!GJ30*'MF Rollover'!GI30)</f>
        <v/>
      </c>
      <c r="GK30" s="7" t="str">
        <f>IF($B30=0,"",$N30*'MF Rents'!GK30*'MF Rollover'!GJ30)</f>
        <v/>
      </c>
      <c r="GL30" s="7" t="str">
        <f>IF($B30=0,"",$N30*'MF Rents'!GL30*'MF Rollover'!GK30)</f>
        <v/>
      </c>
      <c r="GM30" s="7" t="str">
        <f>IF($B30=0,"",$N30*'MF Rents'!GM30*'MF Rollover'!GL30)</f>
        <v/>
      </c>
      <c r="GN30" s="7" t="str">
        <f>IF($B30=0,"",$N30*'MF Rents'!GN30*'MF Rollover'!GM30)</f>
        <v/>
      </c>
      <c r="GO30" s="7" t="str">
        <f>IF($B30=0,"",$N30*'MF Rents'!GO30*'MF Rollover'!GN30)</f>
        <v/>
      </c>
      <c r="GP30" s="7" t="str">
        <f>IF($B30=0,"",$N30*'MF Rents'!GP30*'MF Rollover'!GO30)</f>
        <v/>
      </c>
    </row>
    <row r="31" spans="2:198" x14ac:dyDescent="0.3">
      <c r="B31" s="198">
        <f>'MF Rent Roll'!B30</f>
        <v>0</v>
      </c>
      <c r="C31" s="199">
        <f>'MF Rent Roll'!C30</f>
        <v>0</v>
      </c>
      <c r="D31" s="200">
        <f>'MF Rent Roll'!D30</f>
        <v>0</v>
      </c>
      <c r="E31" s="200">
        <f>'MF Rent Roll'!E30</f>
        <v>0</v>
      </c>
      <c r="F31" s="201">
        <f>'MF Rent Roll'!F30</f>
        <v>0</v>
      </c>
      <c r="G31" s="202">
        <f>'MF Rent Roll'!G30</f>
        <v>0</v>
      </c>
      <c r="H31" s="203">
        <f>'MF Rent Roll'!H30</f>
        <v>0</v>
      </c>
      <c r="I31" s="202">
        <f>'MF Rent Roll'!I30</f>
        <v>0</v>
      </c>
      <c r="J31" s="204">
        <f>'MF Rent Roll'!J30</f>
        <v>0</v>
      </c>
      <c r="K31" s="205">
        <f>'MF Rent Roll'!K30</f>
        <v>0</v>
      </c>
      <c r="L31" s="202">
        <f>'MF Rent Roll'!L30</f>
        <v>0</v>
      </c>
      <c r="M31" s="206">
        <f>'MF Rent Roll'!M30</f>
        <v>0</v>
      </c>
      <c r="N31" s="207" t="str">
        <f>'MF Rent Roll'!N30</f>
        <v/>
      </c>
      <c r="O31" s="208" t="str">
        <f>'MF Rent Roll'!O30</f>
        <v/>
      </c>
      <c r="P31" s="209" t="str">
        <f>'MF Rent Roll'!P30</f>
        <v/>
      </c>
      <c r="S31" s="7" t="str">
        <f>IF($B31=0,"",$N31*'MF Rents'!S31*'MF Rollover'!R31)</f>
        <v/>
      </c>
      <c r="T31" s="7" t="str">
        <f>IF($B31=0,"",$N31*'MF Rents'!T31*'MF Rollover'!S31)</f>
        <v/>
      </c>
      <c r="U31" s="7" t="str">
        <f>IF($B31=0,"",$N31*'MF Rents'!U31*'MF Rollover'!T31)</f>
        <v/>
      </c>
      <c r="V31" s="7" t="str">
        <f>IF($B31=0,"",$N31*'MF Rents'!V31*'MF Rollover'!U31)</f>
        <v/>
      </c>
      <c r="W31" s="7" t="str">
        <f>IF($B31=0,"",$N31*'MF Rents'!W31*'MF Rollover'!V31)</f>
        <v/>
      </c>
      <c r="X31" s="7" t="str">
        <f>IF($B31=0,"",$N31*'MF Rents'!X31*'MF Rollover'!W31)</f>
        <v/>
      </c>
      <c r="Y31" s="7" t="str">
        <f>IF($B31=0,"",$N31*'MF Rents'!Y31*'MF Rollover'!X31)</f>
        <v/>
      </c>
      <c r="Z31" s="7" t="str">
        <f>IF($B31=0,"",$N31*'MF Rents'!Z31*'MF Rollover'!Y31)</f>
        <v/>
      </c>
      <c r="AA31" s="7" t="str">
        <f>IF($B31=0,"",$N31*'MF Rents'!AA31*'MF Rollover'!Z31)</f>
        <v/>
      </c>
      <c r="AB31" s="7" t="str">
        <f>IF($B31=0,"",$N31*'MF Rents'!AB31*'MF Rollover'!AA31)</f>
        <v/>
      </c>
      <c r="AC31" s="7" t="str">
        <f>IF($B31=0,"",$N31*'MF Rents'!AC31*'MF Rollover'!AB31)</f>
        <v/>
      </c>
      <c r="AD31" s="7" t="str">
        <f>IF($B31=0,"",$N31*'MF Rents'!AD31*'MF Rollover'!AC31)</f>
        <v/>
      </c>
      <c r="AE31" s="7" t="str">
        <f>IF($B31=0,"",$N31*'MF Rents'!AE31*'MF Rollover'!AD31)</f>
        <v/>
      </c>
      <c r="AF31" s="7" t="str">
        <f>IF($B31=0,"",$N31*'MF Rents'!AF31*'MF Rollover'!AE31)</f>
        <v/>
      </c>
      <c r="AG31" s="7" t="str">
        <f>IF($B31=0,"",$N31*'MF Rents'!AG31*'MF Rollover'!AF31)</f>
        <v/>
      </c>
      <c r="AH31" s="7" t="str">
        <f>IF($B31=0,"",$N31*'MF Rents'!AH31*'MF Rollover'!AG31)</f>
        <v/>
      </c>
      <c r="AI31" s="7" t="str">
        <f>IF($B31=0,"",$N31*'MF Rents'!AI31*'MF Rollover'!AH31)</f>
        <v/>
      </c>
      <c r="AJ31" s="7" t="str">
        <f>IF($B31=0,"",$N31*'MF Rents'!AJ31*'MF Rollover'!AI31)</f>
        <v/>
      </c>
      <c r="AK31" s="7" t="str">
        <f>IF($B31=0,"",$N31*'MF Rents'!AK31*'MF Rollover'!AJ31)</f>
        <v/>
      </c>
      <c r="AL31" s="7" t="str">
        <f>IF($B31=0,"",$N31*'MF Rents'!AL31*'MF Rollover'!AK31)</f>
        <v/>
      </c>
      <c r="AM31" s="7" t="str">
        <f>IF($B31=0,"",$N31*'MF Rents'!AM31*'MF Rollover'!AL31)</f>
        <v/>
      </c>
      <c r="AN31" s="7" t="str">
        <f>IF($B31=0,"",$N31*'MF Rents'!AN31*'MF Rollover'!AM31)</f>
        <v/>
      </c>
      <c r="AO31" s="7" t="str">
        <f>IF($B31=0,"",$N31*'MF Rents'!AO31*'MF Rollover'!AN31)</f>
        <v/>
      </c>
      <c r="AP31" s="7" t="str">
        <f>IF($B31=0,"",$N31*'MF Rents'!AP31*'MF Rollover'!AO31)</f>
        <v/>
      </c>
      <c r="AQ31" s="7" t="str">
        <f>IF($B31=0,"",$N31*'MF Rents'!AQ31*'MF Rollover'!AP31)</f>
        <v/>
      </c>
      <c r="AR31" s="7" t="str">
        <f>IF($B31=0,"",$N31*'MF Rents'!AR31*'MF Rollover'!AQ31)</f>
        <v/>
      </c>
      <c r="AS31" s="7" t="str">
        <f>IF($B31=0,"",$N31*'MF Rents'!AS31*'MF Rollover'!AR31)</f>
        <v/>
      </c>
      <c r="AT31" s="7" t="str">
        <f>IF($B31=0,"",$N31*'MF Rents'!AT31*'MF Rollover'!AS31)</f>
        <v/>
      </c>
      <c r="AU31" s="7" t="str">
        <f>IF($B31=0,"",$N31*'MF Rents'!AU31*'MF Rollover'!AT31)</f>
        <v/>
      </c>
      <c r="AV31" s="7" t="str">
        <f>IF($B31=0,"",$N31*'MF Rents'!AV31*'MF Rollover'!AU31)</f>
        <v/>
      </c>
      <c r="AW31" s="7" t="str">
        <f>IF($B31=0,"",$N31*'MF Rents'!AW31*'MF Rollover'!AV31)</f>
        <v/>
      </c>
      <c r="AX31" s="7" t="str">
        <f>IF($B31=0,"",$N31*'MF Rents'!AX31*'MF Rollover'!AW31)</f>
        <v/>
      </c>
      <c r="AY31" s="7" t="str">
        <f>IF($B31=0,"",$N31*'MF Rents'!AY31*'MF Rollover'!AX31)</f>
        <v/>
      </c>
      <c r="AZ31" s="7" t="str">
        <f>IF($B31=0,"",$N31*'MF Rents'!AZ31*'MF Rollover'!AY31)</f>
        <v/>
      </c>
      <c r="BA31" s="7" t="str">
        <f>IF($B31=0,"",$N31*'MF Rents'!BA31*'MF Rollover'!AZ31)</f>
        <v/>
      </c>
      <c r="BB31" s="7" t="str">
        <f>IF($B31=0,"",$N31*'MF Rents'!BB31*'MF Rollover'!BA31)</f>
        <v/>
      </c>
      <c r="BC31" s="7" t="str">
        <f>IF($B31=0,"",$N31*'MF Rents'!BC31*'MF Rollover'!BB31)</f>
        <v/>
      </c>
      <c r="BD31" s="7" t="str">
        <f>IF($B31=0,"",$N31*'MF Rents'!BD31*'MF Rollover'!BC31)</f>
        <v/>
      </c>
      <c r="BE31" s="7" t="str">
        <f>IF($B31=0,"",$N31*'MF Rents'!BE31*'MF Rollover'!BD31)</f>
        <v/>
      </c>
      <c r="BF31" s="7" t="str">
        <f>IF($B31=0,"",$N31*'MF Rents'!BF31*'MF Rollover'!BE31)</f>
        <v/>
      </c>
      <c r="BG31" s="7" t="str">
        <f>IF($B31=0,"",$N31*'MF Rents'!BG31*'MF Rollover'!BF31)</f>
        <v/>
      </c>
      <c r="BH31" s="7" t="str">
        <f>IF($B31=0,"",$N31*'MF Rents'!BH31*'MF Rollover'!BG31)</f>
        <v/>
      </c>
      <c r="BI31" s="7" t="str">
        <f>IF($B31=0,"",$N31*'MF Rents'!BI31*'MF Rollover'!BH31)</f>
        <v/>
      </c>
      <c r="BJ31" s="7" t="str">
        <f>IF($B31=0,"",$N31*'MF Rents'!BJ31*'MF Rollover'!BI31)</f>
        <v/>
      </c>
      <c r="BK31" s="7" t="str">
        <f>IF($B31=0,"",$N31*'MF Rents'!BK31*'MF Rollover'!BJ31)</f>
        <v/>
      </c>
      <c r="BL31" s="7" t="str">
        <f>IF($B31=0,"",$N31*'MF Rents'!BL31*'MF Rollover'!BK31)</f>
        <v/>
      </c>
      <c r="BM31" s="7" t="str">
        <f>IF($B31=0,"",$N31*'MF Rents'!BM31*'MF Rollover'!BL31)</f>
        <v/>
      </c>
      <c r="BN31" s="7" t="str">
        <f>IF($B31=0,"",$N31*'MF Rents'!BN31*'MF Rollover'!BM31)</f>
        <v/>
      </c>
      <c r="BO31" s="7" t="str">
        <f>IF($B31=0,"",$N31*'MF Rents'!BO31*'MF Rollover'!BN31)</f>
        <v/>
      </c>
      <c r="BP31" s="7" t="str">
        <f>IF($B31=0,"",$N31*'MF Rents'!BP31*'MF Rollover'!BO31)</f>
        <v/>
      </c>
      <c r="BQ31" s="7" t="str">
        <f>IF($B31=0,"",$N31*'MF Rents'!BQ31*'MF Rollover'!BP31)</f>
        <v/>
      </c>
      <c r="BR31" s="7" t="str">
        <f>IF($B31=0,"",$N31*'MF Rents'!BR31*'MF Rollover'!BQ31)</f>
        <v/>
      </c>
      <c r="BS31" s="7" t="str">
        <f>IF($B31=0,"",$N31*'MF Rents'!BS31*'MF Rollover'!BR31)</f>
        <v/>
      </c>
      <c r="BT31" s="7" t="str">
        <f>IF($B31=0,"",$N31*'MF Rents'!BT31*'MF Rollover'!BS31)</f>
        <v/>
      </c>
      <c r="BU31" s="7" t="str">
        <f>IF($B31=0,"",$N31*'MF Rents'!BU31*'MF Rollover'!BT31)</f>
        <v/>
      </c>
      <c r="BV31" s="7" t="str">
        <f>IF($B31=0,"",$N31*'MF Rents'!BV31*'MF Rollover'!BU31)</f>
        <v/>
      </c>
      <c r="BW31" s="7" t="str">
        <f>IF($B31=0,"",$N31*'MF Rents'!BW31*'MF Rollover'!BV31)</f>
        <v/>
      </c>
      <c r="BX31" s="7" t="str">
        <f>IF($B31=0,"",$N31*'MF Rents'!BX31*'MF Rollover'!BW31)</f>
        <v/>
      </c>
      <c r="BY31" s="7" t="str">
        <f>IF($B31=0,"",$N31*'MF Rents'!BY31*'MF Rollover'!BX31)</f>
        <v/>
      </c>
      <c r="BZ31" s="7" t="str">
        <f>IF($B31=0,"",$N31*'MF Rents'!BZ31*'MF Rollover'!BY31)</f>
        <v/>
      </c>
      <c r="CA31" s="7" t="str">
        <f>IF($B31=0,"",$N31*'MF Rents'!CA31*'MF Rollover'!BZ31)</f>
        <v/>
      </c>
      <c r="CB31" s="7" t="str">
        <f>IF($B31=0,"",$N31*'MF Rents'!CB31*'MF Rollover'!CA31)</f>
        <v/>
      </c>
      <c r="CC31" s="7" t="str">
        <f>IF($B31=0,"",$N31*'MF Rents'!CC31*'MF Rollover'!CB31)</f>
        <v/>
      </c>
      <c r="CD31" s="7" t="str">
        <f>IF($B31=0,"",$N31*'MF Rents'!CD31*'MF Rollover'!CC31)</f>
        <v/>
      </c>
      <c r="CE31" s="7" t="str">
        <f>IF($B31=0,"",$N31*'MF Rents'!CE31*'MF Rollover'!CD31)</f>
        <v/>
      </c>
      <c r="CF31" s="7" t="str">
        <f>IF($B31=0,"",$N31*'MF Rents'!CF31*'MF Rollover'!CE31)</f>
        <v/>
      </c>
      <c r="CG31" s="7" t="str">
        <f>IF($B31=0,"",$N31*'MF Rents'!CG31*'MF Rollover'!CF31)</f>
        <v/>
      </c>
      <c r="CH31" s="7" t="str">
        <f>IF($B31=0,"",$N31*'MF Rents'!CH31*'MF Rollover'!CG31)</f>
        <v/>
      </c>
      <c r="CI31" s="7" t="str">
        <f>IF($B31=0,"",$N31*'MF Rents'!CI31*'MF Rollover'!CH31)</f>
        <v/>
      </c>
      <c r="CJ31" s="7" t="str">
        <f>IF($B31=0,"",$N31*'MF Rents'!CJ31*'MF Rollover'!CI31)</f>
        <v/>
      </c>
      <c r="CK31" s="7" t="str">
        <f>IF($B31=0,"",$N31*'MF Rents'!CK31*'MF Rollover'!CJ31)</f>
        <v/>
      </c>
      <c r="CL31" s="7" t="str">
        <f>IF($B31=0,"",$N31*'MF Rents'!CL31*'MF Rollover'!CK31)</f>
        <v/>
      </c>
      <c r="CM31" s="7" t="str">
        <f>IF($B31=0,"",$N31*'MF Rents'!CM31*'MF Rollover'!CL31)</f>
        <v/>
      </c>
      <c r="CN31" s="7" t="str">
        <f>IF($B31=0,"",$N31*'MF Rents'!CN31*'MF Rollover'!CM31)</f>
        <v/>
      </c>
      <c r="CO31" s="7" t="str">
        <f>IF($B31=0,"",$N31*'MF Rents'!CO31*'MF Rollover'!CN31)</f>
        <v/>
      </c>
      <c r="CP31" s="7" t="str">
        <f>IF($B31=0,"",$N31*'MF Rents'!CP31*'MF Rollover'!CO31)</f>
        <v/>
      </c>
      <c r="CQ31" s="7" t="str">
        <f>IF($B31=0,"",$N31*'MF Rents'!CQ31*'MF Rollover'!CP31)</f>
        <v/>
      </c>
      <c r="CR31" s="7" t="str">
        <f>IF($B31=0,"",$N31*'MF Rents'!CR31*'MF Rollover'!CQ31)</f>
        <v/>
      </c>
      <c r="CS31" s="7" t="str">
        <f>IF($B31=0,"",$N31*'MF Rents'!CS31*'MF Rollover'!CR31)</f>
        <v/>
      </c>
      <c r="CT31" s="7" t="str">
        <f>IF($B31=0,"",$N31*'MF Rents'!CT31*'MF Rollover'!CS31)</f>
        <v/>
      </c>
      <c r="CU31" s="7" t="str">
        <f>IF($B31=0,"",$N31*'MF Rents'!CU31*'MF Rollover'!CT31)</f>
        <v/>
      </c>
      <c r="CV31" s="7" t="str">
        <f>IF($B31=0,"",$N31*'MF Rents'!CV31*'MF Rollover'!CU31)</f>
        <v/>
      </c>
      <c r="CW31" s="7" t="str">
        <f>IF($B31=0,"",$N31*'MF Rents'!CW31*'MF Rollover'!CV31)</f>
        <v/>
      </c>
      <c r="CX31" s="7" t="str">
        <f>IF($B31=0,"",$N31*'MF Rents'!CX31*'MF Rollover'!CW31)</f>
        <v/>
      </c>
      <c r="CY31" s="7" t="str">
        <f>IF($B31=0,"",$N31*'MF Rents'!CY31*'MF Rollover'!CX31)</f>
        <v/>
      </c>
      <c r="CZ31" s="7" t="str">
        <f>IF($B31=0,"",$N31*'MF Rents'!CZ31*'MF Rollover'!CY31)</f>
        <v/>
      </c>
      <c r="DA31" s="7" t="str">
        <f>IF($B31=0,"",$N31*'MF Rents'!DA31*'MF Rollover'!CZ31)</f>
        <v/>
      </c>
      <c r="DB31" s="7" t="str">
        <f>IF($B31=0,"",$N31*'MF Rents'!DB31*'MF Rollover'!DA31)</f>
        <v/>
      </c>
      <c r="DC31" s="7" t="str">
        <f>IF($B31=0,"",$N31*'MF Rents'!DC31*'MF Rollover'!DB31)</f>
        <v/>
      </c>
      <c r="DD31" s="7" t="str">
        <f>IF($B31=0,"",$N31*'MF Rents'!DD31*'MF Rollover'!DC31)</f>
        <v/>
      </c>
      <c r="DE31" s="7" t="str">
        <f>IF($B31=0,"",$N31*'MF Rents'!DE31*'MF Rollover'!DD31)</f>
        <v/>
      </c>
      <c r="DF31" s="7" t="str">
        <f>IF($B31=0,"",$N31*'MF Rents'!DF31*'MF Rollover'!DE31)</f>
        <v/>
      </c>
      <c r="DG31" s="7" t="str">
        <f>IF($B31=0,"",$N31*'MF Rents'!DG31*'MF Rollover'!DF31)</f>
        <v/>
      </c>
      <c r="DH31" s="7" t="str">
        <f>IF($B31=0,"",$N31*'MF Rents'!DH31*'MF Rollover'!DG31)</f>
        <v/>
      </c>
      <c r="DI31" s="7" t="str">
        <f>IF($B31=0,"",$N31*'MF Rents'!DI31*'MF Rollover'!DH31)</f>
        <v/>
      </c>
      <c r="DJ31" s="7" t="str">
        <f>IF($B31=0,"",$N31*'MF Rents'!DJ31*'MF Rollover'!DI31)</f>
        <v/>
      </c>
      <c r="DK31" s="7" t="str">
        <f>IF($B31=0,"",$N31*'MF Rents'!DK31*'MF Rollover'!DJ31)</f>
        <v/>
      </c>
      <c r="DL31" s="7" t="str">
        <f>IF($B31=0,"",$N31*'MF Rents'!DL31*'MF Rollover'!DK31)</f>
        <v/>
      </c>
      <c r="DM31" s="7" t="str">
        <f>IF($B31=0,"",$N31*'MF Rents'!DM31*'MF Rollover'!DL31)</f>
        <v/>
      </c>
      <c r="DN31" s="7" t="str">
        <f>IF($B31=0,"",$N31*'MF Rents'!DN31*'MF Rollover'!DM31)</f>
        <v/>
      </c>
      <c r="DO31" s="7" t="str">
        <f>IF($B31=0,"",$N31*'MF Rents'!DO31*'MF Rollover'!DN31)</f>
        <v/>
      </c>
      <c r="DP31" s="7" t="str">
        <f>IF($B31=0,"",$N31*'MF Rents'!DP31*'MF Rollover'!DO31)</f>
        <v/>
      </c>
      <c r="DQ31" s="7" t="str">
        <f>IF($B31=0,"",$N31*'MF Rents'!DQ31*'MF Rollover'!DP31)</f>
        <v/>
      </c>
      <c r="DR31" s="7" t="str">
        <f>IF($B31=0,"",$N31*'MF Rents'!DR31*'MF Rollover'!DQ31)</f>
        <v/>
      </c>
      <c r="DS31" s="7" t="str">
        <f>IF($B31=0,"",$N31*'MF Rents'!DS31*'MF Rollover'!DR31)</f>
        <v/>
      </c>
      <c r="DT31" s="7" t="str">
        <f>IF($B31=0,"",$N31*'MF Rents'!DT31*'MF Rollover'!DS31)</f>
        <v/>
      </c>
      <c r="DU31" s="7" t="str">
        <f>IF($B31=0,"",$N31*'MF Rents'!DU31*'MF Rollover'!DT31)</f>
        <v/>
      </c>
      <c r="DV31" s="7" t="str">
        <f>IF($B31=0,"",$N31*'MF Rents'!DV31*'MF Rollover'!DU31)</f>
        <v/>
      </c>
      <c r="DW31" s="7" t="str">
        <f>IF($B31=0,"",$N31*'MF Rents'!DW31*'MF Rollover'!DV31)</f>
        <v/>
      </c>
      <c r="DX31" s="7" t="str">
        <f>IF($B31=0,"",$N31*'MF Rents'!DX31*'MF Rollover'!DW31)</f>
        <v/>
      </c>
      <c r="DY31" s="7" t="str">
        <f>IF($B31=0,"",$N31*'MF Rents'!DY31*'MF Rollover'!DX31)</f>
        <v/>
      </c>
      <c r="DZ31" s="7" t="str">
        <f>IF($B31=0,"",$N31*'MF Rents'!DZ31*'MF Rollover'!DY31)</f>
        <v/>
      </c>
      <c r="EA31" s="7" t="str">
        <f>IF($B31=0,"",$N31*'MF Rents'!EA31*'MF Rollover'!DZ31)</f>
        <v/>
      </c>
      <c r="EB31" s="7" t="str">
        <f>IF($B31=0,"",$N31*'MF Rents'!EB31*'MF Rollover'!EA31)</f>
        <v/>
      </c>
      <c r="EC31" s="7" t="str">
        <f>IF($B31=0,"",$N31*'MF Rents'!EC31*'MF Rollover'!EB31)</f>
        <v/>
      </c>
      <c r="ED31" s="7" t="str">
        <f>IF($B31=0,"",$N31*'MF Rents'!ED31*'MF Rollover'!EC31)</f>
        <v/>
      </c>
      <c r="EE31" s="7" t="str">
        <f>IF($B31=0,"",$N31*'MF Rents'!EE31*'MF Rollover'!ED31)</f>
        <v/>
      </c>
      <c r="EF31" s="7" t="str">
        <f>IF($B31=0,"",$N31*'MF Rents'!EF31*'MF Rollover'!EE31)</f>
        <v/>
      </c>
      <c r="EG31" s="7" t="str">
        <f>IF($B31=0,"",$N31*'MF Rents'!EG31*'MF Rollover'!EF31)</f>
        <v/>
      </c>
      <c r="EH31" s="7" t="str">
        <f>IF($B31=0,"",$N31*'MF Rents'!EH31*'MF Rollover'!EG31)</f>
        <v/>
      </c>
      <c r="EI31" s="7" t="str">
        <f>IF($B31=0,"",$N31*'MF Rents'!EI31*'MF Rollover'!EH31)</f>
        <v/>
      </c>
      <c r="EJ31" s="7" t="str">
        <f>IF($B31=0,"",$N31*'MF Rents'!EJ31*'MF Rollover'!EI31)</f>
        <v/>
      </c>
      <c r="EK31" s="7" t="str">
        <f>IF($B31=0,"",$N31*'MF Rents'!EK31*'MF Rollover'!EJ31)</f>
        <v/>
      </c>
      <c r="EL31" s="7" t="str">
        <f>IF($B31=0,"",$N31*'MF Rents'!EL31*'MF Rollover'!EK31)</f>
        <v/>
      </c>
      <c r="EM31" s="7" t="str">
        <f>IF($B31=0,"",$N31*'MF Rents'!EM31*'MF Rollover'!EL31)</f>
        <v/>
      </c>
      <c r="EN31" s="7" t="str">
        <f>IF($B31=0,"",$N31*'MF Rents'!EN31*'MF Rollover'!EM31)</f>
        <v/>
      </c>
      <c r="EO31" s="7" t="str">
        <f>IF($B31=0,"",$N31*'MF Rents'!EO31*'MF Rollover'!EN31)</f>
        <v/>
      </c>
      <c r="EP31" s="7" t="str">
        <f>IF($B31=0,"",$N31*'MF Rents'!EP31*'MF Rollover'!EO31)</f>
        <v/>
      </c>
      <c r="EQ31" s="7" t="str">
        <f>IF($B31=0,"",$N31*'MF Rents'!EQ31*'MF Rollover'!EP31)</f>
        <v/>
      </c>
      <c r="ER31" s="7" t="str">
        <f>IF($B31=0,"",$N31*'MF Rents'!ER31*'MF Rollover'!EQ31)</f>
        <v/>
      </c>
      <c r="ES31" s="7" t="str">
        <f>IF($B31=0,"",$N31*'MF Rents'!ES31*'MF Rollover'!ER31)</f>
        <v/>
      </c>
      <c r="ET31" s="7" t="str">
        <f>IF($B31=0,"",$N31*'MF Rents'!ET31*'MF Rollover'!ES31)</f>
        <v/>
      </c>
      <c r="EU31" s="7" t="str">
        <f>IF($B31=0,"",$N31*'MF Rents'!EU31*'MF Rollover'!ET31)</f>
        <v/>
      </c>
      <c r="EV31" s="7" t="str">
        <f>IF($B31=0,"",$N31*'MF Rents'!EV31*'MF Rollover'!EU31)</f>
        <v/>
      </c>
      <c r="EW31" s="7" t="str">
        <f>IF($B31=0,"",$N31*'MF Rents'!EW31*'MF Rollover'!EV31)</f>
        <v/>
      </c>
      <c r="EX31" s="7" t="str">
        <f>IF($B31=0,"",$N31*'MF Rents'!EX31*'MF Rollover'!EW31)</f>
        <v/>
      </c>
      <c r="EY31" s="7" t="str">
        <f>IF($B31=0,"",$N31*'MF Rents'!EY31*'MF Rollover'!EX31)</f>
        <v/>
      </c>
      <c r="EZ31" s="7" t="str">
        <f>IF($B31=0,"",$N31*'MF Rents'!EZ31*'MF Rollover'!EY31)</f>
        <v/>
      </c>
      <c r="FA31" s="7" t="str">
        <f>IF($B31=0,"",$N31*'MF Rents'!FA31*'MF Rollover'!EZ31)</f>
        <v/>
      </c>
      <c r="FB31" s="7" t="str">
        <f>IF($B31=0,"",$N31*'MF Rents'!FB31*'MF Rollover'!FA31)</f>
        <v/>
      </c>
      <c r="FC31" s="7" t="str">
        <f>IF($B31=0,"",$N31*'MF Rents'!FC31*'MF Rollover'!FB31)</f>
        <v/>
      </c>
      <c r="FD31" s="7" t="str">
        <f>IF($B31=0,"",$N31*'MF Rents'!FD31*'MF Rollover'!FC31)</f>
        <v/>
      </c>
      <c r="FE31" s="7" t="str">
        <f>IF($B31=0,"",$N31*'MF Rents'!FE31*'MF Rollover'!FD31)</f>
        <v/>
      </c>
      <c r="FF31" s="7" t="str">
        <f>IF($B31=0,"",$N31*'MF Rents'!FF31*'MF Rollover'!FE31)</f>
        <v/>
      </c>
      <c r="FG31" s="7" t="str">
        <f>IF($B31=0,"",$N31*'MF Rents'!FG31*'MF Rollover'!FF31)</f>
        <v/>
      </c>
      <c r="FH31" s="7" t="str">
        <f>IF($B31=0,"",$N31*'MF Rents'!FH31*'MF Rollover'!FG31)</f>
        <v/>
      </c>
      <c r="FI31" s="7" t="str">
        <f>IF($B31=0,"",$N31*'MF Rents'!FI31*'MF Rollover'!FH31)</f>
        <v/>
      </c>
      <c r="FJ31" s="7" t="str">
        <f>IF($B31=0,"",$N31*'MF Rents'!FJ31*'MF Rollover'!FI31)</f>
        <v/>
      </c>
      <c r="FK31" s="7" t="str">
        <f>IF($B31=0,"",$N31*'MF Rents'!FK31*'MF Rollover'!FJ31)</f>
        <v/>
      </c>
      <c r="FL31" s="7" t="str">
        <f>IF($B31=0,"",$N31*'MF Rents'!FL31*'MF Rollover'!FK31)</f>
        <v/>
      </c>
      <c r="FM31" s="7" t="str">
        <f>IF($B31=0,"",$N31*'MF Rents'!FM31*'MF Rollover'!FL31)</f>
        <v/>
      </c>
      <c r="FN31" s="7" t="str">
        <f>IF($B31=0,"",$N31*'MF Rents'!FN31*'MF Rollover'!FM31)</f>
        <v/>
      </c>
      <c r="FO31" s="7" t="str">
        <f>IF($B31=0,"",$N31*'MF Rents'!FO31*'MF Rollover'!FN31)</f>
        <v/>
      </c>
      <c r="FP31" s="7" t="str">
        <f>IF($B31=0,"",$N31*'MF Rents'!FP31*'MF Rollover'!FO31)</f>
        <v/>
      </c>
      <c r="FQ31" s="7" t="str">
        <f>IF($B31=0,"",$N31*'MF Rents'!FQ31*'MF Rollover'!FP31)</f>
        <v/>
      </c>
      <c r="FR31" s="7" t="str">
        <f>IF($B31=0,"",$N31*'MF Rents'!FR31*'MF Rollover'!FQ31)</f>
        <v/>
      </c>
      <c r="FS31" s="7" t="str">
        <f>IF($B31=0,"",$N31*'MF Rents'!FS31*'MF Rollover'!FR31)</f>
        <v/>
      </c>
      <c r="FT31" s="7" t="str">
        <f>IF($B31=0,"",$N31*'MF Rents'!FT31*'MF Rollover'!FS31)</f>
        <v/>
      </c>
      <c r="FU31" s="7" t="str">
        <f>IF($B31=0,"",$N31*'MF Rents'!FU31*'MF Rollover'!FT31)</f>
        <v/>
      </c>
      <c r="FV31" s="7" t="str">
        <f>IF($B31=0,"",$N31*'MF Rents'!FV31*'MF Rollover'!FU31)</f>
        <v/>
      </c>
      <c r="FW31" s="7" t="str">
        <f>IF($B31=0,"",$N31*'MF Rents'!FW31*'MF Rollover'!FV31)</f>
        <v/>
      </c>
      <c r="FX31" s="7" t="str">
        <f>IF($B31=0,"",$N31*'MF Rents'!FX31*'MF Rollover'!FW31)</f>
        <v/>
      </c>
      <c r="FY31" s="7" t="str">
        <f>IF($B31=0,"",$N31*'MF Rents'!FY31*'MF Rollover'!FX31)</f>
        <v/>
      </c>
      <c r="FZ31" s="7" t="str">
        <f>IF($B31=0,"",$N31*'MF Rents'!FZ31*'MF Rollover'!FY31)</f>
        <v/>
      </c>
      <c r="GA31" s="7" t="str">
        <f>IF($B31=0,"",$N31*'MF Rents'!GA31*'MF Rollover'!FZ31)</f>
        <v/>
      </c>
      <c r="GB31" s="7" t="str">
        <f>IF($B31=0,"",$N31*'MF Rents'!GB31*'MF Rollover'!GA31)</f>
        <v/>
      </c>
      <c r="GC31" s="7" t="str">
        <f>IF($B31=0,"",$N31*'MF Rents'!GC31*'MF Rollover'!GB31)</f>
        <v/>
      </c>
      <c r="GD31" s="7" t="str">
        <f>IF($B31=0,"",$N31*'MF Rents'!GD31*'MF Rollover'!GC31)</f>
        <v/>
      </c>
      <c r="GE31" s="7" t="str">
        <f>IF($B31=0,"",$N31*'MF Rents'!GE31*'MF Rollover'!GD31)</f>
        <v/>
      </c>
      <c r="GF31" s="7" t="str">
        <f>IF($B31=0,"",$N31*'MF Rents'!GF31*'MF Rollover'!GE31)</f>
        <v/>
      </c>
      <c r="GG31" s="7" t="str">
        <f>IF($B31=0,"",$N31*'MF Rents'!GG31*'MF Rollover'!GF31)</f>
        <v/>
      </c>
      <c r="GH31" s="7" t="str">
        <f>IF($B31=0,"",$N31*'MF Rents'!GH31*'MF Rollover'!GG31)</f>
        <v/>
      </c>
      <c r="GI31" s="7" t="str">
        <f>IF($B31=0,"",$N31*'MF Rents'!GI31*'MF Rollover'!GH31)</f>
        <v/>
      </c>
      <c r="GJ31" s="7" t="str">
        <f>IF($B31=0,"",$N31*'MF Rents'!GJ31*'MF Rollover'!GI31)</f>
        <v/>
      </c>
      <c r="GK31" s="7" t="str">
        <f>IF($B31=0,"",$N31*'MF Rents'!GK31*'MF Rollover'!GJ31)</f>
        <v/>
      </c>
      <c r="GL31" s="7" t="str">
        <f>IF($B31=0,"",$N31*'MF Rents'!GL31*'MF Rollover'!GK31)</f>
        <v/>
      </c>
      <c r="GM31" s="7" t="str">
        <f>IF($B31=0,"",$N31*'MF Rents'!GM31*'MF Rollover'!GL31)</f>
        <v/>
      </c>
      <c r="GN31" s="7" t="str">
        <f>IF($B31=0,"",$N31*'MF Rents'!GN31*'MF Rollover'!GM31)</f>
        <v/>
      </c>
      <c r="GO31" s="7" t="str">
        <f>IF($B31=0,"",$N31*'MF Rents'!GO31*'MF Rollover'!GN31)</f>
        <v/>
      </c>
      <c r="GP31" s="7" t="str">
        <f>IF($B31=0,"",$N31*'MF Rents'!GP31*'MF Rollover'!GO31)</f>
        <v/>
      </c>
    </row>
    <row r="32" spans="2:198" x14ac:dyDescent="0.3">
      <c r="B32" s="198">
        <f>'MF Rent Roll'!B31</f>
        <v>0</v>
      </c>
      <c r="C32" s="199">
        <f>'MF Rent Roll'!C31</f>
        <v>0</v>
      </c>
      <c r="D32" s="200">
        <f>'MF Rent Roll'!D31</f>
        <v>0</v>
      </c>
      <c r="E32" s="200">
        <f>'MF Rent Roll'!E31</f>
        <v>0</v>
      </c>
      <c r="F32" s="201">
        <f>'MF Rent Roll'!F31</f>
        <v>0</v>
      </c>
      <c r="G32" s="202">
        <f>'MF Rent Roll'!G31</f>
        <v>0</v>
      </c>
      <c r="H32" s="203">
        <f>'MF Rent Roll'!H31</f>
        <v>0</v>
      </c>
      <c r="I32" s="202">
        <f>'MF Rent Roll'!I31</f>
        <v>0</v>
      </c>
      <c r="J32" s="204">
        <f>'MF Rent Roll'!J31</f>
        <v>0</v>
      </c>
      <c r="K32" s="205">
        <f>'MF Rent Roll'!K31</f>
        <v>0</v>
      </c>
      <c r="L32" s="202">
        <f>'MF Rent Roll'!L31</f>
        <v>0</v>
      </c>
      <c r="M32" s="206">
        <f>'MF Rent Roll'!M31</f>
        <v>0</v>
      </c>
      <c r="N32" s="207" t="str">
        <f>'MF Rent Roll'!N31</f>
        <v/>
      </c>
      <c r="O32" s="208" t="str">
        <f>'MF Rent Roll'!O31</f>
        <v/>
      </c>
      <c r="P32" s="209" t="str">
        <f>'MF Rent Roll'!P31</f>
        <v/>
      </c>
      <c r="S32" s="7" t="str">
        <f>IF($B32=0,"",$N32*'MF Rents'!S32*'MF Rollover'!R32)</f>
        <v/>
      </c>
      <c r="T32" s="7" t="str">
        <f>IF($B32=0,"",$N32*'MF Rents'!T32*'MF Rollover'!S32)</f>
        <v/>
      </c>
      <c r="U32" s="7" t="str">
        <f>IF($B32=0,"",$N32*'MF Rents'!U32*'MF Rollover'!T32)</f>
        <v/>
      </c>
      <c r="V32" s="7" t="str">
        <f>IF($B32=0,"",$N32*'MF Rents'!V32*'MF Rollover'!U32)</f>
        <v/>
      </c>
      <c r="W32" s="7" t="str">
        <f>IF($B32=0,"",$N32*'MF Rents'!W32*'MF Rollover'!V32)</f>
        <v/>
      </c>
      <c r="X32" s="7" t="str">
        <f>IF($B32=0,"",$N32*'MF Rents'!X32*'MF Rollover'!W32)</f>
        <v/>
      </c>
      <c r="Y32" s="7" t="str">
        <f>IF($B32=0,"",$N32*'MF Rents'!Y32*'MF Rollover'!X32)</f>
        <v/>
      </c>
      <c r="Z32" s="7" t="str">
        <f>IF($B32=0,"",$N32*'MF Rents'!Z32*'MF Rollover'!Y32)</f>
        <v/>
      </c>
      <c r="AA32" s="7" t="str">
        <f>IF($B32=0,"",$N32*'MF Rents'!AA32*'MF Rollover'!Z32)</f>
        <v/>
      </c>
      <c r="AB32" s="7" t="str">
        <f>IF($B32=0,"",$N32*'MF Rents'!AB32*'MF Rollover'!AA32)</f>
        <v/>
      </c>
      <c r="AC32" s="7" t="str">
        <f>IF($B32=0,"",$N32*'MF Rents'!AC32*'MF Rollover'!AB32)</f>
        <v/>
      </c>
      <c r="AD32" s="7" t="str">
        <f>IF($B32=0,"",$N32*'MF Rents'!AD32*'MF Rollover'!AC32)</f>
        <v/>
      </c>
      <c r="AE32" s="7" t="str">
        <f>IF($B32=0,"",$N32*'MF Rents'!AE32*'MF Rollover'!AD32)</f>
        <v/>
      </c>
      <c r="AF32" s="7" t="str">
        <f>IF($B32=0,"",$N32*'MF Rents'!AF32*'MF Rollover'!AE32)</f>
        <v/>
      </c>
      <c r="AG32" s="7" t="str">
        <f>IF($B32=0,"",$N32*'MF Rents'!AG32*'MF Rollover'!AF32)</f>
        <v/>
      </c>
      <c r="AH32" s="7" t="str">
        <f>IF($B32=0,"",$N32*'MF Rents'!AH32*'MF Rollover'!AG32)</f>
        <v/>
      </c>
      <c r="AI32" s="7" t="str">
        <f>IF($B32=0,"",$N32*'MF Rents'!AI32*'MF Rollover'!AH32)</f>
        <v/>
      </c>
      <c r="AJ32" s="7" t="str">
        <f>IF($B32=0,"",$N32*'MF Rents'!AJ32*'MF Rollover'!AI32)</f>
        <v/>
      </c>
      <c r="AK32" s="7" t="str">
        <f>IF($B32=0,"",$N32*'MF Rents'!AK32*'MF Rollover'!AJ32)</f>
        <v/>
      </c>
      <c r="AL32" s="7" t="str">
        <f>IF($B32=0,"",$N32*'MF Rents'!AL32*'MF Rollover'!AK32)</f>
        <v/>
      </c>
      <c r="AM32" s="7" t="str">
        <f>IF($B32=0,"",$N32*'MF Rents'!AM32*'MF Rollover'!AL32)</f>
        <v/>
      </c>
      <c r="AN32" s="7" t="str">
        <f>IF($B32=0,"",$N32*'MF Rents'!AN32*'MF Rollover'!AM32)</f>
        <v/>
      </c>
      <c r="AO32" s="7" t="str">
        <f>IF($B32=0,"",$N32*'MF Rents'!AO32*'MF Rollover'!AN32)</f>
        <v/>
      </c>
      <c r="AP32" s="7" t="str">
        <f>IF($B32=0,"",$N32*'MF Rents'!AP32*'MF Rollover'!AO32)</f>
        <v/>
      </c>
      <c r="AQ32" s="7" t="str">
        <f>IF($B32=0,"",$N32*'MF Rents'!AQ32*'MF Rollover'!AP32)</f>
        <v/>
      </c>
      <c r="AR32" s="7" t="str">
        <f>IF($B32=0,"",$N32*'MF Rents'!AR32*'MF Rollover'!AQ32)</f>
        <v/>
      </c>
      <c r="AS32" s="7" t="str">
        <f>IF($B32=0,"",$N32*'MF Rents'!AS32*'MF Rollover'!AR32)</f>
        <v/>
      </c>
      <c r="AT32" s="7" t="str">
        <f>IF($B32=0,"",$N32*'MF Rents'!AT32*'MF Rollover'!AS32)</f>
        <v/>
      </c>
      <c r="AU32" s="7" t="str">
        <f>IF($B32=0,"",$N32*'MF Rents'!AU32*'MF Rollover'!AT32)</f>
        <v/>
      </c>
      <c r="AV32" s="7" t="str">
        <f>IF($B32=0,"",$N32*'MF Rents'!AV32*'MF Rollover'!AU32)</f>
        <v/>
      </c>
      <c r="AW32" s="7" t="str">
        <f>IF($B32=0,"",$N32*'MF Rents'!AW32*'MF Rollover'!AV32)</f>
        <v/>
      </c>
      <c r="AX32" s="7" t="str">
        <f>IF($B32=0,"",$N32*'MF Rents'!AX32*'MF Rollover'!AW32)</f>
        <v/>
      </c>
      <c r="AY32" s="7" t="str">
        <f>IF($B32=0,"",$N32*'MF Rents'!AY32*'MF Rollover'!AX32)</f>
        <v/>
      </c>
      <c r="AZ32" s="7" t="str">
        <f>IF($B32=0,"",$N32*'MF Rents'!AZ32*'MF Rollover'!AY32)</f>
        <v/>
      </c>
      <c r="BA32" s="7" t="str">
        <f>IF($B32=0,"",$N32*'MF Rents'!BA32*'MF Rollover'!AZ32)</f>
        <v/>
      </c>
      <c r="BB32" s="7" t="str">
        <f>IF($B32=0,"",$N32*'MF Rents'!BB32*'MF Rollover'!BA32)</f>
        <v/>
      </c>
      <c r="BC32" s="7" t="str">
        <f>IF($B32=0,"",$N32*'MF Rents'!BC32*'MF Rollover'!BB32)</f>
        <v/>
      </c>
      <c r="BD32" s="7" t="str">
        <f>IF($B32=0,"",$N32*'MF Rents'!BD32*'MF Rollover'!BC32)</f>
        <v/>
      </c>
      <c r="BE32" s="7" t="str">
        <f>IF($B32=0,"",$N32*'MF Rents'!BE32*'MF Rollover'!BD32)</f>
        <v/>
      </c>
      <c r="BF32" s="7" t="str">
        <f>IF($B32=0,"",$N32*'MF Rents'!BF32*'MF Rollover'!BE32)</f>
        <v/>
      </c>
      <c r="BG32" s="7" t="str">
        <f>IF($B32=0,"",$N32*'MF Rents'!BG32*'MF Rollover'!BF32)</f>
        <v/>
      </c>
      <c r="BH32" s="7" t="str">
        <f>IF($B32=0,"",$N32*'MF Rents'!BH32*'MF Rollover'!BG32)</f>
        <v/>
      </c>
      <c r="BI32" s="7" t="str">
        <f>IF($B32=0,"",$N32*'MF Rents'!BI32*'MF Rollover'!BH32)</f>
        <v/>
      </c>
      <c r="BJ32" s="7" t="str">
        <f>IF($B32=0,"",$N32*'MF Rents'!BJ32*'MF Rollover'!BI32)</f>
        <v/>
      </c>
      <c r="BK32" s="7" t="str">
        <f>IF($B32=0,"",$N32*'MF Rents'!BK32*'MF Rollover'!BJ32)</f>
        <v/>
      </c>
      <c r="BL32" s="7" t="str">
        <f>IF($B32=0,"",$N32*'MF Rents'!BL32*'MF Rollover'!BK32)</f>
        <v/>
      </c>
      <c r="BM32" s="7" t="str">
        <f>IF($B32=0,"",$N32*'MF Rents'!BM32*'MF Rollover'!BL32)</f>
        <v/>
      </c>
      <c r="BN32" s="7" t="str">
        <f>IF($B32=0,"",$N32*'MF Rents'!BN32*'MF Rollover'!BM32)</f>
        <v/>
      </c>
      <c r="BO32" s="7" t="str">
        <f>IF($B32=0,"",$N32*'MF Rents'!BO32*'MF Rollover'!BN32)</f>
        <v/>
      </c>
      <c r="BP32" s="7" t="str">
        <f>IF($B32=0,"",$N32*'MF Rents'!BP32*'MF Rollover'!BO32)</f>
        <v/>
      </c>
      <c r="BQ32" s="7" t="str">
        <f>IF($B32=0,"",$N32*'MF Rents'!BQ32*'MF Rollover'!BP32)</f>
        <v/>
      </c>
      <c r="BR32" s="7" t="str">
        <f>IF($B32=0,"",$N32*'MF Rents'!BR32*'MF Rollover'!BQ32)</f>
        <v/>
      </c>
      <c r="BS32" s="7" t="str">
        <f>IF($B32=0,"",$N32*'MF Rents'!BS32*'MF Rollover'!BR32)</f>
        <v/>
      </c>
      <c r="BT32" s="7" t="str">
        <f>IF($B32=0,"",$N32*'MF Rents'!BT32*'MF Rollover'!BS32)</f>
        <v/>
      </c>
      <c r="BU32" s="7" t="str">
        <f>IF($B32=0,"",$N32*'MF Rents'!BU32*'MF Rollover'!BT32)</f>
        <v/>
      </c>
      <c r="BV32" s="7" t="str">
        <f>IF($B32=0,"",$N32*'MF Rents'!BV32*'MF Rollover'!BU32)</f>
        <v/>
      </c>
      <c r="BW32" s="7" t="str">
        <f>IF($B32=0,"",$N32*'MF Rents'!BW32*'MF Rollover'!BV32)</f>
        <v/>
      </c>
      <c r="BX32" s="7" t="str">
        <f>IF($B32=0,"",$N32*'MF Rents'!BX32*'MF Rollover'!BW32)</f>
        <v/>
      </c>
      <c r="BY32" s="7" t="str">
        <f>IF($B32=0,"",$N32*'MF Rents'!BY32*'MF Rollover'!BX32)</f>
        <v/>
      </c>
      <c r="BZ32" s="7" t="str">
        <f>IF($B32=0,"",$N32*'MF Rents'!BZ32*'MF Rollover'!BY32)</f>
        <v/>
      </c>
      <c r="CA32" s="7" t="str">
        <f>IF($B32=0,"",$N32*'MF Rents'!CA32*'MF Rollover'!BZ32)</f>
        <v/>
      </c>
      <c r="CB32" s="7" t="str">
        <f>IF($B32=0,"",$N32*'MF Rents'!CB32*'MF Rollover'!CA32)</f>
        <v/>
      </c>
      <c r="CC32" s="7" t="str">
        <f>IF($B32=0,"",$N32*'MF Rents'!CC32*'MF Rollover'!CB32)</f>
        <v/>
      </c>
      <c r="CD32" s="7" t="str">
        <f>IF($B32=0,"",$N32*'MF Rents'!CD32*'MF Rollover'!CC32)</f>
        <v/>
      </c>
      <c r="CE32" s="7" t="str">
        <f>IF($B32=0,"",$N32*'MF Rents'!CE32*'MF Rollover'!CD32)</f>
        <v/>
      </c>
      <c r="CF32" s="7" t="str">
        <f>IF($B32=0,"",$N32*'MF Rents'!CF32*'MF Rollover'!CE32)</f>
        <v/>
      </c>
      <c r="CG32" s="7" t="str">
        <f>IF($B32=0,"",$N32*'MF Rents'!CG32*'MF Rollover'!CF32)</f>
        <v/>
      </c>
      <c r="CH32" s="7" t="str">
        <f>IF($B32=0,"",$N32*'MF Rents'!CH32*'MF Rollover'!CG32)</f>
        <v/>
      </c>
      <c r="CI32" s="7" t="str">
        <f>IF($B32=0,"",$N32*'MF Rents'!CI32*'MF Rollover'!CH32)</f>
        <v/>
      </c>
      <c r="CJ32" s="7" t="str">
        <f>IF($B32=0,"",$N32*'MF Rents'!CJ32*'MF Rollover'!CI32)</f>
        <v/>
      </c>
      <c r="CK32" s="7" t="str">
        <f>IF($B32=0,"",$N32*'MF Rents'!CK32*'MF Rollover'!CJ32)</f>
        <v/>
      </c>
      <c r="CL32" s="7" t="str">
        <f>IF($B32=0,"",$N32*'MF Rents'!CL32*'MF Rollover'!CK32)</f>
        <v/>
      </c>
      <c r="CM32" s="7" t="str">
        <f>IF($B32=0,"",$N32*'MF Rents'!CM32*'MF Rollover'!CL32)</f>
        <v/>
      </c>
      <c r="CN32" s="7" t="str">
        <f>IF($B32=0,"",$N32*'MF Rents'!CN32*'MF Rollover'!CM32)</f>
        <v/>
      </c>
      <c r="CO32" s="7" t="str">
        <f>IF($B32=0,"",$N32*'MF Rents'!CO32*'MF Rollover'!CN32)</f>
        <v/>
      </c>
      <c r="CP32" s="7" t="str">
        <f>IF($B32=0,"",$N32*'MF Rents'!CP32*'MF Rollover'!CO32)</f>
        <v/>
      </c>
      <c r="CQ32" s="7" t="str">
        <f>IF($B32=0,"",$N32*'MF Rents'!CQ32*'MF Rollover'!CP32)</f>
        <v/>
      </c>
      <c r="CR32" s="7" t="str">
        <f>IF($B32=0,"",$N32*'MF Rents'!CR32*'MF Rollover'!CQ32)</f>
        <v/>
      </c>
      <c r="CS32" s="7" t="str">
        <f>IF($B32=0,"",$N32*'MF Rents'!CS32*'MF Rollover'!CR32)</f>
        <v/>
      </c>
      <c r="CT32" s="7" t="str">
        <f>IF($B32=0,"",$N32*'MF Rents'!CT32*'MF Rollover'!CS32)</f>
        <v/>
      </c>
      <c r="CU32" s="7" t="str">
        <f>IF($B32=0,"",$N32*'MF Rents'!CU32*'MF Rollover'!CT32)</f>
        <v/>
      </c>
      <c r="CV32" s="7" t="str">
        <f>IF($B32=0,"",$N32*'MF Rents'!CV32*'MF Rollover'!CU32)</f>
        <v/>
      </c>
      <c r="CW32" s="7" t="str">
        <f>IF($B32=0,"",$N32*'MF Rents'!CW32*'MF Rollover'!CV32)</f>
        <v/>
      </c>
      <c r="CX32" s="7" t="str">
        <f>IF($B32=0,"",$N32*'MF Rents'!CX32*'MF Rollover'!CW32)</f>
        <v/>
      </c>
      <c r="CY32" s="7" t="str">
        <f>IF($B32=0,"",$N32*'MF Rents'!CY32*'MF Rollover'!CX32)</f>
        <v/>
      </c>
      <c r="CZ32" s="7" t="str">
        <f>IF($B32=0,"",$N32*'MF Rents'!CZ32*'MF Rollover'!CY32)</f>
        <v/>
      </c>
      <c r="DA32" s="7" t="str">
        <f>IF($B32=0,"",$N32*'MF Rents'!DA32*'MF Rollover'!CZ32)</f>
        <v/>
      </c>
      <c r="DB32" s="7" t="str">
        <f>IF($B32=0,"",$N32*'MF Rents'!DB32*'MF Rollover'!DA32)</f>
        <v/>
      </c>
      <c r="DC32" s="7" t="str">
        <f>IF($B32=0,"",$N32*'MF Rents'!DC32*'MF Rollover'!DB32)</f>
        <v/>
      </c>
      <c r="DD32" s="7" t="str">
        <f>IF($B32=0,"",$N32*'MF Rents'!DD32*'MF Rollover'!DC32)</f>
        <v/>
      </c>
      <c r="DE32" s="7" t="str">
        <f>IF($B32=0,"",$N32*'MF Rents'!DE32*'MF Rollover'!DD32)</f>
        <v/>
      </c>
      <c r="DF32" s="7" t="str">
        <f>IF($B32=0,"",$N32*'MF Rents'!DF32*'MF Rollover'!DE32)</f>
        <v/>
      </c>
      <c r="DG32" s="7" t="str">
        <f>IF($B32=0,"",$N32*'MF Rents'!DG32*'MF Rollover'!DF32)</f>
        <v/>
      </c>
      <c r="DH32" s="7" t="str">
        <f>IF($B32=0,"",$N32*'MF Rents'!DH32*'MF Rollover'!DG32)</f>
        <v/>
      </c>
      <c r="DI32" s="7" t="str">
        <f>IF($B32=0,"",$N32*'MF Rents'!DI32*'MF Rollover'!DH32)</f>
        <v/>
      </c>
      <c r="DJ32" s="7" t="str">
        <f>IF($B32=0,"",$N32*'MF Rents'!DJ32*'MF Rollover'!DI32)</f>
        <v/>
      </c>
      <c r="DK32" s="7" t="str">
        <f>IF($B32=0,"",$N32*'MF Rents'!DK32*'MF Rollover'!DJ32)</f>
        <v/>
      </c>
      <c r="DL32" s="7" t="str">
        <f>IF($B32=0,"",$N32*'MF Rents'!DL32*'MF Rollover'!DK32)</f>
        <v/>
      </c>
      <c r="DM32" s="7" t="str">
        <f>IF($B32=0,"",$N32*'MF Rents'!DM32*'MF Rollover'!DL32)</f>
        <v/>
      </c>
      <c r="DN32" s="7" t="str">
        <f>IF($B32=0,"",$N32*'MF Rents'!DN32*'MF Rollover'!DM32)</f>
        <v/>
      </c>
      <c r="DO32" s="7" t="str">
        <f>IF($B32=0,"",$N32*'MF Rents'!DO32*'MF Rollover'!DN32)</f>
        <v/>
      </c>
      <c r="DP32" s="7" t="str">
        <f>IF($B32=0,"",$N32*'MF Rents'!DP32*'MF Rollover'!DO32)</f>
        <v/>
      </c>
      <c r="DQ32" s="7" t="str">
        <f>IF($B32=0,"",$N32*'MF Rents'!DQ32*'MF Rollover'!DP32)</f>
        <v/>
      </c>
      <c r="DR32" s="7" t="str">
        <f>IF($B32=0,"",$N32*'MF Rents'!DR32*'MF Rollover'!DQ32)</f>
        <v/>
      </c>
      <c r="DS32" s="7" t="str">
        <f>IF($B32=0,"",$N32*'MF Rents'!DS32*'MF Rollover'!DR32)</f>
        <v/>
      </c>
      <c r="DT32" s="7" t="str">
        <f>IF($B32=0,"",$N32*'MF Rents'!DT32*'MF Rollover'!DS32)</f>
        <v/>
      </c>
      <c r="DU32" s="7" t="str">
        <f>IF($B32=0,"",$N32*'MF Rents'!DU32*'MF Rollover'!DT32)</f>
        <v/>
      </c>
      <c r="DV32" s="7" t="str">
        <f>IF($B32=0,"",$N32*'MF Rents'!DV32*'MF Rollover'!DU32)</f>
        <v/>
      </c>
      <c r="DW32" s="7" t="str">
        <f>IF($B32=0,"",$N32*'MF Rents'!DW32*'MF Rollover'!DV32)</f>
        <v/>
      </c>
      <c r="DX32" s="7" t="str">
        <f>IF($B32=0,"",$N32*'MF Rents'!DX32*'MF Rollover'!DW32)</f>
        <v/>
      </c>
      <c r="DY32" s="7" t="str">
        <f>IF($B32=0,"",$N32*'MF Rents'!DY32*'MF Rollover'!DX32)</f>
        <v/>
      </c>
      <c r="DZ32" s="7" t="str">
        <f>IF($B32=0,"",$N32*'MF Rents'!DZ32*'MF Rollover'!DY32)</f>
        <v/>
      </c>
      <c r="EA32" s="7" t="str">
        <f>IF($B32=0,"",$N32*'MF Rents'!EA32*'MF Rollover'!DZ32)</f>
        <v/>
      </c>
      <c r="EB32" s="7" t="str">
        <f>IF($B32=0,"",$N32*'MF Rents'!EB32*'MF Rollover'!EA32)</f>
        <v/>
      </c>
      <c r="EC32" s="7" t="str">
        <f>IF($B32=0,"",$N32*'MF Rents'!EC32*'MF Rollover'!EB32)</f>
        <v/>
      </c>
      <c r="ED32" s="7" t="str">
        <f>IF($B32=0,"",$N32*'MF Rents'!ED32*'MF Rollover'!EC32)</f>
        <v/>
      </c>
      <c r="EE32" s="7" t="str">
        <f>IF($B32=0,"",$N32*'MF Rents'!EE32*'MF Rollover'!ED32)</f>
        <v/>
      </c>
      <c r="EF32" s="7" t="str">
        <f>IF($B32=0,"",$N32*'MF Rents'!EF32*'MF Rollover'!EE32)</f>
        <v/>
      </c>
      <c r="EG32" s="7" t="str">
        <f>IF($B32=0,"",$N32*'MF Rents'!EG32*'MF Rollover'!EF32)</f>
        <v/>
      </c>
      <c r="EH32" s="7" t="str">
        <f>IF($B32=0,"",$N32*'MF Rents'!EH32*'MF Rollover'!EG32)</f>
        <v/>
      </c>
      <c r="EI32" s="7" t="str">
        <f>IF($B32=0,"",$N32*'MF Rents'!EI32*'MF Rollover'!EH32)</f>
        <v/>
      </c>
      <c r="EJ32" s="7" t="str">
        <f>IF($B32=0,"",$N32*'MF Rents'!EJ32*'MF Rollover'!EI32)</f>
        <v/>
      </c>
      <c r="EK32" s="7" t="str">
        <f>IF($B32=0,"",$N32*'MF Rents'!EK32*'MF Rollover'!EJ32)</f>
        <v/>
      </c>
      <c r="EL32" s="7" t="str">
        <f>IF($B32=0,"",$N32*'MF Rents'!EL32*'MF Rollover'!EK32)</f>
        <v/>
      </c>
      <c r="EM32" s="7" t="str">
        <f>IF($B32=0,"",$N32*'MF Rents'!EM32*'MF Rollover'!EL32)</f>
        <v/>
      </c>
      <c r="EN32" s="7" t="str">
        <f>IF($B32=0,"",$N32*'MF Rents'!EN32*'MF Rollover'!EM32)</f>
        <v/>
      </c>
      <c r="EO32" s="7" t="str">
        <f>IF($B32=0,"",$N32*'MF Rents'!EO32*'MF Rollover'!EN32)</f>
        <v/>
      </c>
      <c r="EP32" s="7" t="str">
        <f>IF($B32=0,"",$N32*'MF Rents'!EP32*'MF Rollover'!EO32)</f>
        <v/>
      </c>
      <c r="EQ32" s="7" t="str">
        <f>IF($B32=0,"",$N32*'MF Rents'!EQ32*'MF Rollover'!EP32)</f>
        <v/>
      </c>
      <c r="ER32" s="7" t="str">
        <f>IF($B32=0,"",$N32*'MF Rents'!ER32*'MF Rollover'!EQ32)</f>
        <v/>
      </c>
      <c r="ES32" s="7" t="str">
        <f>IF($B32=0,"",$N32*'MF Rents'!ES32*'MF Rollover'!ER32)</f>
        <v/>
      </c>
      <c r="ET32" s="7" t="str">
        <f>IF($B32=0,"",$N32*'MF Rents'!ET32*'MF Rollover'!ES32)</f>
        <v/>
      </c>
      <c r="EU32" s="7" t="str">
        <f>IF($B32=0,"",$N32*'MF Rents'!EU32*'MF Rollover'!ET32)</f>
        <v/>
      </c>
      <c r="EV32" s="7" t="str">
        <f>IF($B32=0,"",$N32*'MF Rents'!EV32*'MF Rollover'!EU32)</f>
        <v/>
      </c>
      <c r="EW32" s="7" t="str">
        <f>IF($B32=0,"",$N32*'MF Rents'!EW32*'MF Rollover'!EV32)</f>
        <v/>
      </c>
      <c r="EX32" s="7" t="str">
        <f>IF($B32=0,"",$N32*'MF Rents'!EX32*'MF Rollover'!EW32)</f>
        <v/>
      </c>
      <c r="EY32" s="7" t="str">
        <f>IF($B32=0,"",$N32*'MF Rents'!EY32*'MF Rollover'!EX32)</f>
        <v/>
      </c>
      <c r="EZ32" s="7" t="str">
        <f>IF($B32=0,"",$N32*'MF Rents'!EZ32*'MF Rollover'!EY32)</f>
        <v/>
      </c>
      <c r="FA32" s="7" t="str">
        <f>IF($B32=0,"",$N32*'MF Rents'!FA32*'MF Rollover'!EZ32)</f>
        <v/>
      </c>
      <c r="FB32" s="7" t="str">
        <f>IF($B32=0,"",$N32*'MF Rents'!FB32*'MF Rollover'!FA32)</f>
        <v/>
      </c>
      <c r="FC32" s="7" t="str">
        <f>IF($B32=0,"",$N32*'MF Rents'!FC32*'MF Rollover'!FB32)</f>
        <v/>
      </c>
      <c r="FD32" s="7" t="str">
        <f>IF($B32=0,"",$N32*'MF Rents'!FD32*'MF Rollover'!FC32)</f>
        <v/>
      </c>
      <c r="FE32" s="7" t="str">
        <f>IF($B32=0,"",$N32*'MF Rents'!FE32*'MF Rollover'!FD32)</f>
        <v/>
      </c>
      <c r="FF32" s="7" t="str">
        <f>IF($B32=0,"",$N32*'MF Rents'!FF32*'MF Rollover'!FE32)</f>
        <v/>
      </c>
      <c r="FG32" s="7" t="str">
        <f>IF($B32=0,"",$N32*'MF Rents'!FG32*'MF Rollover'!FF32)</f>
        <v/>
      </c>
      <c r="FH32" s="7" t="str">
        <f>IF($B32=0,"",$N32*'MF Rents'!FH32*'MF Rollover'!FG32)</f>
        <v/>
      </c>
      <c r="FI32" s="7" t="str">
        <f>IF($B32=0,"",$N32*'MF Rents'!FI32*'MF Rollover'!FH32)</f>
        <v/>
      </c>
      <c r="FJ32" s="7" t="str">
        <f>IF($B32=0,"",$N32*'MF Rents'!FJ32*'MF Rollover'!FI32)</f>
        <v/>
      </c>
      <c r="FK32" s="7" t="str">
        <f>IF($B32=0,"",$N32*'MF Rents'!FK32*'MF Rollover'!FJ32)</f>
        <v/>
      </c>
      <c r="FL32" s="7" t="str">
        <f>IF($B32=0,"",$N32*'MF Rents'!FL32*'MF Rollover'!FK32)</f>
        <v/>
      </c>
      <c r="FM32" s="7" t="str">
        <f>IF($B32=0,"",$N32*'MF Rents'!FM32*'MF Rollover'!FL32)</f>
        <v/>
      </c>
      <c r="FN32" s="7" t="str">
        <f>IF($B32=0,"",$N32*'MF Rents'!FN32*'MF Rollover'!FM32)</f>
        <v/>
      </c>
      <c r="FO32" s="7" t="str">
        <f>IF($B32=0,"",$N32*'MF Rents'!FO32*'MF Rollover'!FN32)</f>
        <v/>
      </c>
      <c r="FP32" s="7" t="str">
        <f>IF($B32=0,"",$N32*'MF Rents'!FP32*'MF Rollover'!FO32)</f>
        <v/>
      </c>
      <c r="FQ32" s="7" t="str">
        <f>IF($B32=0,"",$N32*'MF Rents'!FQ32*'MF Rollover'!FP32)</f>
        <v/>
      </c>
      <c r="FR32" s="7" t="str">
        <f>IF($B32=0,"",$N32*'MF Rents'!FR32*'MF Rollover'!FQ32)</f>
        <v/>
      </c>
      <c r="FS32" s="7" t="str">
        <f>IF($B32=0,"",$N32*'MF Rents'!FS32*'MF Rollover'!FR32)</f>
        <v/>
      </c>
      <c r="FT32" s="7" t="str">
        <f>IF($B32=0,"",$N32*'MF Rents'!FT32*'MF Rollover'!FS32)</f>
        <v/>
      </c>
      <c r="FU32" s="7" t="str">
        <f>IF($B32=0,"",$N32*'MF Rents'!FU32*'MF Rollover'!FT32)</f>
        <v/>
      </c>
      <c r="FV32" s="7" t="str">
        <f>IF($B32=0,"",$N32*'MF Rents'!FV32*'MF Rollover'!FU32)</f>
        <v/>
      </c>
      <c r="FW32" s="7" t="str">
        <f>IF($B32=0,"",$N32*'MF Rents'!FW32*'MF Rollover'!FV32)</f>
        <v/>
      </c>
      <c r="FX32" s="7" t="str">
        <f>IF($B32=0,"",$N32*'MF Rents'!FX32*'MF Rollover'!FW32)</f>
        <v/>
      </c>
      <c r="FY32" s="7" t="str">
        <f>IF($B32=0,"",$N32*'MF Rents'!FY32*'MF Rollover'!FX32)</f>
        <v/>
      </c>
      <c r="FZ32" s="7" t="str">
        <f>IF($B32=0,"",$N32*'MF Rents'!FZ32*'MF Rollover'!FY32)</f>
        <v/>
      </c>
      <c r="GA32" s="7" t="str">
        <f>IF($B32=0,"",$N32*'MF Rents'!GA32*'MF Rollover'!FZ32)</f>
        <v/>
      </c>
      <c r="GB32" s="7" t="str">
        <f>IF($B32=0,"",$N32*'MF Rents'!GB32*'MF Rollover'!GA32)</f>
        <v/>
      </c>
      <c r="GC32" s="7" t="str">
        <f>IF($B32=0,"",$N32*'MF Rents'!GC32*'MF Rollover'!GB32)</f>
        <v/>
      </c>
      <c r="GD32" s="7" t="str">
        <f>IF($B32=0,"",$N32*'MF Rents'!GD32*'MF Rollover'!GC32)</f>
        <v/>
      </c>
      <c r="GE32" s="7" t="str">
        <f>IF($B32=0,"",$N32*'MF Rents'!GE32*'MF Rollover'!GD32)</f>
        <v/>
      </c>
      <c r="GF32" s="7" t="str">
        <f>IF($B32=0,"",$N32*'MF Rents'!GF32*'MF Rollover'!GE32)</f>
        <v/>
      </c>
      <c r="GG32" s="7" t="str">
        <f>IF($B32=0,"",$N32*'MF Rents'!GG32*'MF Rollover'!GF32)</f>
        <v/>
      </c>
      <c r="GH32" s="7" t="str">
        <f>IF($B32=0,"",$N32*'MF Rents'!GH32*'MF Rollover'!GG32)</f>
        <v/>
      </c>
      <c r="GI32" s="7" t="str">
        <f>IF($B32=0,"",$N32*'MF Rents'!GI32*'MF Rollover'!GH32)</f>
        <v/>
      </c>
      <c r="GJ32" s="7" t="str">
        <f>IF($B32=0,"",$N32*'MF Rents'!GJ32*'MF Rollover'!GI32)</f>
        <v/>
      </c>
      <c r="GK32" s="7" t="str">
        <f>IF($B32=0,"",$N32*'MF Rents'!GK32*'MF Rollover'!GJ32)</f>
        <v/>
      </c>
      <c r="GL32" s="7" t="str">
        <f>IF($B32=0,"",$N32*'MF Rents'!GL32*'MF Rollover'!GK32)</f>
        <v/>
      </c>
      <c r="GM32" s="7" t="str">
        <f>IF($B32=0,"",$N32*'MF Rents'!GM32*'MF Rollover'!GL32)</f>
        <v/>
      </c>
      <c r="GN32" s="7" t="str">
        <f>IF($B32=0,"",$N32*'MF Rents'!GN32*'MF Rollover'!GM32)</f>
        <v/>
      </c>
      <c r="GO32" s="7" t="str">
        <f>IF($B32=0,"",$N32*'MF Rents'!GO32*'MF Rollover'!GN32)</f>
        <v/>
      </c>
      <c r="GP32" s="7" t="str">
        <f>IF($B32=0,"",$N32*'MF Rents'!GP32*'MF Rollover'!GO32)</f>
        <v/>
      </c>
    </row>
    <row r="33" spans="2:198" x14ac:dyDescent="0.3">
      <c r="B33" s="198">
        <f>'MF Rent Roll'!B32</f>
        <v>0</v>
      </c>
      <c r="C33" s="199">
        <f>'MF Rent Roll'!C32</f>
        <v>0</v>
      </c>
      <c r="D33" s="200">
        <f>'MF Rent Roll'!D32</f>
        <v>0</v>
      </c>
      <c r="E33" s="200">
        <f>'MF Rent Roll'!E32</f>
        <v>0</v>
      </c>
      <c r="F33" s="201">
        <f>'MF Rent Roll'!F32</f>
        <v>0</v>
      </c>
      <c r="G33" s="202">
        <f>'MF Rent Roll'!G32</f>
        <v>0</v>
      </c>
      <c r="H33" s="203">
        <f>'MF Rent Roll'!H32</f>
        <v>0</v>
      </c>
      <c r="I33" s="202">
        <f>'MF Rent Roll'!I32</f>
        <v>0</v>
      </c>
      <c r="J33" s="204">
        <f>'MF Rent Roll'!J32</f>
        <v>0</v>
      </c>
      <c r="K33" s="205">
        <f>'MF Rent Roll'!K32</f>
        <v>0</v>
      </c>
      <c r="L33" s="202">
        <f>'MF Rent Roll'!L32</f>
        <v>0</v>
      </c>
      <c r="M33" s="206">
        <f>'MF Rent Roll'!M32</f>
        <v>0</v>
      </c>
      <c r="N33" s="207" t="str">
        <f>'MF Rent Roll'!N32</f>
        <v/>
      </c>
      <c r="O33" s="208" t="str">
        <f>'MF Rent Roll'!O32</f>
        <v/>
      </c>
      <c r="P33" s="209" t="str">
        <f>'MF Rent Roll'!P32</f>
        <v/>
      </c>
      <c r="S33" s="7" t="str">
        <f>IF($B33=0,"",$N33*'MF Rents'!S33*'MF Rollover'!R33)</f>
        <v/>
      </c>
      <c r="T33" s="7" t="str">
        <f>IF($B33=0,"",$N33*'MF Rents'!T33*'MF Rollover'!S33)</f>
        <v/>
      </c>
      <c r="U33" s="7" t="str">
        <f>IF($B33=0,"",$N33*'MF Rents'!U33*'MF Rollover'!T33)</f>
        <v/>
      </c>
      <c r="V33" s="7" t="str">
        <f>IF($B33=0,"",$N33*'MF Rents'!V33*'MF Rollover'!U33)</f>
        <v/>
      </c>
      <c r="W33" s="7" t="str">
        <f>IF($B33=0,"",$N33*'MF Rents'!W33*'MF Rollover'!V33)</f>
        <v/>
      </c>
      <c r="X33" s="7" t="str">
        <f>IF($B33=0,"",$N33*'MF Rents'!X33*'MF Rollover'!W33)</f>
        <v/>
      </c>
      <c r="Y33" s="7" t="str">
        <f>IF($B33=0,"",$N33*'MF Rents'!Y33*'MF Rollover'!X33)</f>
        <v/>
      </c>
      <c r="Z33" s="7" t="str">
        <f>IF($B33=0,"",$N33*'MF Rents'!Z33*'MF Rollover'!Y33)</f>
        <v/>
      </c>
      <c r="AA33" s="7" t="str">
        <f>IF($B33=0,"",$N33*'MF Rents'!AA33*'MF Rollover'!Z33)</f>
        <v/>
      </c>
      <c r="AB33" s="7" t="str">
        <f>IF($B33=0,"",$N33*'MF Rents'!AB33*'MF Rollover'!AA33)</f>
        <v/>
      </c>
      <c r="AC33" s="7" t="str">
        <f>IF($B33=0,"",$N33*'MF Rents'!AC33*'MF Rollover'!AB33)</f>
        <v/>
      </c>
      <c r="AD33" s="7" t="str">
        <f>IF($B33=0,"",$N33*'MF Rents'!AD33*'MF Rollover'!AC33)</f>
        <v/>
      </c>
      <c r="AE33" s="7" t="str">
        <f>IF($B33=0,"",$N33*'MF Rents'!AE33*'MF Rollover'!AD33)</f>
        <v/>
      </c>
      <c r="AF33" s="7" t="str">
        <f>IF($B33=0,"",$N33*'MF Rents'!AF33*'MF Rollover'!AE33)</f>
        <v/>
      </c>
      <c r="AG33" s="7" t="str">
        <f>IF($B33=0,"",$N33*'MF Rents'!AG33*'MF Rollover'!AF33)</f>
        <v/>
      </c>
      <c r="AH33" s="7" t="str">
        <f>IF($B33=0,"",$N33*'MF Rents'!AH33*'MF Rollover'!AG33)</f>
        <v/>
      </c>
      <c r="AI33" s="7" t="str">
        <f>IF($B33=0,"",$N33*'MF Rents'!AI33*'MF Rollover'!AH33)</f>
        <v/>
      </c>
      <c r="AJ33" s="7" t="str">
        <f>IF($B33=0,"",$N33*'MF Rents'!AJ33*'MF Rollover'!AI33)</f>
        <v/>
      </c>
      <c r="AK33" s="7" t="str">
        <f>IF($B33=0,"",$N33*'MF Rents'!AK33*'MF Rollover'!AJ33)</f>
        <v/>
      </c>
      <c r="AL33" s="7" t="str">
        <f>IF($B33=0,"",$N33*'MF Rents'!AL33*'MF Rollover'!AK33)</f>
        <v/>
      </c>
      <c r="AM33" s="7" t="str">
        <f>IF($B33=0,"",$N33*'MF Rents'!AM33*'MF Rollover'!AL33)</f>
        <v/>
      </c>
      <c r="AN33" s="7" t="str">
        <f>IF($B33=0,"",$N33*'MF Rents'!AN33*'MF Rollover'!AM33)</f>
        <v/>
      </c>
      <c r="AO33" s="7" t="str">
        <f>IF($B33=0,"",$N33*'MF Rents'!AO33*'MF Rollover'!AN33)</f>
        <v/>
      </c>
      <c r="AP33" s="7" t="str">
        <f>IF($B33=0,"",$N33*'MF Rents'!AP33*'MF Rollover'!AO33)</f>
        <v/>
      </c>
      <c r="AQ33" s="7" t="str">
        <f>IF($B33=0,"",$N33*'MF Rents'!AQ33*'MF Rollover'!AP33)</f>
        <v/>
      </c>
      <c r="AR33" s="7" t="str">
        <f>IF($B33=0,"",$N33*'MF Rents'!AR33*'MF Rollover'!AQ33)</f>
        <v/>
      </c>
      <c r="AS33" s="7" t="str">
        <f>IF($B33=0,"",$N33*'MF Rents'!AS33*'MF Rollover'!AR33)</f>
        <v/>
      </c>
      <c r="AT33" s="7" t="str">
        <f>IF($B33=0,"",$N33*'MF Rents'!AT33*'MF Rollover'!AS33)</f>
        <v/>
      </c>
      <c r="AU33" s="7" t="str">
        <f>IF($B33=0,"",$N33*'MF Rents'!AU33*'MF Rollover'!AT33)</f>
        <v/>
      </c>
      <c r="AV33" s="7" t="str">
        <f>IF($B33=0,"",$N33*'MF Rents'!AV33*'MF Rollover'!AU33)</f>
        <v/>
      </c>
      <c r="AW33" s="7" t="str">
        <f>IF($B33=0,"",$N33*'MF Rents'!AW33*'MF Rollover'!AV33)</f>
        <v/>
      </c>
      <c r="AX33" s="7" t="str">
        <f>IF($B33=0,"",$N33*'MF Rents'!AX33*'MF Rollover'!AW33)</f>
        <v/>
      </c>
      <c r="AY33" s="7" t="str">
        <f>IF($B33=0,"",$N33*'MF Rents'!AY33*'MF Rollover'!AX33)</f>
        <v/>
      </c>
      <c r="AZ33" s="7" t="str">
        <f>IF($B33=0,"",$N33*'MF Rents'!AZ33*'MF Rollover'!AY33)</f>
        <v/>
      </c>
      <c r="BA33" s="7" t="str">
        <f>IF($B33=0,"",$N33*'MF Rents'!BA33*'MF Rollover'!AZ33)</f>
        <v/>
      </c>
      <c r="BB33" s="7" t="str">
        <f>IF($B33=0,"",$N33*'MF Rents'!BB33*'MF Rollover'!BA33)</f>
        <v/>
      </c>
      <c r="BC33" s="7" t="str">
        <f>IF($B33=0,"",$N33*'MF Rents'!BC33*'MF Rollover'!BB33)</f>
        <v/>
      </c>
      <c r="BD33" s="7" t="str">
        <f>IF($B33=0,"",$N33*'MF Rents'!BD33*'MF Rollover'!BC33)</f>
        <v/>
      </c>
      <c r="BE33" s="7" t="str">
        <f>IF($B33=0,"",$N33*'MF Rents'!BE33*'MF Rollover'!BD33)</f>
        <v/>
      </c>
      <c r="BF33" s="7" t="str">
        <f>IF($B33=0,"",$N33*'MF Rents'!BF33*'MF Rollover'!BE33)</f>
        <v/>
      </c>
      <c r="BG33" s="7" t="str">
        <f>IF($B33=0,"",$N33*'MF Rents'!BG33*'MF Rollover'!BF33)</f>
        <v/>
      </c>
      <c r="BH33" s="7" t="str">
        <f>IF($B33=0,"",$N33*'MF Rents'!BH33*'MF Rollover'!BG33)</f>
        <v/>
      </c>
      <c r="BI33" s="7" t="str">
        <f>IF($B33=0,"",$N33*'MF Rents'!BI33*'MF Rollover'!BH33)</f>
        <v/>
      </c>
      <c r="BJ33" s="7" t="str">
        <f>IF($B33=0,"",$N33*'MF Rents'!BJ33*'MF Rollover'!BI33)</f>
        <v/>
      </c>
      <c r="BK33" s="7" t="str">
        <f>IF($B33=0,"",$N33*'MF Rents'!BK33*'MF Rollover'!BJ33)</f>
        <v/>
      </c>
      <c r="BL33" s="7" t="str">
        <f>IF($B33=0,"",$N33*'MF Rents'!BL33*'MF Rollover'!BK33)</f>
        <v/>
      </c>
      <c r="BM33" s="7" t="str">
        <f>IF($B33=0,"",$N33*'MF Rents'!BM33*'MF Rollover'!BL33)</f>
        <v/>
      </c>
      <c r="BN33" s="7" t="str">
        <f>IF($B33=0,"",$N33*'MF Rents'!BN33*'MF Rollover'!BM33)</f>
        <v/>
      </c>
      <c r="BO33" s="7" t="str">
        <f>IF($B33=0,"",$N33*'MF Rents'!BO33*'MF Rollover'!BN33)</f>
        <v/>
      </c>
      <c r="BP33" s="7" t="str">
        <f>IF($B33=0,"",$N33*'MF Rents'!BP33*'MF Rollover'!BO33)</f>
        <v/>
      </c>
      <c r="BQ33" s="7" t="str">
        <f>IF($B33=0,"",$N33*'MF Rents'!BQ33*'MF Rollover'!BP33)</f>
        <v/>
      </c>
      <c r="BR33" s="7" t="str">
        <f>IF($B33=0,"",$N33*'MF Rents'!BR33*'MF Rollover'!BQ33)</f>
        <v/>
      </c>
      <c r="BS33" s="7" t="str">
        <f>IF($B33=0,"",$N33*'MF Rents'!BS33*'MF Rollover'!BR33)</f>
        <v/>
      </c>
      <c r="BT33" s="7" t="str">
        <f>IF($B33=0,"",$N33*'MF Rents'!BT33*'MF Rollover'!BS33)</f>
        <v/>
      </c>
      <c r="BU33" s="7" t="str">
        <f>IF($B33=0,"",$N33*'MF Rents'!BU33*'MF Rollover'!BT33)</f>
        <v/>
      </c>
      <c r="BV33" s="7" t="str">
        <f>IF($B33=0,"",$N33*'MF Rents'!BV33*'MF Rollover'!BU33)</f>
        <v/>
      </c>
      <c r="BW33" s="7" t="str">
        <f>IF($B33=0,"",$N33*'MF Rents'!BW33*'MF Rollover'!BV33)</f>
        <v/>
      </c>
      <c r="BX33" s="7" t="str">
        <f>IF($B33=0,"",$N33*'MF Rents'!BX33*'MF Rollover'!BW33)</f>
        <v/>
      </c>
      <c r="BY33" s="7" t="str">
        <f>IF($B33=0,"",$N33*'MF Rents'!BY33*'MF Rollover'!BX33)</f>
        <v/>
      </c>
      <c r="BZ33" s="7" t="str">
        <f>IF($B33=0,"",$N33*'MF Rents'!BZ33*'MF Rollover'!BY33)</f>
        <v/>
      </c>
      <c r="CA33" s="7" t="str">
        <f>IF($B33=0,"",$N33*'MF Rents'!CA33*'MF Rollover'!BZ33)</f>
        <v/>
      </c>
      <c r="CB33" s="7" t="str">
        <f>IF($B33=0,"",$N33*'MF Rents'!CB33*'MF Rollover'!CA33)</f>
        <v/>
      </c>
      <c r="CC33" s="7" t="str">
        <f>IF($B33=0,"",$N33*'MF Rents'!CC33*'MF Rollover'!CB33)</f>
        <v/>
      </c>
      <c r="CD33" s="7" t="str">
        <f>IF($B33=0,"",$N33*'MF Rents'!CD33*'MF Rollover'!CC33)</f>
        <v/>
      </c>
      <c r="CE33" s="7" t="str">
        <f>IF($B33=0,"",$N33*'MF Rents'!CE33*'MF Rollover'!CD33)</f>
        <v/>
      </c>
      <c r="CF33" s="7" t="str">
        <f>IF($B33=0,"",$N33*'MF Rents'!CF33*'MF Rollover'!CE33)</f>
        <v/>
      </c>
      <c r="CG33" s="7" t="str">
        <f>IF($B33=0,"",$N33*'MF Rents'!CG33*'MF Rollover'!CF33)</f>
        <v/>
      </c>
      <c r="CH33" s="7" t="str">
        <f>IF($B33=0,"",$N33*'MF Rents'!CH33*'MF Rollover'!CG33)</f>
        <v/>
      </c>
      <c r="CI33" s="7" t="str">
        <f>IF($B33=0,"",$N33*'MF Rents'!CI33*'MF Rollover'!CH33)</f>
        <v/>
      </c>
      <c r="CJ33" s="7" t="str">
        <f>IF($B33=0,"",$N33*'MF Rents'!CJ33*'MF Rollover'!CI33)</f>
        <v/>
      </c>
      <c r="CK33" s="7" t="str">
        <f>IF($B33=0,"",$N33*'MF Rents'!CK33*'MF Rollover'!CJ33)</f>
        <v/>
      </c>
      <c r="CL33" s="7" t="str">
        <f>IF($B33=0,"",$N33*'MF Rents'!CL33*'MF Rollover'!CK33)</f>
        <v/>
      </c>
      <c r="CM33" s="7" t="str">
        <f>IF($B33=0,"",$N33*'MF Rents'!CM33*'MF Rollover'!CL33)</f>
        <v/>
      </c>
      <c r="CN33" s="7" t="str">
        <f>IF($B33=0,"",$N33*'MF Rents'!CN33*'MF Rollover'!CM33)</f>
        <v/>
      </c>
      <c r="CO33" s="7" t="str">
        <f>IF($B33=0,"",$N33*'MF Rents'!CO33*'MF Rollover'!CN33)</f>
        <v/>
      </c>
      <c r="CP33" s="7" t="str">
        <f>IF($B33=0,"",$N33*'MF Rents'!CP33*'MF Rollover'!CO33)</f>
        <v/>
      </c>
      <c r="CQ33" s="7" t="str">
        <f>IF($B33=0,"",$N33*'MF Rents'!CQ33*'MF Rollover'!CP33)</f>
        <v/>
      </c>
      <c r="CR33" s="7" t="str">
        <f>IF($B33=0,"",$N33*'MF Rents'!CR33*'MF Rollover'!CQ33)</f>
        <v/>
      </c>
      <c r="CS33" s="7" t="str">
        <f>IF($B33=0,"",$N33*'MF Rents'!CS33*'MF Rollover'!CR33)</f>
        <v/>
      </c>
      <c r="CT33" s="7" t="str">
        <f>IF($B33=0,"",$N33*'MF Rents'!CT33*'MF Rollover'!CS33)</f>
        <v/>
      </c>
      <c r="CU33" s="7" t="str">
        <f>IF($B33=0,"",$N33*'MF Rents'!CU33*'MF Rollover'!CT33)</f>
        <v/>
      </c>
      <c r="CV33" s="7" t="str">
        <f>IF($B33=0,"",$N33*'MF Rents'!CV33*'MF Rollover'!CU33)</f>
        <v/>
      </c>
      <c r="CW33" s="7" t="str">
        <f>IF($B33=0,"",$N33*'MF Rents'!CW33*'MF Rollover'!CV33)</f>
        <v/>
      </c>
      <c r="CX33" s="7" t="str">
        <f>IF($B33=0,"",$N33*'MF Rents'!CX33*'MF Rollover'!CW33)</f>
        <v/>
      </c>
      <c r="CY33" s="7" t="str">
        <f>IF($B33=0,"",$N33*'MF Rents'!CY33*'MF Rollover'!CX33)</f>
        <v/>
      </c>
      <c r="CZ33" s="7" t="str">
        <f>IF($B33=0,"",$N33*'MF Rents'!CZ33*'MF Rollover'!CY33)</f>
        <v/>
      </c>
      <c r="DA33" s="7" t="str">
        <f>IF($B33=0,"",$N33*'MF Rents'!DA33*'MF Rollover'!CZ33)</f>
        <v/>
      </c>
      <c r="DB33" s="7" t="str">
        <f>IF($B33=0,"",$N33*'MF Rents'!DB33*'MF Rollover'!DA33)</f>
        <v/>
      </c>
      <c r="DC33" s="7" t="str">
        <f>IF($B33=0,"",$N33*'MF Rents'!DC33*'MF Rollover'!DB33)</f>
        <v/>
      </c>
      <c r="DD33" s="7" t="str">
        <f>IF($B33=0,"",$N33*'MF Rents'!DD33*'MF Rollover'!DC33)</f>
        <v/>
      </c>
      <c r="DE33" s="7" t="str">
        <f>IF($B33=0,"",$N33*'MF Rents'!DE33*'MF Rollover'!DD33)</f>
        <v/>
      </c>
      <c r="DF33" s="7" t="str">
        <f>IF($B33=0,"",$N33*'MF Rents'!DF33*'MF Rollover'!DE33)</f>
        <v/>
      </c>
      <c r="DG33" s="7" t="str">
        <f>IF($B33=0,"",$N33*'MF Rents'!DG33*'MF Rollover'!DF33)</f>
        <v/>
      </c>
      <c r="DH33" s="7" t="str">
        <f>IF($B33=0,"",$N33*'MF Rents'!DH33*'MF Rollover'!DG33)</f>
        <v/>
      </c>
      <c r="DI33" s="7" t="str">
        <f>IF($B33=0,"",$N33*'MF Rents'!DI33*'MF Rollover'!DH33)</f>
        <v/>
      </c>
      <c r="DJ33" s="7" t="str">
        <f>IF($B33=0,"",$N33*'MF Rents'!DJ33*'MF Rollover'!DI33)</f>
        <v/>
      </c>
      <c r="DK33" s="7" t="str">
        <f>IF($B33=0,"",$N33*'MF Rents'!DK33*'MF Rollover'!DJ33)</f>
        <v/>
      </c>
      <c r="DL33" s="7" t="str">
        <f>IF($B33=0,"",$N33*'MF Rents'!DL33*'MF Rollover'!DK33)</f>
        <v/>
      </c>
      <c r="DM33" s="7" t="str">
        <f>IF($B33=0,"",$N33*'MF Rents'!DM33*'MF Rollover'!DL33)</f>
        <v/>
      </c>
      <c r="DN33" s="7" t="str">
        <f>IF($B33=0,"",$N33*'MF Rents'!DN33*'MF Rollover'!DM33)</f>
        <v/>
      </c>
      <c r="DO33" s="7" t="str">
        <f>IF($B33=0,"",$N33*'MF Rents'!DO33*'MF Rollover'!DN33)</f>
        <v/>
      </c>
      <c r="DP33" s="7" t="str">
        <f>IF($B33=0,"",$N33*'MF Rents'!DP33*'MF Rollover'!DO33)</f>
        <v/>
      </c>
      <c r="DQ33" s="7" t="str">
        <f>IF($B33=0,"",$N33*'MF Rents'!DQ33*'MF Rollover'!DP33)</f>
        <v/>
      </c>
      <c r="DR33" s="7" t="str">
        <f>IF($B33=0,"",$N33*'MF Rents'!DR33*'MF Rollover'!DQ33)</f>
        <v/>
      </c>
      <c r="DS33" s="7" t="str">
        <f>IF($B33=0,"",$N33*'MF Rents'!DS33*'MF Rollover'!DR33)</f>
        <v/>
      </c>
      <c r="DT33" s="7" t="str">
        <f>IF($B33=0,"",$N33*'MF Rents'!DT33*'MF Rollover'!DS33)</f>
        <v/>
      </c>
      <c r="DU33" s="7" t="str">
        <f>IF($B33=0,"",$N33*'MF Rents'!DU33*'MF Rollover'!DT33)</f>
        <v/>
      </c>
      <c r="DV33" s="7" t="str">
        <f>IF($B33=0,"",$N33*'MF Rents'!DV33*'MF Rollover'!DU33)</f>
        <v/>
      </c>
      <c r="DW33" s="7" t="str">
        <f>IF($B33=0,"",$N33*'MF Rents'!DW33*'MF Rollover'!DV33)</f>
        <v/>
      </c>
      <c r="DX33" s="7" t="str">
        <f>IF($B33=0,"",$N33*'MF Rents'!DX33*'MF Rollover'!DW33)</f>
        <v/>
      </c>
      <c r="DY33" s="7" t="str">
        <f>IF($B33=0,"",$N33*'MF Rents'!DY33*'MF Rollover'!DX33)</f>
        <v/>
      </c>
      <c r="DZ33" s="7" t="str">
        <f>IF($B33=0,"",$N33*'MF Rents'!DZ33*'MF Rollover'!DY33)</f>
        <v/>
      </c>
      <c r="EA33" s="7" t="str">
        <f>IF($B33=0,"",$N33*'MF Rents'!EA33*'MF Rollover'!DZ33)</f>
        <v/>
      </c>
      <c r="EB33" s="7" t="str">
        <f>IF($B33=0,"",$N33*'MF Rents'!EB33*'MF Rollover'!EA33)</f>
        <v/>
      </c>
      <c r="EC33" s="7" t="str">
        <f>IF($B33=0,"",$N33*'MF Rents'!EC33*'MF Rollover'!EB33)</f>
        <v/>
      </c>
      <c r="ED33" s="7" t="str">
        <f>IF($B33=0,"",$N33*'MF Rents'!ED33*'MF Rollover'!EC33)</f>
        <v/>
      </c>
      <c r="EE33" s="7" t="str">
        <f>IF($B33=0,"",$N33*'MF Rents'!EE33*'MF Rollover'!ED33)</f>
        <v/>
      </c>
      <c r="EF33" s="7" t="str">
        <f>IF($B33=0,"",$N33*'MF Rents'!EF33*'MF Rollover'!EE33)</f>
        <v/>
      </c>
      <c r="EG33" s="7" t="str">
        <f>IF($B33=0,"",$N33*'MF Rents'!EG33*'MF Rollover'!EF33)</f>
        <v/>
      </c>
      <c r="EH33" s="7" t="str">
        <f>IF($B33=0,"",$N33*'MF Rents'!EH33*'MF Rollover'!EG33)</f>
        <v/>
      </c>
      <c r="EI33" s="7" t="str">
        <f>IF($B33=0,"",$N33*'MF Rents'!EI33*'MF Rollover'!EH33)</f>
        <v/>
      </c>
      <c r="EJ33" s="7" t="str">
        <f>IF($B33=0,"",$N33*'MF Rents'!EJ33*'MF Rollover'!EI33)</f>
        <v/>
      </c>
      <c r="EK33" s="7" t="str">
        <f>IF($B33=0,"",$N33*'MF Rents'!EK33*'MF Rollover'!EJ33)</f>
        <v/>
      </c>
      <c r="EL33" s="7" t="str">
        <f>IF($B33=0,"",$N33*'MF Rents'!EL33*'MF Rollover'!EK33)</f>
        <v/>
      </c>
      <c r="EM33" s="7" t="str">
        <f>IF($B33=0,"",$N33*'MF Rents'!EM33*'MF Rollover'!EL33)</f>
        <v/>
      </c>
      <c r="EN33" s="7" t="str">
        <f>IF($B33=0,"",$N33*'MF Rents'!EN33*'MF Rollover'!EM33)</f>
        <v/>
      </c>
      <c r="EO33" s="7" t="str">
        <f>IF($B33=0,"",$N33*'MF Rents'!EO33*'MF Rollover'!EN33)</f>
        <v/>
      </c>
      <c r="EP33" s="7" t="str">
        <f>IF($B33=0,"",$N33*'MF Rents'!EP33*'MF Rollover'!EO33)</f>
        <v/>
      </c>
      <c r="EQ33" s="7" t="str">
        <f>IF($B33=0,"",$N33*'MF Rents'!EQ33*'MF Rollover'!EP33)</f>
        <v/>
      </c>
      <c r="ER33" s="7" t="str">
        <f>IF($B33=0,"",$N33*'MF Rents'!ER33*'MF Rollover'!EQ33)</f>
        <v/>
      </c>
      <c r="ES33" s="7" t="str">
        <f>IF($B33=0,"",$N33*'MF Rents'!ES33*'MF Rollover'!ER33)</f>
        <v/>
      </c>
      <c r="ET33" s="7" t="str">
        <f>IF($B33=0,"",$N33*'MF Rents'!ET33*'MF Rollover'!ES33)</f>
        <v/>
      </c>
      <c r="EU33" s="7" t="str">
        <f>IF($B33=0,"",$N33*'MF Rents'!EU33*'MF Rollover'!ET33)</f>
        <v/>
      </c>
      <c r="EV33" s="7" t="str">
        <f>IF($B33=0,"",$N33*'MF Rents'!EV33*'MF Rollover'!EU33)</f>
        <v/>
      </c>
      <c r="EW33" s="7" t="str">
        <f>IF($B33=0,"",$N33*'MF Rents'!EW33*'MF Rollover'!EV33)</f>
        <v/>
      </c>
      <c r="EX33" s="7" t="str">
        <f>IF($B33=0,"",$N33*'MF Rents'!EX33*'MF Rollover'!EW33)</f>
        <v/>
      </c>
      <c r="EY33" s="7" t="str">
        <f>IF($B33=0,"",$N33*'MF Rents'!EY33*'MF Rollover'!EX33)</f>
        <v/>
      </c>
      <c r="EZ33" s="7" t="str">
        <f>IF($B33=0,"",$N33*'MF Rents'!EZ33*'MF Rollover'!EY33)</f>
        <v/>
      </c>
      <c r="FA33" s="7" t="str">
        <f>IF($B33=0,"",$N33*'MF Rents'!FA33*'MF Rollover'!EZ33)</f>
        <v/>
      </c>
      <c r="FB33" s="7" t="str">
        <f>IF($B33=0,"",$N33*'MF Rents'!FB33*'MF Rollover'!FA33)</f>
        <v/>
      </c>
      <c r="FC33" s="7" t="str">
        <f>IF($B33=0,"",$N33*'MF Rents'!FC33*'MF Rollover'!FB33)</f>
        <v/>
      </c>
      <c r="FD33" s="7" t="str">
        <f>IF($B33=0,"",$N33*'MF Rents'!FD33*'MF Rollover'!FC33)</f>
        <v/>
      </c>
      <c r="FE33" s="7" t="str">
        <f>IF($B33=0,"",$N33*'MF Rents'!FE33*'MF Rollover'!FD33)</f>
        <v/>
      </c>
      <c r="FF33" s="7" t="str">
        <f>IF($B33=0,"",$N33*'MF Rents'!FF33*'MF Rollover'!FE33)</f>
        <v/>
      </c>
      <c r="FG33" s="7" t="str">
        <f>IF($B33=0,"",$N33*'MF Rents'!FG33*'MF Rollover'!FF33)</f>
        <v/>
      </c>
      <c r="FH33" s="7" t="str">
        <f>IF($B33=0,"",$N33*'MF Rents'!FH33*'MF Rollover'!FG33)</f>
        <v/>
      </c>
      <c r="FI33" s="7" t="str">
        <f>IF($B33=0,"",$N33*'MF Rents'!FI33*'MF Rollover'!FH33)</f>
        <v/>
      </c>
      <c r="FJ33" s="7" t="str">
        <f>IF($B33=0,"",$N33*'MF Rents'!FJ33*'MF Rollover'!FI33)</f>
        <v/>
      </c>
      <c r="FK33" s="7" t="str">
        <f>IF($B33=0,"",$N33*'MF Rents'!FK33*'MF Rollover'!FJ33)</f>
        <v/>
      </c>
      <c r="FL33" s="7" t="str">
        <f>IF($B33=0,"",$N33*'MF Rents'!FL33*'MF Rollover'!FK33)</f>
        <v/>
      </c>
      <c r="FM33" s="7" t="str">
        <f>IF($B33=0,"",$N33*'MF Rents'!FM33*'MF Rollover'!FL33)</f>
        <v/>
      </c>
      <c r="FN33" s="7" t="str">
        <f>IF($B33=0,"",$N33*'MF Rents'!FN33*'MF Rollover'!FM33)</f>
        <v/>
      </c>
      <c r="FO33" s="7" t="str">
        <f>IF($B33=0,"",$N33*'MF Rents'!FO33*'MF Rollover'!FN33)</f>
        <v/>
      </c>
      <c r="FP33" s="7" t="str">
        <f>IF($B33=0,"",$N33*'MF Rents'!FP33*'MF Rollover'!FO33)</f>
        <v/>
      </c>
      <c r="FQ33" s="7" t="str">
        <f>IF($B33=0,"",$N33*'MF Rents'!FQ33*'MF Rollover'!FP33)</f>
        <v/>
      </c>
      <c r="FR33" s="7" t="str">
        <f>IF($B33=0,"",$N33*'MF Rents'!FR33*'MF Rollover'!FQ33)</f>
        <v/>
      </c>
      <c r="FS33" s="7" t="str">
        <f>IF($B33=0,"",$N33*'MF Rents'!FS33*'MF Rollover'!FR33)</f>
        <v/>
      </c>
      <c r="FT33" s="7" t="str">
        <f>IF($B33=0,"",$N33*'MF Rents'!FT33*'MF Rollover'!FS33)</f>
        <v/>
      </c>
      <c r="FU33" s="7" t="str">
        <f>IF($B33=0,"",$N33*'MF Rents'!FU33*'MF Rollover'!FT33)</f>
        <v/>
      </c>
      <c r="FV33" s="7" t="str">
        <f>IF($B33=0,"",$N33*'MF Rents'!FV33*'MF Rollover'!FU33)</f>
        <v/>
      </c>
      <c r="FW33" s="7" t="str">
        <f>IF($B33=0,"",$N33*'MF Rents'!FW33*'MF Rollover'!FV33)</f>
        <v/>
      </c>
      <c r="FX33" s="7" t="str">
        <f>IF($B33=0,"",$N33*'MF Rents'!FX33*'MF Rollover'!FW33)</f>
        <v/>
      </c>
      <c r="FY33" s="7" t="str">
        <f>IF($B33=0,"",$N33*'MF Rents'!FY33*'MF Rollover'!FX33)</f>
        <v/>
      </c>
      <c r="FZ33" s="7" t="str">
        <f>IF($B33=0,"",$N33*'MF Rents'!FZ33*'MF Rollover'!FY33)</f>
        <v/>
      </c>
      <c r="GA33" s="7" t="str">
        <f>IF($B33=0,"",$N33*'MF Rents'!GA33*'MF Rollover'!FZ33)</f>
        <v/>
      </c>
      <c r="GB33" s="7" t="str">
        <f>IF($B33=0,"",$N33*'MF Rents'!GB33*'MF Rollover'!GA33)</f>
        <v/>
      </c>
      <c r="GC33" s="7" t="str">
        <f>IF($B33=0,"",$N33*'MF Rents'!GC33*'MF Rollover'!GB33)</f>
        <v/>
      </c>
      <c r="GD33" s="7" t="str">
        <f>IF($B33=0,"",$N33*'MF Rents'!GD33*'MF Rollover'!GC33)</f>
        <v/>
      </c>
      <c r="GE33" s="7" t="str">
        <f>IF($B33=0,"",$N33*'MF Rents'!GE33*'MF Rollover'!GD33)</f>
        <v/>
      </c>
      <c r="GF33" s="7" t="str">
        <f>IF($B33=0,"",$N33*'MF Rents'!GF33*'MF Rollover'!GE33)</f>
        <v/>
      </c>
      <c r="GG33" s="7" t="str">
        <f>IF($B33=0,"",$N33*'MF Rents'!GG33*'MF Rollover'!GF33)</f>
        <v/>
      </c>
      <c r="GH33" s="7" t="str">
        <f>IF($B33=0,"",$N33*'MF Rents'!GH33*'MF Rollover'!GG33)</f>
        <v/>
      </c>
      <c r="GI33" s="7" t="str">
        <f>IF($B33=0,"",$N33*'MF Rents'!GI33*'MF Rollover'!GH33)</f>
        <v/>
      </c>
      <c r="GJ33" s="7" t="str">
        <f>IF($B33=0,"",$N33*'MF Rents'!GJ33*'MF Rollover'!GI33)</f>
        <v/>
      </c>
      <c r="GK33" s="7" t="str">
        <f>IF($B33=0,"",$N33*'MF Rents'!GK33*'MF Rollover'!GJ33)</f>
        <v/>
      </c>
      <c r="GL33" s="7" t="str">
        <f>IF($B33=0,"",$N33*'MF Rents'!GL33*'MF Rollover'!GK33)</f>
        <v/>
      </c>
      <c r="GM33" s="7" t="str">
        <f>IF($B33=0,"",$N33*'MF Rents'!GM33*'MF Rollover'!GL33)</f>
        <v/>
      </c>
      <c r="GN33" s="7" t="str">
        <f>IF($B33=0,"",$N33*'MF Rents'!GN33*'MF Rollover'!GM33)</f>
        <v/>
      </c>
      <c r="GO33" s="7" t="str">
        <f>IF($B33=0,"",$N33*'MF Rents'!GO33*'MF Rollover'!GN33)</f>
        <v/>
      </c>
      <c r="GP33" s="7" t="str">
        <f>IF($B33=0,"",$N33*'MF Rents'!GP33*'MF Rollover'!GO33)</f>
        <v/>
      </c>
    </row>
    <row r="34" spans="2:198" x14ac:dyDescent="0.3">
      <c r="B34" s="198">
        <f>'MF Rent Roll'!B33</f>
        <v>0</v>
      </c>
      <c r="C34" s="199">
        <f>'MF Rent Roll'!C33</f>
        <v>0</v>
      </c>
      <c r="D34" s="200">
        <f>'MF Rent Roll'!D33</f>
        <v>0</v>
      </c>
      <c r="E34" s="200">
        <f>'MF Rent Roll'!E33</f>
        <v>0</v>
      </c>
      <c r="F34" s="201">
        <f>'MF Rent Roll'!F33</f>
        <v>0</v>
      </c>
      <c r="G34" s="202">
        <f>'MF Rent Roll'!G33</f>
        <v>0</v>
      </c>
      <c r="H34" s="203">
        <f>'MF Rent Roll'!H33</f>
        <v>0</v>
      </c>
      <c r="I34" s="202">
        <f>'MF Rent Roll'!I33</f>
        <v>0</v>
      </c>
      <c r="J34" s="204">
        <f>'MF Rent Roll'!J33</f>
        <v>0</v>
      </c>
      <c r="K34" s="205">
        <f>'MF Rent Roll'!K33</f>
        <v>0</v>
      </c>
      <c r="L34" s="202">
        <f>'MF Rent Roll'!L33</f>
        <v>0</v>
      </c>
      <c r="M34" s="206">
        <f>'MF Rent Roll'!M33</f>
        <v>0</v>
      </c>
      <c r="N34" s="207" t="str">
        <f>'MF Rent Roll'!N33</f>
        <v/>
      </c>
      <c r="O34" s="208" t="str">
        <f>'MF Rent Roll'!O33</f>
        <v/>
      </c>
      <c r="P34" s="209" t="str">
        <f>'MF Rent Roll'!P33</f>
        <v/>
      </c>
      <c r="S34" s="7" t="str">
        <f>IF($B34=0,"",$N34*'MF Rents'!S34*'MF Rollover'!R34)</f>
        <v/>
      </c>
      <c r="T34" s="7" t="str">
        <f>IF($B34=0,"",$N34*'MF Rents'!T34*'MF Rollover'!S34)</f>
        <v/>
      </c>
      <c r="U34" s="7" t="str">
        <f>IF($B34=0,"",$N34*'MF Rents'!U34*'MF Rollover'!T34)</f>
        <v/>
      </c>
      <c r="V34" s="7" t="str">
        <f>IF($B34=0,"",$N34*'MF Rents'!V34*'MF Rollover'!U34)</f>
        <v/>
      </c>
      <c r="W34" s="7" t="str">
        <f>IF($B34=0,"",$N34*'MF Rents'!W34*'MF Rollover'!V34)</f>
        <v/>
      </c>
      <c r="X34" s="7" t="str">
        <f>IF($B34=0,"",$N34*'MF Rents'!X34*'MF Rollover'!W34)</f>
        <v/>
      </c>
      <c r="Y34" s="7" t="str">
        <f>IF($B34=0,"",$N34*'MF Rents'!Y34*'MF Rollover'!X34)</f>
        <v/>
      </c>
      <c r="Z34" s="7" t="str">
        <f>IF($B34=0,"",$N34*'MF Rents'!Z34*'MF Rollover'!Y34)</f>
        <v/>
      </c>
      <c r="AA34" s="7" t="str">
        <f>IF($B34=0,"",$N34*'MF Rents'!AA34*'MF Rollover'!Z34)</f>
        <v/>
      </c>
      <c r="AB34" s="7" t="str">
        <f>IF($B34=0,"",$N34*'MF Rents'!AB34*'MF Rollover'!AA34)</f>
        <v/>
      </c>
      <c r="AC34" s="7" t="str">
        <f>IF($B34=0,"",$N34*'MF Rents'!AC34*'MF Rollover'!AB34)</f>
        <v/>
      </c>
      <c r="AD34" s="7" t="str">
        <f>IF($B34=0,"",$N34*'MF Rents'!AD34*'MF Rollover'!AC34)</f>
        <v/>
      </c>
      <c r="AE34" s="7" t="str">
        <f>IF($B34=0,"",$N34*'MF Rents'!AE34*'MF Rollover'!AD34)</f>
        <v/>
      </c>
      <c r="AF34" s="7" t="str">
        <f>IF($B34=0,"",$N34*'MF Rents'!AF34*'MF Rollover'!AE34)</f>
        <v/>
      </c>
      <c r="AG34" s="7" t="str">
        <f>IF($B34=0,"",$N34*'MF Rents'!AG34*'MF Rollover'!AF34)</f>
        <v/>
      </c>
      <c r="AH34" s="7" t="str">
        <f>IF($B34=0,"",$N34*'MF Rents'!AH34*'MF Rollover'!AG34)</f>
        <v/>
      </c>
      <c r="AI34" s="7" t="str">
        <f>IF($B34=0,"",$N34*'MF Rents'!AI34*'MF Rollover'!AH34)</f>
        <v/>
      </c>
      <c r="AJ34" s="7" t="str">
        <f>IF($B34=0,"",$N34*'MF Rents'!AJ34*'MF Rollover'!AI34)</f>
        <v/>
      </c>
      <c r="AK34" s="7" t="str">
        <f>IF($B34=0,"",$N34*'MF Rents'!AK34*'MF Rollover'!AJ34)</f>
        <v/>
      </c>
      <c r="AL34" s="7" t="str">
        <f>IF($B34=0,"",$N34*'MF Rents'!AL34*'MF Rollover'!AK34)</f>
        <v/>
      </c>
      <c r="AM34" s="7" t="str">
        <f>IF($B34=0,"",$N34*'MF Rents'!AM34*'MF Rollover'!AL34)</f>
        <v/>
      </c>
      <c r="AN34" s="7" t="str">
        <f>IF($B34=0,"",$N34*'MF Rents'!AN34*'MF Rollover'!AM34)</f>
        <v/>
      </c>
      <c r="AO34" s="7" t="str">
        <f>IF($B34=0,"",$N34*'MF Rents'!AO34*'MF Rollover'!AN34)</f>
        <v/>
      </c>
      <c r="AP34" s="7" t="str">
        <f>IF($B34=0,"",$N34*'MF Rents'!AP34*'MF Rollover'!AO34)</f>
        <v/>
      </c>
      <c r="AQ34" s="7" t="str">
        <f>IF($B34=0,"",$N34*'MF Rents'!AQ34*'MF Rollover'!AP34)</f>
        <v/>
      </c>
      <c r="AR34" s="7" t="str">
        <f>IF($B34=0,"",$N34*'MF Rents'!AR34*'MF Rollover'!AQ34)</f>
        <v/>
      </c>
      <c r="AS34" s="7" t="str">
        <f>IF($B34=0,"",$N34*'MF Rents'!AS34*'MF Rollover'!AR34)</f>
        <v/>
      </c>
      <c r="AT34" s="7" t="str">
        <f>IF($B34=0,"",$N34*'MF Rents'!AT34*'MF Rollover'!AS34)</f>
        <v/>
      </c>
      <c r="AU34" s="7" t="str">
        <f>IF($B34=0,"",$N34*'MF Rents'!AU34*'MF Rollover'!AT34)</f>
        <v/>
      </c>
      <c r="AV34" s="7" t="str">
        <f>IF($B34=0,"",$N34*'MF Rents'!AV34*'MF Rollover'!AU34)</f>
        <v/>
      </c>
      <c r="AW34" s="7" t="str">
        <f>IF($B34=0,"",$N34*'MF Rents'!AW34*'MF Rollover'!AV34)</f>
        <v/>
      </c>
      <c r="AX34" s="7" t="str">
        <f>IF($B34=0,"",$N34*'MF Rents'!AX34*'MF Rollover'!AW34)</f>
        <v/>
      </c>
      <c r="AY34" s="7" t="str">
        <f>IF($B34=0,"",$N34*'MF Rents'!AY34*'MF Rollover'!AX34)</f>
        <v/>
      </c>
      <c r="AZ34" s="7" t="str">
        <f>IF($B34=0,"",$N34*'MF Rents'!AZ34*'MF Rollover'!AY34)</f>
        <v/>
      </c>
      <c r="BA34" s="7" t="str">
        <f>IF($B34=0,"",$N34*'MF Rents'!BA34*'MF Rollover'!AZ34)</f>
        <v/>
      </c>
      <c r="BB34" s="7" t="str">
        <f>IF($B34=0,"",$N34*'MF Rents'!BB34*'MF Rollover'!BA34)</f>
        <v/>
      </c>
      <c r="BC34" s="7" t="str">
        <f>IF($B34=0,"",$N34*'MF Rents'!BC34*'MF Rollover'!BB34)</f>
        <v/>
      </c>
      <c r="BD34" s="7" t="str">
        <f>IF($B34=0,"",$N34*'MF Rents'!BD34*'MF Rollover'!BC34)</f>
        <v/>
      </c>
      <c r="BE34" s="7" t="str">
        <f>IF($B34=0,"",$N34*'MF Rents'!BE34*'MF Rollover'!BD34)</f>
        <v/>
      </c>
      <c r="BF34" s="7" t="str">
        <f>IF($B34=0,"",$N34*'MF Rents'!BF34*'MF Rollover'!BE34)</f>
        <v/>
      </c>
      <c r="BG34" s="7" t="str">
        <f>IF($B34=0,"",$N34*'MF Rents'!BG34*'MF Rollover'!BF34)</f>
        <v/>
      </c>
      <c r="BH34" s="7" t="str">
        <f>IF($B34=0,"",$N34*'MF Rents'!BH34*'MF Rollover'!BG34)</f>
        <v/>
      </c>
      <c r="BI34" s="7" t="str">
        <f>IF($B34=0,"",$N34*'MF Rents'!BI34*'MF Rollover'!BH34)</f>
        <v/>
      </c>
      <c r="BJ34" s="7" t="str">
        <f>IF($B34=0,"",$N34*'MF Rents'!BJ34*'MF Rollover'!BI34)</f>
        <v/>
      </c>
      <c r="BK34" s="7" t="str">
        <f>IF($B34=0,"",$N34*'MF Rents'!BK34*'MF Rollover'!BJ34)</f>
        <v/>
      </c>
      <c r="BL34" s="7" t="str">
        <f>IF($B34=0,"",$N34*'MF Rents'!BL34*'MF Rollover'!BK34)</f>
        <v/>
      </c>
      <c r="BM34" s="7" t="str">
        <f>IF($B34=0,"",$N34*'MF Rents'!BM34*'MF Rollover'!BL34)</f>
        <v/>
      </c>
      <c r="BN34" s="7" t="str">
        <f>IF($B34=0,"",$N34*'MF Rents'!BN34*'MF Rollover'!BM34)</f>
        <v/>
      </c>
      <c r="BO34" s="7" t="str">
        <f>IF($B34=0,"",$N34*'MF Rents'!BO34*'MF Rollover'!BN34)</f>
        <v/>
      </c>
      <c r="BP34" s="7" t="str">
        <f>IF($B34=0,"",$N34*'MF Rents'!BP34*'MF Rollover'!BO34)</f>
        <v/>
      </c>
      <c r="BQ34" s="7" t="str">
        <f>IF($B34=0,"",$N34*'MF Rents'!BQ34*'MF Rollover'!BP34)</f>
        <v/>
      </c>
      <c r="BR34" s="7" t="str">
        <f>IF($B34=0,"",$N34*'MF Rents'!BR34*'MF Rollover'!BQ34)</f>
        <v/>
      </c>
      <c r="BS34" s="7" t="str">
        <f>IF($B34=0,"",$N34*'MF Rents'!BS34*'MF Rollover'!BR34)</f>
        <v/>
      </c>
      <c r="BT34" s="7" t="str">
        <f>IF($B34=0,"",$N34*'MF Rents'!BT34*'MF Rollover'!BS34)</f>
        <v/>
      </c>
      <c r="BU34" s="7" t="str">
        <f>IF($B34=0,"",$N34*'MF Rents'!BU34*'MF Rollover'!BT34)</f>
        <v/>
      </c>
      <c r="BV34" s="7" t="str">
        <f>IF($B34=0,"",$N34*'MF Rents'!BV34*'MF Rollover'!BU34)</f>
        <v/>
      </c>
      <c r="BW34" s="7" t="str">
        <f>IF($B34=0,"",$N34*'MF Rents'!BW34*'MF Rollover'!BV34)</f>
        <v/>
      </c>
      <c r="BX34" s="7" t="str">
        <f>IF($B34=0,"",$N34*'MF Rents'!BX34*'MF Rollover'!BW34)</f>
        <v/>
      </c>
      <c r="BY34" s="7" t="str">
        <f>IF($B34=0,"",$N34*'MF Rents'!BY34*'MF Rollover'!BX34)</f>
        <v/>
      </c>
      <c r="BZ34" s="7" t="str">
        <f>IF($B34=0,"",$N34*'MF Rents'!BZ34*'MF Rollover'!BY34)</f>
        <v/>
      </c>
      <c r="CA34" s="7" t="str">
        <f>IF($B34=0,"",$N34*'MF Rents'!CA34*'MF Rollover'!BZ34)</f>
        <v/>
      </c>
      <c r="CB34" s="7" t="str">
        <f>IF($B34=0,"",$N34*'MF Rents'!CB34*'MF Rollover'!CA34)</f>
        <v/>
      </c>
      <c r="CC34" s="7" t="str">
        <f>IF($B34=0,"",$N34*'MF Rents'!CC34*'MF Rollover'!CB34)</f>
        <v/>
      </c>
      <c r="CD34" s="7" t="str">
        <f>IF($B34=0,"",$N34*'MF Rents'!CD34*'MF Rollover'!CC34)</f>
        <v/>
      </c>
      <c r="CE34" s="7" t="str">
        <f>IF($B34=0,"",$N34*'MF Rents'!CE34*'MF Rollover'!CD34)</f>
        <v/>
      </c>
      <c r="CF34" s="7" t="str">
        <f>IF($B34=0,"",$N34*'MF Rents'!CF34*'MF Rollover'!CE34)</f>
        <v/>
      </c>
      <c r="CG34" s="7" t="str">
        <f>IF($B34=0,"",$N34*'MF Rents'!CG34*'MF Rollover'!CF34)</f>
        <v/>
      </c>
      <c r="CH34" s="7" t="str">
        <f>IF($B34=0,"",$N34*'MF Rents'!CH34*'MF Rollover'!CG34)</f>
        <v/>
      </c>
      <c r="CI34" s="7" t="str">
        <f>IF($B34=0,"",$N34*'MF Rents'!CI34*'MF Rollover'!CH34)</f>
        <v/>
      </c>
      <c r="CJ34" s="7" t="str">
        <f>IF($B34=0,"",$N34*'MF Rents'!CJ34*'MF Rollover'!CI34)</f>
        <v/>
      </c>
      <c r="CK34" s="7" t="str">
        <f>IF($B34=0,"",$N34*'MF Rents'!CK34*'MF Rollover'!CJ34)</f>
        <v/>
      </c>
      <c r="CL34" s="7" t="str">
        <f>IF($B34=0,"",$N34*'MF Rents'!CL34*'MF Rollover'!CK34)</f>
        <v/>
      </c>
      <c r="CM34" s="7" t="str">
        <f>IF($B34=0,"",$N34*'MF Rents'!CM34*'MF Rollover'!CL34)</f>
        <v/>
      </c>
      <c r="CN34" s="7" t="str">
        <f>IF($B34=0,"",$N34*'MF Rents'!CN34*'MF Rollover'!CM34)</f>
        <v/>
      </c>
      <c r="CO34" s="7" t="str">
        <f>IF($B34=0,"",$N34*'MF Rents'!CO34*'MF Rollover'!CN34)</f>
        <v/>
      </c>
      <c r="CP34" s="7" t="str">
        <f>IF($B34=0,"",$N34*'MF Rents'!CP34*'MF Rollover'!CO34)</f>
        <v/>
      </c>
      <c r="CQ34" s="7" t="str">
        <f>IF($B34=0,"",$N34*'MF Rents'!CQ34*'MF Rollover'!CP34)</f>
        <v/>
      </c>
      <c r="CR34" s="7" t="str">
        <f>IF($B34=0,"",$N34*'MF Rents'!CR34*'MF Rollover'!CQ34)</f>
        <v/>
      </c>
      <c r="CS34" s="7" t="str">
        <f>IF($B34=0,"",$N34*'MF Rents'!CS34*'MF Rollover'!CR34)</f>
        <v/>
      </c>
      <c r="CT34" s="7" t="str">
        <f>IF($B34=0,"",$N34*'MF Rents'!CT34*'MF Rollover'!CS34)</f>
        <v/>
      </c>
      <c r="CU34" s="7" t="str">
        <f>IF($B34=0,"",$N34*'MF Rents'!CU34*'MF Rollover'!CT34)</f>
        <v/>
      </c>
      <c r="CV34" s="7" t="str">
        <f>IF($B34=0,"",$N34*'MF Rents'!CV34*'MF Rollover'!CU34)</f>
        <v/>
      </c>
      <c r="CW34" s="7" t="str">
        <f>IF($B34=0,"",$N34*'MF Rents'!CW34*'MF Rollover'!CV34)</f>
        <v/>
      </c>
      <c r="CX34" s="7" t="str">
        <f>IF($B34=0,"",$N34*'MF Rents'!CX34*'MF Rollover'!CW34)</f>
        <v/>
      </c>
      <c r="CY34" s="7" t="str">
        <f>IF($B34=0,"",$N34*'MF Rents'!CY34*'MF Rollover'!CX34)</f>
        <v/>
      </c>
      <c r="CZ34" s="7" t="str">
        <f>IF($B34=0,"",$N34*'MF Rents'!CZ34*'MF Rollover'!CY34)</f>
        <v/>
      </c>
      <c r="DA34" s="7" t="str">
        <f>IF($B34=0,"",$N34*'MF Rents'!DA34*'MF Rollover'!CZ34)</f>
        <v/>
      </c>
      <c r="DB34" s="7" t="str">
        <f>IF($B34=0,"",$N34*'MF Rents'!DB34*'MF Rollover'!DA34)</f>
        <v/>
      </c>
      <c r="DC34" s="7" t="str">
        <f>IF($B34=0,"",$N34*'MF Rents'!DC34*'MF Rollover'!DB34)</f>
        <v/>
      </c>
      <c r="DD34" s="7" t="str">
        <f>IF($B34=0,"",$N34*'MF Rents'!DD34*'MF Rollover'!DC34)</f>
        <v/>
      </c>
      <c r="DE34" s="7" t="str">
        <f>IF($B34=0,"",$N34*'MF Rents'!DE34*'MF Rollover'!DD34)</f>
        <v/>
      </c>
      <c r="DF34" s="7" t="str">
        <f>IF($B34=0,"",$N34*'MF Rents'!DF34*'MF Rollover'!DE34)</f>
        <v/>
      </c>
      <c r="DG34" s="7" t="str">
        <f>IF($B34=0,"",$N34*'MF Rents'!DG34*'MF Rollover'!DF34)</f>
        <v/>
      </c>
      <c r="DH34" s="7" t="str">
        <f>IF($B34=0,"",$N34*'MF Rents'!DH34*'MF Rollover'!DG34)</f>
        <v/>
      </c>
      <c r="DI34" s="7" t="str">
        <f>IF($B34=0,"",$N34*'MF Rents'!DI34*'MF Rollover'!DH34)</f>
        <v/>
      </c>
      <c r="DJ34" s="7" t="str">
        <f>IF($B34=0,"",$N34*'MF Rents'!DJ34*'MF Rollover'!DI34)</f>
        <v/>
      </c>
      <c r="DK34" s="7" t="str">
        <f>IF($B34=0,"",$N34*'MF Rents'!DK34*'MF Rollover'!DJ34)</f>
        <v/>
      </c>
      <c r="DL34" s="7" t="str">
        <f>IF($B34=0,"",$N34*'MF Rents'!DL34*'MF Rollover'!DK34)</f>
        <v/>
      </c>
      <c r="DM34" s="7" t="str">
        <f>IF($B34=0,"",$N34*'MF Rents'!DM34*'MF Rollover'!DL34)</f>
        <v/>
      </c>
      <c r="DN34" s="7" t="str">
        <f>IF($B34=0,"",$N34*'MF Rents'!DN34*'MF Rollover'!DM34)</f>
        <v/>
      </c>
      <c r="DO34" s="7" t="str">
        <f>IF($B34=0,"",$N34*'MF Rents'!DO34*'MF Rollover'!DN34)</f>
        <v/>
      </c>
      <c r="DP34" s="7" t="str">
        <f>IF($B34=0,"",$N34*'MF Rents'!DP34*'MF Rollover'!DO34)</f>
        <v/>
      </c>
      <c r="DQ34" s="7" t="str">
        <f>IF($B34=0,"",$N34*'MF Rents'!DQ34*'MF Rollover'!DP34)</f>
        <v/>
      </c>
      <c r="DR34" s="7" t="str">
        <f>IF($B34=0,"",$N34*'MF Rents'!DR34*'MF Rollover'!DQ34)</f>
        <v/>
      </c>
      <c r="DS34" s="7" t="str">
        <f>IF($B34=0,"",$N34*'MF Rents'!DS34*'MF Rollover'!DR34)</f>
        <v/>
      </c>
      <c r="DT34" s="7" t="str">
        <f>IF($B34=0,"",$N34*'MF Rents'!DT34*'MF Rollover'!DS34)</f>
        <v/>
      </c>
      <c r="DU34" s="7" t="str">
        <f>IF($B34=0,"",$N34*'MF Rents'!DU34*'MF Rollover'!DT34)</f>
        <v/>
      </c>
      <c r="DV34" s="7" t="str">
        <f>IF($B34=0,"",$N34*'MF Rents'!DV34*'MF Rollover'!DU34)</f>
        <v/>
      </c>
      <c r="DW34" s="7" t="str">
        <f>IF($B34=0,"",$N34*'MF Rents'!DW34*'MF Rollover'!DV34)</f>
        <v/>
      </c>
      <c r="DX34" s="7" t="str">
        <f>IF($B34=0,"",$N34*'MF Rents'!DX34*'MF Rollover'!DW34)</f>
        <v/>
      </c>
      <c r="DY34" s="7" t="str">
        <f>IF($B34=0,"",$N34*'MF Rents'!DY34*'MF Rollover'!DX34)</f>
        <v/>
      </c>
      <c r="DZ34" s="7" t="str">
        <f>IF($B34=0,"",$N34*'MF Rents'!DZ34*'MF Rollover'!DY34)</f>
        <v/>
      </c>
      <c r="EA34" s="7" t="str">
        <f>IF($B34=0,"",$N34*'MF Rents'!EA34*'MF Rollover'!DZ34)</f>
        <v/>
      </c>
      <c r="EB34" s="7" t="str">
        <f>IF($B34=0,"",$N34*'MF Rents'!EB34*'MF Rollover'!EA34)</f>
        <v/>
      </c>
      <c r="EC34" s="7" t="str">
        <f>IF($B34=0,"",$N34*'MF Rents'!EC34*'MF Rollover'!EB34)</f>
        <v/>
      </c>
      <c r="ED34" s="7" t="str">
        <f>IF($B34=0,"",$N34*'MF Rents'!ED34*'MF Rollover'!EC34)</f>
        <v/>
      </c>
      <c r="EE34" s="7" t="str">
        <f>IF($B34=0,"",$N34*'MF Rents'!EE34*'MF Rollover'!ED34)</f>
        <v/>
      </c>
      <c r="EF34" s="7" t="str">
        <f>IF($B34=0,"",$N34*'MF Rents'!EF34*'MF Rollover'!EE34)</f>
        <v/>
      </c>
      <c r="EG34" s="7" t="str">
        <f>IF($B34=0,"",$N34*'MF Rents'!EG34*'MF Rollover'!EF34)</f>
        <v/>
      </c>
      <c r="EH34" s="7" t="str">
        <f>IF($B34=0,"",$N34*'MF Rents'!EH34*'MF Rollover'!EG34)</f>
        <v/>
      </c>
      <c r="EI34" s="7" t="str">
        <f>IF($B34=0,"",$N34*'MF Rents'!EI34*'MF Rollover'!EH34)</f>
        <v/>
      </c>
      <c r="EJ34" s="7" t="str">
        <f>IF($B34=0,"",$N34*'MF Rents'!EJ34*'MF Rollover'!EI34)</f>
        <v/>
      </c>
      <c r="EK34" s="7" t="str">
        <f>IF($B34=0,"",$N34*'MF Rents'!EK34*'MF Rollover'!EJ34)</f>
        <v/>
      </c>
      <c r="EL34" s="7" t="str">
        <f>IF($B34=0,"",$N34*'MF Rents'!EL34*'MF Rollover'!EK34)</f>
        <v/>
      </c>
      <c r="EM34" s="7" t="str">
        <f>IF($B34=0,"",$N34*'MF Rents'!EM34*'MF Rollover'!EL34)</f>
        <v/>
      </c>
      <c r="EN34" s="7" t="str">
        <f>IF($B34=0,"",$N34*'MF Rents'!EN34*'MF Rollover'!EM34)</f>
        <v/>
      </c>
      <c r="EO34" s="7" t="str">
        <f>IF($B34=0,"",$N34*'MF Rents'!EO34*'MF Rollover'!EN34)</f>
        <v/>
      </c>
      <c r="EP34" s="7" t="str">
        <f>IF($B34=0,"",$N34*'MF Rents'!EP34*'MF Rollover'!EO34)</f>
        <v/>
      </c>
      <c r="EQ34" s="7" t="str">
        <f>IF($B34=0,"",$N34*'MF Rents'!EQ34*'MF Rollover'!EP34)</f>
        <v/>
      </c>
      <c r="ER34" s="7" t="str">
        <f>IF($B34=0,"",$N34*'MF Rents'!ER34*'MF Rollover'!EQ34)</f>
        <v/>
      </c>
      <c r="ES34" s="7" t="str">
        <f>IF($B34=0,"",$N34*'MF Rents'!ES34*'MF Rollover'!ER34)</f>
        <v/>
      </c>
      <c r="ET34" s="7" t="str">
        <f>IF($B34=0,"",$N34*'MF Rents'!ET34*'MF Rollover'!ES34)</f>
        <v/>
      </c>
      <c r="EU34" s="7" t="str">
        <f>IF($B34=0,"",$N34*'MF Rents'!EU34*'MF Rollover'!ET34)</f>
        <v/>
      </c>
      <c r="EV34" s="7" t="str">
        <f>IF($B34=0,"",$N34*'MF Rents'!EV34*'MF Rollover'!EU34)</f>
        <v/>
      </c>
      <c r="EW34" s="7" t="str">
        <f>IF($B34=0,"",$N34*'MF Rents'!EW34*'MF Rollover'!EV34)</f>
        <v/>
      </c>
      <c r="EX34" s="7" t="str">
        <f>IF($B34=0,"",$N34*'MF Rents'!EX34*'MF Rollover'!EW34)</f>
        <v/>
      </c>
      <c r="EY34" s="7" t="str">
        <f>IF($B34=0,"",$N34*'MF Rents'!EY34*'MF Rollover'!EX34)</f>
        <v/>
      </c>
      <c r="EZ34" s="7" t="str">
        <f>IF($B34=0,"",$N34*'MF Rents'!EZ34*'MF Rollover'!EY34)</f>
        <v/>
      </c>
      <c r="FA34" s="7" t="str">
        <f>IF($B34=0,"",$N34*'MF Rents'!FA34*'MF Rollover'!EZ34)</f>
        <v/>
      </c>
      <c r="FB34" s="7" t="str">
        <f>IF($B34=0,"",$N34*'MF Rents'!FB34*'MF Rollover'!FA34)</f>
        <v/>
      </c>
      <c r="FC34" s="7" t="str">
        <f>IF($B34=0,"",$N34*'MF Rents'!FC34*'MF Rollover'!FB34)</f>
        <v/>
      </c>
      <c r="FD34" s="7" t="str">
        <f>IF($B34=0,"",$N34*'MF Rents'!FD34*'MF Rollover'!FC34)</f>
        <v/>
      </c>
      <c r="FE34" s="7" t="str">
        <f>IF($B34=0,"",$N34*'MF Rents'!FE34*'MF Rollover'!FD34)</f>
        <v/>
      </c>
      <c r="FF34" s="7" t="str">
        <f>IF($B34=0,"",$N34*'MF Rents'!FF34*'MF Rollover'!FE34)</f>
        <v/>
      </c>
      <c r="FG34" s="7" t="str">
        <f>IF($B34=0,"",$N34*'MF Rents'!FG34*'MF Rollover'!FF34)</f>
        <v/>
      </c>
      <c r="FH34" s="7" t="str">
        <f>IF($B34=0,"",$N34*'MF Rents'!FH34*'MF Rollover'!FG34)</f>
        <v/>
      </c>
      <c r="FI34" s="7" t="str">
        <f>IF($B34=0,"",$N34*'MF Rents'!FI34*'MF Rollover'!FH34)</f>
        <v/>
      </c>
      <c r="FJ34" s="7" t="str">
        <f>IF($B34=0,"",$N34*'MF Rents'!FJ34*'MF Rollover'!FI34)</f>
        <v/>
      </c>
      <c r="FK34" s="7" t="str">
        <f>IF($B34=0,"",$N34*'MF Rents'!FK34*'MF Rollover'!FJ34)</f>
        <v/>
      </c>
      <c r="FL34" s="7" t="str">
        <f>IF($B34=0,"",$N34*'MF Rents'!FL34*'MF Rollover'!FK34)</f>
        <v/>
      </c>
      <c r="FM34" s="7" t="str">
        <f>IF($B34=0,"",$N34*'MF Rents'!FM34*'MF Rollover'!FL34)</f>
        <v/>
      </c>
      <c r="FN34" s="7" t="str">
        <f>IF($B34=0,"",$N34*'MF Rents'!FN34*'MF Rollover'!FM34)</f>
        <v/>
      </c>
      <c r="FO34" s="7" t="str">
        <f>IF($B34=0,"",$N34*'MF Rents'!FO34*'MF Rollover'!FN34)</f>
        <v/>
      </c>
      <c r="FP34" s="7" t="str">
        <f>IF($B34=0,"",$N34*'MF Rents'!FP34*'MF Rollover'!FO34)</f>
        <v/>
      </c>
      <c r="FQ34" s="7" t="str">
        <f>IF($B34=0,"",$N34*'MF Rents'!FQ34*'MF Rollover'!FP34)</f>
        <v/>
      </c>
      <c r="FR34" s="7" t="str">
        <f>IF($B34=0,"",$N34*'MF Rents'!FR34*'MF Rollover'!FQ34)</f>
        <v/>
      </c>
      <c r="FS34" s="7" t="str">
        <f>IF($B34=0,"",$N34*'MF Rents'!FS34*'MF Rollover'!FR34)</f>
        <v/>
      </c>
      <c r="FT34" s="7" t="str">
        <f>IF($B34=0,"",$N34*'MF Rents'!FT34*'MF Rollover'!FS34)</f>
        <v/>
      </c>
      <c r="FU34" s="7" t="str">
        <f>IF($B34=0,"",$N34*'MF Rents'!FU34*'MF Rollover'!FT34)</f>
        <v/>
      </c>
      <c r="FV34" s="7" t="str">
        <f>IF($B34=0,"",$N34*'MF Rents'!FV34*'MF Rollover'!FU34)</f>
        <v/>
      </c>
      <c r="FW34" s="7" t="str">
        <f>IF($B34=0,"",$N34*'MF Rents'!FW34*'MF Rollover'!FV34)</f>
        <v/>
      </c>
      <c r="FX34" s="7" t="str">
        <f>IF($B34=0,"",$N34*'MF Rents'!FX34*'MF Rollover'!FW34)</f>
        <v/>
      </c>
      <c r="FY34" s="7" t="str">
        <f>IF($B34=0,"",$N34*'MF Rents'!FY34*'MF Rollover'!FX34)</f>
        <v/>
      </c>
      <c r="FZ34" s="7" t="str">
        <f>IF($B34=0,"",$N34*'MF Rents'!FZ34*'MF Rollover'!FY34)</f>
        <v/>
      </c>
      <c r="GA34" s="7" t="str">
        <f>IF($B34=0,"",$N34*'MF Rents'!GA34*'MF Rollover'!FZ34)</f>
        <v/>
      </c>
      <c r="GB34" s="7" t="str">
        <f>IF($B34=0,"",$N34*'MF Rents'!GB34*'MF Rollover'!GA34)</f>
        <v/>
      </c>
      <c r="GC34" s="7" t="str">
        <f>IF($B34=0,"",$N34*'MF Rents'!GC34*'MF Rollover'!GB34)</f>
        <v/>
      </c>
      <c r="GD34" s="7" t="str">
        <f>IF($B34=0,"",$N34*'MF Rents'!GD34*'MF Rollover'!GC34)</f>
        <v/>
      </c>
      <c r="GE34" s="7" t="str">
        <f>IF($B34=0,"",$N34*'MF Rents'!GE34*'MF Rollover'!GD34)</f>
        <v/>
      </c>
      <c r="GF34" s="7" t="str">
        <f>IF($B34=0,"",$N34*'MF Rents'!GF34*'MF Rollover'!GE34)</f>
        <v/>
      </c>
      <c r="GG34" s="7" t="str">
        <f>IF($B34=0,"",$N34*'MF Rents'!GG34*'MF Rollover'!GF34)</f>
        <v/>
      </c>
      <c r="GH34" s="7" t="str">
        <f>IF($B34=0,"",$N34*'MF Rents'!GH34*'MF Rollover'!GG34)</f>
        <v/>
      </c>
      <c r="GI34" s="7" t="str">
        <f>IF($B34=0,"",$N34*'MF Rents'!GI34*'MF Rollover'!GH34)</f>
        <v/>
      </c>
      <c r="GJ34" s="7" t="str">
        <f>IF($B34=0,"",$N34*'MF Rents'!GJ34*'MF Rollover'!GI34)</f>
        <v/>
      </c>
      <c r="GK34" s="7" t="str">
        <f>IF($B34=0,"",$N34*'MF Rents'!GK34*'MF Rollover'!GJ34)</f>
        <v/>
      </c>
      <c r="GL34" s="7" t="str">
        <f>IF($B34=0,"",$N34*'MF Rents'!GL34*'MF Rollover'!GK34)</f>
        <v/>
      </c>
      <c r="GM34" s="7" t="str">
        <f>IF($B34=0,"",$N34*'MF Rents'!GM34*'MF Rollover'!GL34)</f>
        <v/>
      </c>
      <c r="GN34" s="7" t="str">
        <f>IF($B34=0,"",$N34*'MF Rents'!GN34*'MF Rollover'!GM34)</f>
        <v/>
      </c>
      <c r="GO34" s="7" t="str">
        <f>IF($B34=0,"",$N34*'MF Rents'!GO34*'MF Rollover'!GN34)</f>
        <v/>
      </c>
      <c r="GP34" s="7" t="str">
        <f>IF($B34=0,"",$N34*'MF Rents'!GP34*'MF Rollover'!GO34)</f>
        <v/>
      </c>
    </row>
    <row r="35" spans="2:198" x14ac:dyDescent="0.3">
      <c r="B35" s="198">
        <f>'MF Rent Roll'!B34</f>
        <v>0</v>
      </c>
      <c r="C35" s="199">
        <f>'MF Rent Roll'!C34</f>
        <v>0</v>
      </c>
      <c r="D35" s="200">
        <f>'MF Rent Roll'!D34</f>
        <v>0</v>
      </c>
      <c r="E35" s="200">
        <f>'MF Rent Roll'!E34</f>
        <v>0</v>
      </c>
      <c r="F35" s="201">
        <f>'MF Rent Roll'!F34</f>
        <v>0</v>
      </c>
      <c r="G35" s="202">
        <f>'MF Rent Roll'!G34</f>
        <v>0</v>
      </c>
      <c r="H35" s="203">
        <f>'MF Rent Roll'!H34</f>
        <v>0</v>
      </c>
      <c r="I35" s="202">
        <f>'MF Rent Roll'!I34</f>
        <v>0</v>
      </c>
      <c r="J35" s="204">
        <f>'MF Rent Roll'!J34</f>
        <v>0</v>
      </c>
      <c r="K35" s="205">
        <f>'MF Rent Roll'!K34</f>
        <v>0</v>
      </c>
      <c r="L35" s="202">
        <f>'MF Rent Roll'!L34</f>
        <v>0</v>
      </c>
      <c r="M35" s="206">
        <f>'MF Rent Roll'!M34</f>
        <v>0</v>
      </c>
      <c r="N35" s="207" t="str">
        <f>'MF Rent Roll'!N34</f>
        <v/>
      </c>
      <c r="O35" s="208" t="str">
        <f>'MF Rent Roll'!O34</f>
        <v/>
      </c>
      <c r="P35" s="209" t="str">
        <f>'MF Rent Roll'!P34</f>
        <v/>
      </c>
      <c r="S35" s="7" t="str">
        <f>IF($B35=0,"",$N35*'MF Rents'!S35*'MF Rollover'!R35)</f>
        <v/>
      </c>
      <c r="T35" s="7" t="str">
        <f>IF($B35=0,"",$N35*'MF Rents'!T35*'MF Rollover'!S35)</f>
        <v/>
      </c>
      <c r="U35" s="7" t="str">
        <f>IF($B35=0,"",$N35*'MF Rents'!U35*'MF Rollover'!T35)</f>
        <v/>
      </c>
      <c r="V35" s="7" t="str">
        <f>IF($B35=0,"",$N35*'MF Rents'!V35*'MF Rollover'!U35)</f>
        <v/>
      </c>
      <c r="W35" s="7" t="str">
        <f>IF($B35=0,"",$N35*'MF Rents'!W35*'MF Rollover'!V35)</f>
        <v/>
      </c>
      <c r="X35" s="7" t="str">
        <f>IF($B35=0,"",$N35*'MF Rents'!X35*'MF Rollover'!W35)</f>
        <v/>
      </c>
      <c r="Y35" s="7" t="str">
        <f>IF($B35=0,"",$N35*'MF Rents'!Y35*'MF Rollover'!X35)</f>
        <v/>
      </c>
      <c r="Z35" s="7" t="str">
        <f>IF($B35=0,"",$N35*'MF Rents'!Z35*'MF Rollover'!Y35)</f>
        <v/>
      </c>
      <c r="AA35" s="7" t="str">
        <f>IF($B35=0,"",$N35*'MF Rents'!AA35*'MF Rollover'!Z35)</f>
        <v/>
      </c>
      <c r="AB35" s="7" t="str">
        <f>IF($B35=0,"",$N35*'MF Rents'!AB35*'MF Rollover'!AA35)</f>
        <v/>
      </c>
      <c r="AC35" s="7" t="str">
        <f>IF($B35=0,"",$N35*'MF Rents'!AC35*'MF Rollover'!AB35)</f>
        <v/>
      </c>
      <c r="AD35" s="7" t="str">
        <f>IF($B35=0,"",$N35*'MF Rents'!AD35*'MF Rollover'!AC35)</f>
        <v/>
      </c>
      <c r="AE35" s="7" t="str">
        <f>IF($B35=0,"",$N35*'MF Rents'!AE35*'MF Rollover'!AD35)</f>
        <v/>
      </c>
      <c r="AF35" s="7" t="str">
        <f>IF($B35=0,"",$N35*'MF Rents'!AF35*'MF Rollover'!AE35)</f>
        <v/>
      </c>
      <c r="AG35" s="7" t="str">
        <f>IF($B35=0,"",$N35*'MF Rents'!AG35*'MF Rollover'!AF35)</f>
        <v/>
      </c>
      <c r="AH35" s="7" t="str">
        <f>IF($B35=0,"",$N35*'MF Rents'!AH35*'MF Rollover'!AG35)</f>
        <v/>
      </c>
      <c r="AI35" s="7" t="str">
        <f>IF($B35=0,"",$N35*'MF Rents'!AI35*'MF Rollover'!AH35)</f>
        <v/>
      </c>
      <c r="AJ35" s="7" t="str">
        <f>IF($B35=0,"",$N35*'MF Rents'!AJ35*'MF Rollover'!AI35)</f>
        <v/>
      </c>
      <c r="AK35" s="7" t="str">
        <f>IF($B35=0,"",$N35*'MF Rents'!AK35*'MF Rollover'!AJ35)</f>
        <v/>
      </c>
      <c r="AL35" s="7" t="str">
        <f>IF($B35=0,"",$N35*'MF Rents'!AL35*'MF Rollover'!AK35)</f>
        <v/>
      </c>
      <c r="AM35" s="7" t="str">
        <f>IF($B35=0,"",$N35*'MF Rents'!AM35*'MF Rollover'!AL35)</f>
        <v/>
      </c>
      <c r="AN35" s="7" t="str">
        <f>IF($B35=0,"",$N35*'MF Rents'!AN35*'MF Rollover'!AM35)</f>
        <v/>
      </c>
      <c r="AO35" s="7" t="str">
        <f>IF($B35=0,"",$N35*'MF Rents'!AO35*'MF Rollover'!AN35)</f>
        <v/>
      </c>
      <c r="AP35" s="7" t="str">
        <f>IF($B35=0,"",$N35*'MF Rents'!AP35*'MF Rollover'!AO35)</f>
        <v/>
      </c>
      <c r="AQ35" s="7" t="str">
        <f>IF($B35=0,"",$N35*'MF Rents'!AQ35*'MF Rollover'!AP35)</f>
        <v/>
      </c>
      <c r="AR35" s="7" t="str">
        <f>IF($B35=0,"",$N35*'MF Rents'!AR35*'MF Rollover'!AQ35)</f>
        <v/>
      </c>
      <c r="AS35" s="7" t="str">
        <f>IF($B35=0,"",$N35*'MF Rents'!AS35*'MF Rollover'!AR35)</f>
        <v/>
      </c>
      <c r="AT35" s="7" t="str">
        <f>IF($B35=0,"",$N35*'MF Rents'!AT35*'MF Rollover'!AS35)</f>
        <v/>
      </c>
      <c r="AU35" s="7" t="str">
        <f>IF($B35=0,"",$N35*'MF Rents'!AU35*'MF Rollover'!AT35)</f>
        <v/>
      </c>
      <c r="AV35" s="7" t="str">
        <f>IF($B35=0,"",$N35*'MF Rents'!AV35*'MF Rollover'!AU35)</f>
        <v/>
      </c>
      <c r="AW35" s="7" t="str">
        <f>IF($B35=0,"",$N35*'MF Rents'!AW35*'MF Rollover'!AV35)</f>
        <v/>
      </c>
      <c r="AX35" s="7" t="str">
        <f>IF($B35=0,"",$N35*'MF Rents'!AX35*'MF Rollover'!AW35)</f>
        <v/>
      </c>
      <c r="AY35" s="7" t="str">
        <f>IF($B35=0,"",$N35*'MF Rents'!AY35*'MF Rollover'!AX35)</f>
        <v/>
      </c>
      <c r="AZ35" s="7" t="str">
        <f>IF($B35=0,"",$N35*'MF Rents'!AZ35*'MF Rollover'!AY35)</f>
        <v/>
      </c>
      <c r="BA35" s="7" t="str">
        <f>IF($B35=0,"",$N35*'MF Rents'!BA35*'MF Rollover'!AZ35)</f>
        <v/>
      </c>
      <c r="BB35" s="7" t="str">
        <f>IF($B35=0,"",$N35*'MF Rents'!BB35*'MF Rollover'!BA35)</f>
        <v/>
      </c>
      <c r="BC35" s="7" t="str">
        <f>IF($B35=0,"",$N35*'MF Rents'!BC35*'MF Rollover'!BB35)</f>
        <v/>
      </c>
      <c r="BD35" s="7" t="str">
        <f>IF($B35=0,"",$N35*'MF Rents'!BD35*'MF Rollover'!BC35)</f>
        <v/>
      </c>
      <c r="BE35" s="7" t="str">
        <f>IF($B35=0,"",$N35*'MF Rents'!BE35*'MF Rollover'!BD35)</f>
        <v/>
      </c>
      <c r="BF35" s="7" t="str">
        <f>IF($B35=0,"",$N35*'MF Rents'!BF35*'MF Rollover'!BE35)</f>
        <v/>
      </c>
      <c r="BG35" s="7" t="str">
        <f>IF($B35=0,"",$N35*'MF Rents'!BG35*'MF Rollover'!BF35)</f>
        <v/>
      </c>
      <c r="BH35" s="7" t="str">
        <f>IF($B35=0,"",$N35*'MF Rents'!BH35*'MF Rollover'!BG35)</f>
        <v/>
      </c>
      <c r="BI35" s="7" t="str">
        <f>IF($B35=0,"",$N35*'MF Rents'!BI35*'MF Rollover'!BH35)</f>
        <v/>
      </c>
      <c r="BJ35" s="7" t="str">
        <f>IF($B35=0,"",$N35*'MF Rents'!BJ35*'MF Rollover'!BI35)</f>
        <v/>
      </c>
      <c r="BK35" s="7" t="str">
        <f>IF($B35=0,"",$N35*'MF Rents'!BK35*'MF Rollover'!BJ35)</f>
        <v/>
      </c>
      <c r="BL35" s="7" t="str">
        <f>IF($B35=0,"",$N35*'MF Rents'!BL35*'MF Rollover'!BK35)</f>
        <v/>
      </c>
      <c r="BM35" s="7" t="str">
        <f>IF($B35=0,"",$N35*'MF Rents'!BM35*'MF Rollover'!BL35)</f>
        <v/>
      </c>
      <c r="BN35" s="7" t="str">
        <f>IF($B35=0,"",$N35*'MF Rents'!BN35*'MF Rollover'!BM35)</f>
        <v/>
      </c>
      <c r="BO35" s="7" t="str">
        <f>IF($B35=0,"",$N35*'MF Rents'!BO35*'MF Rollover'!BN35)</f>
        <v/>
      </c>
      <c r="BP35" s="7" t="str">
        <f>IF($B35=0,"",$N35*'MF Rents'!BP35*'MF Rollover'!BO35)</f>
        <v/>
      </c>
      <c r="BQ35" s="7" t="str">
        <f>IF($B35=0,"",$N35*'MF Rents'!BQ35*'MF Rollover'!BP35)</f>
        <v/>
      </c>
      <c r="BR35" s="7" t="str">
        <f>IF($B35=0,"",$N35*'MF Rents'!BR35*'MF Rollover'!BQ35)</f>
        <v/>
      </c>
      <c r="BS35" s="7" t="str">
        <f>IF($B35=0,"",$N35*'MF Rents'!BS35*'MF Rollover'!BR35)</f>
        <v/>
      </c>
      <c r="BT35" s="7" t="str">
        <f>IF($B35=0,"",$N35*'MF Rents'!BT35*'MF Rollover'!BS35)</f>
        <v/>
      </c>
      <c r="BU35" s="7" t="str">
        <f>IF($B35=0,"",$N35*'MF Rents'!BU35*'MF Rollover'!BT35)</f>
        <v/>
      </c>
      <c r="BV35" s="7" t="str">
        <f>IF($B35=0,"",$N35*'MF Rents'!BV35*'MF Rollover'!BU35)</f>
        <v/>
      </c>
      <c r="BW35" s="7" t="str">
        <f>IF($B35=0,"",$N35*'MF Rents'!BW35*'MF Rollover'!BV35)</f>
        <v/>
      </c>
      <c r="BX35" s="7" t="str">
        <f>IF($B35=0,"",$N35*'MF Rents'!BX35*'MF Rollover'!BW35)</f>
        <v/>
      </c>
      <c r="BY35" s="7" t="str">
        <f>IF($B35=0,"",$N35*'MF Rents'!BY35*'MF Rollover'!BX35)</f>
        <v/>
      </c>
      <c r="BZ35" s="7" t="str">
        <f>IF($B35=0,"",$N35*'MF Rents'!BZ35*'MF Rollover'!BY35)</f>
        <v/>
      </c>
      <c r="CA35" s="7" t="str">
        <f>IF($B35=0,"",$N35*'MF Rents'!CA35*'MF Rollover'!BZ35)</f>
        <v/>
      </c>
      <c r="CB35" s="7" t="str">
        <f>IF($B35=0,"",$N35*'MF Rents'!CB35*'MF Rollover'!CA35)</f>
        <v/>
      </c>
      <c r="CC35" s="7" t="str">
        <f>IF($B35=0,"",$N35*'MF Rents'!CC35*'MF Rollover'!CB35)</f>
        <v/>
      </c>
      <c r="CD35" s="7" t="str">
        <f>IF($B35=0,"",$N35*'MF Rents'!CD35*'MF Rollover'!CC35)</f>
        <v/>
      </c>
      <c r="CE35" s="7" t="str">
        <f>IF($B35=0,"",$N35*'MF Rents'!CE35*'MF Rollover'!CD35)</f>
        <v/>
      </c>
      <c r="CF35" s="7" t="str">
        <f>IF($B35=0,"",$N35*'MF Rents'!CF35*'MF Rollover'!CE35)</f>
        <v/>
      </c>
      <c r="CG35" s="7" t="str">
        <f>IF($B35=0,"",$N35*'MF Rents'!CG35*'MF Rollover'!CF35)</f>
        <v/>
      </c>
      <c r="CH35" s="7" t="str">
        <f>IF($B35=0,"",$N35*'MF Rents'!CH35*'MF Rollover'!CG35)</f>
        <v/>
      </c>
      <c r="CI35" s="7" t="str">
        <f>IF($B35=0,"",$N35*'MF Rents'!CI35*'MF Rollover'!CH35)</f>
        <v/>
      </c>
      <c r="CJ35" s="7" t="str">
        <f>IF($B35=0,"",$N35*'MF Rents'!CJ35*'MF Rollover'!CI35)</f>
        <v/>
      </c>
      <c r="CK35" s="7" t="str">
        <f>IF($B35=0,"",$N35*'MF Rents'!CK35*'MF Rollover'!CJ35)</f>
        <v/>
      </c>
      <c r="CL35" s="7" t="str">
        <f>IF($B35=0,"",$N35*'MF Rents'!CL35*'MF Rollover'!CK35)</f>
        <v/>
      </c>
      <c r="CM35" s="7" t="str">
        <f>IF($B35=0,"",$N35*'MF Rents'!CM35*'MF Rollover'!CL35)</f>
        <v/>
      </c>
      <c r="CN35" s="7" t="str">
        <f>IF($B35=0,"",$N35*'MF Rents'!CN35*'MF Rollover'!CM35)</f>
        <v/>
      </c>
      <c r="CO35" s="7" t="str">
        <f>IF($B35=0,"",$N35*'MF Rents'!CO35*'MF Rollover'!CN35)</f>
        <v/>
      </c>
      <c r="CP35" s="7" t="str">
        <f>IF($B35=0,"",$N35*'MF Rents'!CP35*'MF Rollover'!CO35)</f>
        <v/>
      </c>
      <c r="CQ35" s="7" t="str">
        <f>IF($B35=0,"",$N35*'MF Rents'!CQ35*'MF Rollover'!CP35)</f>
        <v/>
      </c>
      <c r="CR35" s="7" t="str">
        <f>IF($B35=0,"",$N35*'MF Rents'!CR35*'MF Rollover'!CQ35)</f>
        <v/>
      </c>
      <c r="CS35" s="7" t="str">
        <f>IF($B35=0,"",$N35*'MF Rents'!CS35*'MF Rollover'!CR35)</f>
        <v/>
      </c>
      <c r="CT35" s="7" t="str">
        <f>IF($B35=0,"",$N35*'MF Rents'!CT35*'MF Rollover'!CS35)</f>
        <v/>
      </c>
      <c r="CU35" s="7" t="str">
        <f>IF($B35=0,"",$N35*'MF Rents'!CU35*'MF Rollover'!CT35)</f>
        <v/>
      </c>
      <c r="CV35" s="7" t="str">
        <f>IF($B35=0,"",$N35*'MF Rents'!CV35*'MF Rollover'!CU35)</f>
        <v/>
      </c>
      <c r="CW35" s="7" t="str">
        <f>IF($B35=0,"",$N35*'MF Rents'!CW35*'MF Rollover'!CV35)</f>
        <v/>
      </c>
      <c r="CX35" s="7" t="str">
        <f>IF($B35=0,"",$N35*'MF Rents'!CX35*'MF Rollover'!CW35)</f>
        <v/>
      </c>
      <c r="CY35" s="7" t="str">
        <f>IF($B35=0,"",$N35*'MF Rents'!CY35*'MF Rollover'!CX35)</f>
        <v/>
      </c>
      <c r="CZ35" s="7" t="str">
        <f>IF($B35=0,"",$N35*'MF Rents'!CZ35*'MF Rollover'!CY35)</f>
        <v/>
      </c>
      <c r="DA35" s="7" t="str">
        <f>IF($B35=0,"",$N35*'MF Rents'!DA35*'MF Rollover'!CZ35)</f>
        <v/>
      </c>
      <c r="DB35" s="7" t="str">
        <f>IF($B35=0,"",$N35*'MF Rents'!DB35*'MF Rollover'!DA35)</f>
        <v/>
      </c>
      <c r="DC35" s="7" t="str">
        <f>IF($B35=0,"",$N35*'MF Rents'!DC35*'MF Rollover'!DB35)</f>
        <v/>
      </c>
      <c r="DD35" s="7" t="str">
        <f>IF($B35=0,"",$N35*'MF Rents'!DD35*'MF Rollover'!DC35)</f>
        <v/>
      </c>
      <c r="DE35" s="7" t="str">
        <f>IF($B35=0,"",$N35*'MF Rents'!DE35*'MF Rollover'!DD35)</f>
        <v/>
      </c>
      <c r="DF35" s="7" t="str">
        <f>IF($B35=0,"",$N35*'MF Rents'!DF35*'MF Rollover'!DE35)</f>
        <v/>
      </c>
      <c r="DG35" s="7" t="str">
        <f>IF($B35=0,"",$N35*'MF Rents'!DG35*'MF Rollover'!DF35)</f>
        <v/>
      </c>
      <c r="DH35" s="7" t="str">
        <f>IF($B35=0,"",$N35*'MF Rents'!DH35*'MF Rollover'!DG35)</f>
        <v/>
      </c>
      <c r="DI35" s="7" t="str">
        <f>IF($B35=0,"",$N35*'MF Rents'!DI35*'MF Rollover'!DH35)</f>
        <v/>
      </c>
      <c r="DJ35" s="7" t="str">
        <f>IF($B35=0,"",$N35*'MF Rents'!DJ35*'MF Rollover'!DI35)</f>
        <v/>
      </c>
      <c r="DK35" s="7" t="str">
        <f>IF($B35=0,"",$N35*'MF Rents'!DK35*'MF Rollover'!DJ35)</f>
        <v/>
      </c>
      <c r="DL35" s="7" t="str">
        <f>IF($B35=0,"",$N35*'MF Rents'!DL35*'MF Rollover'!DK35)</f>
        <v/>
      </c>
      <c r="DM35" s="7" t="str">
        <f>IF($B35=0,"",$N35*'MF Rents'!DM35*'MF Rollover'!DL35)</f>
        <v/>
      </c>
      <c r="DN35" s="7" t="str">
        <f>IF($B35=0,"",$N35*'MF Rents'!DN35*'MF Rollover'!DM35)</f>
        <v/>
      </c>
      <c r="DO35" s="7" t="str">
        <f>IF($B35=0,"",$N35*'MF Rents'!DO35*'MF Rollover'!DN35)</f>
        <v/>
      </c>
      <c r="DP35" s="7" t="str">
        <f>IF($B35=0,"",$N35*'MF Rents'!DP35*'MF Rollover'!DO35)</f>
        <v/>
      </c>
      <c r="DQ35" s="7" t="str">
        <f>IF($B35=0,"",$N35*'MF Rents'!DQ35*'MF Rollover'!DP35)</f>
        <v/>
      </c>
      <c r="DR35" s="7" t="str">
        <f>IF($B35=0,"",$N35*'MF Rents'!DR35*'MF Rollover'!DQ35)</f>
        <v/>
      </c>
      <c r="DS35" s="7" t="str">
        <f>IF($B35=0,"",$N35*'MF Rents'!DS35*'MF Rollover'!DR35)</f>
        <v/>
      </c>
      <c r="DT35" s="7" t="str">
        <f>IF($B35=0,"",$N35*'MF Rents'!DT35*'MF Rollover'!DS35)</f>
        <v/>
      </c>
      <c r="DU35" s="7" t="str">
        <f>IF($B35=0,"",$N35*'MF Rents'!DU35*'MF Rollover'!DT35)</f>
        <v/>
      </c>
      <c r="DV35" s="7" t="str">
        <f>IF($B35=0,"",$N35*'MF Rents'!DV35*'MF Rollover'!DU35)</f>
        <v/>
      </c>
      <c r="DW35" s="7" t="str">
        <f>IF($B35=0,"",$N35*'MF Rents'!DW35*'MF Rollover'!DV35)</f>
        <v/>
      </c>
      <c r="DX35" s="7" t="str">
        <f>IF($B35=0,"",$N35*'MF Rents'!DX35*'MF Rollover'!DW35)</f>
        <v/>
      </c>
      <c r="DY35" s="7" t="str">
        <f>IF($B35=0,"",$N35*'MF Rents'!DY35*'MF Rollover'!DX35)</f>
        <v/>
      </c>
      <c r="DZ35" s="7" t="str">
        <f>IF($B35=0,"",$N35*'MF Rents'!DZ35*'MF Rollover'!DY35)</f>
        <v/>
      </c>
      <c r="EA35" s="7" t="str">
        <f>IF($B35=0,"",$N35*'MF Rents'!EA35*'MF Rollover'!DZ35)</f>
        <v/>
      </c>
      <c r="EB35" s="7" t="str">
        <f>IF($B35=0,"",$N35*'MF Rents'!EB35*'MF Rollover'!EA35)</f>
        <v/>
      </c>
      <c r="EC35" s="7" t="str">
        <f>IF($B35=0,"",$N35*'MF Rents'!EC35*'MF Rollover'!EB35)</f>
        <v/>
      </c>
      <c r="ED35" s="7" t="str">
        <f>IF($B35=0,"",$N35*'MF Rents'!ED35*'MF Rollover'!EC35)</f>
        <v/>
      </c>
      <c r="EE35" s="7" t="str">
        <f>IF($B35=0,"",$N35*'MF Rents'!EE35*'MF Rollover'!ED35)</f>
        <v/>
      </c>
      <c r="EF35" s="7" t="str">
        <f>IF($B35=0,"",$N35*'MF Rents'!EF35*'MF Rollover'!EE35)</f>
        <v/>
      </c>
      <c r="EG35" s="7" t="str">
        <f>IF($B35=0,"",$N35*'MF Rents'!EG35*'MF Rollover'!EF35)</f>
        <v/>
      </c>
      <c r="EH35" s="7" t="str">
        <f>IF($B35=0,"",$N35*'MF Rents'!EH35*'MF Rollover'!EG35)</f>
        <v/>
      </c>
      <c r="EI35" s="7" t="str">
        <f>IF($B35=0,"",$N35*'MF Rents'!EI35*'MF Rollover'!EH35)</f>
        <v/>
      </c>
      <c r="EJ35" s="7" t="str">
        <f>IF($B35=0,"",$N35*'MF Rents'!EJ35*'MF Rollover'!EI35)</f>
        <v/>
      </c>
      <c r="EK35" s="7" t="str">
        <f>IF($B35=0,"",$N35*'MF Rents'!EK35*'MF Rollover'!EJ35)</f>
        <v/>
      </c>
      <c r="EL35" s="7" t="str">
        <f>IF($B35=0,"",$N35*'MF Rents'!EL35*'MF Rollover'!EK35)</f>
        <v/>
      </c>
      <c r="EM35" s="7" t="str">
        <f>IF($B35=0,"",$N35*'MF Rents'!EM35*'MF Rollover'!EL35)</f>
        <v/>
      </c>
      <c r="EN35" s="7" t="str">
        <f>IF($B35=0,"",$N35*'MF Rents'!EN35*'MF Rollover'!EM35)</f>
        <v/>
      </c>
      <c r="EO35" s="7" t="str">
        <f>IF($B35=0,"",$N35*'MF Rents'!EO35*'MF Rollover'!EN35)</f>
        <v/>
      </c>
      <c r="EP35" s="7" t="str">
        <f>IF($B35=0,"",$N35*'MF Rents'!EP35*'MF Rollover'!EO35)</f>
        <v/>
      </c>
      <c r="EQ35" s="7" t="str">
        <f>IF($B35=0,"",$N35*'MF Rents'!EQ35*'MF Rollover'!EP35)</f>
        <v/>
      </c>
      <c r="ER35" s="7" t="str">
        <f>IF($B35=0,"",$N35*'MF Rents'!ER35*'MF Rollover'!EQ35)</f>
        <v/>
      </c>
      <c r="ES35" s="7" t="str">
        <f>IF($B35=0,"",$N35*'MF Rents'!ES35*'MF Rollover'!ER35)</f>
        <v/>
      </c>
      <c r="ET35" s="7" t="str">
        <f>IF($B35=0,"",$N35*'MF Rents'!ET35*'MF Rollover'!ES35)</f>
        <v/>
      </c>
      <c r="EU35" s="7" t="str">
        <f>IF($B35=0,"",$N35*'MF Rents'!EU35*'MF Rollover'!ET35)</f>
        <v/>
      </c>
      <c r="EV35" s="7" t="str">
        <f>IF($B35=0,"",$N35*'MF Rents'!EV35*'MF Rollover'!EU35)</f>
        <v/>
      </c>
      <c r="EW35" s="7" t="str">
        <f>IF($B35=0,"",$N35*'MF Rents'!EW35*'MF Rollover'!EV35)</f>
        <v/>
      </c>
      <c r="EX35" s="7" t="str">
        <f>IF($B35=0,"",$N35*'MF Rents'!EX35*'MF Rollover'!EW35)</f>
        <v/>
      </c>
      <c r="EY35" s="7" t="str">
        <f>IF($B35=0,"",$N35*'MF Rents'!EY35*'MF Rollover'!EX35)</f>
        <v/>
      </c>
      <c r="EZ35" s="7" t="str">
        <f>IF($B35=0,"",$N35*'MF Rents'!EZ35*'MF Rollover'!EY35)</f>
        <v/>
      </c>
      <c r="FA35" s="7" t="str">
        <f>IF($B35=0,"",$N35*'MF Rents'!FA35*'MF Rollover'!EZ35)</f>
        <v/>
      </c>
      <c r="FB35" s="7" t="str">
        <f>IF($B35=0,"",$N35*'MF Rents'!FB35*'MF Rollover'!FA35)</f>
        <v/>
      </c>
      <c r="FC35" s="7" t="str">
        <f>IF($B35=0,"",$N35*'MF Rents'!FC35*'MF Rollover'!FB35)</f>
        <v/>
      </c>
      <c r="FD35" s="7" t="str">
        <f>IF($B35=0,"",$N35*'MF Rents'!FD35*'MF Rollover'!FC35)</f>
        <v/>
      </c>
      <c r="FE35" s="7" t="str">
        <f>IF($B35=0,"",$N35*'MF Rents'!FE35*'MF Rollover'!FD35)</f>
        <v/>
      </c>
      <c r="FF35" s="7" t="str">
        <f>IF($B35=0,"",$N35*'MF Rents'!FF35*'MF Rollover'!FE35)</f>
        <v/>
      </c>
      <c r="FG35" s="7" t="str">
        <f>IF($B35=0,"",$N35*'MF Rents'!FG35*'MF Rollover'!FF35)</f>
        <v/>
      </c>
      <c r="FH35" s="7" t="str">
        <f>IF($B35=0,"",$N35*'MF Rents'!FH35*'MF Rollover'!FG35)</f>
        <v/>
      </c>
      <c r="FI35" s="7" t="str">
        <f>IF($B35=0,"",$N35*'MF Rents'!FI35*'MF Rollover'!FH35)</f>
        <v/>
      </c>
      <c r="FJ35" s="7" t="str">
        <f>IF($B35=0,"",$N35*'MF Rents'!FJ35*'MF Rollover'!FI35)</f>
        <v/>
      </c>
      <c r="FK35" s="7" t="str">
        <f>IF($B35=0,"",$N35*'MF Rents'!FK35*'MF Rollover'!FJ35)</f>
        <v/>
      </c>
      <c r="FL35" s="7" t="str">
        <f>IF($B35=0,"",$N35*'MF Rents'!FL35*'MF Rollover'!FK35)</f>
        <v/>
      </c>
      <c r="FM35" s="7" t="str">
        <f>IF($B35=0,"",$N35*'MF Rents'!FM35*'MF Rollover'!FL35)</f>
        <v/>
      </c>
      <c r="FN35" s="7" t="str">
        <f>IF($B35=0,"",$N35*'MF Rents'!FN35*'MF Rollover'!FM35)</f>
        <v/>
      </c>
      <c r="FO35" s="7" t="str">
        <f>IF($B35=0,"",$N35*'MF Rents'!FO35*'MF Rollover'!FN35)</f>
        <v/>
      </c>
      <c r="FP35" s="7" t="str">
        <f>IF($B35=0,"",$N35*'MF Rents'!FP35*'MF Rollover'!FO35)</f>
        <v/>
      </c>
      <c r="FQ35" s="7" t="str">
        <f>IF($B35=0,"",$N35*'MF Rents'!FQ35*'MF Rollover'!FP35)</f>
        <v/>
      </c>
      <c r="FR35" s="7" t="str">
        <f>IF($B35=0,"",$N35*'MF Rents'!FR35*'MF Rollover'!FQ35)</f>
        <v/>
      </c>
      <c r="FS35" s="7" t="str">
        <f>IF($B35=0,"",$N35*'MF Rents'!FS35*'MF Rollover'!FR35)</f>
        <v/>
      </c>
      <c r="FT35" s="7" t="str">
        <f>IF($B35=0,"",$N35*'MF Rents'!FT35*'MF Rollover'!FS35)</f>
        <v/>
      </c>
      <c r="FU35" s="7" t="str">
        <f>IF($B35=0,"",$N35*'MF Rents'!FU35*'MF Rollover'!FT35)</f>
        <v/>
      </c>
      <c r="FV35" s="7" t="str">
        <f>IF($B35=0,"",$N35*'MF Rents'!FV35*'MF Rollover'!FU35)</f>
        <v/>
      </c>
      <c r="FW35" s="7" t="str">
        <f>IF($B35=0,"",$N35*'MF Rents'!FW35*'MF Rollover'!FV35)</f>
        <v/>
      </c>
      <c r="FX35" s="7" t="str">
        <f>IF($B35=0,"",$N35*'MF Rents'!FX35*'MF Rollover'!FW35)</f>
        <v/>
      </c>
      <c r="FY35" s="7" t="str">
        <f>IF($B35=0,"",$N35*'MF Rents'!FY35*'MF Rollover'!FX35)</f>
        <v/>
      </c>
      <c r="FZ35" s="7" t="str">
        <f>IF($B35=0,"",$N35*'MF Rents'!FZ35*'MF Rollover'!FY35)</f>
        <v/>
      </c>
      <c r="GA35" s="7" t="str">
        <f>IF($B35=0,"",$N35*'MF Rents'!GA35*'MF Rollover'!FZ35)</f>
        <v/>
      </c>
      <c r="GB35" s="7" t="str">
        <f>IF($B35=0,"",$N35*'MF Rents'!GB35*'MF Rollover'!GA35)</f>
        <v/>
      </c>
      <c r="GC35" s="7" t="str">
        <f>IF($B35=0,"",$N35*'MF Rents'!GC35*'MF Rollover'!GB35)</f>
        <v/>
      </c>
      <c r="GD35" s="7" t="str">
        <f>IF($B35=0,"",$N35*'MF Rents'!GD35*'MF Rollover'!GC35)</f>
        <v/>
      </c>
      <c r="GE35" s="7" t="str">
        <f>IF($B35=0,"",$N35*'MF Rents'!GE35*'MF Rollover'!GD35)</f>
        <v/>
      </c>
      <c r="GF35" s="7" t="str">
        <f>IF($B35=0,"",$N35*'MF Rents'!GF35*'MF Rollover'!GE35)</f>
        <v/>
      </c>
      <c r="GG35" s="7" t="str">
        <f>IF($B35=0,"",$N35*'MF Rents'!GG35*'MF Rollover'!GF35)</f>
        <v/>
      </c>
      <c r="GH35" s="7" t="str">
        <f>IF($B35=0,"",$N35*'MF Rents'!GH35*'MF Rollover'!GG35)</f>
        <v/>
      </c>
      <c r="GI35" s="7" t="str">
        <f>IF($B35=0,"",$N35*'MF Rents'!GI35*'MF Rollover'!GH35)</f>
        <v/>
      </c>
      <c r="GJ35" s="7" t="str">
        <f>IF($B35=0,"",$N35*'MF Rents'!GJ35*'MF Rollover'!GI35)</f>
        <v/>
      </c>
      <c r="GK35" s="7" t="str">
        <f>IF($B35=0,"",$N35*'MF Rents'!GK35*'MF Rollover'!GJ35)</f>
        <v/>
      </c>
      <c r="GL35" s="7" t="str">
        <f>IF($B35=0,"",$N35*'MF Rents'!GL35*'MF Rollover'!GK35)</f>
        <v/>
      </c>
      <c r="GM35" s="7" t="str">
        <f>IF($B35=0,"",$N35*'MF Rents'!GM35*'MF Rollover'!GL35)</f>
        <v/>
      </c>
      <c r="GN35" s="7" t="str">
        <f>IF($B35=0,"",$N35*'MF Rents'!GN35*'MF Rollover'!GM35)</f>
        <v/>
      </c>
      <c r="GO35" s="7" t="str">
        <f>IF($B35=0,"",$N35*'MF Rents'!GO35*'MF Rollover'!GN35)</f>
        <v/>
      </c>
      <c r="GP35" s="7" t="str">
        <f>IF($B35=0,"",$N35*'MF Rents'!GP35*'MF Rollover'!GO35)</f>
        <v/>
      </c>
    </row>
    <row r="36" spans="2:198" x14ac:dyDescent="0.3">
      <c r="B36" s="198">
        <f>'MF Rent Roll'!B35</f>
        <v>0</v>
      </c>
      <c r="C36" s="199">
        <f>'MF Rent Roll'!C35</f>
        <v>0</v>
      </c>
      <c r="D36" s="200">
        <f>'MF Rent Roll'!D35</f>
        <v>0</v>
      </c>
      <c r="E36" s="200">
        <f>'MF Rent Roll'!E35</f>
        <v>0</v>
      </c>
      <c r="F36" s="201">
        <f>'MF Rent Roll'!F35</f>
        <v>0</v>
      </c>
      <c r="G36" s="202">
        <f>'MF Rent Roll'!G35</f>
        <v>0</v>
      </c>
      <c r="H36" s="203">
        <f>'MF Rent Roll'!H35</f>
        <v>0</v>
      </c>
      <c r="I36" s="202">
        <f>'MF Rent Roll'!I35</f>
        <v>0</v>
      </c>
      <c r="J36" s="204">
        <f>'MF Rent Roll'!J35</f>
        <v>0</v>
      </c>
      <c r="K36" s="205">
        <f>'MF Rent Roll'!K35</f>
        <v>0</v>
      </c>
      <c r="L36" s="202">
        <f>'MF Rent Roll'!L35</f>
        <v>0</v>
      </c>
      <c r="M36" s="206">
        <f>'MF Rent Roll'!M35</f>
        <v>0</v>
      </c>
      <c r="N36" s="207" t="str">
        <f>'MF Rent Roll'!N35</f>
        <v/>
      </c>
      <c r="O36" s="208" t="str">
        <f>'MF Rent Roll'!O35</f>
        <v/>
      </c>
      <c r="P36" s="209" t="str">
        <f>'MF Rent Roll'!P35</f>
        <v/>
      </c>
      <c r="S36" s="7" t="str">
        <f>IF($B36=0,"",$N36*'MF Rents'!S36*'MF Rollover'!R36)</f>
        <v/>
      </c>
      <c r="T36" s="7" t="str">
        <f>IF($B36=0,"",$N36*'MF Rents'!T36*'MF Rollover'!S36)</f>
        <v/>
      </c>
      <c r="U36" s="7" t="str">
        <f>IF($B36=0,"",$N36*'MF Rents'!U36*'MF Rollover'!T36)</f>
        <v/>
      </c>
      <c r="V36" s="7" t="str">
        <f>IF($B36=0,"",$N36*'MF Rents'!V36*'MF Rollover'!U36)</f>
        <v/>
      </c>
      <c r="W36" s="7" t="str">
        <f>IF($B36=0,"",$N36*'MF Rents'!W36*'MF Rollover'!V36)</f>
        <v/>
      </c>
      <c r="X36" s="7" t="str">
        <f>IF($B36=0,"",$N36*'MF Rents'!X36*'MF Rollover'!W36)</f>
        <v/>
      </c>
      <c r="Y36" s="7" t="str">
        <f>IF($B36=0,"",$N36*'MF Rents'!Y36*'MF Rollover'!X36)</f>
        <v/>
      </c>
      <c r="Z36" s="7" t="str">
        <f>IF($B36=0,"",$N36*'MF Rents'!Z36*'MF Rollover'!Y36)</f>
        <v/>
      </c>
      <c r="AA36" s="7" t="str">
        <f>IF($B36=0,"",$N36*'MF Rents'!AA36*'MF Rollover'!Z36)</f>
        <v/>
      </c>
      <c r="AB36" s="7" t="str">
        <f>IF($B36=0,"",$N36*'MF Rents'!AB36*'MF Rollover'!AA36)</f>
        <v/>
      </c>
      <c r="AC36" s="7" t="str">
        <f>IF($B36=0,"",$N36*'MF Rents'!AC36*'MF Rollover'!AB36)</f>
        <v/>
      </c>
      <c r="AD36" s="7" t="str">
        <f>IF($B36=0,"",$N36*'MF Rents'!AD36*'MF Rollover'!AC36)</f>
        <v/>
      </c>
      <c r="AE36" s="7" t="str">
        <f>IF($B36=0,"",$N36*'MF Rents'!AE36*'MF Rollover'!AD36)</f>
        <v/>
      </c>
      <c r="AF36" s="7" t="str">
        <f>IF($B36=0,"",$N36*'MF Rents'!AF36*'MF Rollover'!AE36)</f>
        <v/>
      </c>
      <c r="AG36" s="7" t="str">
        <f>IF($B36=0,"",$N36*'MF Rents'!AG36*'MF Rollover'!AF36)</f>
        <v/>
      </c>
      <c r="AH36" s="7" t="str">
        <f>IF($B36=0,"",$N36*'MF Rents'!AH36*'MF Rollover'!AG36)</f>
        <v/>
      </c>
      <c r="AI36" s="7" t="str">
        <f>IF($B36=0,"",$N36*'MF Rents'!AI36*'MF Rollover'!AH36)</f>
        <v/>
      </c>
      <c r="AJ36" s="7" t="str">
        <f>IF($B36=0,"",$N36*'MF Rents'!AJ36*'MF Rollover'!AI36)</f>
        <v/>
      </c>
      <c r="AK36" s="7" t="str">
        <f>IF($B36=0,"",$N36*'MF Rents'!AK36*'MF Rollover'!AJ36)</f>
        <v/>
      </c>
      <c r="AL36" s="7" t="str">
        <f>IF($B36=0,"",$N36*'MF Rents'!AL36*'MF Rollover'!AK36)</f>
        <v/>
      </c>
      <c r="AM36" s="7" t="str">
        <f>IF($B36=0,"",$N36*'MF Rents'!AM36*'MF Rollover'!AL36)</f>
        <v/>
      </c>
      <c r="AN36" s="7" t="str">
        <f>IF($B36=0,"",$N36*'MF Rents'!AN36*'MF Rollover'!AM36)</f>
        <v/>
      </c>
      <c r="AO36" s="7" t="str">
        <f>IF($B36=0,"",$N36*'MF Rents'!AO36*'MF Rollover'!AN36)</f>
        <v/>
      </c>
      <c r="AP36" s="7" t="str">
        <f>IF($B36=0,"",$N36*'MF Rents'!AP36*'MF Rollover'!AO36)</f>
        <v/>
      </c>
      <c r="AQ36" s="7" t="str">
        <f>IF($B36=0,"",$N36*'MF Rents'!AQ36*'MF Rollover'!AP36)</f>
        <v/>
      </c>
      <c r="AR36" s="7" t="str">
        <f>IF($B36=0,"",$N36*'MF Rents'!AR36*'MF Rollover'!AQ36)</f>
        <v/>
      </c>
      <c r="AS36" s="7" t="str">
        <f>IF($B36=0,"",$N36*'MF Rents'!AS36*'MF Rollover'!AR36)</f>
        <v/>
      </c>
      <c r="AT36" s="7" t="str">
        <f>IF($B36=0,"",$N36*'MF Rents'!AT36*'MF Rollover'!AS36)</f>
        <v/>
      </c>
      <c r="AU36" s="7" t="str">
        <f>IF($B36=0,"",$N36*'MF Rents'!AU36*'MF Rollover'!AT36)</f>
        <v/>
      </c>
      <c r="AV36" s="7" t="str">
        <f>IF($B36=0,"",$N36*'MF Rents'!AV36*'MF Rollover'!AU36)</f>
        <v/>
      </c>
      <c r="AW36" s="7" t="str">
        <f>IF($B36=0,"",$N36*'MF Rents'!AW36*'MF Rollover'!AV36)</f>
        <v/>
      </c>
      <c r="AX36" s="7" t="str">
        <f>IF($B36=0,"",$N36*'MF Rents'!AX36*'MF Rollover'!AW36)</f>
        <v/>
      </c>
      <c r="AY36" s="7" t="str">
        <f>IF($B36=0,"",$N36*'MF Rents'!AY36*'MF Rollover'!AX36)</f>
        <v/>
      </c>
      <c r="AZ36" s="7" t="str">
        <f>IF($B36=0,"",$N36*'MF Rents'!AZ36*'MF Rollover'!AY36)</f>
        <v/>
      </c>
      <c r="BA36" s="7" t="str">
        <f>IF($B36=0,"",$N36*'MF Rents'!BA36*'MF Rollover'!AZ36)</f>
        <v/>
      </c>
      <c r="BB36" s="7" t="str">
        <f>IF($B36=0,"",$N36*'MF Rents'!BB36*'MF Rollover'!BA36)</f>
        <v/>
      </c>
      <c r="BC36" s="7" t="str">
        <f>IF($B36=0,"",$N36*'MF Rents'!BC36*'MF Rollover'!BB36)</f>
        <v/>
      </c>
      <c r="BD36" s="7" t="str">
        <f>IF($B36=0,"",$N36*'MF Rents'!BD36*'MF Rollover'!BC36)</f>
        <v/>
      </c>
      <c r="BE36" s="7" t="str">
        <f>IF($B36=0,"",$N36*'MF Rents'!BE36*'MF Rollover'!BD36)</f>
        <v/>
      </c>
      <c r="BF36" s="7" t="str">
        <f>IF($B36=0,"",$N36*'MF Rents'!BF36*'MF Rollover'!BE36)</f>
        <v/>
      </c>
      <c r="BG36" s="7" t="str">
        <f>IF($B36=0,"",$N36*'MF Rents'!BG36*'MF Rollover'!BF36)</f>
        <v/>
      </c>
      <c r="BH36" s="7" t="str">
        <f>IF($B36=0,"",$N36*'MF Rents'!BH36*'MF Rollover'!BG36)</f>
        <v/>
      </c>
      <c r="BI36" s="7" t="str">
        <f>IF($B36=0,"",$N36*'MF Rents'!BI36*'MF Rollover'!BH36)</f>
        <v/>
      </c>
      <c r="BJ36" s="7" t="str">
        <f>IF($B36=0,"",$N36*'MF Rents'!BJ36*'MF Rollover'!BI36)</f>
        <v/>
      </c>
      <c r="BK36" s="7" t="str">
        <f>IF($B36=0,"",$N36*'MF Rents'!BK36*'MF Rollover'!BJ36)</f>
        <v/>
      </c>
      <c r="BL36" s="7" t="str">
        <f>IF($B36=0,"",$N36*'MF Rents'!BL36*'MF Rollover'!BK36)</f>
        <v/>
      </c>
      <c r="BM36" s="7" t="str">
        <f>IF($B36=0,"",$N36*'MF Rents'!BM36*'MF Rollover'!BL36)</f>
        <v/>
      </c>
      <c r="BN36" s="7" t="str">
        <f>IF($B36=0,"",$N36*'MF Rents'!BN36*'MF Rollover'!BM36)</f>
        <v/>
      </c>
      <c r="BO36" s="7" t="str">
        <f>IF($B36=0,"",$N36*'MF Rents'!BO36*'MF Rollover'!BN36)</f>
        <v/>
      </c>
      <c r="BP36" s="7" t="str">
        <f>IF($B36=0,"",$N36*'MF Rents'!BP36*'MF Rollover'!BO36)</f>
        <v/>
      </c>
      <c r="BQ36" s="7" t="str">
        <f>IF($B36=0,"",$N36*'MF Rents'!BQ36*'MF Rollover'!BP36)</f>
        <v/>
      </c>
      <c r="BR36" s="7" t="str">
        <f>IF($B36=0,"",$N36*'MF Rents'!BR36*'MF Rollover'!BQ36)</f>
        <v/>
      </c>
      <c r="BS36" s="7" t="str">
        <f>IF($B36=0,"",$N36*'MF Rents'!BS36*'MF Rollover'!BR36)</f>
        <v/>
      </c>
      <c r="BT36" s="7" t="str">
        <f>IF($B36=0,"",$N36*'MF Rents'!BT36*'MF Rollover'!BS36)</f>
        <v/>
      </c>
      <c r="BU36" s="7" t="str">
        <f>IF($B36=0,"",$N36*'MF Rents'!BU36*'MF Rollover'!BT36)</f>
        <v/>
      </c>
      <c r="BV36" s="7" t="str">
        <f>IF($B36=0,"",$N36*'MF Rents'!BV36*'MF Rollover'!BU36)</f>
        <v/>
      </c>
      <c r="BW36" s="7" t="str">
        <f>IF($B36=0,"",$N36*'MF Rents'!BW36*'MF Rollover'!BV36)</f>
        <v/>
      </c>
      <c r="BX36" s="7" t="str">
        <f>IF($B36=0,"",$N36*'MF Rents'!BX36*'MF Rollover'!BW36)</f>
        <v/>
      </c>
      <c r="BY36" s="7" t="str">
        <f>IF($B36=0,"",$N36*'MF Rents'!BY36*'MF Rollover'!BX36)</f>
        <v/>
      </c>
      <c r="BZ36" s="7" t="str">
        <f>IF($B36=0,"",$N36*'MF Rents'!BZ36*'MF Rollover'!BY36)</f>
        <v/>
      </c>
      <c r="CA36" s="7" t="str">
        <f>IF($B36=0,"",$N36*'MF Rents'!CA36*'MF Rollover'!BZ36)</f>
        <v/>
      </c>
      <c r="CB36" s="7" t="str">
        <f>IF($B36=0,"",$N36*'MF Rents'!CB36*'MF Rollover'!CA36)</f>
        <v/>
      </c>
      <c r="CC36" s="7" t="str">
        <f>IF($B36=0,"",$N36*'MF Rents'!CC36*'MF Rollover'!CB36)</f>
        <v/>
      </c>
      <c r="CD36" s="7" t="str">
        <f>IF($B36=0,"",$N36*'MF Rents'!CD36*'MF Rollover'!CC36)</f>
        <v/>
      </c>
      <c r="CE36" s="7" t="str">
        <f>IF($B36=0,"",$N36*'MF Rents'!CE36*'MF Rollover'!CD36)</f>
        <v/>
      </c>
      <c r="CF36" s="7" t="str">
        <f>IF($B36=0,"",$N36*'MF Rents'!CF36*'MF Rollover'!CE36)</f>
        <v/>
      </c>
      <c r="CG36" s="7" t="str">
        <f>IF($B36=0,"",$N36*'MF Rents'!CG36*'MF Rollover'!CF36)</f>
        <v/>
      </c>
      <c r="CH36" s="7" t="str">
        <f>IF($B36=0,"",$N36*'MF Rents'!CH36*'MF Rollover'!CG36)</f>
        <v/>
      </c>
      <c r="CI36" s="7" t="str">
        <f>IF($B36=0,"",$N36*'MF Rents'!CI36*'MF Rollover'!CH36)</f>
        <v/>
      </c>
      <c r="CJ36" s="7" t="str">
        <f>IF($B36=0,"",$N36*'MF Rents'!CJ36*'MF Rollover'!CI36)</f>
        <v/>
      </c>
      <c r="CK36" s="7" t="str">
        <f>IF($B36=0,"",$N36*'MF Rents'!CK36*'MF Rollover'!CJ36)</f>
        <v/>
      </c>
      <c r="CL36" s="7" t="str">
        <f>IF($B36=0,"",$N36*'MF Rents'!CL36*'MF Rollover'!CK36)</f>
        <v/>
      </c>
      <c r="CM36" s="7" t="str">
        <f>IF($B36=0,"",$N36*'MF Rents'!CM36*'MF Rollover'!CL36)</f>
        <v/>
      </c>
      <c r="CN36" s="7" t="str">
        <f>IF($B36=0,"",$N36*'MF Rents'!CN36*'MF Rollover'!CM36)</f>
        <v/>
      </c>
      <c r="CO36" s="7" t="str">
        <f>IF($B36=0,"",$N36*'MF Rents'!CO36*'MF Rollover'!CN36)</f>
        <v/>
      </c>
      <c r="CP36" s="7" t="str">
        <f>IF($B36=0,"",$N36*'MF Rents'!CP36*'MF Rollover'!CO36)</f>
        <v/>
      </c>
      <c r="CQ36" s="7" t="str">
        <f>IF($B36=0,"",$N36*'MF Rents'!CQ36*'MF Rollover'!CP36)</f>
        <v/>
      </c>
      <c r="CR36" s="7" t="str">
        <f>IF($B36=0,"",$N36*'MF Rents'!CR36*'MF Rollover'!CQ36)</f>
        <v/>
      </c>
      <c r="CS36" s="7" t="str">
        <f>IF($B36=0,"",$N36*'MF Rents'!CS36*'MF Rollover'!CR36)</f>
        <v/>
      </c>
      <c r="CT36" s="7" t="str">
        <f>IF($B36=0,"",$N36*'MF Rents'!CT36*'MF Rollover'!CS36)</f>
        <v/>
      </c>
      <c r="CU36" s="7" t="str">
        <f>IF($B36=0,"",$N36*'MF Rents'!CU36*'MF Rollover'!CT36)</f>
        <v/>
      </c>
      <c r="CV36" s="7" t="str">
        <f>IF($B36=0,"",$N36*'MF Rents'!CV36*'MF Rollover'!CU36)</f>
        <v/>
      </c>
      <c r="CW36" s="7" t="str">
        <f>IF($B36=0,"",$N36*'MF Rents'!CW36*'MF Rollover'!CV36)</f>
        <v/>
      </c>
      <c r="CX36" s="7" t="str">
        <f>IF($B36=0,"",$N36*'MF Rents'!CX36*'MF Rollover'!CW36)</f>
        <v/>
      </c>
      <c r="CY36" s="7" t="str">
        <f>IF($B36=0,"",$N36*'MF Rents'!CY36*'MF Rollover'!CX36)</f>
        <v/>
      </c>
      <c r="CZ36" s="7" t="str">
        <f>IF($B36=0,"",$N36*'MF Rents'!CZ36*'MF Rollover'!CY36)</f>
        <v/>
      </c>
      <c r="DA36" s="7" t="str">
        <f>IF($B36=0,"",$N36*'MF Rents'!DA36*'MF Rollover'!CZ36)</f>
        <v/>
      </c>
      <c r="DB36" s="7" t="str">
        <f>IF($B36=0,"",$N36*'MF Rents'!DB36*'MF Rollover'!DA36)</f>
        <v/>
      </c>
      <c r="DC36" s="7" t="str">
        <f>IF($B36=0,"",$N36*'MF Rents'!DC36*'MF Rollover'!DB36)</f>
        <v/>
      </c>
      <c r="DD36" s="7" t="str">
        <f>IF($B36=0,"",$N36*'MF Rents'!DD36*'MF Rollover'!DC36)</f>
        <v/>
      </c>
      <c r="DE36" s="7" t="str">
        <f>IF($B36=0,"",$N36*'MF Rents'!DE36*'MF Rollover'!DD36)</f>
        <v/>
      </c>
      <c r="DF36" s="7" t="str">
        <f>IF($B36=0,"",$N36*'MF Rents'!DF36*'MF Rollover'!DE36)</f>
        <v/>
      </c>
      <c r="DG36" s="7" t="str">
        <f>IF($B36=0,"",$N36*'MF Rents'!DG36*'MF Rollover'!DF36)</f>
        <v/>
      </c>
      <c r="DH36" s="7" t="str">
        <f>IF($B36=0,"",$N36*'MF Rents'!DH36*'MF Rollover'!DG36)</f>
        <v/>
      </c>
      <c r="DI36" s="7" t="str">
        <f>IF($B36=0,"",$N36*'MF Rents'!DI36*'MF Rollover'!DH36)</f>
        <v/>
      </c>
      <c r="DJ36" s="7" t="str">
        <f>IF($B36=0,"",$N36*'MF Rents'!DJ36*'MF Rollover'!DI36)</f>
        <v/>
      </c>
      <c r="DK36" s="7" t="str">
        <f>IF($B36=0,"",$N36*'MF Rents'!DK36*'MF Rollover'!DJ36)</f>
        <v/>
      </c>
      <c r="DL36" s="7" t="str">
        <f>IF($B36=0,"",$N36*'MF Rents'!DL36*'MF Rollover'!DK36)</f>
        <v/>
      </c>
      <c r="DM36" s="7" t="str">
        <f>IF($B36=0,"",$N36*'MF Rents'!DM36*'MF Rollover'!DL36)</f>
        <v/>
      </c>
      <c r="DN36" s="7" t="str">
        <f>IF($B36=0,"",$N36*'MF Rents'!DN36*'MF Rollover'!DM36)</f>
        <v/>
      </c>
      <c r="DO36" s="7" t="str">
        <f>IF($B36=0,"",$N36*'MF Rents'!DO36*'MF Rollover'!DN36)</f>
        <v/>
      </c>
      <c r="DP36" s="7" t="str">
        <f>IF($B36=0,"",$N36*'MF Rents'!DP36*'MF Rollover'!DO36)</f>
        <v/>
      </c>
      <c r="DQ36" s="7" t="str">
        <f>IF($B36=0,"",$N36*'MF Rents'!DQ36*'MF Rollover'!DP36)</f>
        <v/>
      </c>
      <c r="DR36" s="7" t="str">
        <f>IF($B36=0,"",$N36*'MF Rents'!DR36*'MF Rollover'!DQ36)</f>
        <v/>
      </c>
      <c r="DS36" s="7" t="str">
        <f>IF($B36=0,"",$N36*'MF Rents'!DS36*'MF Rollover'!DR36)</f>
        <v/>
      </c>
      <c r="DT36" s="7" t="str">
        <f>IF($B36=0,"",$N36*'MF Rents'!DT36*'MF Rollover'!DS36)</f>
        <v/>
      </c>
      <c r="DU36" s="7" t="str">
        <f>IF($B36=0,"",$N36*'MF Rents'!DU36*'MF Rollover'!DT36)</f>
        <v/>
      </c>
      <c r="DV36" s="7" t="str">
        <f>IF($B36=0,"",$N36*'MF Rents'!DV36*'MF Rollover'!DU36)</f>
        <v/>
      </c>
      <c r="DW36" s="7" t="str">
        <f>IF($B36=0,"",$N36*'MF Rents'!DW36*'MF Rollover'!DV36)</f>
        <v/>
      </c>
      <c r="DX36" s="7" t="str">
        <f>IF($B36=0,"",$N36*'MF Rents'!DX36*'MF Rollover'!DW36)</f>
        <v/>
      </c>
      <c r="DY36" s="7" t="str">
        <f>IF($B36=0,"",$N36*'MF Rents'!DY36*'MF Rollover'!DX36)</f>
        <v/>
      </c>
      <c r="DZ36" s="7" t="str">
        <f>IF($B36=0,"",$N36*'MF Rents'!DZ36*'MF Rollover'!DY36)</f>
        <v/>
      </c>
      <c r="EA36" s="7" t="str">
        <f>IF($B36=0,"",$N36*'MF Rents'!EA36*'MF Rollover'!DZ36)</f>
        <v/>
      </c>
      <c r="EB36" s="7" t="str">
        <f>IF($B36=0,"",$N36*'MF Rents'!EB36*'MF Rollover'!EA36)</f>
        <v/>
      </c>
      <c r="EC36" s="7" t="str">
        <f>IF($B36=0,"",$N36*'MF Rents'!EC36*'MF Rollover'!EB36)</f>
        <v/>
      </c>
      <c r="ED36" s="7" t="str">
        <f>IF($B36=0,"",$N36*'MF Rents'!ED36*'MF Rollover'!EC36)</f>
        <v/>
      </c>
      <c r="EE36" s="7" t="str">
        <f>IF($B36=0,"",$N36*'MF Rents'!EE36*'MF Rollover'!ED36)</f>
        <v/>
      </c>
      <c r="EF36" s="7" t="str">
        <f>IF($B36=0,"",$N36*'MF Rents'!EF36*'MF Rollover'!EE36)</f>
        <v/>
      </c>
      <c r="EG36" s="7" t="str">
        <f>IF($B36=0,"",$N36*'MF Rents'!EG36*'MF Rollover'!EF36)</f>
        <v/>
      </c>
      <c r="EH36" s="7" t="str">
        <f>IF($B36=0,"",$N36*'MF Rents'!EH36*'MF Rollover'!EG36)</f>
        <v/>
      </c>
      <c r="EI36" s="7" t="str">
        <f>IF($B36=0,"",$N36*'MF Rents'!EI36*'MF Rollover'!EH36)</f>
        <v/>
      </c>
      <c r="EJ36" s="7" t="str">
        <f>IF($B36=0,"",$N36*'MF Rents'!EJ36*'MF Rollover'!EI36)</f>
        <v/>
      </c>
      <c r="EK36" s="7" t="str">
        <f>IF($B36=0,"",$N36*'MF Rents'!EK36*'MF Rollover'!EJ36)</f>
        <v/>
      </c>
      <c r="EL36" s="7" t="str">
        <f>IF($B36=0,"",$N36*'MF Rents'!EL36*'MF Rollover'!EK36)</f>
        <v/>
      </c>
      <c r="EM36" s="7" t="str">
        <f>IF($B36=0,"",$N36*'MF Rents'!EM36*'MF Rollover'!EL36)</f>
        <v/>
      </c>
      <c r="EN36" s="7" t="str">
        <f>IF($B36=0,"",$N36*'MF Rents'!EN36*'MF Rollover'!EM36)</f>
        <v/>
      </c>
      <c r="EO36" s="7" t="str">
        <f>IF($B36=0,"",$N36*'MF Rents'!EO36*'MF Rollover'!EN36)</f>
        <v/>
      </c>
      <c r="EP36" s="7" t="str">
        <f>IF($B36=0,"",$N36*'MF Rents'!EP36*'MF Rollover'!EO36)</f>
        <v/>
      </c>
      <c r="EQ36" s="7" t="str">
        <f>IF($B36=0,"",$N36*'MF Rents'!EQ36*'MF Rollover'!EP36)</f>
        <v/>
      </c>
      <c r="ER36" s="7" t="str">
        <f>IF($B36=0,"",$N36*'MF Rents'!ER36*'MF Rollover'!EQ36)</f>
        <v/>
      </c>
      <c r="ES36" s="7" t="str">
        <f>IF($B36=0,"",$N36*'MF Rents'!ES36*'MF Rollover'!ER36)</f>
        <v/>
      </c>
      <c r="ET36" s="7" t="str">
        <f>IF($B36=0,"",$N36*'MF Rents'!ET36*'MF Rollover'!ES36)</f>
        <v/>
      </c>
      <c r="EU36" s="7" t="str">
        <f>IF($B36=0,"",$N36*'MF Rents'!EU36*'MF Rollover'!ET36)</f>
        <v/>
      </c>
      <c r="EV36" s="7" t="str">
        <f>IF($B36=0,"",$N36*'MF Rents'!EV36*'MF Rollover'!EU36)</f>
        <v/>
      </c>
      <c r="EW36" s="7" t="str">
        <f>IF($B36=0,"",$N36*'MF Rents'!EW36*'MF Rollover'!EV36)</f>
        <v/>
      </c>
      <c r="EX36" s="7" t="str">
        <f>IF($B36=0,"",$N36*'MF Rents'!EX36*'MF Rollover'!EW36)</f>
        <v/>
      </c>
      <c r="EY36" s="7" t="str">
        <f>IF($B36=0,"",$N36*'MF Rents'!EY36*'MF Rollover'!EX36)</f>
        <v/>
      </c>
      <c r="EZ36" s="7" t="str">
        <f>IF($B36=0,"",$N36*'MF Rents'!EZ36*'MF Rollover'!EY36)</f>
        <v/>
      </c>
      <c r="FA36" s="7" t="str">
        <f>IF($B36=0,"",$N36*'MF Rents'!FA36*'MF Rollover'!EZ36)</f>
        <v/>
      </c>
      <c r="FB36" s="7" t="str">
        <f>IF($B36=0,"",$N36*'MF Rents'!FB36*'MF Rollover'!FA36)</f>
        <v/>
      </c>
      <c r="FC36" s="7" t="str">
        <f>IF($B36=0,"",$N36*'MF Rents'!FC36*'MF Rollover'!FB36)</f>
        <v/>
      </c>
      <c r="FD36" s="7" t="str">
        <f>IF($B36=0,"",$N36*'MF Rents'!FD36*'MF Rollover'!FC36)</f>
        <v/>
      </c>
      <c r="FE36" s="7" t="str">
        <f>IF($B36=0,"",$N36*'MF Rents'!FE36*'MF Rollover'!FD36)</f>
        <v/>
      </c>
      <c r="FF36" s="7" t="str">
        <f>IF($B36=0,"",$N36*'MF Rents'!FF36*'MF Rollover'!FE36)</f>
        <v/>
      </c>
      <c r="FG36" s="7" t="str">
        <f>IF($B36=0,"",$N36*'MF Rents'!FG36*'MF Rollover'!FF36)</f>
        <v/>
      </c>
      <c r="FH36" s="7" t="str">
        <f>IF($B36=0,"",$N36*'MF Rents'!FH36*'MF Rollover'!FG36)</f>
        <v/>
      </c>
      <c r="FI36" s="7" t="str">
        <f>IF($B36=0,"",$N36*'MF Rents'!FI36*'MF Rollover'!FH36)</f>
        <v/>
      </c>
      <c r="FJ36" s="7" t="str">
        <f>IF($B36=0,"",$N36*'MF Rents'!FJ36*'MF Rollover'!FI36)</f>
        <v/>
      </c>
      <c r="FK36" s="7" t="str">
        <f>IF($B36=0,"",$N36*'MF Rents'!FK36*'MF Rollover'!FJ36)</f>
        <v/>
      </c>
      <c r="FL36" s="7" t="str">
        <f>IF($B36=0,"",$N36*'MF Rents'!FL36*'MF Rollover'!FK36)</f>
        <v/>
      </c>
      <c r="FM36" s="7" t="str">
        <f>IF($B36=0,"",$N36*'MF Rents'!FM36*'MF Rollover'!FL36)</f>
        <v/>
      </c>
      <c r="FN36" s="7" t="str">
        <f>IF($B36=0,"",$N36*'MF Rents'!FN36*'MF Rollover'!FM36)</f>
        <v/>
      </c>
      <c r="FO36" s="7" t="str">
        <f>IF($B36=0,"",$N36*'MF Rents'!FO36*'MF Rollover'!FN36)</f>
        <v/>
      </c>
      <c r="FP36" s="7" t="str">
        <f>IF($B36=0,"",$N36*'MF Rents'!FP36*'MF Rollover'!FO36)</f>
        <v/>
      </c>
      <c r="FQ36" s="7" t="str">
        <f>IF($B36=0,"",$N36*'MF Rents'!FQ36*'MF Rollover'!FP36)</f>
        <v/>
      </c>
      <c r="FR36" s="7" t="str">
        <f>IF($B36=0,"",$N36*'MF Rents'!FR36*'MF Rollover'!FQ36)</f>
        <v/>
      </c>
      <c r="FS36" s="7" t="str">
        <f>IF($B36=0,"",$N36*'MF Rents'!FS36*'MF Rollover'!FR36)</f>
        <v/>
      </c>
      <c r="FT36" s="7" t="str">
        <f>IF($B36=0,"",$N36*'MF Rents'!FT36*'MF Rollover'!FS36)</f>
        <v/>
      </c>
      <c r="FU36" s="7" t="str">
        <f>IF($B36=0,"",$N36*'MF Rents'!FU36*'MF Rollover'!FT36)</f>
        <v/>
      </c>
      <c r="FV36" s="7" t="str">
        <f>IF($B36=0,"",$N36*'MF Rents'!FV36*'MF Rollover'!FU36)</f>
        <v/>
      </c>
      <c r="FW36" s="7" t="str">
        <f>IF($B36=0,"",$N36*'MF Rents'!FW36*'MF Rollover'!FV36)</f>
        <v/>
      </c>
      <c r="FX36" s="7" t="str">
        <f>IF($B36=0,"",$N36*'MF Rents'!FX36*'MF Rollover'!FW36)</f>
        <v/>
      </c>
      <c r="FY36" s="7" t="str">
        <f>IF($B36=0,"",$N36*'MF Rents'!FY36*'MF Rollover'!FX36)</f>
        <v/>
      </c>
      <c r="FZ36" s="7" t="str">
        <f>IF($B36=0,"",$N36*'MF Rents'!FZ36*'MF Rollover'!FY36)</f>
        <v/>
      </c>
      <c r="GA36" s="7" t="str">
        <f>IF($B36=0,"",$N36*'MF Rents'!GA36*'MF Rollover'!FZ36)</f>
        <v/>
      </c>
      <c r="GB36" s="7" t="str">
        <f>IF($B36=0,"",$N36*'MF Rents'!GB36*'MF Rollover'!GA36)</f>
        <v/>
      </c>
      <c r="GC36" s="7" t="str">
        <f>IF($B36=0,"",$N36*'MF Rents'!GC36*'MF Rollover'!GB36)</f>
        <v/>
      </c>
      <c r="GD36" s="7" t="str">
        <f>IF($B36=0,"",$N36*'MF Rents'!GD36*'MF Rollover'!GC36)</f>
        <v/>
      </c>
      <c r="GE36" s="7" t="str">
        <f>IF($B36=0,"",$N36*'MF Rents'!GE36*'MF Rollover'!GD36)</f>
        <v/>
      </c>
      <c r="GF36" s="7" t="str">
        <f>IF($B36=0,"",$N36*'MF Rents'!GF36*'MF Rollover'!GE36)</f>
        <v/>
      </c>
      <c r="GG36" s="7" t="str">
        <f>IF($B36=0,"",$N36*'MF Rents'!GG36*'MF Rollover'!GF36)</f>
        <v/>
      </c>
      <c r="GH36" s="7" t="str">
        <f>IF($B36=0,"",$N36*'MF Rents'!GH36*'MF Rollover'!GG36)</f>
        <v/>
      </c>
      <c r="GI36" s="7" t="str">
        <f>IF($B36=0,"",$N36*'MF Rents'!GI36*'MF Rollover'!GH36)</f>
        <v/>
      </c>
      <c r="GJ36" s="7" t="str">
        <f>IF($B36=0,"",$N36*'MF Rents'!GJ36*'MF Rollover'!GI36)</f>
        <v/>
      </c>
      <c r="GK36" s="7" t="str">
        <f>IF($B36=0,"",$N36*'MF Rents'!GK36*'MF Rollover'!GJ36)</f>
        <v/>
      </c>
      <c r="GL36" s="7" t="str">
        <f>IF($B36=0,"",$N36*'MF Rents'!GL36*'MF Rollover'!GK36)</f>
        <v/>
      </c>
      <c r="GM36" s="7" t="str">
        <f>IF($B36=0,"",$N36*'MF Rents'!GM36*'MF Rollover'!GL36)</f>
        <v/>
      </c>
      <c r="GN36" s="7" t="str">
        <f>IF($B36=0,"",$N36*'MF Rents'!GN36*'MF Rollover'!GM36)</f>
        <v/>
      </c>
      <c r="GO36" s="7" t="str">
        <f>IF($B36=0,"",$N36*'MF Rents'!GO36*'MF Rollover'!GN36)</f>
        <v/>
      </c>
      <c r="GP36" s="7" t="str">
        <f>IF($B36=0,"",$N36*'MF Rents'!GP36*'MF Rollover'!GO36)</f>
        <v/>
      </c>
    </row>
    <row r="37" spans="2:198" x14ac:dyDescent="0.3">
      <c r="B37" s="198">
        <f>'MF Rent Roll'!B36</f>
        <v>0</v>
      </c>
      <c r="C37" s="199">
        <f>'MF Rent Roll'!C36</f>
        <v>0</v>
      </c>
      <c r="D37" s="200">
        <f>'MF Rent Roll'!D36</f>
        <v>0</v>
      </c>
      <c r="E37" s="200">
        <f>'MF Rent Roll'!E36</f>
        <v>0</v>
      </c>
      <c r="F37" s="201">
        <f>'MF Rent Roll'!F36</f>
        <v>0</v>
      </c>
      <c r="G37" s="202">
        <f>'MF Rent Roll'!G36</f>
        <v>0</v>
      </c>
      <c r="H37" s="203">
        <f>'MF Rent Roll'!H36</f>
        <v>0</v>
      </c>
      <c r="I37" s="202">
        <f>'MF Rent Roll'!I36</f>
        <v>0</v>
      </c>
      <c r="J37" s="204">
        <f>'MF Rent Roll'!J36</f>
        <v>0</v>
      </c>
      <c r="K37" s="205">
        <f>'MF Rent Roll'!K36</f>
        <v>0</v>
      </c>
      <c r="L37" s="202">
        <f>'MF Rent Roll'!L36</f>
        <v>0</v>
      </c>
      <c r="M37" s="206">
        <f>'MF Rent Roll'!M36</f>
        <v>0</v>
      </c>
      <c r="N37" s="207" t="str">
        <f>'MF Rent Roll'!N36</f>
        <v/>
      </c>
      <c r="O37" s="208" t="str">
        <f>'MF Rent Roll'!O36</f>
        <v/>
      </c>
      <c r="P37" s="209" t="str">
        <f>'MF Rent Roll'!P36</f>
        <v/>
      </c>
      <c r="S37" s="7" t="str">
        <f>IF($B37=0,"",$N37*'MF Rents'!S37*'MF Rollover'!R37)</f>
        <v/>
      </c>
      <c r="T37" s="7" t="str">
        <f>IF($B37=0,"",$N37*'MF Rents'!T37*'MF Rollover'!S37)</f>
        <v/>
      </c>
      <c r="U37" s="7" t="str">
        <f>IF($B37=0,"",$N37*'MF Rents'!U37*'MF Rollover'!T37)</f>
        <v/>
      </c>
      <c r="V37" s="7" t="str">
        <f>IF($B37=0,"",$N37*'MF Rents'!V37*'MF Rollover'!U37)</f>
        <v/>
      </c>
      <c r="W37" s="7" t="str">
        <f>IF($B37=0,"",$N37*'MF Rents'!W37*'MF Rollover'!V37)</f>
        <v/>
      </c>
      <c r="X37" s="7" t="str">
        <f>IF($B37=0,"",$N37*'MF Rents'!X37*'MF Rollover'!W37)</f>
        <v/>
      </c>
      <c r="Y37" s="7" t="str">
        <f>IF($B37=0,"",$N37*'MF Rents'!Y37*'MF Rollover'!X37)</f>
        <v/>
      </c>
      <c r="Z37" s="7" t="str">
        <f>IF($B37=0,"",$N37*'MF Rents'!Z37*'MF Rollover'!Y37)</f>
        <v/>
      </c>
      <c r="AA37" s="7" t="str">
        <f>IF($B37=0,"",$N37*'MF Rents'!AA37*'MF Rollover'!Z37)</f>
        <v/>
      </c>
      <c r="AB37" s="7" t="str">
        <f>IF($B37=0,"",$N37*'MF Rents'!AB37*'MF Rollover'!AA37)</f>
        <v/>
      </c>
      <c r="AC37" s="7" t="str">
        <f>IF($B37=0,"",$N37*'MF Rents'!AC37*'MF Rollover'!AB37)</f>
        <v/>
      </c>
      <c r="AD37" s="7" t="str">
        <f>IF($B37=0,"",$N37*'MF Rents'!AD37*'MF Rollover'!AC37)</f>
        <v/>
      </c>
      <c r="AE37" s="7" t="str">
        <f>IF($B37=0,"",$N37*'MF Rents'!AE37*'MF Rollover'!AD37)</f>
        <v/>
      </c>
      <c r="AF37" s="7" t="str">
        <f>IF($B37=0,"",$N37*'MF Rents'!AF37*'MF Rollover'!AE37)</f>
        <v/>
      </c>
      <c r="AG37" s="7" t="str">
        <f>IF($B37=0,"",$N37*'MF Rents'!AG37*'MF Rollover'!AF37)</f>
        <v/>
      </c>
      <c r="AH37" s="7" t="str">
        <f>IF($B37=0,"",$N37*'MF Rents'!AH37*'MF Rollover'!AG37)</f>
        <v/>
      </c>
      <c r="AI37" s="7" t="str">
        <f>IF($B37=0,"",$N37*'MF Rents'!AI37*'MF Rollover'!AH37)</f>
        <v/>
      </c>
      <c r="AJ37" s="7" t="str">
        <f>IF($B37=0,"",$N37*'MF Rents'!AJ37*'MF Rollover'!AI37)</f>
        <v/>
      </c>
      <c r="AK37" s="7" t="str">
        <f>IF($B37=0,"",$N37*'MF Rents'!AK37*'MF Rollover'!AJ37)</f>
        <v/>
      </c>
      <c r="AL37" s="7" t="str">
        <f>IF($B37=0,"",$N37*'MF Rents'!AL37*'MF Rollover'!AK37)</f>
        <v/>
      </c>
      <c r="AM37" s="7" t="str">
        <f>IF($B37=0,"",$N37*'MF Rents'!AM37*'MF Rollover'!AL37)</f>
        <v/>
      </c>
      <c r="AN37" s="7" t="str">
        <f>IF($B37=0,"",$N37*'MF Rents'!AN37*'MF Rollover'!AM37)</f>
        <v/>
      </c>
      <c r="AO37" s="7" t="str">
        <f>IF($B37=0,"",$N37*'MF Rents'!AO37*'MF Rollover'!AN37)</f>
        <v/>
      </c>
      <c r="AP37" s="7" t="str">
        <f>IF($B37=0,"",$N37*'MF Rents'!AP37*'MF Rollover'!AO37)</f>
        <v/>
      </c>
      <c r="AQ37" s="7" t="str">
        <f>IF($B37=0,"",$N37*'MF Rents'!AQ37*'MF Rollover'!AP37)</f>
        <v/>
      </c>
      <c r="AR37" s="7" t="str">
        <f>IF($B37=0,"",$N37*'MF Rents'!AR37*'MF Rollover'!AQ37)</f>
        <v/>
      </c>
      <c r="AS37" s="7" t="str">
        <f>IF($B37=0,"",$N37*'MF Rents'!AS37*'MF Rollover'!AR37)</f>
        <v/>
      </c>
      <c r="AT37" s="7" t="str">
        <f>IF($B37=0,"",$N37*'MF Rents'!AT37*'MF Rollover'!AS37)</f>
        <v/>
      </c>
      <c r="AU37" s="7" t="str">
        <f>IF($B37=0,"",$N37*'MF Rents'!AU37*'MF Rollover'!AT37)</f>
        <v/>
      </c>
      <c r="AV37" s="7" t="str">
        <f>IF($B37=0,"",$N37*'MF Rents'!AV37*'MF Rollover'!AU37)</f>
        <v/>
      </c>
      <c r="AW37" s="7" t="str">
        <f>IF($B37=0,"",$N37*'MF Rents'!AW37*'MF Rollover'!AV37)</f>
        <v/>
      </c>
      <c r="AX37" s="7" t="str">
        <f>IF($B37=0,"",$N37*'MF Rents'!AX37*'MF Rollover'!AW37)</f>
        <v/>
      </c>
      <c r="AY37" s="7" t="str">
        <f>IF($B37=0,"",$N37*'MF Rents'!AY37*'MF Rollover'!AX37)</f>
        <v/>
      </c>
      <c r="AZ37" s="7" t="str">
        <f>IF($B37=0,"",$N37*'MF Rents'!AZ37*'MF Rollover'!AY37)</f>
        <v/>
      </c>
      <c r="BA37" s="7" t="str">
        <f>IF($B37=0,"",$N37*'MF Rents'!BA37*'MF Rollover'!AZ37)</f>
        <v/>
      </c>
      <c r="BB37" s="7" t="str">
        <f>IF($B37=0,"",$N37*'MF Rents'!BB37*'MF Rollover'!BA37)</f>
        <v/>
      </c>
      <c r="BC37" s="7" t="str">
        <f>IF($B37=0,"",$N37*'MF Rents'!BC37*'MF Rollover'!BB37)</f>
        <v/>
      </c>
      <c r="BD37" s="7" t="str">
        <f>IF($B37=0,"",$N37*'MF Rents'!BD37*'MF Rollover'!BC37)</f>
        <v/>
      </c>
      <c r="BE37" s="7" t="str">
        <f>IF($B37=0,"",$N37*'MF Rents'!BE37*'MF Rollover'!BD37)</f>
        <v/>
      </c>
      <c r="BF37" s="7" t="str">
        <f>IF($B37=0,"",$N37*'MF Rents'!BF37*'MF Rollover'!BE37)</f>
        <v/>
      </c>
      <c r="BG37" s="7" t="str">
        <f>IF($B37=0,"",$N37*'MF Rents'!BG37*'MF Rollover'!BF37)</f>
        <v/>
      </c>
      <c r="BH37" s="7" t="str">
        <f>IF($B37=0,"",$N37*'MF Rents'!BH37*'MF Rollover'!BG37)</f>
        <v/>
      </c>
      <c r="BI37" s="7" t="str">
        <f>IF($B37=0,"",$N37*'MF Rents'!BI37*'MF Rollover'!BH37)</f>
        <v/>
      </c>
      <c r="BJ37" s="7" t="str">
        <f>IF($B37=0,"",$N37*'MF Rents'!BJ37*'MF Rollover'!BI37)</f>
        <v/>
      </c>
      <c r="BK37" s="7" t="str">
        <f>IF($B37=0,"",$N37*'MF Rents'!BK37*'MF Rollover'!BJ37)</f>
        <v/>
      </c>
      <c r="BL37" s="7" t="str">
        <f>IF($B37=0,"",$N37*'MF Rents'!BL37*'MF Rollover'!BK37)</f>
        <v/>
      </c>
      <c r="BM37" s="7" t="str">
        <f>IF($B37=0,"",$N37*'MF Rents'!BM37*'MF Rollover'!BL37)</f>
        <v/>
      </c>
      <c r="BN37" s="7" t="str">
        <f>IF($B37=0,"",$N37*'MF Rents'!BN37*'MF Rollover'!BM37)</f>
        <v/>
      </c>
      <c r="BO37" s="7" t="str">
        <f>IF($B37=0,"",$N37*'MF Rents'!BO37*'MF Rollover'!BN37)</f>
        <v/>
      </c>
      <c r="BP37" s="7" t="str">
        <f>IF($B37=0,"",$N37*'MF Rents'!BP37*'MF Rollover'!BO37)</f>
        <v/>
      </c>
      <c r="BQ37" s="7" t="str">
        <f>IF($B37=0,"",$N37*'MF Rents'!BQ37*'MF Rollover'!BP37)</f>
        <v/>
      </c>
      <c r="BR37" s="7" t="str">
        <f>IF($B37=0,"",$N37*'MF Rents'!BR37*'MF Rollover'!BQ37)</f>
        <v/>
      </c>
      <c r="BS37" s="7" t="str">
        <f>IF($B37=0,"",$N37*'MF Rents'!BS37*'MF Rollover'!BR37)</f>
        <v/>
      </c>
      <c r="BT37" s="7" t="str">
        <f>IF($B37=0,"",$N37*'MF Rents'!BT37*'MF Rollover'!BS37)</f>
        <v/>
      </c>
      <c r="BU37" s="7" t="str">
        <f>IF($B37=0,"",$N37*'MF Rents'!BU37*'MF Rollover'!BT37)</f>
        <v/>
      </c>
      <c r="BV37" s="7" t="str">
        <f>IF($B37=0,"",$N37*'MF Rents'!BV37*'MF Rollover'!BU37)</f>
        <v/>
      </c>
      <c r="BW37" s="7" t="str">
        <f>IF($B37=0,"",$N37*'MF Rents'!BW37*'MF Rollover'!BV37)</f>
        <v/>
      </c>
      <c r="BX37" s="7" t="str">
        <f>IF($B37=0,"",$N37*'MF Rents'!BX37*'MF Rollover'!BW37)</f>
        <v/>
      </c>
      <c r="BY37" s="7" t="str">
        <f>IF($B37=0,"",$N37*'MF Rents'!BY37*'MF Rollover'!BX37)</f>
        <v/>
      </c>
      <c r="BZ37" s="7" t="str">
        <f>IF($B37=0,"",$N37*'MF Rents'!BZ37*'MF Rollover'!BY37)</f>
        <v/>
      </c>
      <c r="CA37" s="7" t="str">
        <f>IF($B37=0,"",$N37*'MF Rents'!CA37*'MF Rollover'!BZ37)</f>
        <v/>
      </c>
      <c r="CB37" s="7" t="str">
        <f>IF($B37=0,"",$N37*'MF Rents'!CB37*'MF Rollover'!CA37)</f>
        <v/>
      </c>
      <c r="CC37" s="7" t="str">
        <f>IF($B37=0,"",$N37*'MF Rents'!CC37*'MF Rollover'!CB37)</f>
        <v/>
      </c>
      <c r="CD37" s="7" t="str">
        <f>IF($B37=0,"",$N37*'MF Rents'!CD37*'MF Rollover'!CC37)</f>
        <v/>
      </c>
      <c r="CE37" s="7" t="str">
        <f>IF($B37=0,"",$N37*'MF Rents'!CE37*'MF Rollover'!CD37)</f>
        <v/>
      </c>
      <c r="CF37" s="7" t="str">
        <f>IF($B37=0,"",$N37*'MF Rents'!CF37*'MF Rollover'!CE37)</f>
        <v/>
      </c>
      <c r="CG37" s="7" t="str">
        <f>IF($B37=0,"",$N37*'MF Rents'!CG37*'MF Rollover'!CF37)</f>
        <v/>
      </c>
      <c r="CH37" s="7" t="str">
        <f>IF($B37=0,"",$N37*'MF Rents'!CH37*'MF Rollover'!CG37)</f>
        <v/>
      </c>
      <c r="CI37" s="7" t="str">
        <f>IF($B37=0,"",$N37*'MF Rents'!CI37*'MF Rollover'!CH37)</f>
        <v/>
      </c>
      <c r="CJ37" s="7" t="str">
        <f>IF($B37=0,"",$N37*'MF Rents'!CJ37*'MF Rollover'!CI37)</f>
        <v/>
      </c>
      <c r="CK37" s="7" t="str">
        <f>IF($B37=0,"",$N37*'MF Rents'!CK37*'MF Rollover'!CJ37)</f>
        <v/>
      </c>
      <c r="CL37" s="7" t="str">
        <f>IF($B37=0,"",$N37*'MF Rents'!CL37*'MF Rollover'!CK37)</f>
        <v/>
      </c>
      <c r="CM37" s="7" t="str">
        <f>IF($B37=0,"",$N37*'MF Rents'!CM37*'MF Rollover'!CL37)</f>
        <v/>
      </c>
      <c r="CN37" s="7" t="str">
        <f>IF($B37=0,"",$N37*'MF Rents'!CN37*'MF Rollover'!CM37)</f>
        <v/>
      </c>
      <c r="CO37" s="7" t="str">
        <f>IF($B37=0,"",$N37*'MF Rents'!CO37*'MF Rollover'!CN37)</f>
        <v/>
      </c>
      <c r="CP37" s="7" t="str">
        <f>IF($B37=0,"",$N37*'MF Rents'!CP37*'MF Rollover'!CO37)</f>
        <v/>
      </c>
      <c r="CQ37" s="7" t="str">
        <f>IF($B37=0,"",$N37*'MF Rents'!CQ37*'MF Rollover'!CP37)</f>
        <v/>
      </c>
      <c r="CR37" s="7" t="str">
        <f>IF($B37=0,"",$N37*'MF Rents'!CR37*'MF Rollover'!CQ37)</f>
        <v/>
      </c>
      <c r="CS37" s="7" t="str">
        <f>IF($B37=0,"",$N37*'MF Rents'!CS37*'MF Rollover'!CR37)</f>
        <v/>
      </c>
      <c r="CT37" s="7" t="str">
        <f>IF($B37=0,"",$N37*'MF Rents'!CT37*'MF Rollover'!CS37)</f>
        <v/>
      </c>
      <c r="CU37" s="7" t="str">
        <f>IF($B37=0,"",$N37*'MF Rents'!CU37*'MF Rollover'!CT37)</f>
        <v/>
      </c>
      <c r="CV37" s="7" t="str">
        <f>IF($B37=0,"",$N37*'MF Rents'!CV37*'MF Rollover'!CU37)</f>
        <v/>
      </c>
      <c r="CW37" s="7" t="str">
        <f>IF($B37=0,"",$N37*'MF Rents'!CW37*'MF Rollover'!CV37)</f>
        <v/>
      </c>
      <c r="CX37" s="7" t="str">
        <f>IF($B37=0,"",$N37*'MF Rents'!CX37*'MF Rollover'!CW37)</f>
        <v/>
      </c>
      <c r="CY37" s="7" t="str">
        <f>IF($B37=0,"",$N37*'MF Rents'!CY37*'MF Rollover'!CX37)</f>
        <v/>
      </c>
      <c r="CZ37" s="7" t="str">
        <f>IF($B37=0,"",$N37*'MF Rents'!CZ37*'MF Rollover'!CY37)</f>
        <v/>
      </c>
      <c r="DA37" s="7" t="str">
        <f>IF($B37=0,"",$N37*'MF Rents'!DA37*'MF Rollover'!CZ37)</f>
        <v/>
      </c>
      <c r="DB37" s="7" t="str">
        <f>IF($B37=0,"",$N37*'MF Rents'!DB37*'MF Rollover'!DA37)</f>
        <v/>
      </c>
      <c r="DC37" s="7" t="str">
        <f>IF($B37=0,"",$N37*'MF Rents'!DC37*'MF Rollover'!DB37)</f>
        <v/>
      </c>
      <c r="DD37" s="7" t="str">
        <f>IF($B37=0,"",$N37*'MF Rents'!DD37*'MF Rollover'!DC37)</f>
        <v/>
      </c>
      <c r="DE37" s="7" t="str">
        <f>IF($B37=0,"",$N37*'MF Rents'!DE37*'MF Rollover'!DD37)</f>
        <v/>
      </c>
      <c r="DF37" s="7" t="str">
        <f>IF($B37=0,"",$N37*'MF Rents'!DF37*'MF Rollover'!DE37)</f>
        <v/>
      </c>
      <c r="DG37" s="7" t="str">
        <f>IF($B37=0,"",$N37*'MF Rents'!DG37*'MF Rollover'!DF37)</f>
        <v/>
      </c>
      <c r="DH37" s="7" t="str">
        <f>IF($B37=0,"",$N37*'MF Rents'!DH37*'MF Rollover'!DG37)</f>
        <v/>
      </c>
      <c r="DI37" s="7" t="str">
        <f>IF($B37=0,"",$N37*'MF Rents'!DI37*'MF Rollover'!DH37)</f>
        <v/>
      </c>
      <c r="DJ37" s="7" t="str">
        <f>IF($B37=0,"",$N37*'MF Rents'!DJ37*'MF Rollover'!DI37)</f>
        <v/>
      </c>
      <c r="DK37" s="7" t="str">
        <f>IF($B37=0,"",$N37*'MF Rents'!DK37*'MF Rollover'!DJ37)</f>
        <v/>
      </c>
      <c r="DL37" s="7" t="str">
        <f>IF($B37=0,"",$N37*'MF Rents'!DL37*'MF Rollover'!DK37)</f>
        <v/>
      </c>
      <c r="DM37" s="7" t="str">
        <f>IF($B37=0,"",$N37*'MF Rents'!DM37*'MF Rollover'!DL37)</f>
        <v/>
      </c>
      <c r="DN37" s="7" t="str">
        <f>IF($B37=0,"",$N37*'MF Rents'!DN37*'MF Rollover'!DM37)</f>
        <v/>
      </c>
      <c r="DO37" s="7" t="str">
        <f>IF($B37=0,"",$N37*'MF Rents'!DO37*'MF Rollover'!DN37)</f>
        <v/>
      </c>
      <c r="DP37" s="7" t="str">
        <f>IF($B37=0,"",$N37*'MF Rents'!DP37*'MF Rollover'!DO37)</f>
        <v/>
      </c>
      <c r="DQ37" s="7" t="str">
        <f>IF($B37=0,"",$N37*'MF Rents'!DQ37*'MF Rollover'!DP37)</f>
        <v/>
      </c>
      <c r="DR37" s="7" t="str">
        <f>IF($B37=0,"",$N37*'MF Rents'!DR37*'MF Rollover'!DQ37)</f>
        <v/>
      </c>
      <c r="DS37" s="7" t="str">
        <f>IF($B37=0,"",$N37*'MF Rents'!DS37*'MF Rollover'!DR37)</f>
        <v/>
      </c>
      <c r="DT37" s="7" t="str">
        <f>IF($B37=0,"",$N37*'MF Rents'!DT37*'MF Rollover'!DS37)</f>
        <v/>
      </c>
      <c r="DU37" s="7" t="str">
        <f>IF($B37=0,"",$N37*'MF Rents'!DU37*'MF Rollover'!DT37)</f>
        <v/>
      </c>
      <c r="DV37" s="7" t="str">
        <f>IF($B37=0,"",$N37*'MF Rents'!DV37*'MF Rollover'!DU37)</f>
        <v/>
      </c>
      <c r="DW37" s="7" t="str">
        <f>IF($B37=0,"",$N37*'MF Rents'!DW37*'MF Rollover'!DV37)</f>
        <v/>
      </c>
      <c r="DX37" s="7" t="str">
        <f>IF($B37=0,"",$N37*'MF Rents'!DX37*'MF Rollover'!DW37)</f>
        <v/>
      </c>
      <c r="DY37" s="7" t="str">
        <f>IF($B37=0,"",$N37*'MF Rents'!DY37*'MF Rollover'!DX37)</f>
        <v/>
      </c>
      <c r="DZ37" s="7" t="str">
        <f>IF($B37=0,"",$N37*'MF Rents'!DZ37*'MF Rollover'!DY37)</f>
        <v/>
      </c>
      <c r="EA37" s="7" t="str">
        <f>IF($B37=0,"",$N37*'MF Rents'!EA37*'MF Rollover'!DZ37)</f>
        <v/>
      </c>
      <c r="EB37" s="7" t="str">
        <f>IF($B37=0,"",$N37*'MF Rents'!EB37*'MF Rollover'!EA37)</f>
        <v/>
      </c>
      <c r="EC37" s="7" t="str">
        <f>IF($B37=0,"",$N37*'MF Rents'!EC37*'MF Rollover'!EB37)</f>
        <v/>
      </c>
      <c r="ED37" s="7" t="str">
        <f>IF($B37=0,"",$N37*'MF Rents'!ED37*'MF Rollover'!EC37)</f>
        <v/>
      </c>
      <c r="EE37" s="7" t="str">
        <f>IF($B37=0,"",$N37*'MF Rents'!EE37*'MF Rollover'!ED37)</f>
        <v/>
      </c>
      <c r="EF37" s="7" t="str">
        <f>IF($B37=0,"",$N37*'MF Rents'!EF37*'MF Rollover'!EE37)</f>
        <v/>
      </c>
      <c r="EG37" s="7" t="str">
        <f>IF($B37=0,"",$N37*'MF Rents'!EG37*'MF Rollover'!EF37)</f>
        <v/>
      </c>
      <c r="EH37" s="7" t="str">
        <f>IF($B37=0,"",$N37*'MF Rents'!EH37*'MF Rollover'!EG37)</f>
        <v/>
      </c>
      <c r="EI37" s="7" t="str">
        <f>IF($B37=0,"",$N37*'MF Rents'!EI37*'MF Rollover'!EH37)</f>
        <v/>
      </c>
      <c r="EJ37" s="7" t="str">
        <f>IF($B37=0,"",$N37*'MF Rents'!EJ37*'MF Rollover'!EI37)</f>
        <v/>
      </c>
      <c r="EK37" s="7" t="str">
        <f>IF($B37=0,"",$N37*'MF Rents'!EK37*'MF Rollover'!EJ37)</f>
        <v/>
      </c>
      <c r="EL37" s="7" t="str">
        <f>IF($B37=0,"",$N37*'MF Rents'!EL37*'MF Rollover'!EK37)</f>
        <v/>
      </c>
      <c r="EM37" s="7" t="str">
        <f>IF($B37=0,"",$N37*'MF Rents'!EM37*'MF Rollover'!EL37)</f>
        <v/>
      </c>
      <c r="EN37" s="7" t="str">
        <f>IF($B37=0,"",$N37*'MF Rents'!EN37*'MF Rollover'!EM37)</f>
        <v/>
      </c>
      <c r="EO37" s="7" t="str">
        <f>IF($B37=0,"",$N37*'MF Rents'!EO37*'MF Rollover'!EN37)</f>
        <v/>
      </c>
      <c r="EP37" s="7" t="str">
        <f>IF($B37=0,"",$N37*'MF Rents'!EP37*'MF Rollover'!EO37)</f>
        <v/>
      </c>
      <c r="EQ37" s="7" t="str">
        <f>IF($B37=0,"",$N37*'MF Rents'!EQ37*'MF Rollover'!EP37)</f>
        <v/>
      </c>
      <c r="ER37" s="7" t="str">
        <f>IF($B37=0,"",$N37*'MF Rents'!ER37*'MF Rollover'!EQ37)</f>
        <v/>
      </c>
      <c r="ES37" s="7" t="str">
        <f>IF($B37=0,"",$N37*'MF Rents'!ES37*'MF Rollover'!ER37)</f>
        <v/>
      </c>
      <c r="ET37" s="7" t="str">
        <f>IF($B37=0,"",$N37*'MF Rents'!ET37*'MF Rollover'!ES37)</f>
        <v/>
      </c>
      <c r="EU37" s="7" t="str">
        <f>IF($B37=0,"",$N37*'MF Rents'!EU37*'MF Rollover'!ET37)</f>
        <v/>
      </c>
      <c r="EV37" s="7" t="str">
        <f>IF($B37=0,"",$N37*'MF Rents'!EV37*'MF Rollover'!EU37)</f>
        <v/>
      </c>
      <c r="EW37" s="7" t="str">
        <f>IF($B37=0,"",$N37*'MF Rents'!EW37*'MF Rollover'!EV37)</f>
        <v/>
      </c>
      <c r="EX37" s="7" t="str">
        <f>IF($B37=0,"",$N37*'MF Rents'!EX37*'MF Rollover'!EW37)</f>
        <v/>
      </c>
      <c r="EY37" s="7" t="str">
        <f>IF($B37=0,"",$N37*'MF Rents'!EY37*'MF Rollover'!EX37)</f>
        <v/>
      </c>
      <c r="EZ37" s="7" t="str">
        <f>IF($B37=0,"",$N37*'MF Rents'!EZ37*'MF Rollover'!EY37)</f>
        <v/>
      </c>
      <c r="FA37" s="7" t="str">
        <f>IF($B37=0,"",$N37*'MF Rents'!FA37*'MF Rollover'!EZ37)</f>
        <v/>
      </c>
      <c r="FB37" s="7" t="str">
        <f>IF($B37=0,"",$N37*'MF Rents'!FB37*'MF Rollover'!FA37)</f>
        <v/>
      </c>
      <c r="FC37" s="7" t="str">
        <f>IF($B37=0,"",$N37*'MF Rents'!FC37*'MF Rollover'!FB37)</f>
        <v/>
      </c>
      <c r="FD37" s="7" t="str">
        <f>IF($B37=0,"",$N37*'MF Rents'!FD37*'MF Rollover'!FC37)</f>
        <v/>
      </c>
      <c r="FE37" s="7" t="str">
        <f>IF($B37=0,"",$N37*'MF Rents'!FE37*'MF Rollover'!FD37)</f>
        <v/>
      </c>
      <c r="FF37" s="7" t="str">
        <f>IF($B37=0,"",$N37*'MF Rents'!FF37*'MF Rollover'!FE37)</f>
        <v/>
      </c>
      <c r="FG37" s="7" t="str">
        <f>IF($B37=0,"",$N37*'MF Rents'!FG37*'MF Rollover'!FF37)</f>
        <v/>
      </c>
      <c r="FH37" s="7" t="str">
        <f>IF($B37=0,"",$N37*'MF Rents'!FH37*'MF Rollover'!FG37)</f>
        <v/>
      </c>
      <c r="FI37" s="7" t="str">
        <f>IF($B37=0,"",$N37*'MF Rents'!FI37*'MF Rollover'!FH37)</f>
        <v/>
      </c>
      <c r="FJ37" s="7" t="str">
        <f>IF($B37=0,"",$N37*'MF Rents'!FJ37*'MF Rollover'!FI37)</f>
        <v/>
      </c>
      <c r="FK37" s="7" t="str">
        <f>IF($B37=0,"",$N37*'MF Rents'!FK37*'MF Rollover'!FJ37)</f>
        <v/>
      </c>
      <c r="FL37" s="7" t="str">
        <f>IF($B37=0,"",$N37*'MF Rents'!FL37*'MF Rollover'!FK37)</f>
        <v/>
      </c>
      <c r="FM37" s="7" t="str">
        <f>IF($B37=0,"",$N37*'MF Rents'!FM37*'MF Rollover'!FL37)</f>
        <v/>
      </c>
      <c r="FN37" s="7" t="str">
        <f>IF($B37=0,"",$N37*'MF Rents'!FN37*'MF Rollover'!FM37)</f>
        <v/>
      </c>
      <c r="FO37" s="7" t="str">
        <f>IF($B37=0,"",$N37*'MF Rents'!FO37*'MF Rollover'!FN37)</f>
        <v/>
      </c>
      <c r="FP37" s="7" t="str">
        <f>IF($B37=0,"",$N37*'MF Rents'!FP37*'MF Rollover'!FO37)</f>
        <v/>
      </c>
      <c r="FQ37" s="7" t="str">
        <f>IF($B37=0,"",$N37*'MF Rents'!FQ37*'MF Rollover'!FP37)</f>
        <v/>
      </c>
      <c r="FR37" s="7" t="str">
        <f>IF($B37=0,"",$N37*'MF Rents'!FR37*'MF Rollover'!FQ37)</f>
        <v/>
      </c>
      <c r="FS37" s="7" t="str">
        <f>IF($B37=0,"",$N37*'MF Rents'!FS37*'MF Rollover'!FR37)</f>
        <v/>
      </c>
      <c r="FT37" s="7" t="str">
        <f>IF($B37=0,"",$N37*'MF Rents'!FT37*'MF Rollover'!FS37)</f>
        <v/>
      </c>
      <c r="FU37" s="7" t="str">
        <f>IF($B37=0,"",$N37*'MF Rents'!FU37*'MF Rollover'!FT37)</f>
        <v/>
      </c>
      <c r="FV37" s="7" t="str">
        <f>IF($B37=0,"",$N37*'MF Rents'!FV37*'MF Rollover'!FU37)</f>
        <v/>
      </c>
      <c r="FW37" s="7" t="str">
        <f>IF($B37=0,"",$N37*'MF Rents'!FW37*'MF Rollover'!FV37)</f>
        <v/>
      </c>
      <c r="FX37" s="7" t="str">
        <f>IF($B37=0,"",$N37*'MF Rents'!FX37*'MF Rollover'!FW37)</f>
        <v/>
      </c>
      <c r="FY37" s="7" t="str">
        <f>IF($B37=0,"",$N37*'MF Rents'!FY37*'MF Rollover'!FX37)</f>
        <v/>
      </c>
      <c r="FZ37" s="7" t="str">
        <f>IF($B37=0,"",$N37*'MF Rents'!FZ37*'MF Rollover'!FY37)</f>
        <v/>
      </c>
      <c r="GA37" s="7" t="str">
        <f>IF($B37=0,"",$N37*'MF Rents'!GA37*'MF Rollover'!FZ37)</f>
        <v/>
      </c>
      <c r="GB37" s="7" t="str">
        <f>IF($B37=0,"",$N37*'MF Rents'!GB37*'MF Rollover'!GA37)</f>
        <v/>
      </c>
      <c r="GC37" s="7" t="str">
        <f>IF($B37=0,"",$N37*'MF Rents'!GC37*'MF Rollover'!GB37)</f>
        <v/>
      </c>
      <c r="GD37" s="7" t="str">
        <f>IF($B37=0,"",$N37*'MF Rents'!GD37*'MF Rollover'!GC37)</f>
        <v/>
      </c>
      <c r="GE37" s="7" t="str">
        <f>IF($B37=0,"",$N37*'MF Rents'!GE37*'MF Rollover'!GD37)</f>
        <v/>
      </c>
      <c r="GF37" s="7" t="str">
        <f>IF($B37=0,"",$N37*'MF Rents'!GF37*'MF Rollover'!GE37)</f>
        <v/>
      </c>
      <c r="GG37" s="7" t="str">
        <f>IF($B37=0,"",$N37*'MF Rents'!GG37*'MF Rollover'!GF37)</f>
        <v/>
      </c>
      <c r="GH37" s="7" t="str">
        <f>IF($B37=0,"",$N37*'MF Rents'!GH37*'MF Rollover'!GG37)</f>
        <v/>
      </c>
      <c r="GI37" s="7" t="str">
        <f>IF($B37=0,"",$N37*'MF Rents'!GI37*'MF Rollover'!GH37)</f>
        <v/>
      </c>
      <c r="GJ37" s="7" t="str">
        <f>IF($B37=0,"",$N37*'MF Rents'!GJ37*'MF Rollover'!GI37)</f>
        <v/>
      </c>
      <c r="GK37" s="7" t="str">
        <f>IF($B37=0,"",$N37*'MF Rents'!GK37*'MF Rollover'!GJ37)</f>
        <v/>
      </c>
      <c r="GL37" s="7" t="str">
        <f>IF($B37=0,"",$N37*'MF Rents'!GL37*'MF Rollover'!GK37)</f>
        <v/>
      </c>
      <c r="GM37" s="7" t="str">
        <f>IF($B37=0,"",$N37*'MF Rents'!GM37*'MF Rollover'!GL37)</f>
        <v/>
      </c>
      <c r="GN37" s="7" t="str">
        <f>IF($B37=0,"",$N37*'MF Rents'!GN37*'MF Rollover'!GM37)</f>
        <v/>
      </c>
      <c r="GO37" s="7" t="str">
        <f>IF($B37=0,"",$N37*'MF Rents'!GO37*'MF Rollover'!GN37)</f>
        <v/>
      </c>
      <c r="GP37" s="7" t="str">
        <f>IF($B37=0,"",$N37*'MF Rents'!GP37*'MF Rollover'!GO37)</f>
        <v/>
      </c>
    </row>
    <row r="38" spans="2:198" x14ac:dyDescent="0.3">
      <c r="B38" s="198">
        <f>'MF Rent Roll'!B37</f>
        <v>0</v>
      </c>
      <c r="C38" s="199">
        <f>'MF Rent Roll'!C37</f>
        <v>0</v>
      </c>
      <c r="D38" s="200">
        <f>'MF Rent Roll'!D37</f>
        <v>0</v>
      </c>
      <c r="E38" s="200">
        <f>'MF Rent Roll'!E37</f>
        <v>0</v>
      </c>
      <c r="F38" s="201">
        <f>'MF Rent Roll'!F37</f>
        <v>0</v>
      </c>
      <c r="G38" s="202">
        <f>'MF Rent Roll'!G37</f>
        <v>0</v>
      </c>
      <c r="H38" s="203">
        <f>'MF Rent Roll'!H37</f>
        <v>0</v>
      </c>
      <c r="I38" s="202">
        <f>'MF Rent Roll'!I37</f>
        <v>0</v>
      </c>
      <c r="J38" s="204">
        <f>'MF Rent Roll'!J37</f>
        <v>0</v>
      </c>
      <c r="K38" s="205">
        <f>'MF Rent Roll'!K37</f>
        <v>0</v>
      </c>
      <c r="L38" s="202">
        <f>'MF Rent Roll'!L37</f>
        <v>0</v>
      </c>
      <c r="M38" s="206">
        <f>'MF Rent Roll'!M37</f>
        <v>0</v>
      </c>
      <c r="N38" s="207" t="str">
        <f>'MF Rent Roll'!N37</f>
        <v/>
      </c>
      <c r="O38" s="208" t="str">
        <f>'MF Rent Roll'!O37</f>
        <v/>
      </c>
      <c r="P38" s="209" t="str">
        <f>'MF Rent Roll'!P37</f>
        <v/>
      </c>
      <c r="S38" s="7" t="str">
        <f>IF($B38=0,"",$N38*'MF Rents'!S38*'MF Rollover'!R38)</f>
        <v/>
      </c>
      <c r="T38" s="7" t="str">
        <f>IF($B38=0,"",$N38*'MF Rents'!T38*'MF Rollover'!S38)</f>
        <v/>
      </c>
      <c r="U38" s="7" t="str">
        <f>IF($B38=0,"",$N38*'MF Rents'!U38*'MF Rollover'!T38)</f>
        <v/>
      </c>
      <c r="V38" s="7" t="str">
        <f>IF($B38=0,"",$N38*'MF Rents'!V38*'MF Rollover'!U38)</f>
        <v/>
      </c>
      <c r="W38" s="7" t="str">
        <f>IF($B38=0,"",$N38*'MF Rents'!W38*'MF Rollover'!V38)</f>
        <v/>
      </c>
      <c r="X38" s="7" t="str">
        <f>IF($B38=0,"",$N38*'MF Rents'!X38*'MF Rollover'!W38)</f>
        <v/>
      </c>
      <c r="Y38" s="7" t="str">
        <f>IF($B38=0,"",$N38*'MF Rents'!Y38*'MF Rollover'!X38)</f>
        <v/>
      </c>
      <c r="Z38" s="7" t="str">
        <f>IF($B38=0,"",$N38*'MF Rents'!Z38*'MF Rollover'!Y38)</f>
        <v/>
      </c>
      <c r="AA38" s="7" t="str">
        <f>IF($B38=0,"",$N38*'MF Rents'!AA38*'MF Rollover'!Z38)</f>
        <v/>
      </c>
      <c r="AB38" s="7" t="str">
        <f>IF($B38=0,"",$N38*'MF Rents'!AB38*'MF Rollover'!AA38)</f>
        <v/>
      </c>
      <c r="AC38" s="7" t="str">
        <f>IF($B38=0,"",$N38*'MF Rents'!AC38*'MF Rollover'!AB38)</f>
        <v/>
      </c>
      <c r="AD38" s="7" t="str">
        <f>IF($B38=0,"",$N38*'MF Rents'!AD38*'MF Rollover'!AC38)</f>
        <v/>
      </c>
      <c r="AE38" s="7" t="str">
        <f>IF($B38=0,"",$N38*'MF Rents'!AE38*'MF Rollover'!AD38)</f>
        <v/>
      </c>
      <c r="AF38" s="7" t="str">
        <f>IF($B38=0,"",$N38*'MF Rents'!AF38*'MF Rollover'!AE38)</f>
        <v/>
      </c>
      <c r="AG38" s="7" t="str">
        <f>IF($B38=0,"",$N38*'MF Rents'!AG38*'MF Rollover'!AF38)</f>
        <v/>
      </c>
      <c r="AH38" s="7" t="str">
        <f>IF($B38=0,"",$N38*'MF Rents'!AH38*'MF Rollover'!AG38)</f>
        <v/>
      </c>
      <c r="AI38" s="7" t="str">
        <f>IF($B38=0,"",$N38*'MF Rents'!AI38*'MF Rollover'!AH38)</f>
        <v/>
      </c>
      <c r="AJ38" s="7" t="str">
        <f>IF($B38=0,"",$N38*'MF Rents'!AJ38*'MF Rollover'!AI38)</f>
        <v/>
      </c>
      <c r="AK38" s="7" t="str">
        <f>IF($B38=0,"",$N38*'MF Rents'!AK38*'MF Rollover'!AJ38)</f>
        <v/>
      </c>
      <c r="AL38" s="7" t="str">
        <f>IF($B38=0,"",$N38*'MF Rents'!AL38*'MF Rollover'!AK38)</f>
        <v/>
      </c>
      <c r="AM38" s="7" t="str">
        <f>IF($B38=0,"",$N38*'MF Rents'!AM38*'MF Rollover'!AL38)</f>
        <v/>
      </c>
      <c r="AN38" s="7" t="str">
        <f>IF($B38=0,"",$N38*'MF Rents'!AN38*'MF Rollover'!AM38)</f>
        <v/>
      </c>
      <c r="AO38" s="7" t="str">
        <f>IF($B38=0,"",$N38*'MF Rents'!AO38*'MF Rollover'!AN38)</f>
        <v/>
      </c>
      <c r="AP38" s="7" t="str">
        <f>IF($B38=0,"",$N38*'MF Rents'!AP38*'MF Rollover'!AO38)</f>
        <v/>
      </c>
      <c r="AQ38" s="7" t="str">
        <f>IF($B38=0,"",$N38*'MF Rents'!AQ38*'MF Rollover'!AP38)</f>
        <v/>
      </c>
      <c r="AR38" s="7" t="str">
        <f>IF($B38=0,"",$N38*'MF Rents'!AR38*'MF Rollover'!AQ38)</f>
        <v/>
      </c>
      <c r="AS38" s="7" t="str">
        <f>IF($B38=0,"",$N38*'MF Rents'!AS38*'MF Rollover'!AR38)</f>
        <v/>
      </c>
      <c r="AT38" s="7" t="str">
        <f>IF($B38=0,"",$N38*'MF Rents'!AT38*'MF Rollover'!AS38)</f>
        <v/>
      </c>
      <c r="AU38" s="7" t="str">
        <f>IF($B38=0,"",$N38*'MF Rents'!AU38*'MF Rollover'!AT38)</f>
        <v/>
      </c>
      <c r="AV38" s="7" t="str">
        <f>IF($B38=0,"",$N38*'MF Rents'!AV38*'MF Rollover'!AU38)</f>
        <v/>
      </c>
      <c r="AW38" s="7" t="str">
        <f>IF($B38=0,"",$N38*'MF Rents'!AW38*'MF Rollover'!AV38)</f>
        <v/>
      </c>
      <c r="AX38" s="7" t="str">
        <f>IF($B38=0,"",$N38*'MF Rents'!AX38*'MF Rollover'!AW38)</f>
        <v/>
      </c>
      <c r="AY38" s="7" t="str">
        <f>IF($B38=0,"",$N38*'MF Rents'!AY38*'MF Rollover'!AX38)</f>
        <v/>
      </c>
      <c r="AZ38" s="7" t="str">
        <f>IF($B38=0,"",$N38*'MF Rents'!AZ38*'MF Rollover'!AY38)</f>
        <v/>
      </c>
      <c r="BA38" s="7" t="str">
        <f>IF($B38=0,"",$N38*'MF Rents'!BA38*'MF Rollover'!AZ38)</f>
        <v/>
      </c>
      <c r="BB38" s="7" t="str">
        <f>IF($B38=0,"",$N38*'MF Rents'!BB38*'MF Rollover'!BA38)</f>
        <v/>
      </c>
      <c r="BC38" s="7" t="str">
        <f>IF($B38=0,"",$N38*'MF Rents'!BC38*'MF Rollover'!BB38)</f>
        <v/>
      </c>
      <c r="BD38" s="7" t="str">
        <f>IF($B38=0,"",$N38*'MF Rents'!BD38*'MF Rollover'!BC38)</f>
        <v/>
      </c>
      <c r="BE38" s="7" t="str">
        <f>IF($B38=0,"",$N38*'MF Rents'!BE38*'MF Rollover'!BD38)</f>
        <v/>
      </c>
      <c r="BF38" s="7" t="str">
        <f>IF($B38=0,"",$N38*'MF Rents'!BF38*'MF Rollover'!BE38)</f>
        <v/>
      </c>
      <c r="BG38" s="7" t="str">
        <f>IF($B38=0,"",$N38*'MF Rents'!BG38*'MF Rollover'!BF38)</f>
        <v/>
      </c>
      <c r="BH38" s="7" t="str">
        <f>IF($B38=0,"",$N38*'MF Rents'!BH38*'MF Rollover'!BG38)</f>
        <v/>
      </c>
      <c r="BI38" s="7" t="str">
        <f>IF($B38=0,"",$N38*'MF Rents'!BI38*'MF Rollover'!BH38)</f>
        <v/>
      </c>
      <c r="BJ38" s="7" t="str">
        <f>IF($B38=0,"",$N38*'MF Rents'!BJ38*'MF Rollover'!BI38)</f>
        <v/>
      </c>
      <c r="BK38" s="7" t="str">
        <f>IF($B38=0,"",$N38*'MF Rents'!BK38*'MF Rollover'!BJ38)</f>
        <v/>
      </c>
      <c r="BL38" s="7" t="str">
        <f>IF($B38=0,"",$N38*'MF Rents'!BL38*'MF Rollover'!BK38)</f>
        <v/>
      </c>
      <c r="BM38" s="7" t="str">
        <f>IF($B38=0,"",$N38*'MF Rents'!BM38*'MF Rollover'!BL38)</f>
        <v/>
      </c>
      <c r="BN38" s="7" t="str">
        <f>IF($B38=0,"",$N38*'MF Rents'!BN38*'MF Rollover'!BM38)</f>
        <v/>
      </c>
      <c r="BO38" s="7" t="str">
        <f>IF($B38=0,"",$N38*'MF Rents'!BO38*'MF Rollover'!BN38)</f>
        <v/>
      </c>
      <c r="BP38" s="7" t="str">
        <f>IF($B38=0,"",$N38*'MF Rents'!BP38*'MF Rollover'!BO38)</f>
        <v/>
      </c>
      <c r="BQ38" s="7" t="str">
        <f>IF($B38=0,"",$N38*'MF Rents'!BQ38*'MF Rollover'!BP38)</f>
        <v/>
      </c>
      <c r="BR38" s="7" t="str">
        <f>IF($B38=0,"",$N38*'MF Rents'!BR38*'MF Rollover'!BQ38)</f>
        <v/>
      </c>
      <c r="BS38" s="7" t="str">
        <f>IF($B38=0,"",$N38*'MF Rents'!BS38*'MF Rollover'!BR38)</f>
        <v/>
      </c>
      <c r="BT38" s="7" t="str">
        <f>IF($B38=0,"",$N38*'MF Rents'!BT38*'MF Rollover'!BS38)</f>
        <v/>
      </c>
      <c r="BU38" s="7" t="str">
        <f>IF($B38=0,"",$N38*'MF Rents'!BU38*'MF Rollover'!BT38)</f>
        <v/>
      </c>
      <c r="BV38" s="7" t="str">
        <f>IF($B38=0,"",$N38*'MF Rents'!BV38*'MF Rollover'!BU38)</f>
        <v/>
      </c>
      <c r="BW38" s="7" t="str">
        <f>IF($B38=0,"",$N38*'MF Rents'!BW38*'MF Rollover'!BV38)</f>
        <v/>
      </c>
      <c r="BX38" s="7" t="str">
        <f>IF($B38=0,"",$N38*'MF Rents'!BX38*'MF Rollover'!BW38)</f>
        <v/>
      </c>
      <c r="BY38" s="7" t="str">
        <f>IF($B38=0,"",$N38*'MF Rents'!BY38*'MF Rollover'!BX38)</f>
        <v/>
      </c>
      <c r="BZ38" s="7" t="str">
        <f>IF($B38=0,"",$N38*'MF Rents'!BZ38*'MF Rollover'!BY38)</f>
        <v/>
      </c>
      <c r="CA38" s="7" t="str">
        <f>IF($B38=0,"",$N38*'MF Rents'!CA38*'MF Rollover'!BZ38)</f>
        <v/>
      </c>
      <c r="CB38" s="7" t="str">
        <f>IF($B38=0,"",$N38*'MF Rents'!CB38*'MF Rollover'!CA38)</f>
        <v/>
      </c>
      <c r="CC38" s="7" t="str">
        <f>IF($B38=0,"",$N38*'MF Rents'!CC38*'MF Rollover'!CB38)</f>
        <v/>
      </c>
      <c r="CD38" s="7" t="str">
        <f>IF($B38=0,"",$N38*'MF Rents'!CD38*'MF Rollover'!CC38)</f>
        <v/>
      </c>
      <c r="CE38" s="7" t="str">
        <f>IF($B38=0,"",$N38*'MF Rents'!CE38*'MF Rollover'!CD38)</f>
        <v/>
      </c>
      <c r="CF38" s="7" t="str">
        <f>IF($B38=0,"",$N38*'MF Rents'!CF38*'MF Rollover'!CE38)</f>
        <v/>
      </c>
      <c r="CG38" s="7" t="str">
        <f>IF($B38=0,"",$N38*'MF Rents'!CG38*'MF Rollover'!CF38)</f>
        <v/>
      </c>
      <c r="CH38" s="7" t="str">
        <f>IF($B38=0,"",$N38*'MF Rents'!CH38*'MF Rollover'!CG38)</f>
        <v/>
      </c>
      <c r="CI38" s="7" t="str">
        <f>IF($B38=0,"",$N38*'MF Rents'!CI38*'MF Rollover'!CH38)</f>
        <v/>
      </c>
      <c r="CJ38" s="7" t="str">
        <f>IF($B38=0,"",$N38*'MF Rents'!CJ38*'MF Rollover'!CI38)</f>
        <v/>
      </c>
      <c r="CK38" s="7" t="str">
        <f>IF($B38=0,"",$N38*'MF Rents'!CK38*'MF Rollover'!CJ38)</f>
        <v/>
      </c>
      <c r="CL38" s="7" t="str">
        <f>IF($B38=0,"",$N38*'MF Rents'!CL38*'MF Rollover'!CK38)</f>
        <v/>
      </c>
      <c r="CM38" s="7" t="str">
        <f>IF($B38=0,"",$N38*'MF Rents'!CM38*'MF Rollover'!CL38)</f>
        <v/>
      </c>
      <c r="CN38" s="7" t="str">
        <f>IF($B38=0,"",$N38*'MF Rents'!CN38*'MF Rollover'!CM38)</f>
        <v/>
      </c>
      <c r="CO38" s="7" t="str">
        <f>IF($B38=0,"",$N38*'MF Rents'!CO38*'MF Rollover'!CN38)</f>
        <v/>
      </c>
      <c r="CP38" s="7" t="str">
        <f>IF($B38=0,"",$N38*'MF Rents'!CP38*'MF Rollover'!CO38)</f>
        <v/>
      </c>
      <c r="CQ38" s="7" t="str">
        <f>IF($B38=0,"",$N38*'MF Rents'!CQ38*'MF Rollover'!CP38)</f>
        <v/>
      </c>
      <c r="CR38" s="7" t="str">
        <f>IF($B38=0,"",$N38*'MF Rents'!CR38*'MF Rollover'!CQ38)</f>
        <v/>
      </c>
      <c r="CS38" s="7" t="str">
        <f>IF($B38=0,"",$N38*'MF Rents'!CS38*'MF Rollover'!CR38)</f>
        <v/>
      </c>
      <c r="CT38" s="7" t="str">
        <f>IF($B38=0,"",$N38*'MF Rents'!CT38*'MF Rollover'!CS38)</f>
        <v/>
      </c>
      <c r="CU38" s="7" t="str">
        <f>IF($B38=0,"",$N38*'MF Rents'!CU38*'MF Rollover'!CT38)</f>
        <v/>
      </c>
      <c r="CV38" s="7" t="str">
        <f>IF($B38=0,"",$N38*'MF Rents'!CV38*'MF Rollover'!CU38)</f>
        <v/>
      </c>
      <c r="CW38" s="7" t="str">
        <f>IF($B38=0,"",$N38*'MF Rents'!CW38*'MF Rollover'!CV38)</f>
        <v/>
      </c>
      <c r="CX38" s="7" t="str">
        <f>IF($B38=0,"",$N38*'MF Rents'!CX38*'MF Rollover'!CW38)</f>
        <v/>
      </c>
      <c r="CY38" s="7" t="str">
        <f>IF($B38=0,"",$N38*'MF Rents'!CY38*'MF Rollover'!CX38)</f>
        <v/>
      </c>
      <c r="CZ38" s="7" t="str">
        <f>IF($B38=0,"",$N38*'MF Rents'!CZ38*'MF Rollover'!CY38)</f>
        <v/>
      </c>
      <c r="DA38" s="7" t="str">
        <f>IF($B38=0,"",$N38*'MF Rents'!DA38*'MF Rollover'!CZ38)</f>
        <v/>
      </c>
      <c r="DB38" s="7" t="str">
        <f>IF($B38=0,"",$N38*'MF Rents'!DB38*'MF Rollover'!DA38)</f>
        <v/>
      </c>
      <c r="DC38" s="7" t="str">
        <f>IF($B38=0,"",$N38*'MF Rents'!DC38*'MF Rollover'!DB38)</f>
        <v/>
      </c>
      <c r="DD38" s="7" t="str">
        <f>IF($B38=0,"",$N38*'MF Rents'!DD38*'MF Rollover'!DC38)</f>
        <v/>
      </c>
      <c r="DE38" s="7" t="str">
        <f>IF($B38=0,"",$N38*'MF Rents'!DE38*'MF Rollover'!DD38)</f>
        <v/>
      </c>
      <c r="DF38" s="7" t="str">
        <f>IF($B38=0,"",$N38*'MF Rents'!DF38*'MF Rollover'!DE38)</f>
        <v/>
      </c>
      <c r="DG38" s="7" t="str">
        <f>IF($B38=0,"",$N38*'MF Rents'!DG38*'MF Rollover'!DF38)</f>
        <v/>
      </c>
      <c r="DH38" s="7" t="str">
        <f>IF($B38=0,"",$N38*'MF Rents'!DH38*'MF Rollover'!DG38)</f>
        <v/>
      </c>
      <c r="DI38" s="7" t="str">
        <f>IF($B38=0,"",$N38*'MF Rents'!DI38*'MF Rollover'!DH38)</f>
        <v/>
      </c>
      <c r="DJ38" s="7" t="str">
        <f>IF($B38=0,"",$N38*'MF Rents'!DJ38*'MF Rollover'!DI38)</f>
        <v/>
      </c>
      <c r="DK38" s="7" t="str">
        <f>IF($B38=0,"",$N38*'MF Rents'!DK38*'MF Rollover'!DJ38)</f>
        <v/>
      </c>
      <c r="DL38" s="7" t="str">
        <f>IF($B38=0,"",$N38*'MF Rents'!DL38*'MF Rollover'!DK38)</f>
        <v/>
      </c>
      <c r="DM38" s="7" t="str">
        <f>IF($B38=0,"",$N38*'MF Rents'!DM38*'MF Rollover'!DL38)</f>
        <v/>
      </c>
      <c r="DN38" s="7" t="str">
        <f>IF($B38=0,"",$N38*'MF Rents'!DN38*'MF Rollover'!DM38)</f>
        <v/>
      </c>
      <c r="DO38" s="7" t="str">
        <f>IF($B38=0,"",$N38*'MF Rents'!DO38*'MF Rollover'!DN38)</f>
        <v/>
      </c>
      <c r="DP38" s="7" t="str">
        <f>IF($B38=0,"",$N38*'MF Rents'!DP38*'MF Rollover'!DO38)</f>
        <v/>
      </c>
      <c r="DQ38" s="7" t="str">
        <f>IF($B38=0,"",$N38*'MF Rents'!DQ38*'MF Rollover'!DP38)</f>
        <v/>
      </c>
      <c r="DR38" s="7" t="str">
        <f>IF($B38=0,"",$N38*'MF Rents'!DR38*'MF Rollover'!DQ38)</f>
        <v/>
      </c>
      <c r="DS38" s="7" t="str">
        <f>IF($B38=0,"",$N38*'MF Rents'!DS38*'MF Rollover'!DR38)</f>
        <v/>
      </c>
      <c r="DT38" s="7" t="str">
        <f>IF($B38=0,"",$N38*'MF Rents'!DT38*'MF Rollover'!DS38)</f>
        <v/>
      </c>
      <c r="DU38" s="7" t="str">
        <f>IF($B38=0,"",$N38*'MF Rents'!DU38*'MF Rollover'!DT38)</f>
        <v/>
      </c>
      <c r="DV38" s="7" t="str">
        <f>IF($B38=0,"",$N38*'MF Rents'!DV38*'MF Rollover'!DU38)</f>
        <v/>
      </c>
      <c r="DW38" s="7" t="str">
        <f>IF($B38=0,"",$N38*'MF Rents'!DW38*'MF Rollover'!DV38)</f>
        <v/>
      </c>
      <c r="DX38" s="7" t="str">
        <f>IF($B38=0,"",$N38*'MF Rents'!DX38*'MF Rollover'!DW38)</f>
        <v/>
      </c>
      <c r="DY38" s="7" t="str">
        <f>IF($B38=0,"",$N38*'MF Rents'!DY38*'MF Rollover'!DX38)</f>
        <v/>
      </c>
      <c r="DZ38" s="7" t="str">
        <f>IF($B38=0,"",$N38*'MF Rents'!DZ38*'MF Rollover'!DY38)</f>
        <v/>
      </c>
      <c r="EA38" s="7" t="str">
        <f>IF($B38=0,"",$N38*'MF Rents'!EA38*'MF Rollover'!DZ38)</f>
        <v/>
      </c>
      <c r="EB38" s="7" t="str">
        <f>IF($B38=0,"",$N38*'MF Rents'!EB38*'MF Rollover'!EA38)</f>
        <v/>
      </c>
      <c r="EC38" s="7" t="str">
        <f>IF($B38=0,"",$N38*'MF Rents'!EC38*'MF Rollover'!EB38)</f>
        <v/>
      </c>
      <c r="ED38" s="7" t="str">
        <f>IF($B38=0,"",$N38*'MF Rents'!ED38*'MF Rollover'!EC38)</f>
        <v/>
      </c>
      <c r="EE38" s="7" t="str">
        <f>IF($B38=0,"",$N38*'MF Rents'!EE38*'MF Rollover'!ED38)</f>
        <v/>
      </c>
      <c r="EF38" s="7" t="str">
        <f>IF($B38=0,"",$N38*'MF Rents'!EF38*'MF Rollover'!EE38)</f>
        <v/>
      </c>
      <c r="EG38" s="7" t="str">
        <f>IF($B38=0,"",$N38*'MF Rents'!EG38*'MF Rollover'!EF38)</f>
        <v/>
      </c>
      <c r="EH38" s="7" t="str">
        <f>IF($B38=0,"",$N38*'MF Rents'!EH38*'MF Rollover'!EG38)</f>
        <v/>
      </c>
      <c r="EI38" s="7" t="str">
        <f>IF($B38=0,"",$N38*'MF Rents'!EI38*'MF Rollover'!EH38)</f>
        <v/>
      </c>
      <c r="EJ38" s="7" t="str">
        <f>IF($B38=0,"",$N38*'MF Rents'!EJ38*'MF Rollover'!EI38)</f>
        <v/>
      </c>
      <c r="EK38" s="7" t="str">
        <f>IF($B38=0,"",$N38*'MF Rents'!EK38*'MF Rollover'!EJ38)</f>
        <v/>
      </c>
      <c r="EL38" s="7" t="str">
        <f>IF($B38=0,"",$N38*'MF Rents'!EL38*'MF Rollover'!EK38)</f>
        <v/>
      </c>
      <c r="EM38" s="7" t="str">
        <f>IF($B38=0,"",$N38*'MF Rents'!EM38*'MF Rollover'!EL38)</f>
        <v/>
      </c>
      <c r="EN38" s="7" t="str">
        <f>IF($B38=0,"",$N38*'MF Rents'!EN38*'MF Rollover'!EM38)</f>
        <v/>
      </c>
      <c r="EO38" s="7" t="str">
        <f>IF($B38=0,"",$N38*'MF Rents'!EO38*'MF Rollover'!EN38)</f>
        <v/>
      </c>
      <c r="EP38" s="7" t="str">
        <f>IF($B38=0,"",$N38*'MF Rents'!EP38*'MF Rollover'!EO38)</f>
        <v/>
      </c>
      <c r="EQ38" s="7" t="str">
        <f>IF($B38=0,"",$N38*'MF Rents'!EQ38*'MF Rollover'!EP38)</f>
        <v/>
      </c>
      <c r="ER38" s="7" t="str">
        <f>IF($B38=0,"",$N38*'MF Rents'!ER38*'MF Rollover'!EQ38)</f>
        <v/>
      </c>
      <c r="ES38" s="7" t="str">
        <f>IF($B38=0,"",$N38*'MF Rents'!ES38*'MF Rollover'!ER38)</f>
        <v/>
      </c>
      <c r="ET38" s="7" t="str">
        <f>IF($B38=0,"",$N38*'MF Rents'!ET38*'MF Rollover'!ES38)</f>
        <v/>
      </c>
      <c r="EU38" s="7" t="str">
        <f>IF($B38=0,"",$N38*'MF Rents'!EU38*'MF Rollover'!ET38)</f>
        <v/>
      </c>
      <c r="EV38" s="7" t="str">
        <f>IF($B38=0,"",$N38*'MF Rents'!EV38*'MF Rollover'!EU38)</f>
        <v/>
      </c>
      <c r="EW38" s="7" t="str">
        <f>IF($B38=0,"",$N38*'MF Rents'!EW38*'MF Rollover'!EV38)</f>
        <v/>
      </c>
      <c r="EX38" s="7" t="str">
        <f>IF($B38=0,"",$N38*'MF Rents'!EX38*'MF Rollover'!EW38)</f>
        <v/>
      </c>
      <c r="EY38" s="7" t="str">
        <f>IF($B38=0,"",$N38*'MF Rents'!EY38*'MF Rollover'!EX38)</f>
        <v/>
      </c>
      <c r="EZ38" s="7" t="str">
        <f>IF($B38=0,"",$N38*'MF Rents'!EZ38*'MF Rollover'!EY38)</f>
        <v/>
      </c>
      <c r="FA38" s="7" t="str">
        <f>IF($B38=0,"",$N38*'MF Rents'!FA38*'MF Rollover'!EZ38)</f>
        <v/>
      </c>
      <c r="FB38" s="7" t="str">
        <f>IF($B38=0,"",$N38*'MF Rents'!FB38*'MF Rollover'!FA38)</f>
        <v/>
      </c>
      <c r="FC38" s="7" t="str">
        <f>IF($B38=0,"",$N38*'MF Rents'!FC38*'MF Rollover'!FB38)</f>
        <v/>
      </c>
      <c r="FD38" s="7" t="str">
        <f>IF($B38=0,"",$N38*'MF Rents'!FD38*'MF Rollover'!FC38)</f>
        <v/>
      </c>
      <c r="FE38" s="7" t="str">
        <f>IF($B38=0,"",$N38*'MF Rents'!FE38*'MF Rollover'!FD38)</f>
        <v/>
      </c>
      <c r="FF38" s="7" t="str">
        <f>IF($B38=0,"",$N38*'MF Rents'!FF38*'MF Rollover'!FE38)</f>
        <v/>
      </c>
      <c r="FG38" s="7" t="str">
        <f>IF($B38=0,"",$N38*'MF Rents'!FG38*'MF Rollover'!FF38)</f>
        <v/>
      </c>
      <c r="FH38" s="7" t="str">
        <f>IF($B38=0,"",$N38*'MF Rents'!FH38*'MF Rollover'!FG38)</f>
        <v/>
      </c>
      <c r="FI38" s="7" t="str">
        <f>IF($B38=0,"",$N38*'MF Rents'!FI38*'MF Rollover'!FH38)</f>
        <v/>
      </c>
      <c r="FJ38" s="7" t="str">
        <f>IF($B38=0,"",$N38*'MF Rents'!FJ38*'MF Rollover'!FI38)</f>
        <v/>
      </c>
      <c r="FK38" s="7" t="str">
        <f>IF($B38=0,"",$N38*'MF Rents'!FK38*'MF Rollover'!FJ38)</f>
        <v/>
      </c>
      <c r="FL38" s="7" t="str">
        <f>IF($B38=0,"",$N38*'MF Rents'!FL38*'MF Rollover'!FK38)</f>
        <v/>
      </c>
      <c r="FM38" s="7" t="str">
        <f>IF($B38=0,"",$N38*'MF Rents'!FM38*'MF Rollover'!FL38)</f>
        <v/>
      </c>
      <c r="FN38" s="7" t="str">
        <f>IF($B38=0,"",$N38*'MF Rents'!FN38*'MF Rollover'!FM38)</f>
        <v/>
      </c>
      <c r="FO38" s="7" t="str">
        <f>IF($B38=0,"",$N38*'MF Rents'!FO38*'MF Rollover'!FN38)</f>
        <v/>
      </c>
      <c r="FP38" s="7" t="str">
        <f>IF($B38=0,"",$N38*'MF Rents'!FP38*'MF Rollover'!FO38)</f>
        <v/>
      </c>
      <c r="FQ38" s="7" t="str">
        <f>IF($B38=0,"",$N38*'MF Rents'!FQ38*'MF Rollover'!FP38)</f>
        <v/>
      </c>
      <c r="FR38" s="7" t="str">
        <f>IF($B38=0,"",$N38*'MF Rents'!FR38*'MF Rollover'!FQ38)</f>
        <v/>
      </c>
      <c r="FS38" s="7" t="str">
        <f>IF($B38=0,"",$N38*'MF Rents'!FS38*'MF Rollover'!FR38)</f>
        <v/>
      </c>
      <c r="FT38" s="7" t="str">
        <f>IF($B38=0,"",$N38*'MF Rents'!FT38*'MF Rollover'!FS38)</f>
        <v/>
      </c>
      <c r="FU38" s="7" t="str">
        <f>IF($B38=0,"",$N38*'MF Rents'!FU38*'MF Rollover'!FT38)</f>
        <v/>
      </c>
      <c r="FV38" s="7" t="str">
        <f>IF($B38=0,"",$N38*'MF Rents'!FV38*'MF Rollover'!FU38)</f>
        <v/>
      </c>
      <c r="FW38" s="7" t="str">
        <f>IF($B38=0,"",$N38*'MF Rents'!FW38*'MF Rollover'!FV38)</f>
        <v/>
      </c>
      <c r="FX38" s="7" t="str">
        <f>IF($B38=0,"",$N38*'MF Rents'!FX38*'MF Rollover'!FW38)</f>
        <v/>
      </c>
      <c r="FY38" s="7" t="str">
        <f>IF($B38=0,"",$N38*'MF Rents'!FY38*'MF Rollover'!FX38)</f>
        <v/>
      </c>
      <c r="FZ38" s="7" t="str">
        <f>IF($B38=0,"",$N38*'MF Rents'!FZ38*'MF Rollover'!FY38)</f>
        <v/>
      </c>
      <c r="GA38" s="7" t="str">
        <f>IF($B38=0,"",$N38*'MF Rents'!GA38*'MF Rollover'!FZ38)</f>
        <v/>
      </c>
      <c r="GB38" s="7" t="str">
        <f>IF($B38=0,"",$N38*'MF Rents'!GB38*'MF Rollover'!GA38)</f>
        <v/>
      </c>
      <c r="GC38" s="7" t="str">
        <f>IF($B38=0,"",$N38*'MF Rents'!GC38*'MF Rollover'!GB38)</f>
        <v/>
      </c>
      <c r="GD38" s="7" t="str">
        <f>IF($B38=0,"",$N38*'MF Rents'!GD38*'MF Rollover'!GC38)</f>
        <v/>
      </c>
      <c r="GE38" s="7" t="str">
        <f>IF($B38=0,"",$N38*'MF Rents'!GE38*'MF Rollover'!GD38)</f>
        <v/>
      </c>
      <c r="GF38" s="7" t="str">
        <f>IF($B38=0,"",$N38*'MF Rents'!GF38*'MF Rollover'!GE38)</f>
        <v/>
      </c>
      <c r="GG38" s="7" t="str">
        <f>IF($B38=0,"",$N38*'MF Rents'!GG38*'MF Rollover'!GF38)</f>
        <v/>
      </c>
      <c r="GH38" s="7" t="str">
        <f>IF($B38=0,"",$N38*'MF Rents'!GH38*'MF Rollover'!GG38)</f>
        <v/>
      </c>
      <c r="GI38" s="7" t="str">
        <f>IF($B38=0,"",$N38*'MF Rents'!GI38*'MF Rollover'!GH38)</f>
        <v/>
      </c>
      <c r="GJ38" s="7" t="str">
        <f>IF($B38=0,"",$N38*'MF Rents'!GJ38*'MF Rollover'!GI38)</f>
        <v/>
      </c>
      <c r="GK38" s="7" t="str">
        <f>IF($B38=0,"",$N38*'MF Rents'!GK38*'MF Rollover'!GJ38)</f>
        <v/>
      </c>
      <c r="GL38" s="7" t="str">
        <f>IF($B38=0,"",$N38*'MF Rents'!GL38*'MF Rollover'!GK38)</f>
        <v/>
      </c>
      <c r="GM38" s="7" t="str">
        <f>IF($B38=0,"",$N38*'MF Rents'!GM38*'MF Rollover'!GL38)</f>
        <v/>
      </c>
      <c r="GN38" s="7" t="str">
        <f>IF($B38=0,"",$N38*'MF Rents'!GN38*'MF Rollover'!GM38)</f>
        <v/>
      </c>
      <c r="GO38" s="7" t="str">
        <f>IF($B38=0,"",$N38*'MF Rents'!GO38*'MF Rollover'!GN38)</f>
        <v/>
      </c>
      <c r="GP38" s="7" t="str">
        <f>IF($B38=0,"",$N38*'MF Rents'!GP38*'MF Rollover'!GO38)</f>
        <v/>
      </c>
    </row>
    <row r="39" spans="2:198" x14ac:dyDescent="0.3">
      <c r="B39" s="198">
        <f>'MF Rent Roll'!B38</f>
        <v>0</v>
      </c>
      <c r="C39" s="199">
        <f>'MF Rent Roll'!C38</f>
        <v>0</v>
      </c>
      <c r="D39" s="200">
        <f>'MF Rent Roll'!D38</f>
        <v>0</v>
      </c>
      <c r="E39" s="200">
        <f>'MF Rent Roll'!E38</f>
        <v>0</v>
      </c>
      <c r="F39" s="201">
        <f>'MF Rent Roll'!F38</f>
        <v>0</v>
      </c>
      <c r="G39" s="202">
        <f>'MF Rent Roll'!G38</f>
        <v>0</v>
      </c>
      <c r="H39" s="203">
        <f>'MF Rent Roll'!H38</f>
        <v>0</v>
      </c>
      <c r="I39" s="202">
        <f>'MF Rent Roll'!I38</f>
        <v>0</v>
      </c>
      <c r="J39" s="204">
        <f>'MF Rent Roll'!J38</f>
        <v>0</v>
      </c>
      <c r="K39" s="205">
        <f>'MF Rent Roll'!K38</f>
        <v>0</v>
      </c>
      <c r="L39" s="202">
        <f>'MF Rent Roll'!L38</f>
        <v>0</v>
      </c>
      <c r="M39" s="206">
        <f>'MF Rent Roll'!M38</f>
        <v>0</v>
      </c>
      <c r="N39" s="207" t="str">
        <f>'MF Rent Roll'!N38</f>
        <v/>
      </c>
      <c r="O39" s="208" t="str">
        <f>'MF Rent Roll'!O38</f>
        <v/>
      </c>
      <c r="P39" s="209" t="str">
        <f>'MF Rent Roll'!P38</f>
        <v/>
      </c>
      <c r="S39" s="7" t="str">
        <f>IF($B39=0,"",$N39*'MF Rents'!S39*'MF Rollover'!R39)</f>
        <v/>
      </c>
      <c r="T39" s="7" t="str">
        <f>IF($B39=0,"",$N39*'MF Rents'!T39*'MF Rollover'!S39)</f>
        <v/>
      </c>
      <c r="U39" s="7" t="str">
        <f>IF($B39=0,"",$N39*'MF Rents'!U39*'MF Rollover'!T39)</f>
        <v/>
      </c>
      <c r="V39" s="7" t="str">
        <f>IF($B39=0,"",$N39*'MF Rents'!V39*'MF Rollover'!U39)</f>
        <v/>
      </c>
      <c r="W39" s="7" t="str">
        <f>IF($B39=0,"",$N39*'MF Rents'!W39*'MF Rollover'!V39)</f>
        <v/>
      </c>
      <c r="X39" s="7" t="str">
        <f>IF($B39=0,"",$N39*'MF Rents'!X39*'MF Rollover'!W39)</f>
        <v/>
      </c>
      <c r="Y39" s="7" t="str">
        <f>IF($B39=0,"",$N39*'MF Rents'!Y39*'MF Rollover'!X39)</f>
        <v/>
      </c>
      <c r="Z39" s="7" t="str">
        <f>IF($B39=0,"",$N39*'MF Rents'!Z39*'MF Rollover'!Y39)</f>
        <v/>
      </c>
      <c r="AA39" s="7" t="str">
        <f>IF($B39=0,"",$N39*'MF Rents'!AA39*'MF Rollover'!Z39)</f>
        <v/>
      </c>
      <c r="AB39" s="7" t="str">
        <f>IF($B39=0,"",$N39*'MF Rents'!AB39*'MF Rollover'!AA39)</f>
        <v/>
      </c>
      <c r="AC39" s="7" t="str">
        <f>IF($B39=0,"",$N39*'MF Rents'!AC39*'MF Rollover'!AB39)</f>
        <v/>
      </c>
      <c r="AD39" s="7" t="str">
        <f>IF($B39=0,"",$N39*'MF Rents'!AD39*'MF Rollover'!AC39)</f>
        <v/>
      </c>
      <c r="AE39" s="7" t="str">
        <f>IF($B39=0,"",$N39*'MF Rents'!AE39*'MF Rollover'!AD39)</f>
        <v/>
      </c>
      <c r="AF39" s="7" t="str">
        <f>IF($B39=0,"",$N39*'MF Rents'!AF39*'MF Rollover'!AE39)</f>
        <v/>
      </c>
      <c r="AG39" s="7" t="str">
        <f>IF($B39=0,"",$N39*'MF Rents'!AG39*'MF Rollover'!AF39)</f>
        <v/>
      </c>
      <c r="AH39" s="7" t="str">
        <f>IF($B39=0,"",$N39*'MF Rents'!AH39*'MF Rollover'!AG39)</f>
        <v/>
      </c>
      <c r="AI39" s="7" t="str">
        <f>IF($B39=0,"",$N39*'MF Rents'!AI39*'MF Rollover'!AH39)</f>
        <v/>
      </c>
      <c r="AJ39" s="7" t="str">
        <f>IF($B39=0,"",$N39*'MF Rents'!AJ39*'MF Rollover'!AI39)</f>
        <v/>
      </c>
      <c r="AK39" s="7" t="str">
        <f>IF($B39=0,"",$N39*'MF Rents'!AK39*'MF Rollover'!AJ39)</f>
        <v/>
      </c>
      <c r="AL39" s="7" t="str">
        <f>IF($B39=0,"",$N39*'MF Rents'!AL39*'MF Rollover'!AK39)</f>
        <v/>
      </c>
      <c r="AM39" s="7" t="str">
        <f>IF($B39=0,"",$N39*'MF Rents'!AM39*'MF Rollover'!AL39)</f>
        <v/>
      </c>
      <c r="AN39" s="7" t="str">
        <f>IF($B39=0,"",$N39*'MF Rents'!AN39*'MF Rollover'!AM39)</f>
        <v/>
      </c>
      <c r="AO39" s="7" t="str">
        <f>IF($B39=0,"",$N39*'MF Rents'!AO39*'MF Rollover'!AN39)</f>
        <v/>
      </c>
      <c r="AP39" s="7" t="str">
        <f>IF($B39=0,"",$N39*'MF Rents'!AP39*'MF Rollover'!AO39)</f>
        <v/>
      </c>
      <c r="AQ39" s="7" t="str">
        <f>IF($B39=0,"",$N39*'MF Rents'!AQ39*'MF Rollover'!AP39)</f>
        <v/>
      </c>
      <c r="AR39" s="7" t="str">
        <f>IF($B39=0,"",$N39*'MF Rents'!AR39*'MF Rollover'!AQ39)</f>
        <v/>
      </c>
      <c r="AS39" s="7" t="str">
        <f>IF($B39=0,"",$N39*'MF Rents'!AS39*'MF Rollover'!AR39)</f>
        <v/>
      </c>
      <c r="AT39" s="7" t="str">
        <f>IF($B39=0,"",$N39*'MF Rents'!AT39*'MF Rollover'!AS39)</f>
        <v/>
      </c>
      <c r="AU39" s="7" t="str">
        <f>IF($B39=0,"",$N39*'MF Rents'!AU39*'MF Rollover'!AT39)</f>
        <v/>
      </c>
      <c r="AV39" s="7" t="str">
        <f>IF($B39=0,"",$N39*'MF Rents'!AV39*'MF Rollover'!AU39)</f>
        <v/>
      </c>
      <c r="AW39" s="7" t="str">
        <f>IF($B39=0,"",$N39*'MF Rents'!AW39*'MF Rollover'!AV39)</f>
        <v/>
      </c>
      <c r="AX39" s="7" t="str">
        <f>IF($B39=0,"",$N39*'MF Rents'!AX39*'MF Rollover'!AW39)</f>
        <v/>
      </c>
      <c r="AY39" s="7" t="str">
        <f>IF($B39=0,"",$N39*'MF Rents'!AY39*'MF Rollover'!AX39)</f>
        <v/>
      </c>
      <c r="AZ39" s="7" t="str">
        <f>IF($B39=0,"",$N39*'MF Rents'!AZ39*'MF Rollover'!AY39)</f>
        <v/>
      </c>
      <c r="BA39" s="7" t="str">
        <f>IF($B39=0,"",$N39*'MF Rents'!BA39*'MF Rollover'!AZ39)</f>
        <v/>
      </c>
      <c r="BB39" s="7" t="str">
        <f>IF($B39=0,"",$N39*'MF Rents'!BB39*'MF Rollover'!BA39)</f>
        <v/>
      </c>
      <c r="BC39" s="7" t="str">
        <f>IF($B39=0,"",$N39*'MF Rents'!BC39*'MF Rollover'!BB39)</f>
        <v/>
      </c>
      <c r="BD39" s="7" t="str">
        <f>IF($B39=0,"",$N39*'MF Rents'!BD39*'MF Rollover'!BC39)</f>
        <v/>
      </c>
      <c r="BE39" s="7" t="str">
        <f>IF($B39=0,"",$N39*'MF Rents'!BE39*'MF Rollover'!BD39)</f>
        <v/>
      </c>
      <c r="BF39" s="7" t="str">
        <f>IF($B39=0,"",$N39*'MF Rents'!BF39*'MF Rollover'!BE39)</f>
        <v/>
      </c>
      <c r="BG39" s="7" t="str">
        <f>IF($B39=0,"",$N39*'MF Rents'!BG39*'MF Rollover'!BF39)</f>
        <v/>
      </c>
      <c r="BH39" s="7" t="str">
        <f>IF($B39=0,"",$N39*'MF Rents'!BH39*'MF Rollover'!BG39)</f>
        <v/>
      </c>
      <c r="BI39" s="7" t="str">
        <f>IF($B39=0,"",$N39*'MF Rents'!BI39*'MF Rollover'!BH39)</f>
        <v/>
      </c>
      <c r="BJ39" s="7" t="str">
        <f>IF($B39=0,"",$N39*'MF Rents'!BJ39*'MF Rollover'!BI39)</f>
        <v/>
      </c>
      <c r="BK39" s="7" t="str">
        <f>IF($B39=0,"",$N39*'MF Rents'!BK39*'MF Rollover'!BJ39)</f>
        <v/>
      </c>
      <c r="BL39" s="7" t="str">
        <f>IF($B39=0,"",$N39*'MF Rents'!BL39*'MF Rollover'!BK39)</f>
        <v/>
      </c>
      <c r="BM39" s="7" t="str">
        <f>IF($B39=0,"",$N39*'MF Rents'!BM39*'MF Rollover'!BL39)</f>
        <v/>
      </c>
      <c r="BN39" s="7" t="str">
        <f>IF($B39=0,"",$N39*'MF Rents'!BN39*'MF Rollover'!BM39)</f>
        <v/>
      </c>
      <c r="BO39" s="7" t="str">
        <f>IF($B39=0,"",$N39*'MF Rents'!BO39*'MF Rollover'!BN39)</f>
        <v/>
      </c>
      <c r="BP39" s="7" t="str">
        <f>IF($B39=0,"",$N39*'MF Rents'!BP39*'MF Rollover'!BO39)</f>
        <v/>
      </c>
      <c r="BQ39" s="7" t="str">
        <f>IF($B39=0,"",$N39*'MF Rents'!BQ39*'MF Rollover'!BP39)</f>
        <v/>
      </c>
      <c r="BR39" s="7" t="str">
        <f>IF($B39=0,"",$N39*'MF Rents'!BR39*'MF Rollover'!BQ39)</f>
        <v/>
      </c>
      <c r="BS39" s="7" t="str">
        <f>IF($B39=0,"",$N39*'MF Rents'!BS39*'MF Rollover'!BR39)</f>
        <v/>
      </c>
      <c r="BT39" s="7" t="str">
        <f>IF($B39=0,"",$N39*'MF Rents'!BT39*'MF Rollover'!BS39)</f>
        <v/>
      </c>
      <c r="BU39" s="7" t="str">
        <f>IF($B39=0,"",$N39*'MF Rents'!BU39*'MF Rollover'!BT39)</f>
        <v/>
      </c>
      <c r="BV39" s="7" t="str">
        <f>IF($B39=0,"",$N39*'MF Rents'!BV39*'MF Rollover'!BU39)</f>
        <v/>
      </c>
      <c r="BW39" s="7" t="str">
        <f>IF($B39=0,"",$N39*'MF Rents'!BW39*'MF Rollover'!BV39)</f>
        <v/>
      </c>
      <c r="BX39" s="7" t="str">
        <f>IF($B39=0,"",$N39*'MF Rents'!BX39*'MF Rollover'!BW39)</f>
        <v/>
      </c>
      <c r="BY39" s="7" t="str">
        <f>IF($B39=0,"",$N39*'MF Rents'!BY39*'MF Rollover'!BX39)</f>
        <v/>
      </c>
      <c r="BZ39" s="7" t="str">
        <f>IF($B39=0,"",$N39*'MF Rents'!BZ39*'MF Rollover'!BY39)</f>
        <v/>
      </c>
      <c r="CA39" s="7" t="str">
        <f>IF($B39=0,"",$N39*'MF Rents'!CA39*'MF Rollover'!BZ39)</f>
        <v/>
      </c>
      <c r="CB39" s="7" t="str">
        <f>IF($B39=0,"",$N39*'MF Rents'!CB39*'MF Rollover'!CA39)</f>
        <v/>
      </c>
      <c r="CC39" s="7" t="str">
        <f>IF($B39=0,"",$N39*'MF Rents'!CC39*'MF Rollover'!CB39)</f>
        <v/>
      </c>
      <c r="CD39" s="7" t="str">
        <f>IF($B39=0,"",$N39*'MF Rents'!CD39*'MF Rollover'!CC39)</f>
        <v/>
      </c>
      <c r="CE39" s="7" t="str">
        <f>IF($B39=0,"",$N39*'MF Rents'!CE39*'MF Rollover'!CD39)</f>
        <v/>
      </c>
      <c r="CF39" s="7" t="str">
        <f>IF($B39=0,"",$N39*'MF Rents'!CF39*'MF Rollover'!CE39)</f>
        <v/>
      </c>
      <c r="CG39" s="7" t="str">
        <f>IF($B39=0,"",$N39*'MF Rents'!CG39*'MF Rollover'!CF39)</f>
        <v/>
      </c>
      <c r="CH39" s="7" t="str">
        <f>IF($B39=0,"",$N39*'MF Rents'!CH39*'MF Rollover'!CG39)</f>
        <v/>
      </c>
      <c r="CI39" s="7" t="str">
        <f>IF($B39=0,"",$N39*'MF Rents'!CI39*'MF Rollover'!CH39)</f>
        <v/>
      </c>
      <c r="CJ39" s="7" t="str">
        <f>IF($B39=0,"",$N39*'MF Rents'!CJ39*'MF Rollover'!CI39)</f>
        <v/>
      </c>
      <c r="CK39" s="7" t="str">
        <f>IF($B39=0,"",$N39*'MF Rents'!CK39*'MF Rollover'!CJ39)</f>
        <v/>
      </c>
      <c r="CL39" s="7" t="str">
        <f>IF($B39=0,"",$N39*'MF Rents'!CL39*'MF Rollover'!CK39)</f>
        <v/>
      </c>
      <c r="CM39" s="7" t="str">
        <f>IF($B39=0,"",$N39*'MF Rents'!CM39*'MF Rollover'!CL39)</f>
        <v/>
      </c>
      <c r="CN39" s="7" t="str">
        <f>IF($B39=0,"",$N39*'MF Rents'!CN39*'MF Rollover'!CM39)</f>
        <v/>
      </c>
      <c r="CO39" s="7" t="str">
        <f>IF($B39=0,"",$N39*'MF Rents'!CO39*'MF Rollover'!CN39)</f>
        <v/>
      </c>
      <c r="CP39" s="7" t="str">
        <f>IF($B39=0,"",$N39*'MF Rents'!CP39*'MF Rollover'!CO39)</f>
        <v/>
      </c>
      <c r="CQ39" s="7" t="str">
        <f>IF($B39=0,"",$N39*'MF Rents'!CQ39*'MF Rollover'!CP39)</f>
        <v/>
      </c>
      <c r="CR39" s="7" t="str">
        <f>IF($B39=0,"",$N39*'MF Rents'!CR39*'MF Rollover'!CQ39)</f>
        <v/>
      </c>
      <c r="CS39" s="7" t="str">
        <f>IF($B39=0,"",$N39*'MF Rents'!CS39*'MF Rollover'!CR39)</f>
        <v/>
      </c>
      <c r="CT39" s="7" t="str">
        <f>IF($B39=0,"",$N39*'MF Rents'!CT39*'MF Rollover'!CS39)</f>
        <v/>
      </c>
      <c r="CU39" s="7" t="str">
        <f>IF($B39=0,"",$N39*'MF Rents'!CU39*'MF Rollover'!CT39)</f>
        <v/>
      </c>
      <c r="CV39" s="7" t="str">
        <f>IF($B39=0,"",$N39*'MF Rents'!CV39*'MF Rollover'!CU39)</f>
        <v/>
      </c>
      <c r="CW39" s="7" t="str">
        <f>IF($B39=0,"",$N39*'MF Rents'!CW39*'MF Rollover'!CV39)</f>
        <v/>
      </c>
      <c r="CX39" s="7" t="str">
        <f>IF($B39=0,"",$N39*'MF Rents'!CX39*'MF Rollover'!CW39)</f>
        <v/>
      </c>
      <c r="CY39" s="7" t="str">
        <f>IF($B39=0,"",$N39*'MF Rents'!CY39*'MF Rollover'!CX39)</f>
        <v/>
      </c>
      <c r="CZ39" s="7" t="str">
        <f>IF($B39=0,"",$N39*'MF Rents'!CZ39*'MF Rollover'!CY39)</f>
        <v/>
      </c>
      <c r="DA39" s="7" t="str">
        <f>IF($B39=0,"",$N39*'MF Rents'!DA39*'MF Rollover'!CZ39)</f>
        <v/>
      </c>
      <c r="DB39" s="7" t="str">
        <f>IF($B39=0,"",$N39*'MF Rents'!DB39*'MF Rollover'!DA39)</f>
        <v/>
      </c>
      <c r="DC39" s="7" t="str">
        <f>IF($B39=0,"",$N39*'MF Rents'!DC39*'MF Rollover'!DB39)</f>
        <v/>
      </c>
      <c r="DD39" s="7" t="str">
        <f>IF($B39=0,"",$N39*'MF Rents'!DD39*'MF Rollover'!DC39)</f>
        <v/>
      </c>
      <c r="DE39" s="7" t="str">
        <f>IF($B39=0,"",$N39*'MF Rents'!DE39*'MF Rollover'!DD39)</f>
        <v/>
      </c>
      <c r="DF39" s="7" t="str">
        <f>IF($B39=0,"",$N39*'MF Rents'!DF39*'MF Rollover'!DE39)</f>
        <v/>
      </c>
      <c r="DG39" s="7" t="str">
        <f>IF($B39=0,"",$N39*'MF Rents'!DG39*'MF Rollover'!DF39)</f>
        <v/>
      </c>
      <c r="DH39" s="7" t="str">
        <f>IF($B39=0,"",$N39*'MF Rents'!DH39*'MF Rollover'!DG39)</f>
        <v/>
      </c>
      <c r="DI39" s="7" t="str">
        <f>IF($B39=0,"",$N39*'MF Rents'!DI39*'MF Rollover'!DH39)</f>
        <v/>
      </c>
      <c r="DJ39" s="7" t="str">
        <f>IF($B39=0,"",$N39*'MF Rents'!DJ39*'MF Rollover'!DI39)</f>
        <v/>
      </c>
      <c r="DK39" s="7" t="str">
        <f>IF($B39=0,"",$N39*'MF Rents'!DK39*'MF Rollover'!DJ39)</f>
        <v/>
      </c>
      <c r="DL39" s="7" t="str">
        <f>IF($B39=0,"",$N39*'MF Rents'!DL39*'MF Rollover'!DK39)</f>
        <v/>
      </c>
      <c r="DM39" s="7" t="str">
        <f>IF($B39=0,"",$N39*'MF Rents'!DM39*'MF Rollover'!DL39)</f>
        <v/>
      </c>
      <c r="DN39" s="7" t="str">
        <f>IF($B39=0,"",$N39*'MF Rents'!DN39*'MF Rollover'!DM39)</f>
        <v/>
      </c>
      <c r="DO39" s="7" t="str">
        <f>IF($B39=0,"",$N39*'MF Rents'!DO39*'MF Rollover'!DN39)</f>
        <v/>
      </c>
      <c r="DP39" s="7" t="str">
        <f>IF($B39=0,"",$N39*'MF Rents'!DP39*'MF Rollover'!DO39)</f>
        <v/>
      </c>
      <c r="DQ39" s="7" t="str">
        <f>IF($B39=0,"",$N39*'MF Rents'!DQ39*'MF Rollover'!DP39)</f>
        <v/>
      </c>
      <c r="DR39" s="7" t="str">
        <f>IF($B39=0,"",$N39*'MF Rents'!DR39*'MF Rollover'!DQ39)</f>
        <v/>
      </c>
      <c r="DS39" s="7" t="str">
        <f>IF($B39=0,"",$N39*'MF Rents'!DS39*'MF Rollover'!DR39)</f>
        <v/>
      </c>
      <c r="DT39" s="7" t="str">
        <f>IF($B39=0,"",$N39*'MF Rents'!DT39*'MF Rollover'!DS39)</f>
        <v/>
      </c>
      <c r="DU39" s="7" t="str">
        <f>IF($B39=0,"",$N39*'MF Rents'!DU39*'MF Rollover'!DT39)</f>
        <v/>
      </c>
      <c r="DV39" s="7" t="str">
        <f>IF($B39=0,"",$N39*'MF Rents'!DV39*'MF Rollover'!DU39)</f>
        <v/>
      </c>
      <c r="DW39" s="7" t="str">
        <f>IF($B39=0,"",$N39*'MF Rents'!DW39*'MF Rollover'!DV39)</f>
        <v/>
      </c>
      <c r="DX39" s="7" t="str">
        <f>IF($B39=0,"",$N39*'MF Rents'!DX39*'MF Rollover'!DW39)</f>
        <v/>
      </c>
      <c r="DY39" s="7" t="str">
        <f>IF($B39=0,"",$N39*'MF Rents'!DY39*'MF Rollover'!DX39)</f>
        <v/>
      </c>
      <c r="DZ39" s="7" t="str">
        <f>IF($B39=0,"",$N39*'MF Rents'!DZ39*'MF Rollover'!DY39)</f>
        <v/>
      </c>
      <c r="EA39" s="7" t="str">
        <f>IF($B39=0,"",$N39*'MF Rents'!EA39*'MF Rollover'!DZ39)</f>
        <v/>
      </c>
      <c r="EB39" s="7" t="str">
        <f>IF($B39=0,"",$N39*'MF Rents'!EB39*'MF Rollover'!EA39)</f>
        <v/>
      </c>
      <c r="EC39" s="7" t="str">
        <f>IF($B39=0,"",$N39*'MF Rents'!EC39*'MF Rollover'!EB39)</f>
        <v/>
      </c>
      <c r="ED39" s="7" t="str">
        <f>IF($B39=0,"",$N39*'MF Rents'!ED39*'MF Rollover'!EC39)</f>
        <v/>
      </c>
      <c r="EE39" s="7" t="str">
        <f>IF($B39=0,"",$N39*'MF Rents'!EE39*'MF Rollover'!ED39)</f>
        <v/>
      </c>
      <c r="EF39" s="7" t="str">
        <f>IF($B39=0,"",$N39*'MF Rents'!EF39*'MF Rollover'!EE39)</f>
        <v/>
      </c>
      <c r="EG39" s="7" t="str">
        <f>IF($B39=0,"",$N39*'MF Rents'!EG39*'MF Rollover'!EF39)</f>
        <v/>
      </c>
      <c r="EH39" s="7" t="str">
        <f>IF($B39=0,"",$N39*'MF Rents'!EH39*'MF Rollover'!EG39)</f>
        <v/>
      </c>
      <c r="EI39" s="7" t="str">
        <f>IF($B39=0,"",$N39*'MF Rents'!EI39*'MF Rollover'!EH39)</f>
        <v/>
      </c>
      <c r="EJ39" s="7" t="str">
        <f>IF($B39=0,"",$N39*'MF Rents'!EJ39*'MF Rollover'!EI39)</f>
        <v/>
      </c>
      <c r="EK39" s="7" t="str">
        <f>IF($B39=0,"",$N39*'MF Rents'!EK39*'MF Rollover'!EJ39)</f>
        <v/>
      </c>
      <c r="EL39" s="7" t="str">
        <f>IF($B39=0,"",$N39*'MF Rents'!EL39*'MF Rollover'!EK39)</f>
        <v/>
      </c>
      <c r="EM39" s="7" t="str">
        <f>IF($B39=0,"",$N39*'MF Rents'!EM39*'MF Rollover'!EL39)</f>
        <v/>
      </c>
      <c r="EN39" s="7" t="str">
        <f>IF($B39=0,"",$N39*'MF Rents'!EN39*'MF Rollover'!EM39)</f>
        <v/>
      </c>
      <c r="EO39" s="7" t="str">
        <f>IF($B39=0,"",$N39*'MF Rents'!EO39*'MF Rollover'!EN39)</f>
        <v/>
      </c>
      <c r="EP39" s="7" t="str">
        <f>IF($B39=0,"",$N39*'MF Rents'!EP39*'MF Rollover'!EO39)</f>
        <v/>
      </c>
      <c r="EQ39" s="7" t="str">
        <f>IF($B39=0,"",$N39*'MF Rents'!EQ39*'MF Rollover'!EP39)</f>
        <v/>
      </c>
      <c r="ER39" s="7" t="str">
        <f>IF($B39=0,"",$N39*'MF Rents'!ER39*'MF Rollover'!EQ39)</f>
        <v/>
      </c>
      <c r="ES39" s="7" t="str">
        <f>IF($B39=0,"",$N39*'MF Rents'!ES39*'MF Rollover'!ER39)</f>
        <v/>
      </c>
      <c r="ET39" s="7" t="str">
        <f>IF($B39=0,"",$N39*'MF Rents'!ET39*'MF Rollover'!ES39)</f>
        <v/>
      </c>
      <c r="EU39" s="7" t="str">
        <f>IF($B39=0,"",$N39*'MF Rents'!EU39*'MF Rollover'!ET39)</f>
        <v/>
      </c>
      <c r="EV39" s="7" t="str">
        <f>IF($B39=0,"",$N39*'MF Rents'!EV39*'MF Rollover'!EU39)</f>
        <v/>
      </c>
      <c r="EW39" s="7" t="str">
        <f>IF($B39=0,"",$N39*'MF Rents'!EW39*'MF Rollover'!EV39)</f>
        <v/>
      </c>
      <c r="EX39" s="7" t="str">
        <f>IF($B39=0,"",$N39*'MF Rents'!EX39*'MF Rollover'!EW39)</f>
        <v/>
      </c>
      <c r="EY39" s="7" t="str">
        <f>IF($B39=0,"",$N39*'MF Rents'!EY39*'MF Rollover'!EX39)</f>
        <v/>
      </c>
      <c r="EZ39" s="7" t="str">
        <f>IF($B39=0,"",$N39*'MF Rents'!EZ39*'MF Rollover'!EY39)</f>
        <v/>
      </c>
      <c r="FA39" s="7" t="str">
        <f>IF($B39=0,"",$N39*'MF Rents'!FA39*'MF Rollover'!EZ39)</f>
        <v/>
      </c>
      <c r="FB39" s="7" t="str">
        <f>IF($B39=0,"",$N39*'MF Rents'!FB39*'MF Rollover'!FA39)</f>
        <v/>
      </c>
      <c r="FC39" s="7" t="str">
        <f>IF($B39=0,"",$N39*'MF Rents'!FC39*'MF Rollover'!FB39)</f>
        <v/>
      </c>
      <c r="FD39" s="7" t="str">
        <f>IF($B39=0,"",$N39*'MF Rents'!FD39*'MF Rollover'!FC39)</f>
        <v/>
      </c>
      <c r="FE39" s="7" t="str">
        <f>IF($B39=0,"",$N39*'MF Rents'!FE39*'MF Rollover'!FD39)</f>
        <v/>
      </c>
      <c r="FF39" s="7" t="str">
        <f>IF($B39=0,"",$N39*'MF Rents'!FF39*'MF Rollover'!FE39)</f>
        <v/>
      </c>
      <c r="FG39" s="7" t="str">
        <f>IF($B39=0,"",$N39*'MF Rents'!FG39*'MF Rollover'!FF39)</f>
        <v/>
      </c>
      <c r="FH39" s="7" t="str">
        <f>IF($B39=0,"",$N39*'MF Rents'!FH39*'MF Rollover'!FG39)</f>
        <v/>
      </c>
      <c r="FI39" s="7" t="str">
        <f>IF($B39=0,"",$N39*'MF Rents'!FI39*'MF Rollover'!FH39)</f>
        <v/>
      </c>
      <c r="FJ39" s="7" t="str">
        <f>IF($B39=0,"",$N39*'MF Rents'!FJ39*'MF Rollover'!FI39)</f>
        <v/>
      </c>
      <c r="FK39" s="7" t="str">
        <f>IF($B39=0,"",$N39*'MF Rents'!FK39*'MF Rollover'!FJ39)</f>
        <v/>
      </c>
      <c r="FL39" s="7" t="str">
        <f>IF($B39=0,"",$N39*'MF Rents'!FL39*'MF Rollover'!FK39)</f>
        <v/>
      </c>
      <c r="FM39" s="7" t="str">
        <f>IF($B39=0,"",$N39*'MF Rents'!FM39*'MF Rollover'!FL39)</f>
        <v/>
      </c>
      <c r="FN39" s="7" t="str">
        <f>IF($B39=0,"",$N39*'MF Rents'!FN39*'MF Rollover'!FM39)</f>
        <v/>
      </c>
      <c r="FO39" s="7" t="str">
        <f>IF($B39=0,"",$N39*'MF Rents'!FO39*'MF Rollover'!FN39)</f>
        <v/>
      </c>
      <c r="FP39" s="7" t="str">
        <f>IF($B39=0,"",$N39*'MF Rents'!FP39*'MF Rollover'!FO39)</f>
        <v/>
      </c>
      <c r="FQ39" s="7" t="str">
        <f>IF($B39=0,"",$N39*'MF Rents'!FQ39*'MF Rollover'!FP39)</f>
        <v/>
      </c>
      <c r="FR39" s="7" t="str">
        <f>IF($B39=0,"",$N39*'MF Rents'!FR39*'MF Rollover'!FQ39)</f>
        <v/>
      </c>
      <c r="FS39" s="7" t="str">
        <f>IF($B39=0,"",$N39*'MF Rents'!FS39*'MF Rollover'!FR39)</f>
        <v/>
      </c>
      <c r="FT39" s="7" t="str">
        <f>IF($B39=0,"",$N39*'MF Rents'!FT39*'MF Rollover'!FS39)</f>
        <v/>
      </c>
      <c r="FU39" s="7" t="str">
        <f>IF($B39=0,"",$N39*'MF Rents'!FU39*'MF Rollover'!FT39)</f>
        <v/>
      </c>
      <c r="FV39" s="7" t="str">
        <f>IF($B39=0,"",$N39*'MF Rents'!FV39*'MF Rollover'!FU39)</f>
        <v/>
      </c>
      <c r="FW39" s="7" t="str">
        <f>IF($B39=0,"",$N39*'MF Rents'!FW39*'MF Rollover'!FV39)</f>
        <v/>
      </c>
      <c r="FX39" s="7" t="str">
        <f>IF($B39=0,"",$N39*'MF Rents'!FX39*'MF Rollover'!FW39)</f>
        <v/>
      </c>
      <c r="FY39" s="7" t="str">
        <f>IF($B39=0,"",$N39*'MF Rents'!FY39*'MF Rollover'!FX39)</f>
        <v/>
      </c>
      <c r="FZ39" s="7" t="str">
        <f>IF($B39=0,"",$N39*'MF Rents'!FZ39*'MF Rollover'!FY39)</f>
        <v/>
      </c>
      <c r="GA39" s="7" t="str">
        <f>IF($B39=0,"",$N39*'MF Rents'!GA39*'MF Rollover'!FZ39)</f>
        <v/>
      </c>
      <c r="GB39" s="7" t="str">
        <f>IF($B39=0,"",$N39*'MF Rents'!GB39*'MF Rollover'!GA39)</f>
        <v/>
      </c>
      <c r="GC39" s="7" t="str">
        <f>IF($B39=0,"",$N39*'MF Rents'!GC39*'MF Rollover'!GB39)</f>
        <v/>
      </c>
      <c r="GD39" s="7" t="str">
        <f>IF($B39=0,"",$N39*'MF Rents'!GD39*'MF Rollover'!GC39)</f>
        <v/>
      </c>
      <c r="GE39" s="7" t="str">
        <f>IF($B39=0,"",$N39*'MF Rents'!GE39*'MF Rollover'!GD39)</f>
        <v/>
      </c>
      <c r="GF39" s="7" t="str">
        <f>IF($B39=0,"",$N39*'MF Rents'!GF39*'MF Rollover'!GE39)</f>
        <v/>
      </c>
      <c r="GG39" s="7" t="str">
        <f>IF($B39=0,"",$N39*'MF Rents'!GG39*'MF Rollover'!GF39)</f>
        <v/>
      </c>
      <c r="GH39" s="7" t="str">
        <f>IF($B39=0,"",$N39*'MF Rents'!GH39*'MF Rollover'!GG39)</f>
        <v/>
      </c>
      <c r="GI39" s="7" t="str">
        <f>IF($B39=0,"",$N39*'MF Rents'!GI39*'MF Rollover'!GH39)</f>
        <v/>
      </c>
      <c r="GJ39" s="7" t="str">
        <f>IF($B39=0,"",$N39*'MF Rents'!GJ39*'MF Rollover'!GI39)</f>
        <v/>
      </c>
      <c r="GK39" s="7" t="str">
        <f>IF($B39=0,"",$N39*'MF Rents'!GK39*'MF Rollover'!GJ39)</f>
        <v/>
      </c>
      <c r="GL39" s="7" t="str">
        <f>IF($B39=0,"",$N39*'MF Rents'!GL39*'MF Rollover'!GK39)</f>
        <v/>
      </c>
      <c r="GM39" s="7" t="str">
        <f>IF($B39=0,"",$N39*'MF Rents'!GM39*'MF Rollover'!GL39)</f>
        <v/>
      </c>
      <c r="GN39" s="7" t="str">
        <f>IF($B39=0,"",$N39*'MF Rents'!GN39*'MF Rollover'!GM39)</f>
        <v/>
      </c>
      <c r="GO39" s="7" t="str">
        <f>IF($B39=0,"",$N39*'MF Rents'!GO39*'MF Rollover'!GN39)</f>
        <v/>
      </c>
      <c r="GP39" s="7" t="str">
        <f>IF($B39=0,"",$N39*'MF Rents'!GP39*'MF Rollover'!GO39)</f>
        <v/>
      </c>
    </row>
    <row r="40" spans="2:198" x14ac:dyDescent="0.3">
      <c r="R40" s="212" t="s">
        <v>200</v>
      </c>
      <c r="S40" s="7">
        <f>SUM(S6:S39)</f>
        <v>0</v>
      </c>
      <c r="T40" s="7">
        <f t="shared" ref="T40:CE40" si="9">SUM(T6:T39)</f>
        <v>0</v>
      </c>
      <c r="U40" s="7">
        <f t="shared" si="9"/>
        <v>0</v>
      </c>
      <c r="V40" s="7">
        <f t="shared" si="9"/>
        <v>0</v>
      </c>
      <c r="W40" s="7">
        <f t="shared" si="9"/>
        <v>0</v>
      </c>
      <c r="X40" s="7">
        <f t="shared" si="9"/>
        <v>0</v>
      </c>
      <c r="Y40" s="7">
        <f t="shared" si="9"/>
        <v>0</v>
      </c>
      <c r="Z40" s="7">
        <f t="shared" si="9"/>
        <v>0</v>
      </c>
      <c r="AA40" s="7">
        <f t="shared" si="9"/>
        <v>0</v>
      </c>
      <c r="AB40" s="7">
        <f t="shared" si="9"/>
        <v>0</v>
      </c>
      <c r="AC40" s="7">
        <f t="shared" si="9"/>
        <v>0</v>
      </c>
      <c r="AD40" s="7">
        <f t="shared" si="9"/>
        <v>0</v>
      </c>
      <c r="AE40" s="7">
        <f t="shared" si="9"/>
        <v>0</v>
      </c>
      <c r="AF40" s="7">
        <f t="shared" si="9"/>
        <v>0</v>
      </c>
      <c r="AG40" s="7">
        <f t="shared" si="9"/>
        <v>0</v>
      </c>
      <c r="AH40" s="7">
        <f t="shared" si="9"/>
        <v>0</v>
      </c>
      <c r="AI40" s="7">
        <f t="shared" si="9"/>
        <v>0</v>
      </c>
      <c r="AJ40" s="7">
        <f t="shared" si="9"/>
        <v>0</v>
      </c>
      <c r="AK40" s="7">
        <f t="shared" si="9"/>
        <v>0</v>
      </c>
      <c r="AL40" s="7">
        <f t="shared" si="9"/>
        <v>0</v>
      </c>
      <c r="AM40" s="7">
        <f t="shared" si="9"/>
        <v>0</v>
      </c>
      <c r="AN40" s="7">
        <f t="shared" si="9"/>
        <v>0</v>
      </c>
      <c r="AO40" s="7">
        <f t="shared" si="9"/>
        <v>0</v>
      </c>
      <c r="AP40" s="7">
        <f t="shared" si="9"/>
        <v>0</v>
      </c>
      <c r="AQ40" s="7">
        <f t="shared" si="9"/>
        <v>0</v>
      </c>
      <c r="AR40" s="7">
        <f t="shared" si="9"/>
        <v>0</v>
      </c>
      <c r="AS40" s="7">
        <f t="shared" si="9"/>
        <v>0</v>
      </c>
      <c r="AT40" s="7">
        <f t="shared" si="9"/>
        <v>0</v>
      </c>
      <c r="AU40" s="7">
        <f t="shared" si="9"/>
        <v>0</v>
      </c>
      <c r="AV40" s="7">
        <f t="shared" si="9"/>
        <v>0</v>
      </c>
      <c r="AW40" s="7">
        <f t="shared" si="9"/>
        <v>0</v>
      </c>
      <c r="AX40" s="7">
        <f t="shared" si="9"/>
        <v>0</v>
      </c>
      <c r="AY40" s="7">
        <f t="shared" si="9"/>
        <v>0</v>
      </c>
      <c r="AZ40" s="7">
        <f t="shared" si="9"/>
        <v>0</v>
      </c>
      <c r="BA40" s="7">
        <f t="shared" si="9"/>
        <v>0</v>
      </c>
      <c r="BB40" s="7">
        <f t="shared" si="9"/>
        <v>0</v>
      </c>
      <c r="BC40" s="7">
        <f t="shared" si="9"/>
        <v>0</v>
      </c>
      <c r="BD40" s="7">
        <f t="shared" si="9"/>
        <v>0</v>
      </c>
      <c r="BE40" s="7">
        <f t="shared" si="9"/>
        <v>0</v>
      </c>
      <c r="BF40" s="7">
        <f t="shared" si="9"/>
        <v>0</v>
      </c>
      <c r="BG40" s="7">
        <f t="shared" si="9"/>
        <v>0</v>
      </c>
      <c r="BH40" s="7">
        <f t="shared" si="9"/>
        <v>0</v>
      </c>
      <c r="BI40" s="7">
        <f t="shared" si="9"/>
        <v>0</v>
      </c>
      <c r="BJ40" s="7">
        <f t="shared" si="9"/>
        <v>0</v>
      </c>
      <c r="BK40" s="7">
        <f t="shared" si="9"/>
        <v>0</v>
      </c>
      <c r="BL40" s="7">
        <f t="shared" si="9"/>
        <v>0</v>
      </c>
      <c r="BM40" s="7">
        <f t="shared" si="9"/>
        <v>0</v>
      </c>
      <c r="BN40" s="7">
        <f t="shared" si="9"/>
        <v>0</v>
      </c>
      <c r="BO40" s="7">
        <f t="shared" si="9"/>
        <v>0</v>
      </c>
      <c r="BP40" s="7">
        <f t="shared" si="9"/>
        <v>0</v>
      </c>
      <c r="BQ40" s="7">
        <f t="shared" si="9"/>
        <v>0</v>
      </c>
      <c r="BR40" s="7">
        <f t="shared" si="9"/>
        <v>0</v>
      </c>
      <c r="BS40" s="7">
        <f t="shared" si="9"/>
        <v>0</v>
      </c>
      <c r="BT40" s="7">
        <f t="shared" si="9"/>
        <v>0</v>
      </c>
      <c r="BU40" s="7">
        <f t="shared" si="9"/>
        <v>0</v>
      </c>
      <c r="BV40" s="7">
        <f t="shared" si="9"/>
        <v>0</v>
      </c>
      <c r="BW40" s="7">
        <f t="shared" si="9"/>
        <v>0</v>
      </c>
      <c r="BX40" s="7">
        <f t="shared" si="9"/>
        <v>0</v>
      </c>
      <c r="BY40" s="7">
        <f t="shared" si="9"/>
        <v>0</v>
      </c>
      <c r="BZ40" s="7">
        <f t="shared" si="9"/>
        <v>0</v>
      </c>
      <c r="CA40" s="7">
        <f t="shared" si="9"/>
        <v>0</v>
      </c>
      <c r="CB40" s="7">
        <f t="shared" si="9"/>
        <v>0</v>
      </c>
      <c r="CC40" s="7">
        <f t="shared" si="9"/>
        <v>0</v>
      </c>
      <c r="CD40" s="7">
        <f t="shared" si="9"/>
        <v>0</v>
      </c>
      <c r="CE40" s="7">
        <f t="shared" si="9"/>
        <v>0</v>
      </c>
      <c r="CF40" s="7">
        <f t="shared" ref="CF40:EQ40" si="10">SUM(CF6:CF39)</f>
        <v>0</v>
      </c>
      <c r="CG40" s="7">
        <f t="shared" si="10"/>
        <v>0</v>
      </c>
      <c r="CH40" s="7">
        <f t="shared" si="10"/>
        <v>0</v>
      </c>
      <c r="CI40" s="7">
        <f t="shared" si="10"/>
        <v>0</v>
      </c>
      <c r="CJ40" s="7">
        <f t="shared" si="10"/>
        <v>0</v>
      </c>
      <c r="CK40" s="7">
        <f t="shared" si="10"/>
        <v>0</v>
      </c>
      <c r="CL40" s="7">
        <f t="shared" si="10"/>
        <v>0</v>
      </c>
      <c r="CM40" s="7">
        <f t="shared" si="10"/>
        <v>0</v>
      </c>
      <c r="CN40" s="7">
        <f t="shared" si="10"/>
        <v>0</v>
      </c>
      <c r="CO40" s="7">
        <f t="shared" si="10"/>
        <v>0</v>
      </c>
      <c r="CP40" s="7">
        <f t="shared" si="10"/>
        <v>0</v>
      </c>
      <c r="CQ40" s="7">
        <f t="shared" si="10"/>
        <v>0</v>
      </c>
      <c r="CR40" s="7">
        <f t="shared" si="10"/>
        <v>0</v>
      </c>
      <c r="CS40" s="7">
        <f t="shared" si="10"/>
        <v>0</v>
      </c>
      <c r="CT40" s="7">
        <f t="shared" si="10"/>
        <v>0</v>
      </c>
      <c r="CU40" s="7">
        <f t="shared" si="10"/>
        <v>0</v>
      </c>
      <c r="CV40" s="7">
        <f t="shared" si="10"/>
        <v>0</v>
      </c>
      <c r="CW40" s="7">
        <f t="shared" si="10"/>
        <v>0</v>
      </c>
      <c r="CX40" s="7">
        <f t="shared" si="10"/>
        <v>0</v>
      </c>
      <c r="CY40" s="7">
        <f t="shared" si="10"/>
        <v>0</v>
      </c>
      <c r="CZ40" s="7">
        <f t="shared" si="10"/>
        <v>0</v>
      </c>
      <c r="DA40" s="7">
        <f t="shared" si="10"/>
        <v>0</v>
      </c>
      <c r="DB40" s="7">
        <f t="shared" si="10"/>
        <v>0</v>
      </c>
      <c r="DC40" s="7">
        <f t="shared" si="10"/>
        <v>0</v>
      </c>
      <c r="DD40" s="7">
        <f t="shared" si="10"/>
        <v>0</v>
      </c>
      <c r="DE40" s="7">
        <f t="shared" si="10"/>
        <v>0</v>
      </c>
      <c r="DF40" s="7">
        <f t="shared" si="10"/>
        <v>0</v>
      </c>
      <c r="DG40" s="7">
        <f t="shared" si="10"/>
        <v>0</v>
      </c>
      <c r="DH40" s="7">
        <f t="shared" si="10"/>
        <v>0</v>
      </c>
      <c r="DI40" s="7">
        <f t="shared" si="10"/>
        <v>0</v>
      </c>
      <c r="DJ40" s="7">
        <f t="shared" si="10"/>
        <v>0</v>
      </c>
      <c r="DK40" s="7">
        <f t="shared" si="10"/>
        <v>0</v>
      </c>
      <c r="DL40" s="7">
        <f t="shared" si="10"/>
        <v>0</v>
      </c>
      <c r="DM40" s="7">
        <f t="shared" si="10"/>
        <v>0</v>
      </c>
      <c r="DN40" s="7">
        <f t="shared" si="10"/>
        <v>0</v>
      </c>
      <c r="DO40" s="7">
        <f t="shared" si="10"/>
        <v>0</v>
      </c>
      <c r="DP40" s="7">
        <f t="shared" si="10"/>
        <v>0</v>
      </c>
      <c r="DQ40" s="7">
        <f t="shared" si="10"/>
        <v>0</v>
      </c>
      <c r="DR40" s="7">
        <f t="shared" si="10"/>
        <v>0</v>
      </c>
      <c r="DS40" s="7">
        <f t="shared" si="10"/>
        <v>0</v>
      </c>
      <c r="DT40" s="7">
        <f t="shared" si="10"/>
        <v>0</v>
      </c>
      <c r="DU40" s="7">
        <f t="shared" si="10"/>
        <v>0</v>
      </c>
      <c r="DV40" s="7">
        <f t="shared" si="10"/>
        <v>0</v>
      </c>
      <c r="DW40" s="7">
        <f t="shared" si="10"/>
        <v>0</v>
      </c>
      <c r="DX40" s="7">
        <f t="shared" si="10"/>
        <v>0</v>
      </c>
      <c r="DY40" s="7">
        <f t="shared" si="10"/>
        <v>0</v>
      </c>
      <c r="DZ40" s="7">
        <f t="shared" si="10"/>
        <v>0</v>
      </c>
      <c r="EA40" s="7">
        <f t="shared" si="10"/>
        <v>0</v>
      </c>
      <c r="EB40" s="7">
        <f t="shared" si="10"/>
        <v>0</v>
      </c>
      <c r="EC40" s="7">
        <f t="shared" si="10"/>
        <v>0</v>
      </c>
      <c r="ED40" s="7">
        <f t="shared" si="10"/>
        <v>0</v>
      </c>
      <c r="EE40" s="7">
        <f t="shared" si="10"/>
        <v>0</v>
      </c>
      <c r="EF40" s="7">
        <f t="shared" si="10"/>
        <v>0</v>
      </c>
      <c r="EG40" s="7">
        <f t="shared" si="10"/>
        <v>0</v>
      </c>
      <c r="EH40" s="7">
        <f t="shared" si="10"/>
        <v>0</v>
      </c>
      <c r="EI40" s="7">
        <f t="shared" si="10"/>
        <v>0</v>
      </c>
      <c r="EJ40" s="7">
        <f t="shared" si="10"/>
        <v>0</v>
      </c>
      <c r="EK40" s="7">
        <f t="shared" si="10"/>
        <v>0</v>
      </c>
      <c r="EL40" s="7">
        <f t="shared" si="10"/>
        <v>0</v>
      </c>
      <c r="EM40" s="7">
        <f t="shared" si="10"/>
        <v>0</v>
      </c>
      <c r="EN40" s="7">
        <f t="shared" si="10"/>
        <v>0</v>
      </c>
      <c r="EO40" s="7">
        <f t="shared" si="10"/>
        <v>0</v>
      </c>
      <c r="EP40" s="7">
        <f t="shared" si="10"/>
        <v>0</v>
      </c>
      <c r="EQ40" s="7">
        <f t="shared" si="10"/>
        <v>0</v>
      </c>
      <c r="ER40" s="7">
        <f t="shared" ref="ER40:GP40" si="11">SUM(ER6:ER39)</f>
        <v>0</v>
      </c>
      <c r="ES40" s="7">
        <f t="shared" si="11"/>
        <v>0</v>
      </c>
      <c r="ET40" s="7">
        <f t="shared" si="11"/>
        <v>0</v>
      </c>
      <c r="EU40" s="7">
        <f t="shared" si="11"/>
        <v>0</v>
      </c>
      <c r="EV40" s="7">
        <f t="shared" si="11"/>
        <v>0</v>
      </c>
      <c r="EW40" s="7">
        <f t="shared" si="11"/>
        <v>0</v>
      </c>
      <c r="EX40" s="7">
        <f t="shared" si="11"/>
        <v>0</v>
      </c>
      <c r="EY40" s="7">
        <f t="shared" si="11"/>
        <v>0</v>
      </c>
      <c r="EZ40" s="7">
        <f t="shared" si="11"/>
        <v>0</v>
      </c>
      <c r="FA40" s="7">
        <f t="shared" si="11"/>
        <v>0</v>
      </c>
      <c r="FB40" s="7">
        <f t="shared" si="11"/>
        <v>0</v>
      </c>
      <c r="FC40" s="7">
        <f t="shared" si="11"/>
        <v>0</v>
      </c>
      <c r="FD40" s="7">
        <f t="shared" si="11"/>
        <v>0</v>
      </c>
      <c r="FE40" s="7">
        <f t="shared" si="11"/>
        <v>0</v>
      </c>
      <c r="FF40" s="7">
        <f t="shared" si="11"/>
        <v>0</v>
      </c>
      <c r="FG40" s="7">
        <f t="shared" si="11"/>
        <v>0</v>
      </c>
      <c r="FH40" s="7">
        <f t="shared" si="11"/>
        <v>0</v>
      </c>
      <c r="FI40" s="7">
        <f t="shared" si="11"/>
        <v>0</v>
      </c>
      <c r="FJ40" s="7">
        <f t="shared" si="11"/>
        <v>0</v>
      </c>
      <c r="FK40" s="7">
        <f t="shared" si="11"/>
        <v>0</v>
      </c>
      <c r="FL40" s="7">
        <f t="shared" si="11"/>
        <v>0</v>
      </c>
      <c r="FM40" s="7">
        <f t="shared" si="11"/>
        <v>0</v>
      </c>
      <c r="FN40" s="7">
        <f t="shared" si="11"/>
        <v>0</v>
      </c>
      <c r="FO40" s="7">
        <f t="shared" si="11"/>
        <v>0</v>
      </c>
      <c r="FP40" s="7">
        <f t="shared" si="11"/>
        <v>0</v>
      </c>
      <c r="FQ40" s="7">
        <f t="shared" si="11"/>
        <v>0</v>
      </c>
      <c r="FR40" s="7">
        <f t="shared" si="11"/>
        <v>0</v>
      </c>
      <c r="FS40" s="7">
        <f t="shared" si="11"/>
        <v>0</v>
      </c>
      <c r="FT40" s="7">
        <f t="shared" si="11"/>
        <v>0</v>
      </c>
      <c r="FU40" s="7">
        <f t="shared" si="11"/>
        <v>0</v>
      </c>
      <c r="FV40" s="7">
        <f t="shared" si="11"/>
        <v>0</v>
      </c>
      <c r="FW40" s="7">
        <f t="shared" si="11"/>
        <v>0</v>
      </c>
      <c r="FX40" s="7">
        <f t="shared" si="11"/>
        <v>0</v>
      </c>
      <c r="FY40" s="7">
        <f t="shared" si="11"/>
        <v>0</v>
      </c>
      <c r="FZ40" s="7">
        <f t="shared" si="11"/>
        <v>0</v>
      </c>
      <c r="GA40" s="7">
        <f t="shared" si="11"/>
        <v>0</v>
      </c>
      <c r="GB40" s="7">
        <f t="shared" si="11"/>
        <v>0</v>
      </c>
      <c r="GC40" s="7">
        <f t="shared" si="11"/>
        <v>0</v>
      </c>
      <c r="GD40" s="7">
        <f t="shared" si="11"/>
        <v>0</v>
      </c>
      <c r="GE40" s="7">
        <f t="shared" si="11"/>
        <v>0</v>
      </c>
      <c r="GF40" s="7">
        <f t="shared" si="11"/>
        <v>0</v>
      </c>
      <c r="GG40" s="7">
        <f t="shared" si="11"/>
        <v>0</v>
      </c>
      <c r="GH40" s="7">
        <f t="shared" si="11"/>
        <v>0</v>
      </c>
      <c r="GI40" s="7">
        <f t="shared" si="11"/>
        <v>0</v>
      </c>
      <c r="GJ40" s="7">
        <f t="shared" si="11"/>
        <v>0</v>
      </c>
      <c r="GK40" s="7">
        <f t="shared" si="11"/>
        <v>0</v>
      </c>
      <c r="GL40" s="7">
        <f t="shared" si="11"/>
        <v>0</v>
      </c>
      <c r="GM40" s="7">
        <f t="shared" si="11"/>
        <v>0</v>
      </c>
      <c r="GN40" s="7">
        <f t="shared" si="11"/>
        <v>0</v>
      </c>
      <c r="GO40" s="7">
        <f t="shared" si="11"/>
        <v>0</v>
      </c>
      <c r="GP40" s="7">
        <f t="shared" si="11"/>
        <v>0</v>
      </c>
    </row>
  </sheetData>
  <mergeCells count="1">
    <mergeCell ref="N4:P4"/>
  </mergeCells>
  <conditionalFormatting sqref="S6">
    <cfRule type="expression" dxfId="11" priority="7">
      <formula>S6=TRUE</formula>
    </cfRule>
  </conditionalFormatting>
  <conditionalFormatting sqref="T6:GP6">
    <cfRule type="expression" dxfId="10" priority="3">
      <formula>T6=TRUE</formula>
    </cfRule>
  </conditionalFormatting>
  <conditionalFormatting sqref="S7:S39">
    <cfRule type="expression" dxfId="9" priority="2">
      <formula>S7=TRUE</formula>
    </cfRule>
  </conditionalFormatting>
  <conditionalFormatting sqref="T7:GP39">
    <cfRule type="expression" dxfId="8" priority="1">
      <formula>T7=TRUE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GP42"/>
  <sheetViews>
    <sheetView workbookViewId="0"/>
  </sheetViews>
  <sheetFormatPr defaultRowHeight="14.4" x14ac:dyDescent="0.3"/>
  <cols>
    <col min="2" max="3" width="12.88671875" customWidth="1"/>
    <col min="4" max="4" width="5.6640625" bestFit="1" customWidth="1"/>
    <col min="5" max="5" width="6.44140625" bestFit="1" customWidth="1"/>
    <col min="6" max="6" width="8.109375" bestFit="1" customWidth="1"/>
    <col min="7" max="7" width="9.5546875" bestFit="1" customWidth="1"/>
    <col min="8" max="8" width="10.88671875" bestFit="1" customWidth="1"/>
    <col min="9" max="9" width="10.88671875" customWidth="1"/>
    <col min="10" max="10" width="11.44140625" customWidth="1"/>
    <col min="11" max="11" width="17" customWidth="1"/>
    <col min="12" max="12" width="13.5546875" customWidth="1"/>
    <col min="13" max="13" width="10.88671875" bestFit="1" customWidth="1"/>
    <col min="14" max="14" width="13.5546875" bestFit="1" customWidth="1"/>
    <col min="15" max="16" width="10.88671875" bestFit="1" customWidth="1"/>
    <col min="19" max="19" width="9.88671875" bestFit="1" customWidth="1"/>
    <col min="20" max="20" width="9.6640625" bestFit="1" customWidth="1"/>
    <col min="21" max="21" width="9.88671875" bestFit="1" customWidth="1"/>
    <col min="22" max="22" width="9.5546875" bestFit="1" customWidth="1"/>
    <col min="23" max="23" width="10.109375" bestFit="1" customWidth="1"/>
    <col min="24" max="24" width="9.44140625" bestFit="1" customWidth="1"/>
    <col min="25" max="25" width="8.88671875" bestFit="1" customWidth="1"/>
    <col min="26" max="26" width="9.88671875" bestFit="1" customWidth="1"/>
    <col min="27" max="27" width="9.6640625" bestFit="1" customWidth="1"/>
    <col min="28" max="28" width="9.44140625" bestFit="1" customWidth="1"/>
    <col min="29" max="29" width="10" bestFit="1" customWidth="1"/>
    <col min="30" max="30" width="9.6640625" bestFit="1" customWidth="1"/>
    <col min="31" max="31" width="9.33203125" bestFit="1" customWidth="1"/>
    <col min="32" max="32" width="9.6640625" bestFit="1" customWidth="1"/>
    <col min="33" max="33" width="9.88671875" bestFit="1" customWidth="1"/>
    <col min="34" max="34" width="9.5546875" bestFit="1" customWidth="1"/>
    <col min="35" max="35" width="10.109375" bestFit="1" customWidth="1"/>
    <col min="36" max="36" width="9.44140625" bestFit="1" customWidth="1"/>
    <col min="37" max="37" width="8.88671875" bestFit="1" customWidth="1"/>
    <col min="38" max="38" width="9.88671875" bestFit="1" customWidth="1"/>
    <col min="39" max="39" width="9.6640625" bestFit="1" customWidth="1"/>
    <col min="40" max="40" width="9.44140625" bestFit="1" customWidth="1"/>
    <col min="41" max="41" width="10" bestFit="1" customWidth="1"/>
    <col min="42" max="42" width="9.6640625" bestFit="1" customWidth="1"/>
    <col min="43" max="43" width="9.33203125" bestFit="1" customWidth="1"/>
    <col min="44" max="44" width="9.6640625" bestFit="1" customWidth="1"/>
    <col min="45" max="45" width="9.88671875" bestFit="1" customWidth="1"/>
    <col min="46" max="46" width="9.5546875" bestFit="1" customWidth="1"/>
    <col min="47" max="47" width="10.109375" bestFit="1" customWidth="1"/>
    <col min="48" max="48" width="9.44140625" bestFit="1" customWidth="1"/>
    <col min="49" max="49" width="8.88671875" bestFit="1" customWidth="1"/>
    <col min="50" max="50" width="9.88671875" bestFit="1" customWidth="1"/>
    <col min="51" max="51" width="9.6640625" bestFit="1" customWidth="1"/>
    <col min="52" max="52" width="9.44140625" bestFit="1" customWidth="1"/>
    <col min="53" max="53" width="10" bestFit="1" customWidth="1"/>
    <col min="54" max="54" width="9.6640625" bestFit="1" customWidth="1"/>
    <col min="55" max="55" width="9.33203125" bestFit="1" customWidth="1"/>
    <col min="56" max="56" width="9.6640625" bestFit="1" customWidth="1"/>
    <col min="57" max="57" width="9.88671875" bestFit="1" customWidth="1"/>
    <col min="58" max="58" width="9.5546875" bestFit="1" customWidth="1"/>
    <col min="59" max="59" width="10.109375" bestFit="1" customWidth="1"/>
    <col min="60" max="60" width="9.44140625" bestFit="1" customWidth="1"/>
    <col min="61" max="61" width="8.88671875" bestFit="1" customWidth="1"/>
    <col min="62" max="62" width="9.88671875" bestFit="1" customWidth="1"/>
    <col min="63" max="63" width="9.6640625" bestFit="1" customWidth="1"/>
    <col min="64" max="64" width="9.44140625" bestFit="1" customWidth="1"/>
    <col min="65" max="65" width="10" bestFit="1" customWidth="1"/>
    <col min="66" max="66" width="9.6640625" bestFit="1" customWidth="1"/>
    <col min="67" max="67" width="9.33203125" bestFit="1" customWidth="1"/>
    <col min="68" max="68" width="9.6640625" bestFit="1" customWidth="1"/>
    <col min="69" max="69" width="9.88671875" bestFit="1" customWidth="1"/>
    <col min="70" max="70" width="9.5546875" bestFit="1" customWidth="1"/>
    <col min="71" max="71" width="10.109375" bestFit="1" customWidth="1"/>
    <col min="72" max="72" width="9.44140625" bestFit="1" customWidth="1"/>
    <col min="73" max="73" width="8.88671875" bestFit="1" customWidth="1"/>
    <col min="74" max="74" width="9.88671875" bestFit="1" customWidth="1"/>
    <col min="75" max="75" width="9.6640625" bestFit="1" customWidth="1"/>
    <col min="76" max="76" width="9.44140625" bestFit="1" customWidth="1"/>
    <col min="77" max="77" width="10" bestFit="1" customWidth="1"/>
    <col min="78" max="78" width="9.6640625" bestFit="1" customWidth="1"/>
    <col min="79" max="79" width="9.33203125" bestFit="1" customWidth="1"/>
    <col min="80" max="80" width="9.6640625" bestFit="1" customWidth="1"/>
    <col min="81" max="81" width="9.88671875" bestFit="1" customWidth="1"/>
    <col min="82" max="82" width="9.5546875" bestFit="1" customWidth="1"/>
    <col min="83" max="83" width="10.109375" bestFit="1" customWidth="1"/>
    <col min="84" max="84" width="9.44140625" bestFit="1" customWidth="1"/>
    <col min="85" max="85" width="8.88671875" bestFit="1" customWidth="1"/>
    <col min="86" max="86" width="9.88671875" bestFit="1" customWidth="1"/>
    <col min="87" max="87" width="9.6640625" bestFit="1" customWidth="1"/>
    <col min="88" max="88" width="9.44140625" bestFit="1" customWidth="1"/>
    <col min="89" max="89" width="10" bestFit="1" customWidth="1"/>
    <col min="90" max="90" width="9.6640625" bestFit="1" customWidth="1"/>
    <col min="91" max="91" width="9.33203125" bestFit="1" customWidth="1"/>
    <col min="92" max="92" width="9.6640625" bestFit="1" customWidth="1"/>
    <col min="93" max="93" width="9.88671875" bestFit="1" customWidth="1"/>
    <col min="94" max="94" width="9.5546875" bestFit="1" customWidth="1"/>
    <col min="95" max="95" width="10.109375" bestFit="1" customWidth="1"/>
    <col min="96" max="96" width="9.44140625" bestFit="1" customWidth="1"/>
    <col min="97" max="97" width="8.88671875" bestFit="1" customWidth="1"/>
    <col min="98" max="98" width="9.88671875" bestFit="1" customWidth="1"/>
    <col min="99" max="99" width="9.6640625" bestFit="1" customWidth="1"/>
    <col min="100" max="100" width="9.44140625" bestFit="1" customWidth="1"/>
    <col min="101" max="101" width="10" bestFit="1" customWidth="1"/>
    <col min="102" max="102" width="9.6640625" bestFit="1" customWidth="1"/>
    <col min="103" max="103" width="9.33203125" bestFit="1" customWidth="1"/>
    <col min="104" max="104" width="9.6640625" bestFit="1" customWidth="1"/>
    <col min="105" max="105" width="9.88671875" bestFit="1" customWidth="1"/>
    <col min="106" max="106" width="9.5546875" bestFit="1" customWidth="1"/>
    <col min="107" max="107" width="10.109375" bestFit="1" customWidth="1"/>
    <col min="108" max="108" width="9.44140625" bestFit="1" customWidth="1"/>
    <col min="109" max="109" width="8.88671875" bestFit="1" customWidth="1"/>
    <col min="110" max="110" width="9.88671875" bestFit="1" customWidth="1"/>
    <col min="111" max="111" width="9.6640625" bestFit="1" customWidth="1"/>
    <col min="112" max="112" width="9.44140625" bestFit="1" customWidth="1"/>
    <col min="113" max="113" width="10" bestFit="1" customWidth="1"/>
    <col min="114" max="114" width="9.6640625" bestFit="1" customWidth="1"/>
    <col min="115" max="115" width="9.33203125" bestFit="1" customWidth="1"/>
    <col min="116" max="116" width="9.6640625" bestFit="1" customWidth="1"/>
    <col min="117" max="117" width="9.88671875" bestFit="1" customWidth="1"/>
    <col min="118" max="118" width="9.5546875" bestFit="1" customWidth="1"/>
    <col min="119" max="119" width="10.109375" bestFit="1" customWidth="1"/>
    <col min="120" max="120" width="9.44140625" bestFit="1" customWidth="1"/>
    <col min="121" max="121" width="8.88671875" bestFit="1" customWidth="1"/>
    <col min="122" max="122" width="9.88671875" bestFit="1" customWidth="1"/>
    <col min="123" max="123" width="9.6640625" bestFit="1" customWidth="1"/>
    <col min="124" max="124" width="9.44140625" bestFit="1" customWidth="1"/>
    <col min="125" max="125" width="10" bestFit="1" customWidth="1"/>
    <col min="126" max="126" width="9.6640625" bestFit="1" customWidth="1"/>
    <col min="127" max="127" width="9.33203125" bestFit="1" customWidth="1"/>
    <col min="128" max="128" width="9.6640625" bestFit="1" customWidth="1"/>
    <col min="129" max="129" width="9.88671875" bestFit="1" customWidth="1"/>
    <col min="130" max="130" width="9.5546875" bestFit="1" customWidth="1"/>
    <col min="131" max="131" width="10.109375" bestFit="1" customWidth="1"/>
    <col min="132" max="132" width="9.44140625" bestFit="1" customWidth="1"/>
    <col min="133" max="133" width="8.88671875" bestFit="1" customWidth="1"/>
    <col min="134" max="134" width="9.88671875" bestFit="1" customWidth="1"/>
    <col min="135" max="135" width="9.6640625" bestFit="1" customWidth="1"/>
    <col min="136" max="136" width="9.44140625" bestFit="1" customWidth="1"/>
    <col min="137" max="137" width="10" bestFit="1" customWidth="1"/>
    <col min="138" max="138" width="9.6640625" bestFit="1" customWidth="1"/>
    <col min="139" max="139" width="9.33203125" bestFit="1" customWidth="1"/>
    <col min="140" max="140" width="9.6640625" bestFit="1" customWidth="1"/>
    <col min="141" max="141" width="9.88671875" bestFit="1" customWidth="1"/>
    <col min="142" max="142" width="9.5546875" bestFit="1" customWidth="1"/>
    <col min="143" max="143" width="10.109375" bestFit="1" customWidth="1"/>
    <col min="144" max="144" width="9.44140625" bestFit="1" customWidth="1"/>
    <col min="145" max="145" width="8.88671875" bestFit="1" customWidth="1"/>
    <col min="146" max="146" width="9.88671875" bestFit="1" customWidth="1"/>
    <col min="147" max="147" width="9.6640625" bestFit="1" customWidth="1"/>
    <col min="148" max="148" width="9.44140625" bestFit="1" customWidth="1"/>
    <col min="149" max="149" width="10" bestFit="1" customWidth="1"/>
    <col min="150" max="150" width="9.6640625" bestFit="1" customWidth="1"/>
    <col min="151" max="151" width="9.33203125" bestFit="1" customWidth="1"/>
    <col min="152" max="152" width="9.6640625" bestFit="1" customWidth="1"/>
    <col min="153" max="153" width="9.88671875" bestFit="1" customWidth="1"/>
    <col min="154" max="154" width="9.5546875" bestFit="1" customWidth="1"/>
    <col min="155" max="155" width="10.109375" bestFit="1" customWidth="1"/>
    <col min="156" max="156" width="9.44140625" bestFit="1" customWidth="1"/>
    <col min="157" max="157" width="8.88671875" bestFit="1" customWidth="1"/>
    <col min="158" max="158" width="9.88671875" bestFit="1" customWidth="1"/>
    <col min="159" max="159" width="9.6640625" bestFit="1" customWidth="1"/>
    <col min="160" max="160" width="9.44140625" bestFit="1" customWidth="1"/>
    <col min="161" max="161" width="10" bestFit="1" customWidth="1"/>
    <col min="162" max="162" width="9.6640625" bestFit="1" customWidth="1"/>
    <col min="163" max="163" width="9.33203125" bestFit="1" customWidth="1"/>
    <col min="164" max="164" width="9.6640625" bestFit="1" customWidth="1"/>
    <col min="165" max="165" width="9.88671875" bestFit="1" customWidth="1"/>
    <col min="166" max="166" width="9.5546875" bestFit="1" customWidth="1"/>
    <col min="167" max="167" width="10.109375" bestFit="1" customWidth="1"/>
    <col min="168" max="168" width="9.44140625" bestFit="1" customWidth="1"/>
    <col min="169" max="169" width="8.88671875" bestFit="1" customWidth="1"/>
    <col min="170" max="170" width="9.88671875" bestFit="1" customWidth="1"/>
    <col min="171" max="171" width="9.6640625" bestFit="1" customWidth="1"/>
    <col min="172" max="172" width="9.44140625" bestFit="1" customWidth="1"/>
    <col min="173" max="173" width="10" bestFit="1" customWidth="1"/>
    <col min="174" max="174" width="9.6640625" bestFit="1" customWidth="1"/>
    <col min="175" max="175" width="9.33203125" bestFit="1" customWidth="1"/>
    <col min="176" max="176" width="9.6640625" bestFit="1" customWidth="1"/>
    <col min="177" max="177" width="9.88671875" bestFit="1" customWidth="1"/>
    <col min="178" max="178" width="9.5546875" bestFit="1" customWidth="1"/>
    <col min="179" max="179" width="10.109375" bestFit="1" customWidth="1"/>
    <col min="180" max="180" width="9.44140625" bestFit="1" customWidth="1"/>
    <col min="181" max="181" width="8.88671875" bestFit="1" customWidth="1"/>
    <col min="182" max="182" width="9.88671875" bestFit="1" customWidth="1"/>
    <col min="183" max="183" width="9.6640625" bestFit="1" customWidth="1"/>
    <col min="184" max="184" width="9.44140625" bestFit="1" customWidth="1"/>
    <col min="185" max="185" width="10" bestFit="1" customWidth="1"/>
    <col min="186" max="186" width="9.6640625" bestFit="1" customWidth="1"/>
    <col min="187" max="187" width="9.33203125" bestFit="1" customWidth="1"/>
    <col min="188" max="188" width="9.6640625" bestFit="1" customWidth="1"/>
    <col min="189" max="189" width="9.88671875" bestFit="1" customWidth="1"/>
    <col min="190" max="190" width="9.5546875" bestFit="1" customWidth="1"/>
    <col min="191" max="191" width="10.109375" bestFit="1" customWidth="1"/>
    <col min="192" max="192" width="9.44140625" bestFit="1" customWidth="1"/>
    <col min="193" max="193" width="8.88671875" bestFit="1" customWidth="1"/>
    <col min="194" max="194" width="9.88671875" bestFit="1" customWidth="1"/>
    <col min="195" max="195" width="9.6640625" bestFit="1" customWidth="1"/>
    <col min="196" max="196" width="9.44140625" bestFit="1" customWidth="1"/>
    <col min="197" max="197" width="10" bestFit="1" customWidth="1"/>
    <col min="198" max="198" width="9.6640625" bestFit="1" customWidth="1"/>
  </cols>
  <sheetData>
    <row r="3" spans="2:198" ht="15.6" x14ac:dyDescent="0.3">
      <c r="B3" s="38" t="s">
        <v>204</v>
      </c>
      <c r="C3" s="38"/>
      <c r="D3" s="39"/>
      <c r="E3" s="39"/>
      <c r="F3" s="39"/>
      <c r="G3" s="210"/>
      <c r="H3" s="39"/>
      <c r="I3" s="211"/>
      <c r="J3" s="45"/>
      <c r="K3" s="39"/>
      <c r="L3" s="39"/>
      <c r="M3" s="39"/>
      <c r="N3" s="39"/>
      <c r="O3" s="39"/>
      <c r="P3" s="39"/>
      <c r="R3" s="212" t="s">
        <v>48</v>
      </c>
      <c r="S3">
        <f>ROUNDUP(S4/12,0)</f>
        <v>1</v>
      </c>
      <c r="T3">
        <f t="shared" ref="T3:CE3" si="0">ROUNDUP(T4/12,0)</f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  <c r="AL3">
        <f t="shared" si="0"/>
        <v>2</v>
      </c>
      <c r="AM3">
        <f t="shared" si="0"/>
        <v>2</v>
      </c>
      <c r="AN3">
        <f t="shared" si="0"/>
        <v>2</v>
      </c>
      <c r="AO3">
        <f t="shared" si="0"/>
        <v>2</v>
      </c>
      <c r="AP3">
        <f t="shared" si="0"/>
        <v>2</v>
      </c>
      <c r="AQ3">
        <f t="shared" si="0"/>
        <v>3</v>
      </c>
      <c r="AR3">
        <f t="shared" si="0"/>
        <v>3</v>
      </c>
      <c r="AS3">
        <f t="shared" si="0"/>
        <v>3</v>
      </c>
      <c r="AT3">
        <f t="shared" si="0"/>
        <v>3</v>
      </c>
      <c r="AU3">
        <f t="shared" si="0"/>
        <v>3</v>
      </c>
      <c r="AV3">
        <f t="shared" si="0"/>
        <v>3</v>
      </c>
      <c r="AW3">
        <f t="shared" si="0"/>
        <v>3</v>
      </c>
      <c r="AX3">
        <f t="shared" si="0"/>
        <v>3</v>
      </c>
      <c r="AY3">
        <f t="shared" si="0"/>
        <v>3</v>
      </c>
      <c r="AZ3">
        <f t="shared" si="0"/>
        <v>3</v>
      </c>
      <c r="BA3">
        <f t="shared" si="0"/>
        <v>3</v>
      </c>
      <c r="BB3">
        <f t="shared" si="0"/>
        <v>3</v>
      </c>
      <c r="BC3">
        <f t="shared" si="0"/>
        <v>4</v>
      </c>
      <c r="BD3">
        <f t="shared" si="0"/>
        <v>4</v>
      </c>
      <c r="BE3">
        <f t="shared" si="0"/>
        <v>4</v>
      </c>
      <c r="BF3">
        <f t="shared" si="0"/>
        <v>4</v>
      </c>
      <c r="BG3">
        <f t="shared" si="0"/>
        <v>4</v>
      </c>
      <c r="BH3">
        <f t="shared" si="0"/>
        <v>4</v>
      </c>
      <c r="BI3">
        <f t="shared" si="0"/>
        <v>4</v>
      </c>
      <c r="BJ3">
        <f t="shared" si="0"/>
        <v>4</v>
      </c>
      <c r="BK3">
        <f t="shared" si="0"/>
        <v>4</v>
      </c>
      <c r="BL3">
        <f t="shared" si="0"/>
        <v>4</v>
      </c>
      <c r="BM3">
        <f t="shared" si="0"/>
        <v>4</v>
      </c>
      <c r="BN3">
        <f t="shared" si="0"/>
        <v>4</v>
      </c>
      <c r="BO3">
        <f t="shared" si="0"/>
        <v>5</v>
      </c>
      <c r="BP3">
        <f t="shared" si="0"/>
        <v>5</v>
      </c>
      <c r="BQ3">
        <f t="shared" si="0"/>
        <v>5</v>
      </c>
      <c r="BR3">
        <f t="shared" si="0"/>
        <v>5</v>
      </c>
      <c r="BS3">
        <f t="shared" si="0"/>
        <v>5</v>
      </c>
      <c r="BT3">
        <f t="shared" si="0"/>
        <v>5</v>
      </c>
      <c r="BU3">
        <f t="shared" si="0"/>
        <v>5</v>
      </c>
      <c r="BV3">
        <f t="shared" si="0"/>
        <v>5</v>
      </c>
      <c r="BW3">
        <f t="shared" si="0"/>
        <v>5</v>
      </c>
      <c r="BX3">
        <f t="shared" si="0"/>
        <v>5</v>
      </c>
      <c r="BY3">
        <f t="shared" si="0"/>
        <v>5</v>
      </c>
      <c r="BZ3">
        <f t="shared" si="0"/>
        <v>5</v>
      </c>
      <c r="CA3">
        <f t="shared" si="0"/>
        <v>6</v>
      </c>
      <c r="CB3">
        <f t="shared" si="0"/>
        <v>6</v>
      </c>
      <c r="CC3">
        <f t="shared" si="0"/>
        <v>6</v>
      </c>
      <c r="CD3">
        <f t="shared" si="0"/>
        <v>6</v>
      </c>
      <c r="CE3">
        <f t="shared" si="0"/>
        <v>6</v>
      </c>
      <c r="CF3">
        <f t="shared" ref="CF3:EQ3" si="1">ROUNDUP(CF4/12,0)</f>
        <v>6</v>
      </c>
      <c r="CG3">
        <f t="shared" si="1"/>
        <v>6</v>
      </c>
      <c r="CH3">
        <f t="shared" si="1"/>
        <v>6</v>
      </c>
      <c r="CI3">
        <f t="shared" si="1"/>
        <v>6</v>
      </c>
      <c r="CJ3">
        <f t="shared" si="1"/>
        <v>6</v>
      </c>
      <c r="CK3">
        <f t="shared" si="1"/>
        <v>6</v>
      </c>
      <c r="CL3">
        <f t="shared" si="1"/>
        <v>6</v>
      </c>
      <c r="CM3">
        <f t="shared" si="1"/>
        <v>7</v>
      </c>
      <c r="CN3">
        <f t="shared" si="1"/>
        <v>7</v>
      </c>
      <c r="CO3">
        <f t="shared" si="1"/>
        <v>7</v>
      </c>
      <c r="CP3">
        <f t="shared" si="1"/>
        <v>7</v>
      </c>
      <c r="CQ3">
        <f t="shared" si="1"/>
        <v>7</v>
      </c>
      <c r="CR3">
        <f t="shared" si="1"/>
        <v>7</v>
      </c>
      <c r="CS3">
        <f t="shared" si="1"/>
        <v>7</v>
      </c>
      <c r="CT3">
        <f t="shared" si="1"/>
        <v>7</v>
      </c>
      <c r="CU3">
        <f t="shared" si="1"/>
        <v>7</v>
      </c>
      <c r="CV3">
        <f t="shared" si="1"/>
        <v>7</v>
      </c>
      <c r="CW3">
        <f t="shared" si="1"/>
        <v>7</v>
      </c>
      <c r="CX3">
        <f t="shared" si="1"/>
        <v>7</v>
      </c>
      <c r="CY3">
        <f t="shared" si="1"/>
        <v>8</v>
      </c>
      <c r="CZ3">
        <f t="shared" si="1"/>
        <v>8</v>
      </c>
      <c r="DA3">
        <f t="shared" si="1"/>
        <v>8</v>
      </c>
      <c r="DB3">
        <f t="shared" si="1"/>
        <v>8</v>
      </c>
      <c r="DC3">
        <f t="shared" si="1"/>
        <v>8</v>
      </c>
      <c r="DD3">
        <f t="shared" si="1"/>
        <v>8</v>
      </c>
      <c r="DE3">
        <f t="shared" si="1"/>
        <v>8</v>
      </c>
      <c r="DF3">
        <f t="shared" si="1"/>
        <v>8</v>
      </c>
      <c r="DG3">
        <f t="shared" si="1"/>
        <v>8</v>
      </c>
      <c r="DH3">
        <f t="shared" si="1"/>
        <v>8</v>
      </c>
      <c r="DI3">
        <f t="shared" si="1"/>
        <v>8</v>
      </c>
      <c r="DJ3">
        <f t="shared" si="1"/>
        <v>8</v>
      </c>
      <c r="DK3">
        <f t="shared" si="1"/>
        <v>9</v>
      </c>
      <c r="DL3">
        <f t="shared" si="1"/>
        <v>9</v>
      </c>
      <c r="DM3">
        <f t="shared" si="1"/>
        <v>9</v>
      </c>
      <c r="DN3">
        <f t="shared" si="1"/>
        <v>9</v>
      </c>
      <c r="DO3">
        <f t="shared" si="1"/>
        <v>9</v>
      </c>
      <c r="DP3">
        <f t="shared" si="1"/>
        <v>9</v>
      </c>
      <c r="DQ3">
        <f t="shared" si="1"/>
        <v>9</v>
      </c>
      <c r="DR3">
        <f t="shared" si="1"/>
        <v>9</v>
      </c>
      <c r="DS3">
        <f t="shared" si="1"/>
        <v>9</v>
      </c>
      <c r="DT3">
        <f t="shared" si="1"/>
        <v>9</v>
      </c>
      <c r="DU3">
        <f t="shared" si="1"/>
        <v>9</v>
      </c>
      <c r="DV3">
        <f t="shared" si="1"/>
        <v>9</v>
      </c>
      <c r="DW3">
        <f t="shared" si="1"/>
        <v>10</v>
      </c>
      <c r="DX3">
        <f t="shared" si="1"/>
        <v>10</v>
      </c>
      <c r="DY3">
        <f t="shared" si="1"/>
        <v>10</v>
      </c>
      <c r="DZ3">
        <f t="shared" si="1"/>
        <v>10</v>
      </c>
      <c r="EA3">
        <f t="shared" si="1"/>
        <v>10</v>
      </c>
      <c r="EB3">
        <f t="shared" si="1"/>
        <v>10</v>
      </c>
      <c r="EC3">
        <f t="shared" si="1"/>
        <v>10</v>
      </c>
      <c r="ED3">
        <f t="shared" si="1"/>
        <v>10</v>
      </c>
      <c r="EE3">
        <f t="shared" si="1"/>
        <v>10</v>
      </c>
      <c r="EF3">
        <f t="shared" si="1"/>
        <v>10</v>
      </c>
      <c r="EG3">
        <f t="shared" si="1"/>
        <v>10</v>
      </c>
      <c r="EH3">
        <f t="shared" si="1"/>
        <v>10</v>
      </c>
      <c r="EI3">
        <f t="shared" si="1"/>
        <v>11</v>
      </c>
      <c r="EJ3">
        <f t="shared" si="1"/>
        <v>11</v>
      </c>
      <c r="EK3">
        <f t="shared" si="1"/>
        <v>11</v>
      </c>
      <c r="EL3">
        <f t="shared" si="1"/>
        <v>11</v>
      </c>
      <c r="EM3">
        <f t="shared" si="1"/>
        <v>11</v>
      </c>
      <c r="EN3">
        <f t="shared" si="1"/>
        <v>11</v>
      </c>
      <c r="EO3">
        <f t="shared" si="1"/>
        <v>11</v>
      </c>
      <c r="EP3">
        <f t="shared" si="1"/>
        <v>11</v>
      </c>
      <c r="EQ3">
        <f t="shared" si="1"/>
        <v>11</v>
      </c>
      <c r="ER3">
        <f t="shared" ref="ER3:GP3" si="2">ROUNDUP(ER4/12,0)</f>
        <v>11</v>
      </c>
      <c r="ES3">
        <f t="shared" si="2"/>
        <v>11</v>
      </c>
      <c r="ET3">
        <f t="shared" si="2"/>
        <v>11</v>
      </c>
      <c r="EU3">
        <f t="shared" si="2"/>
        <v>12</v>
      </c>
      <c r="EV3">
        <f t="shared" si="2"/>
        <v>12</v>
      </c>
      <c r="EW3">
        <f t="shared" si="2"/>
        <v>12</v>
      </c>
      <c r="EX3">
        <f t="shared" si="2"/>
        <v>12</v>
      </c>
      <c r="EY3">
        <f t="shared" si="2"/>
        <v>12</v>
      </c>
      <c r="EZ3">
        <f t="shared" si="2"/>
        <v>12</v>
      </c>
      <c r="FA3">
        <f t="shared" si="2"/>
        <v>12</v>
      </c>
      <c r="FB3">
        <f t="shared" si="2"/>
        <v>12</v>
      </c>
      <c r="FC3">
        <f t="shared" si="2"/>
        <v>12</v>
      </c>
      <c r="FD3">
        <f t="shared" si="2"/>
        <v>12</v>
      </c>
      <c r="FE3">
        <f t="shared" si="2"/>
        <v>12</v>
      </c>
      <c r="FF3">
        <f t="shared" si="2"/>
        <v>12</v>
      </c>
      <c r="FG3">
        <f t="shared" si="2"/>
        <v>13</v>
      </c>
      <c r="FH3">
        <f t="shared" si="2"/>
        <v>13</v>
      </c>
      <c r="FI3">
        <f t="shared" si="2"/>
        <v>13</v>
      </c>
      <c r="FJ3">
        <f t="shared" si="2"/>
        <v>13</v>
      </c>
      <c r="FK3">
        <f t="shared" si="2"/>
        <v>13</v>
      </c>
      <c r="FL3">
        <f t="shared" si="2"/>
        <v>13</v>
      </c>
      <c r="FM3">
        <f t="shared" si="2"/>
        <v>13</v>
      </c>
      <c r="FN3">
        <f t="shared" si="2"/>
        <v>13</v>
      </c>
      <c r="FO3">
        <f t="shared" si="2"/>
        <v>13</v>
      </c>
      <c r="FP3">
        <f t="shared" si="2"/>
        <v>13</v>
      </c>
      <c r="FQ3">
        <f t="shared" si="2"/>
        <v>13</v>
      </c>
      <c r="FR3">
        <f t="shared" si="2"/>
        <v>13</v>
      </c>
      <c r="FS3">
        <f t="shared" si="2"/>
        <v>14</v>
      </c>
      <c r="FT3">
        <f t="shared" si="2"/>
        <v>14</v>
      </c>
      <c r="FU3">
        <f t="shared" si="2"/>
        <v>14</v>
      </c>
      <c r="FV3">
        <f t="shared" si="2"/>
        <v>14</v>
      </c>
      <c r="FW3">
        <f t="shared" si="2"/>
        <v>14</v>
      </c>
      <c r="FX3">
        <f t="shared" si="2"/>
        <v>14</v>
      </c>
      <c r="FY3">
        <f t="shared" si="2"/>
        <v>14</v>
      </c>
      <c r="FZ3">
        <f t="shared" si="2"/>
        <v>14</v>
      </c>
      <c r="GA3">
        <f t="shared" si="2"/>
        <v>14</v>
      </c>
      <c r="GB3">
        <f t="shared" si="2"/>
        <v>14</v>
      </c>
      <c r="GC3">
        <f t="shared" si="2"/>
        <v>14</v>
      </c>
      <c r="GD3">
        <f t="shared" si="2"/>
        <v>14</v>
      </c>
      <c r="GE3">
        <f t="shared" si="2"/>
        <v>15</v>
      </c>
      <c r="GF3">
        <f t="shared" si="2"/>
        <v>15</v>
      </c>
      <c r="GG3">
        <f t="shared" si="2"/>
        <v>15</v>
      </c>
      <c r="GH3">
        <f t="shared" si="2"/>
        <v>15</v>
      </c>
      <c r="GI3">
        <f t="shared" si="2"/>
        <v>15</v>
      </c>
      <c r="GJ3">
        <f t="shared" si="2"/>
        <v>15</v>
      </c>
      <c r="GK3">
        <f t="shared" si="2"/>
        <v>15</v>
      </c>
      <c r="GL3">
        <f t="shared" si="2"/>
        <v>15</v>
      </c>
      <c r="GM3">
        <f t="shared" si="2"/>
        <v>15</v>
      </c>
      <c r="GN3">
        <f t="shared" si="2"/>
        <v>15</v>
      </c>
      <c r="GO3">
        <f t="shared" si="2"/>
        <v>15</v>
      </c>
      <c r="GP3">
        <f t="shared" si="2"/>
        <v>15</v>
      </c>
    </row>
    <row r="4" spans="2:198" x14ac:dyDescent="0.3">
      <c r="B4" s="79"/>
      <c r="C4" s="79"/>
      <c r="D4" s="39"/>
      <c r="E4" s="39"/>
      <c r="F4" s="39"/>
      <c r="G4" s="39"/>
      <c r="H4" s="39"/>
      <c r="I4" s="39"/>
      <c r="J4" s="39"/>
      <c r="K4" s="39"/>
      <c r="L4" s="39"/>
      <c r="M4" s="39"/>
      <c r="N4" s="248" t="s">
        <v>188</v>
      </c>
      <c r="O4" s="249"/>
      <c r="P4" s="249"/>
      <c r="R4" s="212" t="s">
        <v>193</v>
      </c>
      <c r="S4">
        <v>1</v>
      </c>
      <c r="T4">
        <f>S4+1</f>
        <v>2</v>
      </c>
      <c r="U4">
        <f t="shared" ref="U4:CF4" si="3">T4+1</f>
        <v>3</v>
      </c>
      <c r="V4">
        <f t="shared" si="3"/>
        <v>4</v>
      </c>
      <c r="W4">
        <f t="shared" si="3"/>
        <v>5</v>
      </c>
      <c r="X4">
        <f t="shared" si="3"/>
        <v>6</v>
      </c>
      <c r="Y4">
        <f t="shared" si="3"/>
        <v>7</v>
      </c>
      <c r="Z4">
        <f t="shared" si="3"/>
        <v>8</v>
      </c>
      <c r="AA4">
        <f t="shared" si="3"/>
        <v>9</v>
      </c>
      <c r="AB4">
        <f t="shared" si="3"/>
        <v>10</v>
      </c>
      <c r="AC4">
        <f t="shared" si="3"/>
        <v>11</v>
      </c>
      <c r="AD4">
        <f t="shared" si="3"/>
        <v>12</v>
      </c>
      <c r="AE4">
        <f t="shared" si="3"/>
        <v>13</v>
      </c>
      <c r="AF4">
        <f t="shared" si="3"/>
        <v>14</v>
      </c>
      <c r="AG4">
        <f t="shared" si="3"/>
        <v>15</v>
      </c>
      <c r="AH4">
        <f t="shared" si="3"/>
        <v>16</v>
      </c>
      <c r="AI4">
        <f t="shared" si="3"/>
        <v>17</v>
      </c>
      <c r="AJ4">
        <f t="shared" si="3"/>
        <v>18</v>
      </c>
      <c r="AK4">
        <f t="shared" si="3"/>
        <v>19</v>
      </c>
      <c r="AL4">
        <f t="shared" si="3"/>
        <v>20</v>
      </c>
      <c r="AM4">
        <f t="shared" si="3"/>
        <v>21</v>
      </c>
      <c r="AN4">
        <f t="shared" si="3"/>
        <v>22</v>
      </c>
      <c r="AO4">
        <f t="shared" si="3"/>
        <v>23</v>
      </c>
      <c r="AP4">
        <f t="shared" si="3"/>
        <v>24</v>
      </c>
      <c r="AQ4">
        <f t="shared" si="3"/>
        <v>25</v>
      </c>
      <c r="AR4">
        <f t="shared" si="3"/>
        <v>26</v>
      </c>
      <c r="AS4">
        <f t="shared" si="3"/>
        <v>27</v>
      </c>
      <c r="AT4">
        <f t="shared" si="3"/>
        <v>28</v>
      </c>
      <c r="AU4">
        <f t="shared" si="3"/>
        <v>29</v>
      </c>
      <c r="AV4">
        <f t="shared" si="3"/>
        <v>30</v>
      </c>
      <c r="AW4">
        <f t="shared" si="3"/>
        <v>31</v>
      </c>
      <c r="AX4">
        <f t="shared" si="3"/>
        <v>32</v>
      </c>
      <c r="AY4">
        <f t="shared" si="3"/>
        <v>33</v>
      </c>
      <c r="AZ4">
        <f t="shared" si="3"/>
        <v>34</v>
      </c>
      <c r="BA4">
        <f t="shared" si="3"/>
        <v>35</v>
      </c>
      <c r="BB4">
        <f t="shared" si="3"/>
        <v>36</v>
      </c>
      <c r="BC4">
        <f t="shared" si="3"/>
        <v>37</v>
      </c>
      <c r="BD4">
        <f t="shared" si="3"/>
        <v>38</v>
      </c>
      <c r="BE4">
        <f t="shared" si="3"/>
        <v>39</v>
      </c>
      <c r="BF4">
        <f t="shared" si="3"/>
        <v>40</v>
      </c>
      <c r="BG4">
        <f t="shared" si="3"/>
        <v>41</v>
      </c>
      <c r="BH4">
        <f t="shared" si="3"/>
        <v>42</v>
      </c>
      <c r="BI4">
        <f t="shared" si="3"/>
        <v>43</v>
      </c>
      <c r="BJ4">
        <f t="shared" si="3"/>
        <v>44</v>
      </c>
      <c r="BK4">
        <f t="shared" si="3"/>
        <v>45</v>
      </c>
      <c r="BL4">
        <f t="shared" si="3"/>
        <v>46</v>
      </c>
      <c r="BM4">
        <f t="shared" si="3"/>
        <v>47</v>
      </c>
      <c r="BN4">
        <f t="shared" si="3"/>
        <v>48</v>
      </c>
      <c r="BO4">
        <f t="shared" si="3"/>
        <v>49</v>
      </c>
      <c r="BP4">
        <f t="shared" si="3"/>
        <v>50</v>
      </c>
      <c r="BQ4">
        <f t="shared" si="3"/>
        <v>51</v>
      </c>
      <c r="BR4">
        <f t="shared" si="3"/>
        <v>52</v>
      </c>
      <c r="BS4">
        <f t="shared" si="3"/>
        <v>53</v>
      </c>
      <c r="BT4">
        <f t="shared" si="3"/>
        <v>54</v>
      </c>
      <c r="BU4">
        <f t="shared" si="3"/>
        <v>55</v>
      </c>
      <c r="BV4">
        <f t="shared" si="3"/>
        <v>56</v>
      </c>
      <c r="BW4">
        <f t="shared" si="3"/>
        <v>57</v>
      </c>
      <c r="BX4">
        <f t="shared" si="3"/>
        <v>58</v>
      </c>
      <c r="BY4">
        <f t="shared" si="3"/>
        <v>59</v>
      </c>
      <c r="BZ4">
        <f t="shared" si="3"/>
        <v>60</v>
      </c>
      <c r="CA4">
        <f t="shared" si="3"/>
        <v>61</v>
      </c>
      <c r="CB4">
        <f t="shared" si="3"/>
        <v>62</v>
      </c>
      <c r="CC4">
        <f t="shared" si="3"/>
        <v>63</v>
      </c>
      <c r="CD4">
        <f t="shared" si="3"/>
        <v>64</v>
      </c>
      <c r="CE4">
        <f t="shared" si="3"/>
        <v>65</v>
      </c>
      <c r="CF4">
        <f t="shared" si="3"/>
        <v>66</v>
      </c>
      <c r="CG4">
        <f t="shared" ref="CG4:ER4" si="4">CF4+1</f>
        <v>67</v>
      </c>
      <c r="CH4">
        <f t="shared" si="4"/>
        <v>68</v>
      </c>
      <c r="CI4">
        <f t="shared" si="4"/>
        <v>69</v>
      </c>
      <c r="CJ4">
        <f t="shared" si="4"/>
        <v>70</v>
      </c>
      <c r="CK4">
        <f t="shared" si="4"/>
        <v>71</v>
      </c>
      <c r="CL4">
        <f t="shared" si="4"/>
        <v>72</v>
      </c>
      <c r="CM4">
        <f t="shared" si="4"/>
        <v>73</v>
      </c>
      <c r="CN4">
        <f t="shared" si="4"/>
        <v>74</v>
      </c>
      <c r="CO4">
        <f t="shared" si="4"/>
        <v>75</v>
      </c>
      <c r="CP4">
        <f t="shared" si="4"/>
        <v>76</v>
      </c>
      <c r="CQ4">
        <f t="shared" si="4"/>
        <v>77</v>
      </c>
      <c r="CR4">
        <f t="shared" si="4"/>
        <v>78</v>
      </c>
      <c r="CS4">
        <f t="shared" si="4"/>
        <v>79</v>
      </c>
      <c r="CT4">
        <f t="shared" si="4"/>
        <v>80</v>
      </c>
      <c r="CU4">
        <f t="shared" si="4"/>
        <v>81</v>
      </c>
      <c r="CV4">
        <f t="shared" si="4"/>
        <v>82</v>
      </c>
      <c r="CW4">
        <f t="shared" si="4"/>
        <v>83</v>
      </c>
      <c r="CX4">
        <f t="shared" si="4"/>
        <v>84</v>
      </c>
      <c r="CY4">
        <f t="shared" si="4"/>
        <v>85</v>
      </c>
      <c r="CZ4">
        <f t="shared" si="4"/>
        <v>86</v>
      </c>
      <c r="DA4">
        <f t="shared" si="4"/>
        <v>87</v>
      </c>
      <c r="DB4">
        <f t="shared" si="4"/>
        <v>88</v>
      </c>
      <c r="DC4">
        <f t="shared" si="4"/>
        <v>89</v>
      </c>
      <c r="DD4">
        <f t="shared" si="4"/>
        <v>90</v>
      </c>
      <c r="DE4">
        <f t="shared" si="4"/>
        <v>91</v>
      </c>
      <c r="DF4">
        <f t="shared" si="4"/>
        <v>92</v>
      </c>
      <c r="DG4">
        <f t="shared" si="4"/>
        <v>93</v>
      </c>
      <c r="DH4">
        <f t="shared" si="4"/>
        <v>94</v>
      </c>
      <c r="DI4">
        <f t="shared" si="4"/>
        <v>95</v>
      </c>
      <c r="DJ4">
        <f t="shared" si="4"/>
        <v>96</v>
      </c>
      <c r="DK4">
        <f t="shared" si="4"/>
        <v>97</v>
      </c>
      <c r="DL4">
        <f t="shared" si="4"/>
        <v>98</v>
      </c>
      <c r="DM4">
        <f t="shared" si="4"/>
        <v>99</v>
      </c>
      <c r="DN4">
        <f t="shared" si="4"/>
        <v>100</v>
      </c>
      <c r="DO4">
        <f t="shared" si="4"/>
        <v>101</v>
      </c>
      <c r="DP4">
        <f t="shared" si="4"/>
        <v>102</v>
      </c>
      <c r="DQ4">
        <f t="shared" si="4"/>
        <v>103</v>
      </c>
      <c r="DR4">
        <f t="shared" si="4"/>
        <v>104</v>
      </c>
      <c r="DS4">
        <f t="shared" si="4"/>
        <v>105</v>
      </c>
      <c r="DT4">
        <f t="shared" si="4"/>
        <v>106</v>
      </c>
      <c r="DU4">
        <f t="shared" si="4"/>
        <v>107</v>
      </c>
      <c r="DV4">
        <f t="shared" si="4"/>
        <v>108</v>
      </c>
      <c r="DW4">
        <f t="shared" si="4"/>
        <v>109</v>
      </c>
      <c r="DX4">
        <f t="shared" si="4"/>
        <v>110</v>
      </c>
      <c r="DY4">
        <f t="shared" si="4"/>
        <v>111</v>
      </c>
      <c r="DZ4">
        <f t="shared" si="4"/>
        <v>112</v>
      </c>
      <c r="EA4">
        <f t="shared" si="4"/>
        <v>113</v>
      </c>
      <c r="EB4">
        <f t="shared" si="4"/>
        <v>114</v>
      </c>
      <c r="EC4">
        <f t="shared" si="4"/>
        <v>115</v>
      </c>
      <c r="ED4">
        <f t="shared" si="4"/>
        <v>116</v>
      </c>
      <c r="EE4">
        <f t="shared" si="4"/>
        <v>117</v>
      </c>
      <c r="EF4">
        <f t="shared" si="4"/>
        <v>118</v>
      </c>
      <c r="EG4">
        <f t="shared" si="4"/>
        <v>119</v>
      </c>
      <c r="EH4">
        <f t="shared" si="4"/>
        <v>120</v>
      </c>
      <c r="EI4">
        <f t="shared" si="4"/>
        <v>121</v>
      </c>
      <c r="EJ4">
        <f t="shared" si="4"/>
        <v>122</v>
      </c>
      <c r="EK4">
        <f t="shared" si="4"/>
        <v>123</v>
      </c>
      <c r="EL4">
        <f t="shared" si="4"/>
        <v>124</v>
      </c>
      <c r="EM4">
        <f t="shared" si="4"/>
        <v>125</v>
      </c>
      <c r="EN4">
        <f t="shared" si="4"/>
        <v>126</v>
      </c>
      <c r="EO4">
        <f t="shared" si="4"/>
        <v>127</v>
      </c>
      <c r="EP4">
        <f t="shared" si="4"/>
        <v>128</v>
      </c>
      <c r="EQ4">
        <f t="shared" si="4"/>
        <v>129</v>
      </c>
      <c r="ER4">
        <f t="shared" si="4"/>
        <v>130</v>
      </c>
      <c r="ES4">
        <f t="shared" ref="ES4:GP4" si="5">ER4+1</f>
        <v>131</v>
      </c>
      <c r="ET4">
        <f t="shared" si="5"/>
        <v>132</v>
      </c>
      <c r="EU4">
        <f t="shared" si="5"/>
        <v>133</v>
      </c>
      <c r="EV4">
        <f t="shared" si="5"/>
        <v>134</v>
      </c>
      <c r="EW4">
        <f t="shared" si="5"/>
        <v>135</v>
      </c>
      <c r="EX4">
        <f t="shared" si="5"/>
        <v>136</v>
      </c>
      <c r="EY4">
        <f t="shared" si="5"/>
        <v>137</v>
      </c>
      <c r="EZ4">
        <f t="shared" si="5"/>
        <v>138</v>
      </c>
      <c r="FA4">
        <f t="shared" si="5"/>
        <v>139</v>
      </c>
      <c r="FB4">
        <f t="shared" si="5"/>
        <v>140</v>
      </c>
      <c r="FC4">
        <f t="shared" si="5"/>
        <v>141</v>
      </c>
      <c r="FD4">
        <f t="shared" si="5"/>
        <v>142</v>
      </c>
      <c r="FE4">
        <f t="shared" si="5"/>
        <v>143</v>
      </c>
      <c r="FF4">
        <f t="shared" si="5"/>
        <v>144</v>
      </c>
      <c r="FG4">
        <f t="shared" si="5"/>
        <v>145</v>
      </c>
      <c r="FH4">
        <f t="shared" si="5"/>
        <v>146</v>
      </c>
      <c r="FI4">
        <f t="shared" si="5"/>
        <v>147</v>
      </c>
      <c r="FJ4">
        <f t="shared" si="5"/>
        <v>148</v>
      </c>
      <c r="FK4">
        <f t="shared" si="5"/>
        <v>149</v>
      </c>
      <c r="FL4">
        <f t="shared" si="5"/>
        <v>150</v>
      </c>
      <c r="FM4">
        <f t="shared" si="5"/>
        <v>151</v>
      </c>
      <c r="FN4">
        <f t="shared" si="5"/>
        <v>152</v>
      </c>
      <c r="FO4">
        <f t="shared" si="5"/>
        <v>153</v>
      </c>
      <c r="FP4">
        <f t="shared" si="5"/>
        <v>154</v>
      </c>
      <c r="FQ4">
        <f t="shared" si="5"/>
        <v>155</v>
      </c>
      <c r="FR4">
        <f t="shared" si="5"/>
        <v>156</v>
      </c>
      <c r="FS4">
        <f t="shared" si="5"/>
        <v>157</v>
      </c>
      <c r="FT4">
        <f t="shared" si="5"/>
        <v>158</v>
      </c>
      <c r="FU4">
        <f t="shared" si="5"/>
        <v>159</v>
      </c>
      <c r="FV4">
        <f t="shared" si="5"/>
        <v>160</v>
      </c>
      <c r="FW4">
        <f t="shared" si="5"/>
        <v>161</v>
      </c>
      <c r="FX4">
        <f t="shared" si="5"/>
        <v>162</v>
      </c>
      <c r="FY4">
        <f t="shared" si="5"/>
        <v>163</v>
      </c>
      <c r="FZ4">
        <f t="shared" si="5"/>
        <v>164</v>
      </c>
      <c r="GA4">
        <f t="shared" si="5"/>
        <v>165</v>
      </c>
      <c r="GB4">
        <f t="shared" si="5"/>
        <v>166</v>
      </c>
      <c r="GC4">
        <f t="shared" si="5"/>
        <v>167</v>
      </c>
      <c r="GD4">
        <f t="shared" si="5"/>
        <v>168</v>
      </c>
      <c r="GE4">
        <f t="shared" si="5"/>
        <v>169</v>
      </c>
      <c r="GF4">
        <f t="shared" si="5"/>
        <v>170</v>
      </c>
      <c r="GG4">
        <f t="shared" si="5"/>
        <v>171</v>
      </c>
      <c r="GH4">
        <f t="shared" si="5"/>
        <v>172</v>
      </c>
      <c r="GI4">
        <f t="shared" si="5"/>
        <v>173</v>
      </c>
      <c r="GJ4">
        <f t="shared" si="5"/>
        <v>174</v>
      </c>
      <c r="GK4">
        <f t="shared" si="5"/>
        <v>175</v>
      </c>
      <c r="GL4">
        <f t="shared" si="5"/>
        <v>176</v>
      </c>
      <c r="GM4">
        <f t="shared" si="5"/>
        <v>177</v>
      </c>
      <c r="GN4">
        <f t="shared" si="5"/>
        <v>178</v>
      </c>
      <c r="GO4">
        <f t="shared" si="5"/>
        <v>179</v>
      </c>
      <c r="GP4">
        <f t="shared" si="5"/>
        <v>180</v>
      </c>
    </row>
    <row r="5" spans="2:198" ht="28.8" x14ac:dyDescent="0.3">
      <c r="B5" s="185" t="s">
        <v>174</v>
      </c>
      <c r="C5" s="185" t="s">
        <v>179</v>
      </c>
      <c r="D5" s="185" t="s">
        <v>175</v>
      </c>
      <c r="E5" s="185" t="s">
        <v>176</v>
      </c>
      <c r="F5" s="185" t="s">
        <v>177</v>
      </c>
      <c r="G5" s="185" t="s">
        <v>178</v>
      </c>
      <c r="H5" s="185" t="s">
        <v>180</v>
      </c>
      <c r="I5" s="185" t="s">
        <v>189</v>
      </c>
      <c r="J5" s="185" t="s">
        <v>183</v>
      </c>
      <c r="K5" s="185" t="s">
        <v>184</v>
      </c>
      <c r="L5" s="185" t="s">
        <v>182</v>
      </c>
      <c r="M5" s="185" t="s">
        <v>181</v>
      </c>
      <c r="N5" s="181" t="s">
        <v>185</v>
      </c>
      <c r="O5" s="169" t="s">
        <v>186</v>
      </c>
      <c r="P5" s="169" t="s">
        <v>187</v>
      </c>
      <c r="Q5" s="165"/>
      <c r="R5" s="213" t="s">
        <v>192</v>
      </c>
      <c r="S5" s="214">
        <f>EOMONTH(Analysis_Start,0)</f>
        <v>42400</v>
      </c>
      <c r="T5" s="214">
        <f>EOMONTH(S5,1)</f>
        <v>42429</v>
      </c>
      <c r="U5" s="214">
        <f t="shared" ref="U5:CF5" si="6">EOMONTH(T5,1)</f>
        <v>42460</v>
      </c>
      <c r="V5" s="214">
        <f t="shared" si="6"/>
        <v>42490</v>
      </c>
      <c r="W5" s="214">
        <f t="shared" si="6"/>
        <v>42521</v>
      </c>
      <c r="X5" s="214">
        <f t="shared" si="6"/>
        <v>42551</v>
      </c>
      <c r="Y5" s="214">
        <f t="shared" si="6"/>
        <v>42582</v>
      </c>
      <c r="Z5" s="214">
        <f t="shared" si="6"/>
        <v>42613</v>
      </c>
      <c r="AA5" s="214">
        <f t="shared" si="6"/>
        <v>42643</v>
      </c>
      <c r="AB5" s="214">
        <f t="shared" si="6"/>
        <v>42674</v>
      </c>
      <c r="AC5" s="214">
        <f t="shared" si="6"/>
        <v>42704</v>
      </c>
      <c r="AD5" s="214">
        <f t="shared" si="6"/>
        <v>42735</v>
      </c>
      <c r="AE5" s="214">
        <f t="shared" si="6"/>
        <v>42766</v>
      </c>
      <c r="AF5" s="214">
        <f t="shared" si="6"/>
        <v>42794</v>
      </c>
      <c r="AG5" s="214">
        <f t="shared" si="6"/>
        <v>42825</v>
      </c>
      <c r="AH5" s="214">
        <f t="shared" si="6"/>
        <v>42855</v>
      </c>
      <c r="AI5" s="214">
        <f t="shared" si="6"/>
        <v>42886</v>
      </c>
      <c r="AJ5" s="214">
        <f t="shared" si="6"/>
        <v>42916</v>
      </c>
      <c r="AK5" s="214">
        <f t="shared" si="6"/>
        <v>42947</v>
      </c>
      <c r="AL5" s="214">
        <f t="shared" si="6"/>
        <v>42978</v>
      </c>
      <c r="AM5" s="214">
        <f t="shared" si="6"/>
        <v>43008</v>
      </c>
      <c r="AN5" s="214">
        <f t="shared" si="6"/>
        <v>43039</v>
      </c>
      <c r="AO5" s="214">
        <f t="shared" si="6"/>
        <v>43069</v>
      </c>
      <c r="AP5" s="214">
        <f t="shared" si="6"/>
        <v>43100</v>
      </c>
      <c r="AQ5" s="214">
        <f t="shared" si="6"/>
        <v>43131</v>
      </c>
      <c r="AR5" s="214">
        <f t="shared" si="6"/>
        <v>43159</v>
      </c>
      <c r="AS5" s="214">
        <f t="shared" si="6"/>
        <v>43190</v>
      </c>
      <c r="AT5" s="214">
        <f t="shared" si="6"/>
        <v>43220</v>
      </c>
      <c r="AU5" s="214">
        <f t="shared" si="6"/>
        <v>43251</v>
      </c>
      <c r="AV5" s="214">
        <f t="shared" si="6"/>
        <v>43281</v>
      </c>
      <c r="AW5" s="214">
        <f t="shared" si="6"/>
        <v>43312</v>
      </c>
      <c r="AX5" s="214">
        <f t="shared" si="6"/>
        <v>43343</v>
      </c>
      <c r="AY5" s="214">
        <f t="shared" si="6"/>
        <v>43373</v>
      </c>
      <c r="AZ5" s="214">
        <f t="shared" si="6"/>
        <v>43404</v>
      </c>
      <c r="BA5" s="214">
        <f t="shared" si="6"/>
        <v>43434</v>
      </c>
      <c r="BB5" s="214">
        <f t="shared" si="6"/>
        <v>43465</v>
      </c>
      <c r="BC5" s="214">
        <f t="shared" si="6"/>
        <v>43496</v>
      </c>
      <c r="BD5" s="214">
        <f t="shared" si="6"/>
        <v>43524</v>
      </c>
      <c r="BE5" s="214">
        <f t="shared" si="6"/>
        <v>43555</v>
      </c>
      <c r="BF5" s="214">
        <f t="shared" si="6"/>
        <v>43585</v>
      </c>
      <c r="BG5" s="214">
        <f t="shared" si="6"/>
        <v>43616</v>
      </c>
      <c r="BH5" s="214">
        <f t="shared" si="6"/>
        <v>43646</v>
      </c>
      <c r="BI5" s="214">
        <f t="shared" si="6"/>
        <v>43677</v>
      </c>
      <c r="BJ5" s="214">
        <f t="shared" si="6"/>
        <v>43708</v>
      </c>
      <c r="BK5" s="214">
        <f t="shared" si="6"/>
        <v>43738</v>
      </c>
      <c r="BL5" s="214">
        <f t="shared" si="6"/>
        <v>43769</v>
      </c>
      <c r="BM5" s="214">
        <f t="shared" si="6"/>
        <v>43799</v>
      </c>
      <c r="BN5" s="214">
        <f t="shared" si="6"/>
        <v>43830</v>
      </c>
      <c r="BO5" s="214">
        <f t="shared" si="6"/>
        <v>43861</v>
      </c>
      <c r="BP5" s="214">
        <f t="shared" si="6"/>
        <v>43890</v>
      </c>
      <c r="BQ5" s="214">
        <f t="shared" si="6"/>
        <v>43921</v>
      </c>
      <c r="BR5" s="214">
        <f t="shared" si="6"/>
        <v>43951</v>
      </c>
      <c r="BS5" s="214">
        <f t="shared" si="6"/>
        <v>43982</v>
      </c>
      <c r="BT5" s="214">
        <f t="shared" si="6"/>
        <v>44012</v>
      </c>
      <c r="BU5" s="214">
        <f t="shared" si="6"/>
        <v>44043</v>
      </c>
      <c r="BV5" s="214">
        <f t="shared" si="6"/>
        <v>44074</v>
      </c>
      <c r="BW5" s="214">
        <f t="shared" si="6"/>
        <v>44104</v>
      </c>
      <c r="BX5" s="214">
        <f t="shared" si="6"/>
        <v>44135</v>
      </c>
      <c r="BY5" s="214">
        <f t="shared" si="6"/>
        <v>44165</v>
      </c>
      <c r="BZ5" s="214">
        <f t="shared" si="6"/>
        <v>44196</v>
      </c>
      <c r="CA5" s="214">
        <f t="shared" si="6"/>
        <v>44227</v>
      </c>
      <c r="CB5" s="214">
        <f t="shared" si="6"/>
        <v>44255</v>
      </c>
      <c r="CC5" s="214">
        <f t="shared" si="6"/>
        <v>44286</v>
      </c>
      <c r="CD5" s="214">
        <f t="shared" si="6"/>
        <v>44316</v>
      </c>
      <c r="CE5" s="214">
        <f t="shared" si="6"/>
        <v>44347</v>
      </c>
      <c r="CF5" s="214">
        <f t="shared" si="6"/>
        <v>44377</v>
      </c>
      <c r="CG5" s="214">
        <f t="shared" ref="CG5:ER5" si="7">EOMONTH(CF5,1)</f>
        <v>44408</v>
      </c>
      <c r="CH5" s="214">
        <f t="shared" si="7"/>
        <v>44439</v>
      </c>
      <c r="CI5" s="214">
        <f t="shared" si="7"/>
        <v>44469</v>
      </c>
      <c r="CJ5" s="214">
        <f t="shared" si="7"/>
        <v>44500</v>
      </c>
      <c r="CK5" s="214">
        <f t="shared" si="7"/>
        <v>44530</v>
      </c>
      <c r="CL5" s="214">
        <f t="shared" si="7"/>
        <v>44561</v>
      </c>
      <c r="CM5" s="214">
        <f t="shared" si="7"/>
        <v>44592</v>
      </c>
      <c r="CN5" s="214">
        <f t="shared" si="7"/>
        <v>44620</v>
      </c>
      <c r="CO5" s="214">
        <f t="shared" si="7"/>
        <v>44651</v>
      </c>
      <c r="CP5" s="214">
        <f t="shared" si="7"/>
        <v>44681</v>
      </c>
      <c r="CQ5" s="214">
        <f t="shared" si="7"/>
        <v>44712</v>
      </c>
      <c r="CR5" s="214">
        <f t="shared" si="7"/>
        <v>44742</v>
      </c>
      <c r="CS5" s="214">
        <f t="shared" si="7"/>
        <v>44773</v>
      </c>
      <c r="CT5" s="214">
        <f t="shared" si="7"/>
        <v>44804</v>
      </c>
      <c r="CU5" s="214">
        <f t="shared" si="7"/>
        <v>44834</v>
      </c>
      <c r="CV5" s="214">
        <f t="shared" si="7"/>
        <v>44865</v>
      </c>
      <c r="CW5" s="214">
        <f t="shared" si="7"/>
        <v>44895</v>
      </c>
      <c r="CX5" s="214">
        <f t="shared" si="7"/>
        <v>44926</v>
      </c>
      <c r="CY5" s="214">
        <f t="shared" si="7"/>
        <v>44957</v>
      </c>
      <c r="CZ5" s="214">
        <f t="shared" si="7"/>
        <v>44985</v>
      </c>
      <c r="DA5" s="214">
        <f t="shared" si="7"/>
        <v>45016</v>
      </c>
      <c r="DB5" s="214">
        <f t="shared" si="7"/>
        <v>45046</v>
      </c>
      <c r="DC5" s="214">
        <f t="shared" si="7"/>
        <v>45077</v>
      </c>
      <c r="DD5" s="214">
        <f t="shared" si="7"/>
        <v>45107</v>
      </c>
      <c r="DE5" s="214">
        <f t="shared" si="7"/>
        <v>45138</v>
      </c>
      <c r="DF5" s="214">
        <f t="shared" si="7"/>
        <v>45169</v>
      </c>
      <c r="DG5" s="214">
        <f t="shared" si="7"/>
        <v>45199</v>
      </c>
      <c r="DH5" s="214">
        <f t="shared" si="7"/>
        <v>45230</v>
      </c>
      <c r="DI5" s="214">
        <f t="shared" si="7"/>
        <v>45260</v>
      </c>
      <c r="DJ5" s="214">
        <f t="shared" si="7"/>
        <v>45291</v>
      </c>
      <c r="DK5" s="214">
        <f t="shared" si="7"/>
        <v>45322</v>
      </c>
      <c r="DL5" s="214">
        <f t="shared" si="7"/>
        <v>45351</v>
      </c>
      <c r="DM5" s="214">
        <f t="shared" si="7"/>
        <v>45382</v>
      </c>
      <c r="DN5" s="214">
        <f t="shared" si="7"/>
        <v>45412</v>
      </c>
      <c r="DO5" s="214">
        <f t="shared" si="7"/>
        <v>45443</v>
      </c>
      <c r="DP5" s="214">
        <f t="shared" si="7"/>
        <v>45473</v>
      </c>
      <c r="DQ5" s="214">
        <f t="shared" si="7"/>
        <v>45504</v>
      </c>
      <c r="DR5" s="214">
        <f t="shared" si="7"/>
        <v>45535</v>
      </c>
      <c r="DS5" s="214">
        <f t="shared" si="7"/>
        <v>45565</v>
      </c>
      <c r="DT5" s="214">
        <f t="shared" si="7"/>
        <v>45596</v>
      </c>
      <c r="DU5" s="214">
        <f t="shared" si="7"/>
        <v>45626</v>
      </c>
      <c r="DV5" s="214">
        <f t="shared" si="7"/>
        <v>45657</v>
      </c>
      <c r="DW5" s="214">
        <f t="shared" si="7"/>
        <v>45688</v>
      </c>
      <c r="DX5" s="214">
        <f t="shared" si="7"/>
        <v>45716</v>
      </c>
      <c r="DY5" s="214">
        <f t="shared" si="7"/>
        <v>45747</v>
      </c>
      <c r="DZ5" s="214">
        <f t="shared" si="7"/>
        <v>45777</v>
      </c>
      <c r="EA5" s="214">
        <f t="shared" si="7"/>
        <v>45808</v>
      </c>
      <c r="EB5" s="214">
        <f t="shared" si="7"/>
        <v>45838</v>
      </c>
      <c r="EC5" s="214">
        <f t="shared" si="7"/>
        <v>45869</v>
      </c>
      <c r="ED5" s="214">
        <f t="shared" si="7"/>
        <v>45900</v>
      </c>
      <c r="EE5" s="214">
        <f t="shared" si="7"/>
        <v>45930</v>
      </c>
      <c r="EF5" s="214">
        <f t="shared" si="7"/>
        <v>45961</v>
      </c>
      <c r="EG5" s="214">
        <f t="shared" si="7"/>
        <v>45991</v>
      </c>
      <c r="EH5" s="214">
        <f t="shared" si="7"/>
        <v>46022</v>
      </c>
      <c r="EI5" s="214">
        <f t="shared" si="7"/>
        <v>46053</v>
      </c>
      <c r="EJ5" s="214">
        <f t="shared" si="7"/>
        <v>46081</v>
      </c>
      <c r="EK5" s="214">
        <f t="shared" si="7"/>
        <v>46112</v>
      </c>
      <c r="EL5" s="214">
        <f t="shared" si="7"/>
        <v>46142</v>
      </c>
      <c r="EM5" s="214">
        <f t="shared" si="7"/>
        <v>46173</v>
      </c>
      <c r="EN5" s="214">
        <f t="shared" si="7"/>
        <v>46203</v>
      </c>
      <c r="EO5" s="214">
        <f t="shared" si="7"/>
        <v>46234</v>
      </c>
      <c r="EP5" s="214">
        <f t="shared" si="7"/>
        <v>46265</v>
      </c>
      <c r="EQ5" s="214">
        <f t="shared" si="7"/>
        <v>46295</v>
      </c>
      <c r="ER5" s="214">
        <f t="shared" si="7"/>
        <v>46326</v>
      </c>
      <c r="ES5" s="214">
        <f t="shared" ref="ES5:GP5" si="8">EOMONTH(ER5,1)</f>
        <v>46356</v>
      </c>
      <c r="ET5" s="214">
        <f t="shared" si="8"/>
        <v>46387</v>
      </c>
      <c r="EU5" s="214">
        <f t="shared" si="8"/>
        <v>46418</v>
      </c>
      <c r="EV5" s="214">
        <f t="shared" si="8"/>
        <v>46446</v>
      </c>
      <c r="EW5" s="214">
        <f t="shared" si="8"/>
        <v>46477</v>
      </c>
      <c r="EX5" s="214">
        <f t="shared" si="8"/>
        <v>46507</v>
      </c>
      <c r="EY5" s="214">
        <f t="shared" si="8"/>
        <v>46538</v>
      </c>
      <c r="EZ5" s="214">
        <f t="shared" si="8"/>
        <v>46568</v>
      </c>
      <c r="FA5" s="214">
        <f t="shared" si="8"/>
        <v>46599</v>
      </c>
      <c r="FB5" s="214">
        <f t="shared" si="8"/>
        <v>46630</v>
      </c>
      <c r="FC5" s="214">
        <f t="shared" si="8"/>
        <v>46660</v>
      </c>
      <c r="FD5" s="214">
        <f t="shared" si="8"/>
        <v>46691</v>
      </c>
      <c r="FE5" s="214">
        <f t="shared" si="8"/>
        <v>46721</v>
      </c>
      <c r="FF5" s="214">
        <f t="shared" si="8"/>
        <v>46752</v>
      </c>
      <c r="FG5" s="214">
        <f t="shared" si="8"/>
        <v>46783</v>
      </c>
      <c r="FH5" s="214">
        <f t="shared" si="8"/>
        <v>46812</v>
      </c>
      <c r="FI5" s="214">
        <f t="shared" si="8"/>
        <v>46843</v>
      </c>
      <c r="FJ5" s="214">
        <f t="shared" si="8"/>
        <v>46873</v>
      </c>
      <c r="FK5" s="214">
        <f t="shared" si="8"/>
        <v>46904</v>
      </c>
      <c r="FL5" s="214">
        <f t="shared" si="8"/>
        <v>46934</v>
      </c>
      <c r="FM5" s="214">
        <f t="shared" si="8"/>
        <v>46965</v>
      </c>
      <c r="FN5" s="214">
        <f t="shared" si="8"/>
        <v>46996</v>
      </c>
      <c r="FO5" s="214">
        <f t="shared" si="8"/>
        <v>47026</v>
      </c>
      <c r="FP5" s="214">
        <f t="shared" si="8"/>
        <v>47057</v>
      </c>
      <c r="FQ5" s="214">
        <f t="shared" si="8"/>
        <v>47087</v>
      </c>
      <c r="FR5" s="214">
        <f t="shared" si="8"/>
        <v>47118</v>
      </c>
      <c r="FS5" s="214">
        <f t="shared" si="8"/>
        <v>47149</v>
      </c>
      <c r="FT5" s="214">
        <f t="shared" si="8"/>
        <v>47177</v>
      </c>
      <c r="FU5" s="214">
        <f t="shared" si="8"/>
        <v>47208</v>
      </c>
      <c r="FV5" s="214">
        <f t="shared" si="8"/>
        <v>47238</v>
      </c>
      <c r="FW5" s="214">
        <f t="shared" si="8"/>
        <v>47269</v>
      </c>
      <c r="FX5" s="214">
        <f t="shared" si="8"/>
        <v>47299</v>
      </c>
      <c r="FY5" s="214">
        <f t="shared" si="8"/>
        <v>47330</v>
      </c>
      <c r="FZ5" s="214">
        <f t="shared" si="8"/>
        <v>47361</v>
      </c>
      <c r="GA5" s="214">
        <f t="shared" si="8"/>
        <v>47391</v>
      </c>
      <c r="GB5" s="214">
        <f t="shared" si="8"/>
        <v>47422</v>
      </c>
      <c r="GC5" s="214">
        <f t="shared" si="8"/>
        <v>47452</v>
      </c>
      <c r="GD5" s="214">
        <f t="shared" si="8"/>
        <v>47483</v>
      </c>
      <c r="GE5" s="214">
        <f t="shared" si="8"/>
        <v>47514</v>
      </c>
      <c r="GF5" s="214">
        <f t="shared" si="8"/>
        <v>47542</v>
      </c>
      <c r="GG5" s="214">
        <f t="shared" si="8"/>
        <v>47573</v>
      </c>
      <c r="GH5" s="214">
        <f t="shared" si="8"/>
        <v>47603</v>
      </c>
      <c r="GI5" s="214">
        <f t="shared" si="8"/>
        <v>47634</v>
      </c>
      <c r="GJ5" s="214">
        <f t="shared" si="8"/>
        <v>47664</v>
      </c>
      <c r="GK5" s="214">
        <f t="shared" si="8"/>
        <v>47695</v>
      </c>
      <c r="GL5" s="214">
        <f t="shared" si="8"/>
        <v>47726</v>
      </c>
      <c r="GM5" s="214">
        <f t="shared" si="8"/>
        <v>47756</v>
      </c>
      <c r="GN5" s="214">
        <f t="shared" si="8"/>
        <v>47787</v>
      </c>
      <c r="GO5" s="214">
        <f t="shared" si="8"/>
        <v>47817</v>
      </c>
      <c r="GP5" s="214">
        <f t="shared" si="8"/>
        <v>47848</v>
      </c>
    </row>
    <row r="6" spans="2:198" x14ac:dyDescent="0.3">
      <c r="B6" s="198" t="str">
        <f>'MF Rent Roll'!B5</f>
        <v>Studio</v>
      </c>
      <c r="C6" s="199">
        <f>'MF Rent Roll'!C5</f>
        <v>40</v>
      </c>
      <c r="D6" s="200">
        <f>'MF Rent Roll'!D5</f>
        <v>0</v>
      </c>
      <c r="E6" s="200">
        <f>'MF Rent Roll'!E5</f>
        <v>1</v>
      </c>
      <c r="F6" s="201">
        <f>'MF Rent Roll'!F5</f>
        <v>430</v>
      </c>
      <c r="G6" s="202">
        <f>'MF Rent Roll'!G5</f>
        <v>510</v>
      </c>
      <c r="H6" s="203">
        <f>'MF Rent Roll'!H5</f>
        <v>12</v>
      </c>
      <c r="I6" s="202">
        <f>'MF Rent Roll'!I5</f>
        <v>50</v>
      </c>
      <c r="J6" s="204">
        <f>'MF Rent Roll'!J5</f>
        <v>0</v>
      </c>
      <c r="K6" s="205">
        <f>'MF Rent Roll'!K5</f>
        <v>20</v>
      </c>
      <c r="L6" s="202">
        <f>'MF Rent Roll'!L5</f>
        <v>300</v>
      </c>
      <c r="M6" s="206">
        <f>'MF Rent Roll'!M5</f>
        <v>0.6</v>
      </c>
      <c r="N6" s="207">
        <f>'MF Rent Roll'!N5</f>
        <v>0</v>
      </c>
      <c r="O6" s="208">
        <f>'MF Rent Roll'!O5</f>
        <v>8</v>
      </c>
      <c r="P6" s="209">
        <f>'MF Rent Roll'!P5</f>
        <v>120</v>
      </c>
      <c r="S6" s="7">
        <f>IF($B6=0,"",($O6/30)*'MF Rents'!S6*'MF Rollover'!R6)</f>
        <v>0</v>
      </c>
      <c r="T6" s="7">
        <f>IF($B6=0,"",($O6/30)*'MF Rents'!T6*'MF Rollover'!S6)</f>
        <v>0</v>
      </c>
      <c r="U6" s="7">
        <f>IF($B6=0,"",($O6/30)*'MF Rents'!U6*'MF Rollover'!T6)</f>
        <v>0</v>
      </c>
      <c r="V6" s="7">
        <f>IF($B6=0,"",($O6/30)*'MF Rents'!V6*'MF Rollover'!U6)</f>
        <v>0</v>
      </c>
      <c r="W6" s="7">
        <f>IF($B6=0,"",($O6/30)*'MF Rents'!W6*'MF Rollover'!V6)</f>
        <v>0</v>
      </c>
      <c r="X6" s="7">
        <f>IF($B6=0,"",($O6/30)*'MF Rents'!X6*'MF Rollover'!W6)</f>
        <v>0</v>
      </c>
      <c r="Y6" s="7">
        <f>IF($B6=0,"",($O6/30)*'MF Rents'!Y6*'MF Rollover'!X6)</f>
        <v>0</v>
      </c>
      <c r="Z6" s="7">
        <f>IF($B6=0,"",($O6/30)*'MF Rents'!Z6*'MF Rollover'!Y6)</f>
        <v>0</v>
      </c>
      <c r="AA6" s="7">
        <f>IF($B6=0,"",($O6/30)*'MF Rents'!AA6*'MF Rollover'!Z6)</f>
        <v>0</v>
      </c>
      <c r="AB6" s="7">
        <f>IF($B6=0,"",($O6/30)*'MF Rents'!AB6*'MF Rollover'!AA6)</f>
        <v>0</v>
      </c>
      <c r="AC6" s="7">
        <f>IF($B6=0,"",($O6/30)*'MF Rents'!AC6*'MF Rollover'!AB6)</f>
        <v>0</v>
      </c>
      <c r="AD6" s="7">
        <f>IF($B6=0,"",($O6/30)*'MF Rents'!AD6*'MF Rollover'!AC6)</f>
        <v>0</v>
      </c>
      <c r="AE6" s="7">
        <f>IF($B6=0,"",($O6/30)*'MF Rents'!AE6*'MF Rollover'!AD6)</f>
        <v>5521.5999999999985</v>
      </c>
      <c r="AF6" s="7">
        <f>IF($B6=0,"",($O6/30)*'MF Rents'!AF6*'MF Rollover'!AE6)</f>
        <v>0</v>
      </c>
      <c r="AG6" s="7">
        <f>IF($B6=0,"",($O6/30)*'MF Rents'!AG6*'MF Rollover'!AF6)</f>
        <v>0</v>
      </c>
      <c r="AH6" s="7">
        <f>IF($B6=0,"",($O6/30)*'MF Rents'!AH6*'MF Rollover'!AG6)</f>
        <v>0</v>
      </c>
      <c r="AI6" s="7">
        <f>IF($B6=0,"",($O6/30)*'MF Rents'!AI6*'MF Rollover'!AH6)</f>
        <v>0</v>
      </c>
      <c r="AJ6" s="7">
        <f>IF($B6=0,"",($O6/30)*'MF Rents'!AJ6*'MF Rollover'!AI6)</f>
        <v>0</v>
      </c>
      <c r="AK6" s="7">
        <f>IF($B6=0,"",($O6/30)*'MF Rents'!AK6*'MF Rollover'!AJ6)</f>
        <v>0</v>
      </c>
      <c r="AL6" s="7">
        <f>IF($B6=0,"",($O6/30)*'MF Rents'!AL6*'MF Rollover'!AK6)</f>
        <v>0</v>
      </c>
      <c r="AM6" s="7">
        <f>IF($B6=0,"",($O6/30)*'MF Rents'!AM6*'MF Rollover'!AL6)</f>
        <v>0</v>
      </c>
      <c r="AN6" s="7">
        <f>IF($B6=0,"",($O6/30)*'MF Rents'!AN6*'MF Rollover'!AM6)</f>
        <v>0</v>
      </c>
      <c r="AO6" s="7">
        <f>IF($B6=0,"",($O6/30)*'MF Rents'!AO6*'MF Rollover'!AN6)</f>
        <v>0</v>
      </c>
      <c r="AP6" s="7">
        <f>IF($B6=0,"",($O6/30)*'MF Rents'!AP6*'MF Rollover'!AO6)</f>
        <v>0</v>
      </c>
      <c r="AQ6" s="7">
        <f>IF($B6=0,"",($O6/30)*'MF Rents'!AQ6*'MF Rollover'!AP6)</f>
        <v>5604.4239999999982</v>
      </c>
      <c r="AR6" s="7">
        <f>IF($B6=0,"",($O6/30)*'MF Rents'!AR6*'MF Rollover'!AQ6)</f>
        <v>0</v>
      </c>
      <c r="AS6" s="7">
        <f>IF($B6=0,"",($O6/30)*'MF Rents'!AS6*'MF Rollover'!AR6)</f>
        <v>0</v>
      </c>
      <c r="AT6" s="7">
        <f>IF($B6=0,"",($O6/30)*'MF Rents'!AT6*'MF Rollover'!AS6)</f>
        <v>0</v>
      </c>
      <c r="AU6" s="7">
        <f>IF($B6=0,"",($O6/30)*'MF Rents'!AU6*'MF Rollover'!AT6)</f>
        <v>0</v>
      </c>
      <c r="AV6" s="7">
        <f>IF($B6=0,"",($O6/30)*'MF Rents'!AV6*'MF Rollover'!AU6)</f>
        <v>0</v>
      </c>
      <c r="AW6" s="7">
        <f>IF($B6=0,"",($O6/30)*'MF Rents'!AW6*'MF Rollover'!AV6)</f>
        <v>0</v>
      </c>
      <c r="AX6" s="7">
        <f>IF($B6=0,"",($O6/30)*'MF Rents'!AX6*'MF Rollover'!AW6)</f>
        <v>0</v>
      </c>
      <c r="AY6" s="7">
        <f>IF($B6=0,"",($O6/30)*'MF Rents'!AY6*'MF Rollover'!AX6)</f>
        <v>0</v>
      </c>
      <c r="AZ6" s="7">
        <f>IF($B6=0,"",($O6/30)*'MF Rents'!AZ6*'MF Rollover'!AY6)</f>
        <v>0</v>
      </c>
      <c r="BA6" s="7">
        <f>IF($B6=0,"",($O6/30)*'MF Rents'!BA6*'MF Rollover'!AZ6)</f>
        <v>0</v>
      </c>
      <c r="BB6" s="7">
        <f>IF($B6=0,"",($O6/30)*'MF Rents'!BB6*'MF Rollover'!BA6)</f>
        <v>0</v>
      </c>
      <c r="BC6" s="7">
        <f>IF($B6=0,"",($O6/30)*'MF Rents'!BC6*'MF Rollover'!BB6)</f>
        <v>5688.490359999998</v>
      </c>
      <c r="BD6" s="7">
        <f>IF($B6=0,"",($O6/30)*'MF Rents'!BD6*'MF Rollover'!BC6)</f>
        <v>0</v>
      </c>
      <c r="BE6" s="7">
        <f>IF($B6=0,"",($O6/30)*'MF Rents'!BE6*'MF Rollover'!BD6)</f>
        <v>0</v>
      </c>
      <c r="BF6" s="7">
        <f>IF($B6=0,"",($O6/30)*'MF Rents'!BF6*'MF Rollover'!BE6)</f>
        <v>0</v>
      </c>
      <c r="BG6" s="7">
        <f>IF($B6=0,"",($O6/30)*'MF Rents'!BG6*'MF Rollover'!BF6)</f>
        <v>0</v>
      </c>
      <c r="BH6" s="7">
        <f>IF($B6=0,"",($O6/30)*'MF Rents'!BH6*'MF Rollover'!BG6)</f>
        <v>0</v>
      </c>
      <c r="BI6" s="7">
        <f>IF($B6=0,"",($O6/30)*'MF Rents'!BI6*'MF Rollover'!BH6)</f>
        <v>0</v>
      </c>
      <c r="BJ6" s="7">
        <f>IF($B6=0,"",($O6/30)*'MF Rents'!BJ6*'MF Rollover'!BI6)</f>
        <v>0</v>
      </c>
      <c r="BK6" s="7">
        <f>IF($B6=0,"",($O6/30)*'MF Rents'!BK6*'MF Rollover'!BJ6)</f>
        <v>0</v>
      </c>
      <c r="BL6" s="7">
        <f>IF($B6=0,"",($O6/30)*'MF Rents'!BL6*'MF Rollover'!BK6)</f>
        <v>0</v>
      </c>
      <c r="BM6" s="7">
        <f>IF($B6=0,"",($O6/30)*'MF Rents'!BM6*'MF Rollover'!BL6)</f>
        <v>0</v>
      </c>
      <c r="BN6" s="7">
        <f>IF($B6=0,"",($O6/30)*'MF Rents'!BN6*'MF Rollover'!BM6)</f>
        <v>0</v>
      </c>
      <c r="BO6" s="7">
        <f>IF($B6=0,"",($O6/30)*'MF Rents'!BO6*'MF Rollover'!BN6)</f>
        <v>5773.8177153999968</v>
      </c>
      <c r="BP6" s="7">
        <f>IF($B6=0,"",($O6/30)*'MF Rents'!BP6*'MF Rollover'!BO6)</f>
        <v>0</v>
      </c>
      <c r="BQ6" s="7">
        <f>IF($B6=0,"",($O6/30)*'MF Rents'!BQ6*'MF Rollover'!BP6)</f>
        <v>0</v>
      </c>
      <c r="BR6" s="7">
        <f>IF($B6=0,"",($O6/30)*'MF Rents'!BR6*'MF Rollover'!BQ6)</f>
        <v>0</v>
      </c>
      <c r="BS6" s="7">
        <f>IF($B6=0,"",($O6/30)*'MF Rents'!BS6*'MF Rollover'!BR6)</f>
        <v>0</v>
      </c>
      <c r="BT6" s="7">
        <f>IF($B6=0,"",($O6/30)*'MF Rents'!BT6*'MF Rollover'!BS6)</f>
        <v>0</v>
      </c>
      <c r="BU6" s="7">
        <f>IF($B6=0,"",($O6/30)*'MF Rents'!BU6*'MF Rollover'!BT6)</f>
        <v>0</v>
      </c>
      <c r="BV6" s="7">
        <f>IF($B6=0,"",($O6/30)*'MF Rents'!BV6*'MF Rollover'!BU6)</f>
        <v>0</v>
      </c>
      <c r="BW6" s="7">
        <f>IF($B6=0,"",($O6/30)*'MF Rents'!BW6*'MF Rollover'!BV6)</f>
        <v>0</v>
      </c>
      <c r="BX6" s="7">
        <f>IF($B6=0,"",($O6/30)*'MF Rents'!BX6*'MF Rollover'!BW6)</f>
        <v>0</v>
      </c>
      <c r="BY6" s="7">
        <f>IF($B6=0,"",($O6/30)*'MF Rents'!BY6*'MF Rollover'!BX6)</f>
        <v>0</v>
      </c>
      <c r="BZ6" s="7">
        <f>IF($B6=0,"",($O6/30)*'MF Rents'!BZ6*'MF Rollover'!BY6)</f>
        <v>0</v>
      </c>
      <c r="CA6" s="7">
        <f>IF($B6=0,"",($O6/30)*'MF Rents'!CA6*'MF Rollover'!BZ6)</f>
        <v>5860.4249811309965</v>
      </c>
      <c r="CB6" s="7">
        <f>IF($B6=0,"",($O6/30)*'MF Rents'!CB6*'MF Rollover'!CA6)</f>
        <v>0</v>
      </c>
      <c r="CC6" s="7">
        <f>IF($B6=0,"",($O6/30)*'MF Rents'!CC6*'MF Rollover'!CB6)</f>
        <v>0</v>
      </c>
      <c r="CD6" s="7">
        <f>IF($B6=0,"",($O6/30)*'MF Rents'!CD6*'MF Rollover'!CC6)</f>
        <v>0</v>
      </c>
      <c r="CE6" s="7">
        <f>IF($B6=0,"",($O6/30)*'MF Rents'!CE6*'MF Rollover'!CD6)</f>
        <v>0</v>
      </c>
      <c r="CF6" s="7">
        <f>IF($B6=0,"",($O6/30)*'MF Rents'!CF6*'MF Rollover'!CE6)</f>
        <v>0</v>
      </c>
      <c r="CG6" s="7">
        <f>IF($B6=0,"",($O6/30)*'MF Rents'!CG6*'MF Rollover'!CF6)</f>
        <v>0</v>
      </c>
      <c r="CH6" s="7">
        <f>IF($B6=0,"",($O6/30)*'MF Rents'!CH6*'MF Rollover'!CG6)</f>
        <v>0</v>
      </c>
      <c r="CI6" s="7">
        <f>IF($B6=0,"",($O6/30)*'MF Rents'!CI6*'MF Rollover'!CH6)</f>
        <v>0</v>
      </c>
      <c r="CJ6" s="7">
        <f>IF($B6=0,"",($O6/30)*'MF Rents'!CJ6*'MF Rollover'!CI6)</f>
        <v>0</v>
      </c>
      <c r="CK6" s="7">
        <f>IF($B6=0,"",($O6/30)*'MF Rents'!CK6*'MF Rollover'!CJ6)</f>
        <v>0</v>
      </c>
      <c r="CL6" s="7">
        <f>IF($B6=0,"",($O6/30)*'MF Rents'!CL6*'MF Rollover'!CK6)</f>
        <v>0</v>
      </c>
      <c r="CM6" s="7">
        <f>IF($B6=0,"",($O6/30)*'MF Rents'!CM6*'MF Rollover'!CL6)</f>
        <v>5948.3313558479595</v>
      </c>
      <c r="CN6" s="7">
        <f>IF($B6=0,"",($O6/30)*'MF Rents'!CN6*'MF Rollover'!CM6)</f>
        <v>0</v>
      </c>
      <c r="CO6" s="7">
        <f>IF($B6=0,"",($O6/30)*'MF Rents'!CO6*'MF Rollover'!CN6)</f>
        <v>0</v>
      </c>
      <c r="CP6" s="7">
        <f>IF($B6=0,"",($O6/30)*'MF Rents'!CP6*'MF Rollover'!CO6)</f>
        <v>0</v>
      </c>
      <c r="CQ6" s="7">
        <f>IF($B6=0,"",($O6/30)*'MF Rents'!CQ6*'MF Rollover'!CP6)</f>
        <v>0</v>
      </c>
      <c r="CR6" s="7">
        <f>IF($B6=0,"",($O6/30)*'MF Rents'!CR6*'MF Rollover'!CQ6)</f>
        <v>0</v>
      </c>
      <c r="CS6" s="7">
        <f>IF($B6=0,"",($O6/30)*'MF Rents'!CS6*'MF Rollover'!CR6)</f>
        <v>0</v>
      </c>
      <c r="CT6" s="7">
        <f>IF($B6=0,"",($O6/30)*'MF Rents'!CT6*'MF Rollover'!CS6)</f>
        <v>0</v>
      </c>
      <c r="CU6" s="7">
        <f>IF($B6=0,"",($O6/30)*'MF Rents'!CU6*'MF Rollover'!CT6)</f>
        <v>0</v>
      </c>
      <c r="CV6" s="7">
        <f>IF($B6=0,"",($O6/30)*'MF Rents'!CV6*'MF Rollover'!CU6)</f>
        <v>0</v>
      </c>
      <c r="CW6" s="7">
        <f>IF($B6=0,"",($O6/30)*'MF Rents'!CW6*'MF Rollover'!CV6)</f>
        <v>0</v>
      </c>
      <c r="CX6" s="7">
        <f>IF($B6=0,"",($O6/30)*'MF Rents'!CX6*'MF Rollover'!CW6)</f>
        <v>0</v>
      </c>
      <c r="CY6" s="7">
        <f>IF($B6=0,"",($O6/30)*'MF Rents'!CY6*'MF Rollover'!CX6)</f>
        <v>6037.5563261856778</v>
      </c>
      <c r="CZ6" s="7">
        <f>IF($B6=0,"",($O6/30)*'MF Rents'!CZ6*'MF Rollover'!CY6)</f>
        <v>0</v>
      </c>
      <c r="DA6" s="7">
        <f>IF($B6=0,"",($O6/30)*'MF Rents'!DA6*'MF Rollover'!CZ6)</f>
        <v>0</v>
      </c>
      <c r="DB6" s="7">
        <f>IF($B6=0,"",($O6/30)*'MF Rents'!DB6*'MF Rollover'!DA6)</f>
        <v>0</v>
      </c>
      <c r="DC6" s="7">
        <f>IF($B6=0,"",($O6/30)*'MF Rents'!DC6*'MF Rollover'!DB6)</f>
        <v>0</v>
      </c>
      <c r="DD6" s="7">
        <f>IF($B6=0,"",($O6/30)*'MF Rents'!DD6*'MF Rollover'!DC6)</f>
        <v>0</v>
      </c>
      <c r="DE6" s="7">
        <f>IF($B6=0,"",($O6/30)*'MF Rents'!DE6*'MF Rollover'!DD6)</f>
        <v>0</v>
      </c>
      <c r="DF6" s="7">
        <f>IF($B6=0,"",($O6/30)*'MF Rents'!DF6*'MF Rollover'!DE6)</f>
        <v>0</v>
      </c>
      <c r="DG6" s="7">
        <f>IF($B6=0,"",($O6/30)*'MF Rents'!DG6*'MF Rollover'!DF6)</f>
        <v>0</v>
      </c>
      <c r="DH6" s="7">
        <f>IF($B6=0,"",($O6/30)*'MF Rents'!DH6*'MF Rollover'!DG6)</f>
        <v>0</v>
      </c>
      <c r="DI6" s="7">
        <f>IF($B6=0,"",($O6/30)*'MF Rents'!DI6*'MF Rollover'!DH6)</f>
        <v>0</v>
      </c>
      <c r="DJ6" s="7">
        <f>IF($B6=0,"",($O6/30)*'MF Rents'!DJ6*'MF Rollover'!DI6)</f>
        <v>0</v>
      </c>
      <c r="DK6" s="7">
        <f>IF($B6=0,"",($O6/30)*'MF Rents'!DK6*'MF Rollover'!DJ6)</f>
        <v>6128.1196710784625</v>
      </c>
      <c r="DL6" s="7">
        <f>IF($B6=0,"",($O6/30)*'MF Rents'!DL6*'MF Rollover'!DK6)</f>
        <v>0</v>
      </c>
      <c r="DM6" s="7">
        <f>IF($B6=0,"",($O6/30)*'MF Rents'!DM6*'MF Rollover'!DL6)</f>
        <v>0</v>
      </c>
      <c r="DN6" s="7">
        <f>IF($B6=0,"",($O6/30)*'MF Rents'!DN6*'MF Rollover'!DM6)</f>
        <v>0</v>
      </c>
      <c r="DO6" s="7">
        <f>IF($B6=0,"",($O6/30)*'MF Rents'!DO6*'MF Rollover'!DN6)</f>
        <v>0</v>
      </c>
      <c r="DP6" s="7">
        <f>IF($B6=0,"",($O6/30)*'MF Rents'!DP6*'MF Rollover'!DO6)</f>
        <v>0</v>
      </c>
      <c r="DQ6" s="7">
        <f>IF($B6=0,"",($O6/30)*'MF Rents'!DQ6*'MF Rollover'!DP6)</f>
        <v>0</v>
      </c>
      <c r="DR6" s="7">
        <f>IF($B6=0,"",($O6/30)*'MF Rents'!DR6*'MF Rollover'!DQ6)</f>
        <v>0</v>
      </c>
      <c r="DS6" s="7">
        <f>IF($B6=0,"",($O6/30)*'MF Rents'!DS6*'MF Rollover'!DR6)</f>
        <v>0</v>
      </c>
      <c r="DT6" s="7">
        <f>IF($B6=0,"",($O6/30)*'MF Rents'!DT6*'MF Rollover'!DS6)</f>
        <v>0</v>
      </c>
      <c r="DU6" s="7">
        <f>IF($B6=0,"",($O6/30)*'MF Rents'!DU6*'MF Rollover'!DT6)</f>
        <v>0</v>
      </c>
      <c r="DV6" s="7">
        <f>IF($B6=0,"",($O6/30)*'MF Rents'!DV6*'MF Rollover'!DU6)</f>
        <v>0</v>
      </c>
      <c r="DW6" s="7">
        <f>IF($B6=0,"",($O6/30)*'MF Rents'!DW6*'MF Rollover'!DV6)</f>
        <v>6220.0414661446393</v>
      </c>
      <c r="DX6" s="7">
        <f>IF($B6=0,"",($O6/30)*'MF Rents'!DX6*'MF Rollover'!DW6)</f>
        <v>0</v>
      </c>
      <c r="DY6" s="7">
        <f>IF($B6=0,"",($O6/30)*'MF Rents'!DY6*'MF Rollover'!DX6)</f>
        <v>0</v>
      </c>
      <c r="DZ6" s="7">
        <f>IF($B6=0,"",($O6/30)*'MF Rents'!DZ6*'MF Rollover'!DY6)</f>
        <v>0</v>
      </c>
      <c r="EA6" s="7">
        <f>IF($B6=0,"",($O6/30)*'MF Rents'!EA6*'MF Rollover'!DZ6)</f>
        <v>0</v>
      </c>
      <c r="EB6" s="7">
        <f>IF($B6=0,"",($O6/30)*'MF Rents'!EB6*'MF Rollover'!EA6)</f>
        <v>0</v>
      </c>
      <c r="EC6" s="7">
        <f>IF($B6=0,"",($O6/30)*'MF Rents'!EC6*'MF Rollover'!EB6)</f>
        <v>0</v>
      </c>
      <c r="ED6" s="7">
        <f>IF($B6=0,"",($O6/30)*'MF Rents'!ED6*'MF Rollover'!EC6)</f>
        <v>0</v>
      </c>
      <c r="EE6" s="7">
        <f>IF($B6=0,"",($O6/30)*'MF Rents'!EE6*'MF Rollover'!ED6)</f>
        <v>0</v>
      </c>
      <c r="EF6" s="7">
        <f>IF($B6=0,"",($O6/30)*'MF Rents'!EF6*'MF Rollover'!EE6)</f>
        <v>0</v>
      </c>
      <c r="EG6" s="7">
        <f>IF($B6=0,"",($O6/30)*'MF Rents'!EG6*'MF Rollover'!EF6)</f>
        <v>0</v>
      </c>
      <c r="EH6" s="7">
        <f>IF($B6=0,"",($O6/30)*'MF Rents'!EH6*'MF Rollover'!EG6)</f>
        <v>0</v>
      </c>
      <c r="EI6" s="7">
        <f>IF($B6=0,"",($O6/30)*'MF Rents'!EI6*'MF Rollover'!EH6)</f>
        <v>6313.3420881368083</v>
      </c>
      <c r="EJ6" s="7">
        <f>IF($B6=0,"",($O6/30)*'MF Rents'!EJ6*'MF Rollover'!EI6)</f>
        <v>0</v>
      </c>
      <c r="EK6" s="7">
        <f>IF($B6=0,"",($O6/30)*'MF Rents'!EK6*'MF Rollover'!EJ6)</f>
        <v>0</v>
      </c>
      <c r="EL6" s="7">
        <f>IF($B6=0,"",($O6/30)*'MF Rents'!EL6*'MF Rollover'!EK6)</f>
        <v>0</v>
      </c>
      <c r="EM6" s="7">
        <f>IF($B6=0,"",($O6/30)*'MF Rents'!EM6*'MF Rollover'!EL6)</f>
        <v>0</v>
      </c>
      <c r="EN6" s="7">
        <f>IF($B6=0,"",($O6/30)*'MF Rents'!EN6*'MF Rollover'!EM6)</f>
        <v>0</v>
      </c>
      <c r="EO6" s="7">
        <f>IF($B6=0,"",($O6/30)*'MF Rents'!EO6*'MF Rollover'!EN6)</f>
        <v>0</v>
      </c>
      <c r="EP6" s="7">
        <f>IF($B6=0,"",($O6/30)*'MF Rents'!EP6*'MF Rollover'!EO6)</f>
        <v>0</v>
      </c>
      <c r="EQ6" s="7">
        <f>IF($B6=0,"",($O6/30)*'MF Rents'!EQ6*'MF Rollover'!EP6)</f>
        <v>0</v>
      </c>
      <c r="ER6" s="7">
        <f>IF($B6=0,"",($O6/30)*'MF Rents'!ER6*'MF Rollover'!EQ6)</f>
        <v>0</v>
      </c>
      <c r="ES6" s="7">
        <f>IF($B6=0,"",($O6/30)*'MF Rents'!ES6*'MF Rollover'!ER6)</f>
        <v>0</v>
      </c>
      <c r="ET6" s="7">
        <f>IF($B6=0,"",($O6/30)*'MF Rents'!ET6*'MF Rollover'!ES6)</f>
        <v>0</v>
      </c>
      <c r="EU6" s="7">
        <f>IF($B6=0,"",($O6/30)*'MF Rents'!EU6*'MF Rollover'!ET6)</f>
        <v>6408.04221945886</v>
      </c>
      <c r="EV6" s="7">
        <f>IF($B6=0,"",($O6/30)*'MF Rents'!EV6*'MF Rollover'!EU6)</f>
        <v>0</v>
      </c>
      <c r="EW6" s="7">
        <f>IF($B6=0,"",($O6/30)*'MF Rents'!EW6*'MF Rollover'!EV6)</f>
        <v>0</v>
      </c>
      <c r="EX6" s="7">
        <f>IF($B6=0,"",($O6/30)*'MF Rents'!EX6*'MF Rollover'!EW6)</f>
        <v>0</v>
      </c>
      <c r="EY6" s="7">
        <f>IF($B6=0,"",($O6/30)*'MF Rents'!EY6*'MF Rollover'!EX6)</f>
        <v>0</v>
      </c>
      <c r="EZ6" s="7">
        <f>IF($B6=0,"",($O6/30)*'MF Rents'!EZ6*'MF Rollover'!EY6)</f>
        <v>0</v>
      </c>
      <c r="FA6" s="7">
        <f>IF($B6=0,"",($O6/30)*'MF Rents'!FA6*'MF Rollover'!EZ6)</f>
        <v>0</v>
      </c>
      <c r="FB6" s="7">
        <f>IF($B6=0,"",($O6/30)*'MF Rents'!FB6*'MF Rollover'!FA6)</f>
        <v>0</v>
      </c>
      <c r="FC6" s="7">
        <f>IF($B6=0,"",($O6/30)*'MF Rents'!FC6*'MF Rollover'!FB6)</f>
        <v>0</v>
      </c>
      <c r="FD6" s="7">
        <f>IF($B6=0,"",($O6/30)*'MF Rents'!FD6*'MF Rollover'!FC6)</f>
        <v>0</v>
      </c>
      <c r="FE6" s="7">
        <f>IF($B6=0,"",($O6/30)*'MF Rents'!FE6*'MF Rollover'!FD6)</f>
        <v>0</v>
      </c>
      <c r="FF6" s="7">
        <f>IF($B6=0,"",($O6/30)*'MF Rents'!FF6*'MF Rollover'!FE6)</f>
        <v>0</v>
      </c>
      <c r="FG6" s="7">
        <f>IF($B6=0,"",($O6/30)*'MF Rents'!FG6*'MF Rollover'!FF6)</f>
        <v>6504.162852750741</v>
      </c>
      <c r="FH6" s="7">
        <f>IF($B6=0,"",($O6/30)*'MF Rents'!FH6*'MF Rollover'!FG6)</f>
        <v>0</v>
      </c>
      <c r="FI6" s="7">
        <f>IF($B6=0,"",($O6/30)*'MF Rents'!FI6*'MF Rollover'!FH6)</f>
        <v>0</v>
      </c>
      <c r="FJ6" s="7">
        <f>IF($B6=0,"",($O6/30)*'MF Rents'!FJ6*'MF Rollover'!FI6)</f>
        <v>0</v>
      </c>
      <c r="FK6" s="7">
        <f>IF($B6=0,"",($O6/30)*'MF Rents'!FK6*'MF Rollover'!FJ6)</f>
        <v>0</v>
      </c>
      <c r="FL6" s="7">
        <f>IF($B6=0,"",($O6/30)*'MF Rents'!FL6*'MF Rollover'!FK6)</f>
        <v>0</v>
      </c>
      <c r="FM6" s="7">
        <f>IF($B6=0,"",($O6/30)*'MF Rents'!FM6*'MF Rollover'!FL6)</f>
        <v>0</v>
      </c>
      <c r="FN6" s="7">
        <f>IF($B6=0,"",($O6/30)*'MF Rents'!FN6*'MF Rollover'!FM6)</f>
        <v>0</v>
      </c>
      <c r="FO6" s="7">
        <f>IF($B6=0,"",($O6/30)*'MF Rents'!FO6*'MF Rollover'!FN6)</f>
        <v>0</v>
      </c>
      <c r="FP6" s="7">
        <f>IF($B6=0,"",($O6/30)*'MF Rents'!FP6*'MF Rollover'!FO6)</f>
        <v>0</v>
      </c>
      <c r="FQ6" s="7">
        <f>IF($B6=0,"",($O6/30)*'MF Rents'!FQ6*'MF Rollover'!FP6)</f>
        <v>0</v>
      </c>
      <c r="FR6" s="7">
        <f>IF($B6=0,"",($O6/30)*'MF Rents'!FR6*'MF Rollover'!FQ6)</f>
        <v>0</v>
      </c>
      <c r="FS6" s="7">
        <f>IF($B6=0,"",($O6/30)*'MF Rents'!FS6*'MF Rollover'!FR6)</f>
        <v>6601.7252955420017</v>
      </c>
      <c r="FT6" s="7">
        <f>IF($B6=0,"",($O6/30)*'MF Rents'!FT6*'MF Rollover'!FS6)</f>
        <v>0</v>
      </c>
      <c r="FU6" s="7">
        <f>IF($B6=0,"",($O6/30)*'MF Rents'!FU6*'MF Rollover'!FT6)</f>
        <v>0</v>
      </c>
      <c r="FV6" s="7">
        <f>IF($B6=0,"",($O6/30)*'MF Rents'!FV6*'MF Rollover'!FU6)</f>
        <v>0</v>
      </c>
      <c r="FW6" s="7">
        <f>IF($B6=0,"",($O6/30)*'MF Rents'!FW6*'MF Rollover'!FV6)</f>
        <v>0</v>
      </c>
      <c r="FX6" s="7">
        <f>IF($B6=0,"",($O6/30)*'MF Rents'!FX6*'MF Rollover'!FW6)</f>
        <v>0</v>
      </c>
      <c r="FY6" s="7">
        <f>IF($B6=0,"",($O6/30)*'MF Rents'!FY6*'MF Rollover'!FX6)</f>
        <v>0</v>
      </c>
      <c r="FZ6" s="7">
        <f>IF($B6=0,"",($O6/30)*'MF Rents'!FZ6*'MF Rollover'!FY6)</f>
        <v>0</v>
      </c>
      <c r="GA6" s="7">
        <f>IF($B6=0,"",($O6/30)*'MF Rents'!GA6*'MF Rollover'!FZ6)</f>
        <v>0</v>
      </c>
      <c r="GB6" s="7">
        <f>IF($B6=0,"",($O6/30)*'MF Rents'!GB6*'MF Rollover'!GA6)</f>
        <v>0</v>
      </c>
      <c r="GC6" s="7">
        <f>IF($B6=0,"",($O6/30)*'MF Rents'!GC6*'MF Rollover'!GB6)</f>
        <v>0</v>
      </c>
      <c r="GD6" s="7">
        <f>IF($B6=0,"",($O6/30)*'MF Rents'!GD6*'MF Rollover'!GC6)</f>
        <v>0</v>
      </c>
      <c r="GE6" s="7">
        <f>IF($B6=0,"",($O6/30)*'MF Rents'!GE6*'MF Rollover'!GD6)</f>
        <v>6700.7511749751302</v>
      </c>
      <c r="GF6" s="7">
        <f>IF($B6=0,"",($O6/30)*'MF Rents'!GF6*'MF Rollover'!GE6)</f>
        <v>0</v>
      </c>
      <c r="GG6" s="7">
        <f>IF($B6=0,"",($O6/30)*'MF Rents'!GG6*'MF Rollover'!GF6)</f>
        <v>0</v>
      </c>
      <c r="GH6" s="7">
        <f>IF($B6=0,"",($O6/30)*'MF Rents'!GH6*'MF Rollover'!GG6)</f>
        <v>0</v>
      </c>
      <c r="GI6" s="7">
        <f>IF($B6=0,"",($O6/30)*'MF Rents'!GI6*'MF Rollover'!GH6)</f>
        <v>0</v>
      </c>
      <c r="GJ6" s="7">
        <f>IF($B6=0,"",($O6/30)*'MF Rents'!GJ6*'MF Rollover'!GI6)</f>
        <v>0</v>
      </c>
      <c r="GK6" s="7">
        <f>IF($B6=0,"",($O6/30)*'MF Rents'!GK6*'MF Rollover'!GJ6)</f>
        <v>0</v>
      </c>
      <c r="GL6" s="7">
        <f>IF($B6=0,"",($O6/30)*'MF Rents'!GL6*'MF Rollover'!GK6)</f>
        <v>0</v>
      </c>
      <c r="GM6" s="7">
        <f>IF($B6=0,"",($O6/30)*'MF Rents'!GM6*'MF Rollover'!GL6)</f>
        <v>0</v>
      </c>
      <c r="GN6" s="7">
        <f>IF($B6=0,"",($O6/30)*'MF Rents'!GN6*'MF Rollover'!GM6)</f>
        <v>0</v>
      </c>
      <c r="GO6" s="7">
        <f>IF($B6=0,"",($O6/30)*'MF Rents'!GO6*'MF Rollover'!GN6)</f>
        <v>0</v>
      </c>
      <c r="GP6" s="7">
        <f>IF($B6=0,"",($O6/30)*'MF Rents'!GP6*'MF Rollover'!GO6)</f>
        <v>0</v>
      </c>
    </row>
    <row r="7" spans="2:198" x14ac:dyDescent="0.3">
      <c r="B7" s="198" t="str">
        <f>'MF Rent Roll'!B6</f>
        <v>1bd/1ba</v>
      </c>
      <c r="C7" s="199">
        <f>'MF Rent Roll'!C6</f>
        <v>24</v>
      </c>
      <c r="D7" s="200">
        <f>'MF Rent Roll'!D6</f>
        <v>1</v>
      </c>
      <c r="E7" s="200">
        <f>'MF Rent Roll'!E6</f>
        <v>1</v>
      </c>
      <c r="F7" s="201">
        <f>'MF Rent Roll'!F6</f>
        <v>671</v>
      </c>
      <c r="G7" s="202">
        <f>'MF Rent Roll'!G6</f>
        <v>660</v>
      </c>
      <c r="H7" s="203">
        <f>'MF Rent Roll'!H6</f>
        <v>12</v>
      </c>
      <c r="I7" s="202">
        <f>'MF Rent Roll'!I6</f>
        <v>50</v>
      </c>
      <c r="J7" s="204">
        <f>'MF Rent Roll'!J6</f>
        <v>0</v>
      </c>
      <c r="K7" s="205">
        <f>'MF Rent Roll'!K6</f>
        <v>20</v>
      </c>
      <c r="L7" s="202">
        <f>'MF Rent Roll'!L6</f>
        <v>300</v>
      </c>
      <c r="M7" s="206">
        <f>'MF Rent Roll'!M6</f>
        <v>0.6</v>
      </c>
      <c r="N7" s="207">
        <f>'MF Rent Roll'!N6</f>
        <v>0</v>
      </c>
      <c r="O7" s="208">
        <f>'MF Rent Roll'!O6</f>
        <v>8</v>
      </c>
      <c r="P7" s="209">
        <f>'MF Rent Roll'!P6</f>
        <v>120</v>
      </c>
      <c r="S7" s="7">
        <f>IF($B7=0,"",($O7/30)*'MF Rents'!S7*'MF Rollover'!R7)</f>
        <v>0</v>
      </c>
      <c r="T7" s="7">
        <f>IF($B7=0,"",($O7/30)*'MF Rents'!T7*'MF Rollover'!S7)</f>
        <v>0</v>
      </c>
      <c r="U7" s="7">
        <f>IF($B7=0,"",($O7/30)*'MF Rents'!U7*'MF Rollover'!T7)</f>
        <v>0</v>
      </c>
      <c r="V7" s="7">
        <f>IF($B7=0,"",($O7/30)*'MF Rents'!V7*'MF Rollover'!U7)</f>
        <v>0</v>
      </c>
      <c r="W7" s="7">
        <f>IF($B7=0,"",($O7/30)*'MF Rents'!W7*'MF Rollover'!V7)</f>
        <v>0</v>
      </c>
      <c r="X7" s="7">
        <f>IF($B7=0,"",($O7/30)*'MF Rents'!X7*'MF Rollover'!W7)</f>
        <v>0</v>
      </c>
      <c r="Y7" s="7">
        <f>IF($B7=0,"",($O7/30)*'MF Rents'!Y7*'MF Rollover'!X7)</f>
        <v>0</v>
      </c>
      <c r="Z7" s="7">
        <f>IF($B7=0,"",($O7/30)*'MF Rents'!Z7*'MF Rollover'!Y7)</f>
        <v>0</v>
      </c>
      <c r="AA7" s="7">
        <f>IF($B7=0,"",($O7/30)*'MF Rents'!AA7*'MF Rollover'!Z7)</f>
        <v>0</v>
      </c>
      <c r="AB7" s="7">
        <f>IF($B7=0,"",($O7/30)*'MF Rents'!AB7*'MF Rollover'!AA7)</f>
        <v>0</v>
      </c>
      <c r="AC7" s="7">
        <f>IF($B7=0,"",($O7/30)*'MF Rents'!AC7*'MF Rollover'!AB7)</f>
        <v>0</v>
      </c>
      <c r="AD7" s="7">
        <f>IF($B7=0,"",($O7/30)*'MF Rents'!AD7*'MF Rollover'!AC7)</f>
        <v>0</v>
      </c>
      <c r="AE7" s="7">
        <f>IF($B7=0,"",($O7/30)*'MF Rents'!AE7*'MF Rollover'!AD7)</f>
        <v>4287.3599999999997</v>
      </c>
      <c r="AF7" s="7">
        <f>IF($B7=0,"",($O7/30)*'MF Rents'!AF7*'MF Rollover'!AE7)</f>
        <v>0</v>
      </c>
      <c r="AG7" s="7">
        <f>IF($B7=0,"",($O7/30)*'MF Rents'!AG7*'MF Rollover'!AF7)</f>
        <v>0</v>
      </c>
      <c r="AH7" s="7">
        <f>IF($B7=0,"",($O7/30)*'MF Rents'!AH7*'MF Rollover'!AG7)</f>
        <v>0</v>
      </c>
      <c r="AI7" s="7">
        <f>IF($B7=0,"",($O7/30)*'MF Rents'!AI7*'MF Rollover'!AH7)</f>
        <v>0</v>
      </c>
      <c r="AJ7" s="7">
        <f>IF($B7=0,"",($O7/30)*'MF Rents'!AJ7*'MF Rollover'!AI7)</f>
        <v>0</v>
      </c>
      <c r="AK7" s="7">
        <f>IF($B7=0,"",($O7/30)*'MF Rents'!AK7*'MF Rollover'!AJ7)</f>
        <v>0</v>
      </c>
      <c r="AL7" s="7">
        <f>IF($B7=0,"",($O7/30)*'MF Rents'!AL7*'MF Rollover'!AK7)</f>
        <v>0</v>
      </c>
      <c r="AM7" s="7">
        <f>IF($B7=0,"",($O7/30)*'MF Rents'!AM7*'MF Rollover'!AL7)</f>
        <v>0</v>
      </c>
      <c r="AN7" s="7">
        <f>IF($B7=0,"",($O7/30)*'MF Rents'!AN7*'MF Rollover'!AM7)</f>
        <v>0</v>
      </c>
      <c r="AO7" s="7">
        <f>IF($B7=0,"",($O7/30)*'MF Rents'!AO7*'MF Rollover'!AN7)</f>
        <v>0</v>
      </c>
      <c r="AP7" s="7">
        <f>IF($B7=0,"",($O7/30)*'MF Rents'!AP7*'MF Rollover'!AO7)</f>
        <v>0</v>
      </c>
      <c r="AQ7" s="7">
        <f>IF($B7=0,"",($O7/30)*'MF Rents'!AQ7*'MF Rollover'!AP7)</f>
        <v>4351.6703999999991</v>
      </c>
      <c r="AR7" s="7">
        <f>IF($B7=0,"",($O7/30)*'MF Rents'!AR7*'MF Rollover'!AQ7)</f>
        <v>0</v>
      </c>
      <c r="AS7" s="7">
        <f>IF($B7=0,"",($O7/30)*'MF Rents'!AS7*'MF Rollover'!AR7)</f>
        <v>0</v>
      </c>
      <c r="AT7" s="7">
        <f>IF($B7=0,"",($O7/30)*'MF Rents'!AT7*'MF Rollover'!AS7)</f>
        <v>0</v>
      </c>
      <c r="AU7" s="7">
        <f>IF($B7=0,"",($O7/30)*'MF Rents'!AU7*'MF Rollover'!AT7)</f>
        <v>0</v>
      </c>
      <c r="AV7" s="7">
        <f>IF($B7=0,"",($O7/30)*'MF Rents'!AV7*'MF Rollover'!AU7)</f>
        <v>0</v>
      </c>
      <c r="AW7" s="7">
        <f>IF($B7=0,"",($O7/30)*'MF Rents'!AW7*'MF Rollover'!AV7)</f>
        <v>0</v>
      </c>
      <c r="AX7" s="7">
        <f>IF($B7=0,"",($O7/30)*'MF Rents'!AX7*'MF Rollover'!AW7)</f>
        <v>0</v>
      </c>
      <c r="AY7" s="7">
        <f>IF($B7=0,"",($O7/30)*'MF Rents'!AY7*'MF Rollover'!AX7)</f>
        <v>0</v>
      </c>
      <c r="AZ7" s="7">
        <f>IF($B7=0,"",($O7/30)*'MF Rents'!AZ7*'MF Rollover'!AY7)</f>
        <v>0</v>
      </c>
      <c r="BA7" s="7">
        <f>IF($B7=0,"",($O7/30)*'MF Rents'!BA7*'MF Rollover'!AZ7)</f>
        <v>0</v>
      </c>
      <c r="BB7" s="7">
        <f>IF($B7=0,"",($O7/30)*'MF Rents'!BB7*'MF Rollover'!BA7)</f>
        <v>0</v>
      </c>
      <c r="BC7" s="7">
        <f>IF($B7=0,"",($O7/30)*'MF Rents'!BC7*'MF Rollover'!BB7)</f>
        <v>4416.9454559999986</v>
      </c>
      <c r="BD7" s="7">
        <f>IF($B7=0,"",($O7/30)*'MF Rents'!BD7*'MF Rollover'!BC7)</f>
        <v>0</v>
      </c>
      <c r="BE7" s="7">
        <f>IF($B7=0,"",($O7/30)*'MF Rents'!BE7*'MF Rollover'!BD7)</f>
        <v>0</v>
      </c>
      <c r="BF7" s="7">
        <f>IF($B7=0,"",($O7/30)*'MF Rents'!BF7*'MF Rollover'!BE7)</f>
        <v>0</v>
      </c>
      <c r="BG7" s="7">
        <f>IF($B7=0,"",($O7/30)*'MF Rents'!BG7*'MF Rollover'!BF7)</f>
        <v>0</v>
      </c>
      <c r="BH7" s="7">
        <f>IF($B7=0,"",($O7/30)*'MF Rents'!BH7*'MF Rollover'!BG7)</f>
        <v>0</v>
      </c>
      <c r="BI7" s="7">
        <f>IF($B7=0,"",($O7/30)*'MF Rents'!BI7*'MF Rollover'!BH7)</f>
        <v>0</v>
      </c>
      <c r="BJ7" s="7">
        <f>IF($B7=0,"",($O7/30)*'MF Rents'!BJ7*'MF Rollover'!BI7)</f>
        <v>0</v>
      </c>
      <c r="BK7" s="7">
        <f>IF($B7=0,"",($O7/30)*'MF Rents'!BK7*'MF Rollover'!BJ7)</f>
        <v>0</v>
      </c>
      <c r="BL7" s="7">
        <f>IF($B7=0,"",($O7/30)*'MF Rents'!BL7*'MF Rollover'!BK7)</f>
        <v>0</v>
      </c>
      <c r="BM7" s="7">
        <f>IF($B7=0,"",($O7/30)*'MF Rents'!BM7*'MF Rollover'!BL7)</f>
        <v>0</v>
      </c>
      <c r="BN7" s="7">
        <f>IF($B7=0,"",($O7/30)*'MF Rents'!BN7*'MF Rollover'!BM7)</f>
        <v>0</v>
      </c>
      <c r="BO7" s="7">
        <f>IF($B7=0,"",($O7/30)*'MF Rents'!BO7*'MF Rollover'!BN7)</f>
        <v>4483.1996378399972</v>
      </c>
      <c r="BP7" s="7">
        <f>IF($B7=0,"",($O7/30)*'MF Rents'!BP7*'MF Rollover'!BO7)</f>
        <v>0</v>
      </c>
      <c r="BQ7" s="7">
        <f>IF($B7=0,"",($O7/30)*'MF Rents'!BQ7*'MF Rollover'!BP7)</f>
        <v>0</v>
      </c>
      <c r="BR7" s="7">
        <f>IF($B7=0,"",($O7/30)*'MF Rents'!BR7*'MF Rollover'!BQ7)</f>
        <v>0</v>
      </c>
      <c r="BS7" s="7">
        <f>IF($B7=0,"",($O7/30)*'MF Rents'!BS7*'MF Rollover'!BR7)</f>
        <v>0</v>
      </c>
      <c r="BT7" s="7">
        <f>IF($B7=0,"",($O7/30)*'MF Rents'!BT7*'MF Rollover'!BS7)</f>
        <v>0</v>
      </c>
      <c r="BU7" s="7">
        <f>IF($B7=0,"",($O7/30)*'MF Rents'!BU7*'MF Rollover'!BT7)</f>
        <v>0</v>
      </c>
      <c r="BV7" s="7">
        <f>IF($B7=0,"",($O7/30)*'MF Rents'!BV7*'MF Rollover'!BU7)</f>
        <v>0</v>
      </c>
      <c r="BW7" s="7">
        <f>IF($B7=0,"",($O7/30)*'MF Rents'!BW7*'MF Rollover'!BV7)</f>
        <v>0</v>
      </c>
      <c r="BX7" s="7">
        <f>IF($B7=0,"",($O7/30)*'MF Rents'!BX7*'MF Rollover'!BW7)</f>
        <v>0</v>
      </c>
      <c r="BY7" s="7">
        <f>IF($B7=0,"",($O7/30)*'MF Rents'!BY7*'MF Rollover'!BX7)</f>
        <v>0</v>
      </c>
      <c r="BZ7" s="7">
        <f>IF($B7=0,"",($O7/30)*'MF Rents'!BZ7*'MF Rollover'!BY7)</f>
        <v>0</v>
      </c>
      <c r="CA7" s="7">
        <f>IF($B7=0,"",($O7/30)*'MF Rents'!CA7*'MF Rollover'!BZ7)</f>
        <v>4550.4476324075968</v>
      </c>
      <c r="CB7" s="7">
        <f>IF($B7=0,"",($O7/30)*'MF Rents'!CB7*'MF Rollover'!CA7)</f>
        <v>0</v>
      </c>
      <c r="CC7" s="7">
        <f>IF($B7=0,"",($O7/30)*'MF Rents'!CC7*'MF Rollover'!CB7)</f>
        <v>0</v>
      </c>
      <c r="CD7" s="7">
        <f>IF($B7=0,"",($O7/30)*'MF Rents'!CD7*'MF Rollover'!CC7)</f>
        <v>0</v>
      </c>
      <c r="CE7" s="7">
        <f>IF($B7=0,"",($O7/30)*'MF Rents'!CE7*'MF Rollover'!CD7)</f>
        <v>0</v>
      </c>
      <c r="CF7" s="7">
        <f>IF($B7=0,"",($O7/30)*'MF Rents'!CF7*'MF Rollover'!CE7)</f>
        <v>0</v>
      </c>
      <c r="CG7" s="7">
        <f>IF($B7=0,"",($O7/30)*'MF Rents'!CG7*'MF Rollover'!CF7)</f>
        <v>0</v>
      </c>
      <c r="CH7" s="7">
        <f>IF($B7=0,"",($O7/30)*'MF Rents'!CH7*'MF Rollover'!CG7)</f>
        <v>0</v>
      </c>
      <c r="CI7" s="7">
        <f>IF($B7=0,"",($O7/30)*'MF Rents'!CI7*'MF Rollover'!CH7)</f>
        <v>0</v>
      </c>
      <c r="CJ7" s="7">
        <f>IF($B7=0,"",($O7/30)*'MF Rents'!CJ7*'MF Rollover'!CI7)</f>
        <v>0</v>
      </c>
      <c r="CK7" s="7">
        <f>IF($B7=0,"",($O7/30)*'MF Rents'!CK7*'MF Rollover'!CJ7)</f>
        <v>0</v>
      </c>
      <c r="CL7" s="7">
        <f>IF($B7=0,"",($O7/30)*'MF Rents'!CL7*'MF Rollover'!CK7)</f>
        <v>0</v>
      </c>
      <c r="CM7" s="7">
        <f>IF($B7=0,"",($O7/30)*'MF Rents'!CM7*'MF Rollover'!CL7)</f>
        <v>4618.70434689371</v>
      </c>
      <c r="CN7" s="7">
        <f>IF($B7=0,"",($O7/30)*'MF Rents'!CN7*'MF Rollover'!CM7)</f>
        <v>0</v>
      </c>
      <c r="CO7" s="7">
        <f>IF($B7=0,"",($O7/30)*'MF Rents'!CO7*'MF Rollover'!CN7)</f>
        <v>0</v>
      </c>
      <c r="CP7" s="7">
        <f>IF($B7=0,"",($O7/30)*'MF Rents'!CP7*'MF Rollover'!CO7)</f>
        <v>0</v>
      </c>
      <c r="CQ7" s="7">
        <f>IF($B7=0,"",($O7/30)*'MF Rents'!CQ7*'MF Rollover'!CP7)</f>
        <v>0</v>
      </c>
      <c r="CR7" s="7">
        <f>IF($B7=0,"",($O7/30)*'MF Rents'!CR7*'MF Rollover'!CQ7)</f>
        <v>0</v>
      </c>
      <c r="CS7" s="7">
        <f>IF($B7=0,"",($O7/30)*'MF Rents'!CS7*'MF Rollover'!CR7)</f>
        <v>0</v>
      </c>
      <c r="CT7" s="7">
        <f>IF($B7=0,"",($O7/30)*'MF Rents'!CT7*'MF Rollover'!CS7)</f>
        <v>0</v>
      </c>
      <c r="CU7" s="7">
        <f>IF($B7=0,"",($O7/30)*'MF Rents'!CU7*'MF Rollover'!CT7)</f>
        <v>0</v>
      </c>
      <c r="CV7" s="7">
        <f>IF($B7=0,"",($O7/30)*'MF Rents'!CV7*'MF Rollover'!CU7)</f>
        <v>0</v>
      </c>
      <c r="CW7" s="7">
        <f>IF($B7=0,"",($O7/30)*'MF Rents'!CW7*'MF Rollover'!CV7)</f>
        <v>0</v>
      </c>
      <c r="CX7" s="7">
        <f>IF($B7=0,"",($O7/30)*'MF Rents'!CX7*'MF Rollover'!CW7)</f>
        <v>0</v>
      </c>
      <c r="CY7" s="7">
        <f>IF($B7=0,"",($O7/30)*'MF Rents'!CY7*'MF Rollover'!CX7)</f>
        <v>4687.9849120971148</v>
      </c>
      <c r="CZ7" s="7">
        <f>IF($B7=0,"",($O7/30)*'MF Rents'!CZ7*'MF Rollover'!CY7)</f>
        <v>0</v>
      </c>
      <c r="DA7" s="7">
        <f>IF($B7=0,"",($O7/30)*'MF Rents'!DA7*'MF Rollover'!CZ7)</f>
        <v>0</v>
      </c>
      <c r="DB7" s="7">
        <f>IF($B7=0,"",($O7/30)*'MF Rents'!DB7*'MF Rollover'!DA7)</f>
        <v>0</v>
      </c>
      <c r="DC7" s="7">
        <f>IF($B7=0,"",($O7/30)*'MF Rents'!DC7*'MF Rollover'!DB7)</f>
        <v>0</v>
      </c>
      <c r="DD7" s="7">
        <f>IF($B7=0,"",($O7/30)*'MF Rents'!DD7*'MF Rollover'!DC7)</f>
        <v>0</v>
      </c>
      <c r="DE7" s="7">
        <f>IF($B7=0,"",($O7/30)*'MF Rents'!DE7*'MF Rollover'!DD7)</f>
        <v>0</v>
      </c>
      <c r="DF7" s="7">
        <f>IF($B7=0,"",($O7/30)*'MF Rents'!DF7*'MF Rollover'!DE7)</f>
        <v>0</v>
      </c>
      <c r="DG7" s="7">
        <f>IF($B7=0,"",($O7/30)*'MF Rents'!DG7*'MF Rollover'!DF7)</f>
        <v>0</v>
      </c>
      <c r="DH7" s="7">
        <f>IF($B7=0,"",($O7/30)*'MF Rents'!DH7*'MF Rollover'!DG7)</f>
        <v>0</v>
      </c>
      <c r="DI7" s="7">
        <f>IF($B7=0,"",($O7/30)*'MF Rents'!DI7*'MF Rollover'!DH7)</f>
        <v>0</v>
      </c>
      <c r="DJ7" s="7">
        <f>IF($B7=0,"",($O7/30)*'MF Rents'!DJ7*'MF Rollover'!DI7)</f>
        <v>0</v>
      </c>
      <c r="DK7" s="7">
        <f>IF($B7=0,"",($O7/30)*'MF Rents'!DK7*'MF Rollover'!DJ7)</f>
        <v>4758.3046857785712</v>
      </c>
      <c r="DL7" s="7">
        <f>IF($B7=0,"",($O7/30)*'MF Rents'!DL7*'MF Rollover'!DK7)</f>
        <v>0</v>
      </c>
      <c r="DM7" s="7">
        <f>IF($B7=0,"",($O7/30)*'MF Rents'!DM7*'MF Rollover'!DL7)</f>
        <v>0</v>
      </c>
      <c r="DN7" s="7">
        <f>IF($B7=0,"",($O7/30)*'MF Rents'!DN7*'MF Rollover'!DM7)</f>
        <v>0</v>
      </c>
      <c r="DO7" s="7">
        <f>IF($B7=0,"",($O7/30)*'MF Rents'!DO7*'MF Rollover'!DN7)</f>
        <v>0</v>
      </c>
      <c r="DP7" s="7">
        <f>IF($B7=0,"",($O7/30)*'MF Rents'!DP7*'MF Rollover'!DO7)</f>
        <v>0</v>
      </c>
      <c r="DQ7" s="7">
        <f>IF($B7=0,"",($O7/30)*'MF Rents'!DQ7*'MF Rollover'!DP7)</f>
        <v>0</v>
      </c>
      <c r="DR7" s="7">
        <f>IF($B7=0,"",($O7/30)*'MF Rents'!DR7*'MF Rollover'!DQ7)</f>
        <v>0</v>
      </c>
      <c r="DS7" s="7">
        <f>IF($B7=0,"",($O7/30)*'MF Rents'!DS7*'MF Rollover'!DR7)</f>
        <v>0</v>
      </c>
      <c r="DT7" s="7">
        <f>IF($B7=0,"",($O7/30)*'MF Rents'!DT7*'MF Rollover'!DS7)</f>
        <v>0</v>
      </c>
      <c r="DU7" s="7">
        <f>IF($B7=0,"",($O7/30)*'MF Rents'!DU7*'MF Rollover'!DT7)</f>
        <v>0</v>
      </c>
      <c r="DV7" s="7">
        <f>IF($B7=0,"",($O7/30)*'MF Rents'!DV7*'MF Rollover'!DU7)</f>
        <v>0</v>
      </c>
      <c r="DW7" s="7">
        <f>IF($B7=0,"",($O7/30)*'MF Rents'!DW7*'MF Rollover'!DV7)</f>
        <v>4829.6792560652493</v>
      </c>
      <c r="DX7" s="7">
        <f>IF($B7=0,"",($O7/30)*'MF Rents'!DX7*'MF Rollover'!DW7)</f>
        <v>0</v>
      </c>
      <c r="DY7" s="7">
        <f>IF($B7=0,"",($O7/30)*'MF Rents'!DY7*'MF Rollover'!DX7)</f>
        <v>0</v>
      </c>
      <c r="DZ7" s="7">
        <f>IF($B7=0,"",($O7/30)*'MF Rents'!DZ7*'MF Rollover'!DY7)</f>
        <v>0</v>
      </c>
      <c r="EA7" s="7">
        <f>IF($B7=0,"",($O7/30)*'MF Rents'!EA7*'MF Rollover'!DZ7)</f>
        <v>0</v>
      </c>
      <c r="EB7" s="7">
        <f>IF($B7=0,"",($O7/30)*'MF Rents'!EB7*'MF Rollover'!EA7)</f>
        <v>0</v>
      </c>
      <c r="EC7" s="7">
        <f>IF($B7=0,"",($O7/30)*'MF Rents'!EC7*'MF Rollover'!EB7)</f>
        <v>0</v>
      </c>
      <c r="ED7" s="7">
        <f>IF($B7=0,"",($O7/30)*'MF Rents'!ED7*'MF Rollover'!EC7)</f>
        <v>0</v>
      </c>
      <c r="EE7" s="7">
        <f>IF($B7=0,"",($O7/30)*'MF Rents'!EE7*'MF Rollover'!ED7)</f>
        <v>0</v>
      </c>
      <c r="EF7" s="7">
        <f>IF($B7=0,"",($O7/30)*'MF Rents'!EF7*'MF Rollover'!EE7)</f>
        <v>0</v>
      </c>
      <c r="EG7" s="7">
        <f>IF($B7=0,"",($O7/30)*'MF Rents'!EG7*'MF Rollover'!EF7)</f>
        <v>0</v>
      </c>
      <c r="EH7" s="7">
        <f>IF($B7=0,"",($O7/30)*'MF Rents'!EH7*'MF Rollover'!EG7)</f>
        <v>0</v>
      </c>
      <c r="EI7" s="7">
        <f>IF($B7=0,"",($O7/30)*'MF Rents'!EI7*'MF Rollover'!EH7)</f>
        <v>4902.1244449062269</v>
      </c>
      <c r="EJ7" s="7">
        <f>IF($B7=0,"",($O7/30)*'MF Rents'!EJ7*'MF Rollover'!EI7)</f>
        <v>0</v>
      </c>
      <c r="EK7" s="7">
        <f>IF($B7=0,"",($O7/30)*'MF Rents'!EK7*'MF Rollover'!EJ7)</f>
        <v>0</v>
      </c>
      <c r="EL7" s="7">
        <f>IF($B7=0,"",($O7/30)*'MF Rents'!EL7*'MF Rollover'!EK7)</f>
        <v>0</v>
      </c>
      <c r="EM7" s="7">
        <f>IF($B7=0,"",($O7/30)*'MF Rents'!EM7*'MF Rollover'!EL7)</f>
        <v>0</v>
      </c>
      <c r="EN7" s="7">
        <f>IF($B7=0,"",($O7/30)*'MF Rents'!EN7*'MF Rollover'!EM7)</f>
        <v>0</v>
      </c>
      <c r="EO7" s="7">
        <f>IF($B7=0,"",($O7/30)*'MF Rents'!EO7*'MF Rollover'!EN7)</f>
        <v>0</v>
      </c>
      <c r="EP7" s="7">
        <f>IF($B7=0,"",($O7/30)*'MF Rents'!EP7*'MF Rollover'!EO7)</f>
        <v>0</v>
      </c>
      <c r="EQ7" s="7">
        <f>IF($B7=0,"",($O7/30)*'MF Rents'!EQ7*'MF Rollover'!EP7)</f>
        <v>0</v>
      </c>
      <c r="ER7" s="7">
        <f>IF($B7=0,"",($O7/30)*'MF Rents'!ER7*'MF Rollover'!EQ7)</f>
        <v>0</v>
      </c>
      <c r="ES7" s="7">
        <f>IF($B7=0,"",($O7/30)*'MF Rents'!ES7*'MF Rollover'!ER7)</f>
        <v>0</v>
      </c>
      <c r="ET7" s="7">
        <f>IF($B7=0,"",($O7/30)*'MF Rents'!ET7*'MF Rollover'!ES7)</f>
        <v>0</v>
      </c>
      <c r="EU7" s="7">
        <f>IF($B7=0,"",($O7/30)*'MF Rents'!EU7*'MF Rollover'!ET7)</f>
        <v>4975.6563115798199</v>
      </c>
      <c r="EV7" s="7">
        <f>IF($B7=0,"",($O7/30)*'MF Rents'!EV7*'MF Rollover'!EU7)</f>
        <v>0</v>
      </c>
      <c r="EW7" s="7">
        <f>IF($B7=0,"",($O7/30)*'MF Rents'!EW7*'MF Rollover'!EV7)</f>
        <v>0</v>
      </c>
      <c r="EX7" s="7">
        <f>IF($B7=0,"",($O7/30)*'MF Rents'!EX7*'MF Rollover'!EW7)</f>
        <v>0</v>
      </c>
      <c r="EY7" s="7">
        <f>IF($B7=0,"",($O7/30)*'MF Rents'!EY7*'MF Rollover'!EX7)</f>
        <v>0</v>
      </c>
      <c r="EZ7" s="7">
        <f>IF($B7=0,"",($O7/30)*'MF Rents'!EZ7*'MF Rollover'!EY7)</f>
        <v>0</v>
      </c>
      <c r="FA7" s="7">
        <f>IF($B7=0,"",($O7/30)*'MF Rents'!FA7*'MF Rollover'!EZ7)</f>
        <v>0</v>
      </c>
      <c r="FB7" s="7">
        <f>IF($B7=0,"",($O7/30)*'MF Rents'!FB7*'MF Rollover'!FA7)</f>
        <v>0</v>
      </c>
      <c r="FC7" s="7">
        <f>IF($B7=0,"",($O7/30)*'MF Rents'!FC7*'MF Rollover'!FB7)</f>
        <v>0</v>
      </c>
      <c r="FD7" s="7">
        <f>IF($B7=0,"",($O7/30)*'MF Rents'!FD7*'MF Rollover'!FC7)</f>
        <v>0</v>
      </c>
      <c r="FE7" s="7">
        <f>IF($B7=0,"",($O7/30)*'MF Rents'!FE7*'MF Rollover'!FD7)</f>
        <v>0</v>
      </c>
      <c r="FF7" s="7">
        <f>IF($B7=0,"",($O7/30)*'MF Rents'!FF7*'MF Rollover'!FE7)</f>
        <v>0</v>
      </c>
      <c r="FG7" s="7">
        <f>IF($B7=0,"",($O7/30)*'MF Rents'!FG7*'MF Rollover'!FF7)</f>
        <v>5050.2911562535164</v>
      </c>
      <c r="FH7" s="7">
        <f>IF($B7=0,"",($O7/30)*'MF Rents'!FH7*'MF Rollover'!FG7)</f>
        <v>0</v>
      </c>
      <c r="FI7" s="7">
        <f>IF($B7=0,"",($O7/30)*'MF Rents'!FI7*'MF Rollover'!FH7)</f>
        <v>0</v>
      </c>
      <c r="FJ7" s="7">
        <f>IF($B7=0,"",($O7/30)*'MF Rents'!FJ7*'MF Rollover'!FI7)</f>
        <v>0</v>
      </c>
      <c r="FK7" s="7">
        <f>IF($B7=0,"",($O7/30)*'MF Rents'!FK7*'MF Rollover'!FJ7)</f>
        <v>0</v>
      </c>
      <c r="FL7" s="7">
        <f>IF($B7=0,"",($O7/30)*'MF Rents'!FL7*'MF Rollover'!FK7)</f>
        <v>0</v>
      </c>
      <c r="FM7" s="7">
        <f>IF($B7=0,"",($O7/30)*'MF Rents'!FM7*'MF Rollover'!FL7)</f>
        <v>0</v>
      </c>
      <c r="FN7" s="7">
        <f>IF($B7=0,"",($O7/30)*'MF Rents'!FN7*'MF Rollover'!FM7)</f>
        <v>0</v>
      </c>
      <c r="FO7" s="7">
        <f>IF($B7=0,"",($O7/30)*'MF Rents'!FO7*'MF Rollover'!FN7)</f>
        <v>0</v>
      </c>
      <c r="FP7" s="7">
        <f>IF($B7=0,"",($O7/30)*'MF Rents'!FP7*'MF Rollover'!FO7)</f>
        <v>0</v>
      </c>
      <c r="FQ7" s="7">
        <f>IF($B7=0,"",($O7/30)*'MF Rents'!FQ7*'MF Rollover'!FP7)</f>
        <v>0</v>
      </c>
      <c r="FR7" s="7">
        <f>IF($B7=0,"",($O7/30)*'MF Rents'!FR7*'MF Rollover'!FQ7)</f>
        <v>0</v>
      </c>
      <c r="FS7" s="7">
        <f>IF($B7=0,"",($O7/30)*'MF Rents'!FS7*'MF Rollover'!FR7)</f>
        <v>5126.0455235973186</v>
      </c>
      <c r="FT7" s="7">
        <f>IF($B7=0,"",($O7/30)*'MF Rents'!FT7*'MF Rollover'!FS7)</f>
        <v>0</v>
      </c>
      <c r="FU7" s="7">
        <f>IF($B7=0,"",($O7/30)*'MF Rents'!FU7*'MF Rollover'!FT7)</f>
        <v>0</v>
      </c>
      <c r="FV7" s="7">
        <f>IF($B7=0,"",($O7/30)*'MF Rents'!FV7*'MF Rollover'!FU7)</f>
        <v>0</v>
      </c>
      <c r="FW7" s="7">
        <f>IF($B7=0,"",($O7/30)*'MF Rents'!FW7*'MF Rollover'!FV7)</f>
        <v>0</v>
      </c>
      <c r="FX7" s="7">
        <f>IF($B7=0,"",($O7/30)*'MF Rents'!FX7*'MF Rollover'!FW7)</f>
        <v>0</v>
      </c>
      <c r="FY7" s="7">
        <f>IF($B7=0,"",($O7/30)*'MF Rents'!FY7*'MF Rollover'!FX7)</f>
        <v>0</v>
      </c>
      <c r="FZ7" s="7">
        <f>IF($B7=0,"",($O7/30)*'MF Rents'!FZ7*'MF Rollover'!FY7)</f>
        <v>0</v>
      </c>
      <c r="GA7" s="7">
        <f>IF($B7=0,"",($O7/30)*'MF Rents'!GA7*'MF Rollover'!FZ7)</f>
        <v>0</v>
      </c>
      <c r="GB7" s="7">
        <f>IF($B7=0,"",($O7/30)*'MF Rents'!GB7*'MF Rollover'!GA7)</f>
        <v>0</v>
      </c>
      <c r="GC7" s="7">
        <f>IF($B7=0,"",($O7/30)*'MF Rents'!GC7*'MF Rollover'!GB7)</f>
        <v>0</v>
      </c>
      <c r="GD7" s="7">
        <f>IF($B7=0,"",($O7/30)*'MF Rents'!GD7*'MF Rollover'!GC7)</f>
        <v>0</v>
      </c>
      <c r="GE7" s="7">
        <f>IF($B7=0,"",($O7/30)*'MF Rents'!GE7*'MF Rollover'!GD7)</f>
        <v>5202.9362064512779</v>
      </c>
      <c r="GF7" s="7">
        <f>IF($B7=0,"",($O7/30)*'MF Rents'!GF7*'MF Rollover'!GE7)</f>
        <v>0</v>
      </c>
      <c r="GG7" s="7">
        <f>IF($B7=0,"",($O7/30)*'MF Rents'!GG7*'MF Rollover'!GF7)</f>
        <v>0</v>
      </c>
      <c r="GH7" s="7">
        <f>IF($B7=0,"",($O7/30)*'MF Rents'!GH7*'MF Rollover'!GG7)</f>
        <v>0</v>
      </c>
      <c r="GI7" s="7">
        <f>IF($B7=0,"",($O7/30)*'MF Rents'!GI7*'MF Rollover'!GH7)</f>
        <v>0</v>
      </c>
      <c r="GJ7" s="7">
        <f>IF($B7=0,"",($O7/30)*'MF Rents'!GJ7*'MF Rollover'!GI7)</f>
        <v>0</v>
      </c>
      <c r="GK7" s="7">
        <f>IF($B7=0,"",($O7/30)*'MF Rents'!GK7*'MF Rollover'!GJ7)</f>
        <v>0</v>
      </c>
      <c r="GL7" s="7">
        <f>IF($B7=0,"",($O7/30)*'MF Rents'!GL7*'MF Rollover'!GK7)</f>
        <v>0</v>
      </c>
      <c r="GM7" s="7">
        <f>IF($B7=0,"",($O7/30)*'MF Rents'!GM7*'MF Rollover'!GL7)</f>
        <v>0</v>
      </c>
      <c r="GN7" s="7">
        <f>IF($B7=0,"",($O7/30)*'MF Rents'!GN7*'MF Rollover'!GM7)</f>
        <v>0</v>
      </c>
      <c r="GO7" s="7">
        <f>IF($B7=0,"",($O7/30)*'MF Rents'!GO7*'MF Rollover'!GN7)</f>
        <v>0</v>
      </c>
      <c r="GP7" s="7">
        <f>IF($B7=0,"",($O7/30)*'MF Rents'!GP7*'MF Rollover'!GO7)</f>
        <v>0</v>
      </c>
    </row>
    <row r="8" spans="2:198" x14ac:dyDescent="0.3">
      <c r="B8" s="198" t="str">
        <f>'MF Rent Roll'!B7</f>
        <v>2bd/2ba</v>
      </c>
      <c r="C8" s="199">
        <f>'MF Rent Roll'!C7</f>
        <v>24</v>
      </c>
      <c r="D8" s="200">
        <f>'MF Rent Roll'!D7</f>
        <v>2</v>
      </c>
      <c r="E8" s="200">
        <f>'MF Rent Roll'!E7</f>
        <v>2</v>
      </c>
      <c r="F8" s="201">
        <f>'MF Rent Roll'!F7</f>
        <v>945</v>
      </c>
      <c r="G8" s="202">
        <f>'MF Rent Roll'!G7</f>
        <v>850</v>
      </c>
      <c r="H8" s="203">
        <f>'MF Rent Roll'!H7</f>
        <v>12</v>
      </c>
      <c r="I8" s="202">
        <f>'MF Rent Roll'!I7</f>
        <v>60</v>
      </c>
      <c r="J8" s="204">
        <f>'MF Rent Roll'!J7</f>
        <v>0</v>
      </c>
      <c r="K8" s="205">
        <f>'MF Rent Roll'!K7</f>
        <v>25</v>
      </c>
      <c r="L8" s="202">
        <f>'MF Rent Roll'!L7</f>
        <v>350</v>
      </c>
      <c r="M8" s="206">
        <f>'MF Rent Roll'!M7</f>
        <v>0.6</v>
      </c>
      <c r="N8" s="207">
        <f>'MF Rent Roll'!N7</f>
        <v>0</v>
      </c>
      <c r="O8" s="208">
        <f>'MF Rent Roll'!O7</f>
        <v>10</v>
      </c>
      <c r="P8" s="209">
        <f>'MF Rent Roll'!P7</f>
        <v>140</v>
      </c>
      <c r="S8" s="7">
        <f>IF($B8=0,"",($O8/30)*'MF Rents'!S8*'MF Rollover'!R8)</f>
        <v>0</v>
      </c>
      <c r="T8" s="7">
        <f>IF($B8=0,"",($O8/30)*'MF Rents'!T8*'MF Rollover'!S8)</f>
        <v>0</v>
      </c>
      <c r="U8" s="7">
        <f>IF($B8=0,"",($O8/30)*'MF Rents'!U8*'MF Rollover'!T8)</f>
        <v>0</v>
      </c>
      <c r="V8" s="7">
        <f>IF($B8=0,"",($O8/30)*'MF Rents'!V8*'MF Rollover'!U8)</f>
        <v>0</v>
      </c>
      <c r="W8" s="7">
        <f>IF($B8=0,"",($O8/30)*'MF Rents'!W8*'MF Rollover'!V8)</f>
        <v>0</v>
      </c>
      <c r="X8" s="7">
        <f>IF($B8=0,"",($O8/30)*'MF Rents'!X8*'MF Rollover'!W8)</f>
        <v>0</v>
      </c>
      <c r="Y8" s="7">
        <f>IF($B8=0,"",($O8/30)*'MF Rents'!Y8*'MF Rollover'!X8)</f>
        <v>0</v>
      </c>
      <c r="Z8" s="7">
        <f>IF($B8=0,"",($O8/30)*'MF Rents'!Z8*'MF Rollover'!Y8)</f>
        <v>0</v>
      </c>
      <c r="AA8" s="7">
        <f>IF($B8=0,"",($O8/30)*'MF Rents'!AA8*'MF Rollover'!Z8)</f>
        <v>0</v>
      </c>
      <c r="AB8" s="7">
        <f>IF($B8=0,"",($O8/30)*'MF Rents'!AB8*'MF Rollover'!AA8)</f>
        <v>0</v>
      </c>
      <c r="AC8" s="7">
        <f>IF($B8=0,"",($O8/30)*'MF Rents'!AC8*'MF Rollover'!AB8)</f>
        <v>0</v>
      </c>
      <c r="AD8" s="7">
        <f>IF($B8=0,"",($O8/30)*'MF Rents'!AD8*'MF Rollover'!AC8)</f>
        <v>0</v>
      </c>
      <c r="AE8" s="7">
        <f>IF($B8=0,"",($O8/30)*'MF Rents'!AE8*'MF Rollover'!AD8)</f>
        <v>6901.9999999999982</v>
      </c>
      <c r="AF8" s="7">
        <f>IF($B8=0,"",($O8/30)*'MF Rents'!AF8*'MF Rollover'!AE8)</f>
        <v>0</v>
      </c>
      <c r="AG8" s="7">
        <f>IF($B8=0,"",($O8/30)*'MF Rents'!AG8*'MF Rollover'!AF8)</f>
        <v>0</v>
      </c>
      <c r="AH8" s="7">
        <f>IF($B8=0,"",($O8/30)*'MF Rents'!AH8*'MF Rollover'!AG8)</f>
        <v>0</v>
      </c>
      <c r="AI8" s="7">
        <f>IF($B8=0,"",($O8/30)*'MF Rents'!AI8*'MF Rollover'!AH8)</f>
        <v>0</v>
      </c>
      <c r="AJ8" s="7">
        <f>IF($B8=0,"",($O8/30)*'MF Rents'!AJ8*'MF Rollover'!AI8)</f>
        <v>0</v>
      </c>
      <c r="AK8" s="7">
        <f>IF($B8=0,"",($O8/30)*'MF Rents'!AK8*'MF Rollover'!AJ8)</f>
        <v>0</v>
      </c>
      <c r="AL8" s="7">
        <f>IF($B8=0,"",($O8/30)*'MF Rents'!AL8*'MF Rollover'!AK8)</f>
        <v>0</v>
      </c>
      <c r="AM8" s="7">
        <f>IF($B8=0,"",($O8/30)*'MF Rents'!AM8*'MF Rollover'!AL8)</f>
        <v>0</v>
      </c>
      <c r="AN8" s="7">
        <f>IF($B8=0,"",($O8/30)*'MF Rents'!AN8*'MF Rollover'!AM8)</f>
        <v>0</v>
      </c>
      <c r="AO8" s="7">
        <f>IF($B8=0,"",($O8/30)*'MF Rents'!AO8*'MF Rollover'!AN8)</f>
        <v>0</v>
      </c>
      <c r="AP8" s="7">
        <f>IF($B8=0,"",($O8/30)*'MF Rents'!AP8*'MF Rollover'!AO8)</f>
        <v>0</v>
      </c>
      <c r="AQ8" s="7">
        <f>IF($B8=0,"",($O8/30)*'MF Rents'!AQ8*'MF Rollover'!AP8)</f>
        <v>7005.529999999997</v>
      </c>
      <c r="AR8" s="7">
        <f>IF($B8=0,"",($O8/30)*'MF Rents'!AR8*'MF Rollover'!AQ8)</f>
        <v>0</v>
      </c>
      <c r="AS8" s="7">
        <f>IF($B8=0,"",($O8/30)*'MF Rents'!AS8*'MF Rollover'!AR8)</f>
        <v>0</v>
      </c>
      <c r="AT8" s="7">
        <f>IF($B8=0,"",($O8/30)*'MF Rents'!AT8*'MF Rollover'!AS8)</f>
        <v>0</v>
      </c>
      <c r="AU8" s="7">
        <f>IF($B8=0,"",($O8/30)*'MF Rents'!AU8*'MF Rollover'!AT8)</f>
        <v>0</v>
      </c>
      <c r="AV8" s="7">
        <f>IF($B8=0,"",($O8/30)*'MF Rents'!AV8*'MF Rollover'!AU8)</f>
        <v>0</v>
      </c>
      <c r="AW8" s="7">
        <f>IF($B8=0,"",($O8/30)*'MF Rents'!AW8*'MF Rollover'!AV8)</f>
        <v>0</v>
      </c>
      <c r="AX8" s="7">
        <f>IF($B8=0,"",($O8/30)*'MF Rents'!AX8*'MF Rollover'!AW8)</f>
        <v>0</v>
      </c>
      <c r="AY8" s="7">
        <f>IF($B8=0,"",($O8/30)*'MF Rents'!AY8*'MF Rollover'!AX8)</f>
        <v>0</v>
      </c>
      <c r="AZ8" s="7">
        <f>IF($B8=0,"",($O8/30)*'MF Rents'!AZ8*'MF Rollover'!AY8)</f>
        <v>0</v>
      </c>
      <c r="BA8" s="7">
        <f>IF($B8=0,"",($O8/30)*'MF Rents'!BA8*'MF Rollover'!AZ8)</f>
        <v>0</v>
      </c>
      <c r="BB8" s="7">
        <f>IF($B8=0,"",($O8/30)*'MF Rents'!BB8*'MF Rollover'!BA8)</f>
        <v>0</v>
      </c>
      <c r="BC8" s="7">
        <f>IF($B8=0,"",($O8/30)*'MF Rents'!BC8*'MF Rollover'!BB8)</f>
        <v>7110.612949999997</v>
      </c>
      <c r="BD8" s="7">
        <f>IF($B8=0,"",($O8/30)*'MF Rents'!BD8*'MF Rollover'!BC8)</f>
        <v>0</v>
      </c>
      <c r="BE8" s="7">
        <f>IF($B8=0,"",($O8/30)*'MF Rents'!BE8*'MF Rollover'!BD8)</f>
        <v>0</v>
      </c>
      <c r="BF8" s="7">
        <f>IF($B8=0,"",($O8/30)*'MF Rents'!BF8*'MF Rollover'!BE8)</f>
        <v>0</v>
      </c>
      <c r="BG8" s="7">
        <f>IF($B8=0,"",($O8/30)*'MF Rents'!BG8*'MF Rollover'!BF8)</f>
        <v>0</v>
      </c>
      <c r="BH8" s="7">
        <f>IF($B8=0,"",($O8/30)*'MF Rents'!BH8*'MF Rollover'!BG8)</f>
        <v>0</v>
      </c>
      <c r="BI8" s="7">
        <f>IF($B8=0,"",($O8/30)*'MF Rents'!BI8*'MF Rollover'!BH8)</f>
        <v>0</v>
      </c>
      <c r="BJ8" s="7">
        <f>IF($B8=0,"",($O8/30)*'MF Rents'!BJ8*'MF Rollover'!BI8)</f>
        <v>0</v>
      </c>
      <c r="BK8" s="7">
        <f>IF($B8=0,"",($O8/30)*'MF Rents'!BK8*'MF Rollover'!BJ8)</f>
        <v>0</v>
      </c>
      <c r="BL8" s="7">
        <f>IF($B8=0,"",($O8/30)*'MF Rents'!BL8*'MF Rollover'!BK8)</f>
        <v>0</v>
      </c>
      <c r="BM8" s="7">
        <f>IF($B8=0,"",($O8/30)*'MF Rents'!BM8*'MF Rollover'!BL8)</f>
        <v>0</v>
      </c>
      <c r="BN8" s="7">
        <f>IF($B8=0,"",($O8/30)*'MF Rents'!BN8*'MF Rollover'!BM8)</f>
        <v>0</v>
      </c>
      <c r="BO8" s="7">
        <f>IF($B8=0,"",($O8/30)*'MF Rents'!BO8*'MF Rollover'!BN8)</f>
        <v>7217.2721442499951</v>
      </c>
      <c r="BP8" s="7">
        <f>IF($B8=0,"",($O8/30)*'MF Rents'!BP8*'MF Rollover'!BO8)</f>
        <v>0</v>
      </c>
      <c r="BQ8" s="7">
        <f>IF($B8=0,"",($O8/30)*'MF Rents'!BQ8*'MF Rollover'!BP8)</f>
        <v>0</v>
      </c>
      <c r="BR8" s="7">
        <f>IF($B8=0,"",($O8/30)*'MF Rents'!BR8*'MF Rollover'!BQ8)</f>
        <v>0</v>
      </c>
      <c r="BS8" s="7">
        <f>IF($B8=0,"",($O8/30)*'MF Rents'!BS8*'MF Rollover'!BR8)</f>
        <v>0</v>
      </c>
      <c r="BT8" s="7">
        <f>IF($B8=0,"",($O8/30)*'MF Rents'!BT8*'MF Rollover'!BS8)</f>
        <v>0</v>
      </c>
      <c r="BU8" s="7">
        <f>IF($B8=0,"",($O8/30)*'MF Rents'!BU8*'MF Rollover'!BT8)</f>
        <v>0</v>
      </c>
      <c r="BV8" s="7">
        <f>IF($B8=0,"",($O8/30)*'MF Rents'!BV8*'MF Rollover'!BU8)</f>
        <v>0</v>
      </c>
      <c r="BW8" s="7">
        <f>IF($B8=0,"",($O8/30)*'MF Rents'!BW8*'MF Rollover'!BV8)</f>
        <v>0</v>
      </c>
      <c r="BX8" s="7">
        <f>IF($B8=0,"",($O8/30)*'MF Rents'!BX8*'MF Rollover'!BW8)</f>
        <v>0</v>
      </c>
      <c r="BY8" s="7">
        <f>IF($B8=0,"",($O8/30)*'MF Rents'!BY8*'MF Rollover'!BX8)</f>
        <v>0</v>
      </c>
      <c r="BZ8" s="7">
        <f>IF($B8=0,"",($O8/30)*'MF Rents'!BZ8*'MF Rollover'!BY8)</f>
        <v>0</v>
      </c>
      <c r="CA8" s="7">
        <f>IF($B8=0,"",($O8/30)*'MF Rents'!CA8*'MF Rollover'!BZ8)</f>
        <v>7325.5312264137447</v>
      </c>
      <c r="CB8" s="7">
        <f>IF($B8=0,"",($O8/30)*'MF Rents'!CB8*'MF Rollover'!CA8)</f>
        <v>0</v>
      </c>
      <c r="CC8" s="7">
        <f>IF($B8=0,"",($O8/30)*'MF Rents'!CC8*'MF Rollover'!CB8)</f>
        <v>0</v>
      </c>
      <c r="CD8" s="7">
        <f>IF($B8=0,"",($O8/30)*'MF Rents'!CD8*'MF Rollover'!CC8)</f>
        <v>0</v>
      </c>
      <c r="CE8" s="7">
        <f>IF($B8=0,"",($O8/30)*'MF Rents'!CE8*'MF Rollover'!CD8)</f>
        <v>0</v>
      </c>
      <c r="CF8" s="7">
        <f>IF($B8=0,"",($O8/30)*'MF Rents'!CF8*'MF Rollover'!CE8)</f>
        <v>0</v>
      </c>
      <c r="CG8" s="7">
        <f>IF($B8=0,"",($O8/30)*'MF Rents'!CG8*'MF Rollover'!CF8)</f>
        <v>0</v>
      </c>
      <c r="CH8" s="7">
        <f>IF($B8=0,"",($O8/30)*'MF Rents'!CH8*'MF Rollover'!CG8)</f>
        <v>0</v>
      </c>
      <c r="CI8" s="7">
        <f>IF($B8=0,"",($O8/30)*'MF Rents'!CI8*'MF Rollover'!CH8)</f>
        <v>0</v>
      </c>
      <c r="CJ8" s="7">
        <f>IF($B8=0,"",($O8/30)*'MF Rents'!CJ8*'MF Rollover'!CI8)</f>
        <v>0</v>
      </c>
      <c r="CK8" s="7">
        <f>IF($B8=0,"",($O8/30)*'MF Rents'!CK8*'MF Rollover'!CJ8)</f>
        <v>0</v>
      </c>
      <c r="CL8" s="7">
        <f>IF($B8=0,"",($O8/30)*'MF Rents'!CL8*'MF Rollover'!CK8)</f>
        <v>0</v>
      </c>
      <c r="CM8" s="7">
        <f>IF($B8=0,"",($O8/30)*'MF Rents'!CM8*'MF Rollover'!CL8)</f>
        <v>7435.4141948099495</v>
      </c>
      <c r="CN8" s="7">
        <f>IF($B8=0,"",($O8/30)*'MF Rents'!CN8*'MF Rollover'!CM8)</f>
        <v>0</v>
      </c>
      <c r="CO8" s="7">
        <f>IF($B8=0,"",($O8/30)*'MF Rents'!CO8*'MF Rollover'!CN8)</f>
        <v>0</v>
      </c>
      <c r="CP8" s="7">
        <f>IF($B8=0,"",($O8/30)*'MF Rents'!CP8*'MF Rollover'!CO8)</f>
        <v>0</v>
      </c>
      <c r="CQ8" s="7">
        <f>IF($B8=0,"",($O8/30)*'MF Rents'!CQ8*'MF Rollover'!CP8)</f>
        <v>0</v>
      </c>
      <c r="CR8" s="7">
        <f>IF($B8=0,"",($O8/30)*'MF Rents'!CR8*'MF Rollover'!CQ8)</f>
        <v>0</v>
      </c>
      <c r="CS8" s="7">
        <f>IF($B8=0,"",($O8/30)*'MF Rents'!CS8*'MF Rollover'!CR8)</f>
        <v>0</v>
      </c>
      <c r="CT8" s="7">
        <f>IF($B8=0,"",($O8/30)*'MF Rents'!CT8*'MF Rollover'!CS8)</f>
        <v>0</v>
      </c>
      <c r="CU8" s="7">
        <f>IF($B8=0,"",($O8/30)*'MF Rents'!CU8*'MF Rollover'!CT8)</f>
        <v>0</v>
      </c>
      <c r="CV8" s="7">
        <f>IF($B8=0,"",($O8/30)*'MF Rents'!CV8*'MF Rollover'!CU8)</f>
        <v>0</v>
      </c>
      <c r="CW8" s="7">
        <f>IF($B8=0,"",($O8/30)*'MF Rents'!CW8*'MF Rollover'!CV8)</f>
        <v>0</v>
      </c>
      <c r="CX8" s="7">
        <f>IF($B8=0,"",($O8/30)*'MF Rents'!CX8*'MF Rollover'!CW8)</f>
        <v>0</v>
      </c>
      <c r="CY8" s="7">
        <f>IF($B8=0,"",($O8/30)*'MF Rents'!CY8*'MF Rollover'!CX8)</f>
        <v>7546.945407732097</v>
      </c>
      <c r="CZ8" s="7">
        <f>IF($B8=0,"",($O8/30)*'MF Rents'!CZ8*'MF Rollover'!CY8)</f>
        <v>0</v>
      </c>
      <c r="DA8" s="7">
        <f>IF($B8=0,"",($O8/30)*'MF Rents'!DA8*'MF Rollover'!CZ8)</f>
        <v>0</v>
      </c>
      <c r="DB8" s="7">
        <f>IF($B8=0,"",($O8/30)*'MF Rents'!DB8*'MF Rollover'!DA8)</f>
        <v>0</v>
      </c>
      <c r="DC8" s="7">
        <f>IF($B8=0,"",($O8/30)*'MF Rents'!DC8*'MF Rollover'!DB8)</f>
        <v>0</v>
      </c>
      <c r="DD8" s="7">
        <f>IF($B8=0,"",($O8/30)*'MF Rents'!DD8*'MF Rollover'!DC8)</f>
        <v>0</v>
      </c>
      <c r="DE8" s="7">
        <f>IF($B8=0,"",($O8/30)*'MF Rents'!DE8*'MF Rollover'!DD8)</f>
        <v>0</v>
      </c>
      <c r="DF8" s="7">
        <f>IF($B8=0,"",($O8/30)*'MF Rents'!DF8*'MF Rollover'!DE8)</f>
        <v>0</v>
      </c>
      <c r="DG8" s="7">
        <f>IF($B8=0,"",($O8/30)*'MF Rents'!DG8*'MF Rollover'!DF8)</f>
        <v>0</v>
      </c>
      <c r="DH8" s="7">
        <f>IF($B8=0,"",($O8/30)*'MF Rents'!DH8*'MF Rollover'!DG8)</f>
        <v>0</v>
      </c>
      <c r="DI8" s="7">
        <f>IF($B8=0,"",($O8/30)*'MF Rents'!DI8*'MF Rollover'!DH8)</f>
        <v>0</v>
      </c>
      <c r="DJ8" s="7">
        <f>IF($B8=0,"",($O8/30)*'MF Rents'!DJ8*'MF Rollover'!DI8)</f>
        <v>0</v>
      </c>
      <c r="DK8" s="7">
        <f>IF($B8=0,"",($O8/30)*'MF Rents'!DK8*'MF Rollover'!DJ8)</f>
        <v>7660.1495888480786</v>
      </c>
      <c r="DL8" s="7">
        <f>IF($B8=0,"",($O8/30)*'MF Rents'!DL8*'MF Rollover'!DK8)</f>
        <v>0</v>
      </c>
      <c r="DM8" s="7">
        <f>IF($B8=0,"",($O8/30)*'MF Rents'!DM8*'MF Rollover'!DL8)</f>
        <v>0</v>
      </c>
      <c r="DN8" s="7">
        <f>IF($B8=0,"",($O8/30)*'MF Rents'!DN8*'MF Rollover'!DM8)</f>
        <v>0</v>
      </c>
      <c r="DO8" s="7">
        <f>IF($B8=0,"",($O8/30)*'MF Rents'!DO8*'MF Rollover'!DN8)</f>
        <v>0</v>
      </c>
      <c r="DP8" s="7">
        <f>IF($B8=0,"",($O8/30)*'MF Rents'!DP8*'MF Rollover'!DO8)</f>
        <v>0</v>
      </c>
      <c r="DQ8" s="7">
        <f>IF($B8=0,"",($O8/30)*'MF Rents'!DQ8*'MF Rollover'!DP8)</f>
        <v>0</v>
      </c>
      <c r="DR8" s="7">
        <f>IF($B8=0,"",($O8/30)*'MF Rents'!DR8*'MF Rollover'!DQ8)</f>
        <v>0</v>
      </c>
      <c r="DS8" s="7">
        <f>IF($B8=0,"",($O8/30)*'MF Rents'!DS8*'MF Rollover'!DR8)</f>
        <v>0</v>
      </c>
      <c r="DT8" s="7">
        <f>IF($B8=0,"",($O8/30)*'MF Rents'!DT8*'MF Rollover'!DS8)</f>
        <v>0</v>
      </c>
      <c r="DU8" s="7">
        <f>IF($B8=0,"",($O8/30)*'MF Rents'!DU8*'MF Rollover'!DT8)</f>
        <v>0</v>
      </c>
      <c r="DV8" s="7">
        <f>IF($B8=0,"",($O8/30)*'MF Rents'!DV8*'MF Rollover'!DU8)</f>
        <v>0</v>
      </c>
      <c r="DW8" s="7">
        <f>IF($B8=0,"",($O8/30)*'MF Rents'!DW8*'MF Rollover'!DV8)</f>
        <v>7775.0518326807987</v>
      </c>
      <c r="DX8" s="7">
        <f>IF($B8=0,"",($O8/30)*'MF Rents'!DX8*'MF Rollover'!DW8)</f>
        <v>0</v>
      </c>
      <c r="DY8" s="7">
        <f>IF($B8=0,"",($O8/30)*'MF Rents'!DY8*'MF Rollover'!DX8)</f>
        <v>0</v>
      </c>
      <c r="DZ8" s="7">
        <f>IF($B8=0,"",($O8/30)*'MF Rents'!DZ8*'MF Rollover'!DY8)</f>
        <v>0</v>
      </c>
      <c r="EA8" s="7">
        <f>IF($B8=0,"",($O8/30)*'MF Rents'!EA8*'MF Rollover'!DZ8)</f>
        <v>0</v>
      </c>
      <c r="EB8" s="7">
        <f>IF($B8=0,"",($O8/30)*'MF Rents'!EB8*'MF Rollover'!EA8)</f>
        <v>0</v>
      </c>
      <c r="EC8" s="7">
        <f>IF($B8=0,"",($O8/30)*'MF Rents'!EC8*'MF Rollover'!EB8)</f>
        <v>0</v>
      </c>
      <c r="ED8" s="7">
        <f>IF($B8=0,"",($O8/30)*'MF Rents'!ED8*'MF Rollover'!EC8)</f>
        <v>0</v>
      </c>
      <c r="EE8" s="7">
        <f>IF($B8=0,"",($O8/30)*'MF Rents'!EE8*'MF Rollover'!ED8)</f>
        <v>0</v>
      </c>
      <c r="EF8" s="7">
        <f>IF($B8=0,"",($O8/30)*'MF Rents'!EF8*'MF Rollover'!EE8)</f>
        <v>0</v>
      </c>
      <c r="EG8" s="7">
        <f>IF($B8=0,"",($O8/30)*'MF Rents'!EG8*'MF Rollover'!EF8)</f>
        <v>0</v>
      </c>
      <c r="EH8" s="7">
        <f>IF($B8=0,"",($O8/30)*'MF Rents'!EH8*'MF Rollover'!EG8)</f>
        <v>0</v>
      </c>
      <c r="EI8" s="7">
        <f>IF($B8=0,"",($O8/30)*'MF Rents'!EI8*'MF Rollover'!EH8)</f>
        <v>7891.6776101710102</v>
      </c>
      <c r="EJ8" s="7">
        <f>IF($B8=0,"",($O8/30)*'MF Rents'!EJ8*'MF Rollover'!EI8)</f>
        <v>0</v>
      </c>
      <c r="EK8" s="7">
        <f>IF($B8=0,"",($O8/30)*'MF Rents'!EK8*'MF Rollover'!EJ8)</f>
        <v>0</v>
      </c>
      <c r="EL8" s="7">
        <f>IF($B8=0,"",($O8/30)*'MF Rents'!EL8*'MF Rollover'!EK8)</f>
        <v>0</v>
      </c>
      <c r="EM8" s="7">
        <f>IF($B8=0,"",($O8/30)*'MF Rents'!EM8*'MF Rollover'!EL8)</f>
        <v>0</v>
      </c>
      <c r="EN8" s="7">
        <f>IF($B8=0,"",($O8/30)*'MF Rents'!EN8*'MF Rollover'!EM8)</f>
        <v>0</v>
      </c>
      <c r="EO8" s="7">
        <f>IF($B8=0,"",($O8/30)*'MF Rents'!EO8*'MF Rollover'!EN8)</f>
        <v>0</v>
      </c>
      <c r="EP8" s="7">
        <f>IF($B8=0,"",($O8/30)*'MF Rents'!EP8*'MF Rollover'!EO8)</f>
        <v>0</v>
      </c>
      <c r="EQ8" s="7">
        <f>IF($B8=0,"",($O8/30)*'MF Rents'!EQ8*'MF Rollover'!EP8)</f>
        <v>0</v>
      </c>
      <c r="ER8" s="7">
        <f>IF($B8=0,"",($O8/30)*'MF Rents'!ER8*'MF Rollover'!EQ8)</f>
        <v>0</v>
      </c>
      <c r="ES8" s="7">
        <f>IF($B8=0,"",($O8/30)*'MF Rents'!ES8*'MF Rollover'!ER8)</f>
        <v>0</v>
      </c>
      <c r="ET8" s="7">
        <f>IF($B8=0,"",($O8/30)*'MF Rents'!ET8*'MF Rollover'!ES8)</f>
        <v>0</v>
      </c>
      <c r="EU8" s="7">
        <f>IF($B8=0,"",($O8/30)*'MF Rents'!EU8*'MF Rollover'!ET8)</f>
        <v>8010.0527743235743</v>
      </c>
      <c r="EV8" s="7">
        <f>IF($B8=0,"",($O8/30)*'MF Rents'!EV8*'MF Rollover'!EU8)</f>
        <v>0</v>
      </c>
      <c r="EW8" s="7">
        <f>IF($B8=0,"",($O8/30)*'MF Rents'!EW8*'MF Rollover'!EV8)</f>
        <v>0</v>
      </c>
      <c r="EX8" s="7">
        <f>IF($B8=0,"",($O8/30)*'MF Rents'!EX8*'MF Rollover'!EW8)</f>
        <v>0</v>
      </c>
      <c r="EY8" s="7">
        <f>IF($B8=0,"",($O8/30)*'MF Rents'!EY8*'MF Rollover'!EX8)</f>
        <v>0</v>
      </c>
      <c r="EZ8" s="7">
        <f>IF($B8=0,"",($O8/30)*'MF Rents'!EZ8*'MF Rollover'!EY8)</f>
        <v>0</v>
      </c>
      <c r="FA8" s="7">
        <f>IF($B8=0,"",($O8/30)*'MF Rents'!FA8*'MF Rollover'!EZ8)</f>
        <v>0</v>
      </c>
      <c r="FB8" s="7">
        <f>IF($B8=0,"",($O8/30)*'MF Rents'!FB8*'MF Rollover'!FA8)</f>
        <v>0</v>
      </c>
      <c r="FC8" s="7">
        <f>IF($B8=0,"",($O8/30)*'MF Rents'!FC8*'MF Rollover'!FB8)</f>
        <v>0</v>
      </c>
      <c r="FD8" s="7">
        <f>IF($B8=0,"",($O8/30)*'MF Rents'!FD8*'MF Rollover'!FC8)</f>
        <v>0</v>
      </c>
      <c r="FE8" s="7">
        <f>IF($B8=0,"",($O8/30)*'MF Rents'!FE8*'MF Rollover'!FD8)</f>
        <v>0</v>
      </c>
      <c r="FF8" s="7">
        <f>IF($B8=0,"",($O8/30)*'MF Rents'!FF8*'MF Rollover'!FE8)</f>
        <v>0</v>
      </c>
      <c r="FG8" s="7">
        <f>IF($B8=0,"",($O8/30)*'MF Rents'!FG8*'MF Rollover'!FF8)</f>
        <v>8130.2035659384255</v>
      </c>
      <c r="FH8" s="7">
        <f>IF($B8=0,"",($O8/30)*'MF Rents'!FH8*'MF Rollover'!FG8)</f>
        <v>0</v>
      </c>
      <c r="FI8" s="7">
        <f>IF($B8=0,"",($O8/30)*'MF Rents'!FI8*'MF Rollover'!FH8)</f>
        <v>0</v>
      </c>
      <c r="FJ8" s="7">
        <f>IF($B8=0,"",($O8/30)*'MF Rents'!FJ8*'MF Rollover'!FI8)</f>
        <v>0</v>
      </c>
      <c r="FK8" s="7">
        <f>IF($B8=0,"",($O8/30)*'MF Rents'!FK8*'MF Rollover'!FJ8)</f>
        <v>0</v>
      </c>
      <c r="FL8" s="7">
        <f>IF($B8=0,"",($O8/30)*'MF Rents'!FL8*'MF Rollover'!FK8)</f>
        <v>0</v>
      </c>
      <c r="FM8" s="7">
        <f>IF($B8=0,"",($O8/30)*'MF Rents'!FM8*'MF Rollover'!FL8)</f>
        <v>0</v>
      </c>
      <c r="FN8" s="7">
        <f>IF($B8=0,"",($O8/30)*'MF Rents'!FN8*'MF Rollover'!FM8)</f>
        <v>0</v>
      </c>
      <c r="FO8" s="7">
        <f>IF($B8=0,"",($O8/30)*'MF Rents'!FO8*'MF Rollover'!FN8)</f>
        <v>0</v>
      </c>
      <c r="FP8" s="7">
        <f>IF($B8=0,"",($O8/30)*'MF Rents'!FP8*'MF Rollover'!FO8)</f>
        <v>0</v>
      </c>
      <c r="FQ8" s="7">
        <f>IF($B8=0,"",($O8/30)*'MF Rents'!FQ8*'MF Rollover'!FP8)</f>
        <v>0</v>
      </c>
      <c r="FR8" s="7">
        <f>IF($B8=0,"",($O8/30)*'MF Rents'!FR8*'MF Rollover'!FQ8)</f>
        <v>0</v>
      </c>
      <c r="FS8" s="7">
        <f>IF($B8=0,"",($O8/30)*'MF Rents'!FS8*'MF Rollover'!FR8)</f>
        <v>8252.1566194275019</v>
      </c>
      <c r="FT8" s="7">
        <f>IF($B8=0,"",($O8/30)*'MF Rents'!FT8*'MF Rollover'!FS8)</f>
        <v>0</v>
      </c>
      <c r="FU8" s="7">
        <f>IF($B8=0,"",($O8/30)*'MF Rents'!FU8*'MF Rollover'!FT8)</f>
        <v>0</v>
      </c>
      <c r="FV8" s="7">
        <f>IF($B8=0,"",($O8/30)*'MF Rents'!FV8*'MF Rollover'!FU8)</f>
        <v>0</v>
      </c>
      <c r="FW8" s="7">
        <f>IF($B8=0,"",($O8/30)*'MF Rents'!FW8*'MF Rollover'!FV8)</f>
        <v>0</v>
      </c>
      <c r="FX8" s="7">
        <f>IF($B8=0,"",($O8/30)*'MF Rents'!FX8*'MF Rollover'!FW8)</f>
        <v>0</v>
      </c>
      <c r="FY8" s="7">
        <f>IF($B8=0,"",($O8/30)*'MF Rents'!FY8*'MF Rollover'!FX8)</f>
        <v>0</v>
      </c>
      <c r="FZ8" s="7">
        <f>IF($B8=0,"",($O8/30)*'MF Rents'!FZ8*'MF Rollover'!FY8)</f>
        <v>0</v>
      </c>
      <c r="GA8" s="7">
        <f>IF($B8=0,"",($O8/30)*'MF Rents'!GA8*'MF Rollover'!FZ8)</f>
        <v>0</v>
      </c>
      <c r="GB8" s="7">
        <f>IF($B8=0,"",($O8/30)*'MF Rents'!GB8*'MF Rollover'!GA8)</f>
        <v>0</v>
      </c>
      <c r="GC8" s="7">
        <f>IF($B8=0,"",($O8/30)*'MF Rents'!GC8*'MF Rollover'!GB8)</f>
        <v>0</v>
      </c>
      <c r="GD8" s="7">
        <f>IF($B8=0,"",($O8/30)*'MF Rents'!GD8*'MF Rollover'!GC8)</f>
        <v>0</v>
      </c>
      <c r="GE8" s="7">
        <f>IF($B8=0,"",($O8/30)*'MF Rents'!GE8*'MF Rollover'!GD8)</f>
        <v>8375.9389687189123</v>
      </c>
      <c r="GF8" s="7">
        <f>IF($B8=0,"",($O8/30)*'MF Rents'!GF8*'MF Rollover'!GE8)</f>
        <v>0</v>
      </c>
      <c r="GG8" s="7">
        <f>IF($B8=0,"",($O8/30)*'MF Rents'!GG8*'MF Rollover'!GF8)</f>
        <v>0</v>
      </c>
      <c r="GH8" s="7">
        <f>IF($B8=0,"",($O8/30)*'MF Rents'!GH8*'MF Rollover'!GG8)</f>
        <v>0</v>
      </c>
      <c r="GI8" s="7">
        <f>IF($B8=0,"",($O8/30)*'MF Rents'!GI8*'MF Rollover'!GH8)</f>
        <v>0</v>
      </c>
      <c r="GJ8" s="7">
        <f>IF($B8=0,"",($O8/30)*'MF Rents'!GJ8*'MF Rollover'!GI8)</f>
        <v>0</v>
      </c>
      <c r="GK8" s="7">
        <f>IF($B8=0,"",($O8/30)*'MF Rents'!GK8*'MF Rollover'!GJ8)</f>
        <v>0</v>
      </c>
      <c r="GL8" s="7">
        <f>IF($B8=0,"",($O8/30)*'MF Rents'!GL8*'MF Rollover'!GK8)</f>
        <v>0</v>
      </c>
      <c r="GM8" s="7">
        <f>IF($B8=0,"",($O8/30)*'MF Rents'!GM8*'MF Rollover'!GL8)</f>
        <v>0</v>
      </c>
      <c r="GN8" s="7">
        <f>IF($B8=0,"",($O8/30)*'MF Rents'!GN8*'MF Rollover'!GM8)</f>
        <v>0</v>
      </c>
      <c r="GO8" s="7">
        <f>IF($B8=0,"",($O8/30)*'MF Rents'!GO8*'MF Rollover'!GN8)</f>
        <v>0</v>
      </c>
      <c r="GP8" s="7">
        <f>IF($B8=0,"",($O8/30)*'MF Rents'!GP8*'MF Rollover'!GO8)</f>
        <v>0</v>
      </c>
    </row>
    <row r="9" spans="2:198" x14ac:dyDescent="0.3">
      <c r="B9" s="198" t="str">
        <f>'MF Rent Roll'!B8</f>
        <v>2bd/1.5ba</v>
      </c>
      <c r="C9" s="199">
        <f>'MF Rent Roll'!C8</f>
        <v>12</v>
      </c>
      <c r="D9" s="200">
        <f>'MF Rent Roll'!D8</f>
        <v>2</v>
      </c>
      <c r="E9" s="200">
        <f>'MF Rent Roll'!E8</f>
        <v>1.5</v>
      </c>
      <c r="F9" s="201">
        <f>'MF Rent Roll'!F8</f>
        <v>1025</v>
      </c>
      <c r="G9" s="202">
        <f>'MF Rent Roll'!G8</f>
        <v>850</v>
      </c>
      <c r="H9" s="203">
        <f>'MF Rent Roll'!H8</f>
        <v>12</v>
      </c>
      <c r="I9" s="202">
        <f>'MF Rent Roll'!I8</f>
        <v>65</v>
      </c>
      <c r="J9" s="204">
        <f>'MF Rent Roll'!J8</f>
        <v>0</v>
      </c>
      <c r="K9" s="205">
        <f>'MF Rent Roll'!K8</f>
        <v>25</v>
      </c>
      <c r="L9" s="202">
        <f>'MF Rent Roll'!L8</f>
        <v>350</v>
      </c>
      <c r="M9" s="206">
        <f>'MF Rent Roll'!M8</f>
        <v>0.6</v>
      </c>
      <c r="N9" s="207">
        <f>'MF Rent Roll'!N8</f>
        <v>0</v>
      </c>
      <c r="O9" s="208">
        <f>'MF Rent Roll'!O8</f>
        <v>10</v>
      </c>
      <c r="P9" s="209">
        <f>'MF Rent Roll'!P8</f>
        <v>140</v>
      </c>
      <c r="S9" s="7">
        <f>IF($B9=0,"",($O9/30)*'MF Rents'!S9*'MF Rollover'!R9)</f>
        <v>0</v>
      </c>
      <c r="T9" s="7">
        <f>IF($B9=0,"",($O9/30)*'MF Rents'!T9*'MF Rollover'!S9)</f>
        <v>0</v>
      </c>
      <c r="U9" s="7">
        <f>IF($B9=0,"",($O9/30)*'MF Rents'!U9*'MF Rollover'!T9)</f>
        <v>0</v>
      </c>
      <c r="V9" s="7">
        <f>IF($B9=0,"",($O9/30)*'MF Rents'!V9*'MF Rollover'!U9)</f>
        <v>0</v>
      </c>
      <c r="W9" s="7">
        <f>IF($B9=0,"",($O9/30)*'MF Rents'!W9*'MF Rollover'!V9)</f>
        <v>0</v>
      </c>
      <c r="X9" s="7">
        <f>IF($B9=0,"",($O9/30)*'MF Rents'!X9*'MF Rollover'!W9)</f>
        <v>0</v>
      </c>
      <c r="Y9" s="7">
        <f>IF($B9=0,"",($O9/30)*'MF Rents'!Y9*'MF Rollover'!X9)</f>
        <v>0</v>
      </c>
      <c r="Z9" s="7">
        <f>IF($B9=0,"",($O9/30)*'MF Rents'!Z9*'MF Rollover'!Y9)</f>
        <v>0</v>
      </c>
      <c r="AA9" s="7">
        <f>IF($B9=0,"",($O9/30)*'MF Rents'!AA9*'MF Rollover'!Z9)</f>
        <v>0</v>
      </c>
      <c r="AB9" s="7">
        <f>IF($B9=0,"",($O9/30)*'MF Rents'!AB9*'MF Rollover'!AA9)</f>
        <v>0</v>
      </c>
      <c r="AC9" s="7">
        <f>IF($B9=0,"",($O9/30)*'MF Rents'!AC9*'MF Rollover'!AB9)</f>
        <v>0</v>
      </c>
      <c r="AD9" s="7">
        <f>IF($B9=0,"",($O9/30)*'MF Rents'!AD9*'MF Rollover'!AC9)</f>
        <v>0</v>
      </c>
      <c r="AE9" s="7">
        <f>IF($B9=0,"",($O9/30)*'MF Rents'!AE9*'MF Rollover'!AD9)</f>
        <v>3450.9999999999991</v>
      </c>
      <c r="AF9" s="7">
        <f>IF($B9=0,"",($O9/30)*'MF Rents'!AF9*'MF Rollover'!AE9)</f>
        <v>0</v>
      </c>
      <c r="AG9" s="7">
        <f>IF($B9=0,"",($O9/30)*'MF Rents'!AG9*'MF Rollover'!AF9)</f>
        <v>0</v>
      </c>
      <c r="AH9" s="7">
        <f>IF($B9=0,"",($O9/30)*'MF Rents'!AH9*'MF Rollover'!AG9)</f>
        <v>0</v>
      </c>
      <c r="AI9" s="7">
        <f>IF($B9=0,"",($O9/30)*'MF Rents'!AI9*'MF Rollover'!AH9)</f>
        <v>0</v>
      </c>
      <c r="AJ9" s="7">
        <f>IF($B9=0,"",($O9/30)*'MF Rents'!AJ9*'MF Rollover'!AI9)</f>
        <v>0</v>
      </c>
      <c r="AK9" s="7">
        <f>IF($B9=0,"",($O9/30)*'MF Rents'!AK9*'MF Rollover'!AJ9)</f>
        <v>0</v>
      </c>
      <c r="AL9" s="7">
        <f>IF($B9=0,"",($O9/30)*'MF Rents'!AL9*'MF Rollover'!AK9)</f>
        <v>0</v>
      </c>
      <c r="AM9" s="7">
        <f>IF($B9=0,"",($O9/30)*'MF Rents'!AM9*'MF Rollover'!AL9)</f>
        <v>0</v>
      </c>
      <c r="AN9" s="7">
        <f>IF($B9=0,"",($O9/30)*'MF Rents'!AN9*'MF Rollover'!AM9)</f>
        <v>0</v>
      </c>
      <c r="AO9" s="7">
        <f>IF($B9=0,"",($O9/30)*'MF Rents'!AO9*'MF Rollover'!AN9)</f>
        <v>0</v>
      </c>
      <c r="AP9" s="7">
        <f>IF($B9=0,"",($O9/30)*'MF Rents'!AP9*'MF Rollover'!AO9)</f>
        <v>0</v>
      </c>
      <c r="AQ9" s="7">
        <f>IF($B9=0,"",($O9/30)*'MF Rents'!AQ9*'MF Rollover'!AP9)</f>
        <v>3502.7649999999985</v>
      </c>
      <c r="AR9" s="7">
        <f>IF($B9=0,"",($O9/30)*'MF Rents'!AR9*'MF Rollover'!AQ9)</f>
        <v>0</v>
      </c>
      <c r="AS9" s="7">
        <f>IF($B9=0,"",($O9/30)*'MF Rents'!AS9*'MF Rollover'!AR9)</f>
        <v>0</v>
      </c>
      <c r="AT9" s="7">
        <f>IF($B9=0,"",($O9/30)*'MF Rents'!AT9*'MF Rollover'!AS9)</f>
        <v>0</v>
      </c>
      <c r="AU9" s="7">
        <f>IF($B9=0,"",($O9/30)*'MF Rents'!AU9*'MF Rollover'!AT9)</f>
        <v>0</v>
      </c>
      <c r="AV9" s="7">
        <f>IF($B9=0,"",($O9/30)*'MF Rents'!AV9*'MF Rollover'!AU9)</f>
        <v>0</v>
      </c>
      <c r="AW9" s="7">
        <f>IF($B9=0,"",($O9/30)*'MF Rents'!AW9*'MF Rollover'!AV9)</f>
        <v>0</v>
      </c>
      <c r="AX9" s="7">
        <f>IF($B9=0,"",($O9/30)*'MF Rents'!AX9*'MF Rollover'!AW9)</f>
        <v>0</v>
      </c>
      <c r="AY9" s="7">
        <f>IF($B9=0,"",($O9/30)*'MF Rents'!AY9*'MF Rollover'!AX9)</f>
        <v>0</v>
      </c>
      <c r="AZ9" s="7">
        <f>IF($B9=0,"",($O9/30)*'MF Rents'!AZ9*'MF Rollover'!AY9)</f>
        <v>0</v>
      </c>
      <c r="BA9" s="7">
        <f>IF($B9=0,"",($O9/30)*'MF Rents'!BA9*'MF Rollover'!AZ9)</f>
        <v>0</v>
      </c>
      <c r="BB9" s="7">
        <f>IF($B9=0,"",($O9/30)*'MF Rents'!BB9*'MF Rollover'!BA9)</f>
        <v>0</v>
      </c>
      <c r="BC9" s="7">
        <f>IF($B9=0,"",($O9/30)*'MF Rents'!BC9*'MF Rollover'!BB9)</f>
        <v>3555.3064749999985</v>
      </c>
      <c r="BD9" s="7">
        <f>IF($B9=0,"",($O9/30)*'MF Rents'!BD9*'MF Rollover'!BC9)</f>
        <v>0</v>
      </c>
      <c r="BE9" s="7">
        <f>IF($B9=0,"",($O9/30)*'MF Rents'!BE9*'MF Rollover'!BD9)</f>
        <v>0</v>
      </c>
      <c r="BF9" s="7">
        <f>IF($B9=0,"",($O9/30)*'MF Rents'!BF9*'MF Rollover'!BE9)</f>
        <v>0</v>
      </c>
      <c r="BG9" s="7">
        <f>IF($B9=0,"",($O9/30)*'MF Rents'!BG9*'MF Rollover'!BF9)</f>
        <v>0</v>
      </c>
      <c r="BH9" s="7">
        <f>IF($B9=0,"",($O9/30)*'MF Rents'!BH9*'MF Rollover'!BG9)</f>
        <v>0</v>
      </c>
      <c r="BI9" s="7">
        <f>IF($B9=0,"",($O9/30)*'MF Rents'!BI9*'MF Rollover'!BH9)</f>
        <v>0</v>
      </c>
      <c r="BJ9" s="7">
        <f>IF($B9=0,"",($O9/30)*'MF Rents'!BJ9*'MF Rollover'!BI9)</f>
        <v>0</v>
      </c>
      <c r="BK9" s="7">
        <f>IF($B9=0,"",($O9/30)*'MF Rents'!BK9*'MF Rollover'!BJ9)</f>
        <v>0</v>
      </c>
      <c r="BL9" s="7">
        <f>IF($B9=0,"",($O9/30)*'MF Rents'!BL9*'MF Rollover'!BK9)</f>
        <v>0</v>
      </c>
      <c r="BM9" s="7">
        <f>IF($B9=0,"",($O9/30)*'MF Rents'!BM9*'MF Rollover'!BL9)</f>
        <v>0</v>
      </c>
      <c r="BN9" s="7">
        <f>IF($B9=0,"",($O9/30)*'MF Rents'!BN9*'MF Rollover'!BM9)</f>
        <v>0</v>
      </c>
      <c r="BO9" s="7">
        <f>IF($B9=0,"",($O9/30)*'MF Rents'!BO9*'MF Rollover'!BN9)</f>
        <v>3608.6360721249976</v>
      </c>
      <c r="BP9" s="7">
        <f>IF($B9=0,"",($O9/30)*'MF Rents'!BP9*'MF Rollover'!BO9)</f>
        <v>0</v>
      </c>
      <c r="BQ9" s="7">
        <f>IF($B9=0,"",($O9/30)*'MF Rents'!BQ9*'MF Rollover'!BP9)</f>
        <v>0</v>
      </c>
      <c r="BR9" s="7">
        <f>IF($B9=0,"",($O9/30)*'MF Rents'!BR9*'MF Rollover'!BQ9)</f>
        <v>0</v>
      </c>
      <c r="BS9" s="7">
        <f>IF($B9=0,"",($O9/30)*'MF Rents'!BS9*'MF Rollover'!BR9)</f>
        <v>0</v>
      </c>
      <c r="BT9" s="7">
        <f>IF($B9=0,"",($O9/30)*'MF Rents'!BT9*'MF Rollover'!BS9)</f>
        <v>0</v>
      </c>
      <c r="BU9" s="7">
        <f>IF($B9=0,"",($O9/30)*'MF Rents'!BU9*'MF Rollover'!BT9)</f>
        <v>0</v>
      </c>
      <c r="BV9" s="7">
        <f>IF($B9=0,"",($O9/30)*'MF Rents'!BV9*'MF Rollover'!BU9)</f>
        <v>0</v>
      </c>
      <c r="BW9" s="7">
        <f>IF($B9=0,"",($O9/30)*'MF Rents'!BW9*'MF Rollover'!BV9)</f>
        <v>0</v>
      </c>
      <c r="BX9" s="7">
        <f>IF($B9=0,"",($O9/30)*'MF Rents'!BX9*'MF Rollover'!BW9)</f>
        <v>0</v>
      </c>
      <c r="BY9" s="7">
        <f>IF($B9=0,"",($O9/30)*'MF Rents'!BY9*'MF Rollover'!BX9)</f>
        <v>0</v>
      </c>
      <c r="BZ9" s="7">
        <f>IF($B9=0,"",($O9/30)*'MF Rents'!BZ9*'MF Rollover'!BY9)</f>
        <v>0</v>
      </c>
      <c r="CA9" s="7">
        <f>IF($B9=0,"",($O9/30)*'MF Rents'!CA9*'MF Rollover'!BZ9)</f>
        <v>3662.7656132068723</v>
      </c>
      <c r="CB9" s="7">
        <f>IF($B9=0,"",($O9/30)*'MF Rents'!CB9*'MF Rollover'!CA9)</f>
        <v>0</v>
      </c>
      <c r="CC9" s="7">
        <f>IF($B9=0,"",($O9/30)*'MF Rents'!CC9*'MF Rollover'!CB9)</f>
        <v>0</v>
      </c>
      <c r="CD9" s="7">
        <f>IF($B9=0,"",($O9/30)*'MF Rents'!CD9*'MF Rollover'!CC9)</f>
        <v>0</v>
      </c>
      <c r="CE9" s="7">
        <f>IF($B9=0,"",($O9/30)*'MF Rents'!CE9*'MF Rollover'!CD9)</f>
        <v>0</v>
      </c>
      <c r="CF9" s="7">
        <f>IF($B9=0,"",($O9/30)*'MF Rents'!CF9*'MF Rollover'!CE9)</f>
        <v>0</v>
      </c>
      <c r="CG9" s="7">
        <f>IF($B9=0,"",($O9/30)*'MF Rents'!CG9*'MF Rollover'!CF9)</f>
        <v>0</v>
      </c>
      <c r="CH9" s="7">
        <f>IF($B9=0,"",($O9/30)*'MF Rents'!CH9*'MF Rollover'!CG9)</f>
        <v>0</v>
      </c>
      <c r="CI9" s="7">
        <f>IF($B9=0,"",($O9/30)*'MF Rents'!CI9*'MF Rollover'!CH9)</f>
        <v>0</v>
      </c>
      <c r="CJ9" s="7">
        <f>IF($B9=0,"",($O9/30)*'MF Rents'!CJ9*'MF Rollover'!CI9)</f>
        <v>0</v>
      </c>
      <c r="CK9" s="7">
        <f>IF($B9=0,"",($O9/30)*'MF Rents'!CK9*'MF Rollover'!CJ9)</f>
        <v>0</v>
      </c>
      <c r="CL9" s="7">
        <f>IF($B9=0,"",($O9/30)*'MF Rents'!CL9*'MF Rollover'!CK9)</f>
        <v>0</v>
      </c>
      <c r="CM9" s="7">
        <f>IF($B9=0,"",($O9/30)*'MF Rents'!CM9*'MF Rollover'!CL9)</f>
        <v>3717.7070974049748</v>
      </c>
      <c r="CN9" s="7">
        <f>IF($B9=0,"",($O9/30)*'MF Rents'!CN9*'MF Rollover'!CM9)</f>
        <v>0</v>
      </c>
      <c r="CO9" s="7">
        <f>IF($B9=0,"",($O9/30)*'MF Rents'!CO9*'MF Rollover'!CN9)</f>
        <v>0</v>
      </c>
      <c r="CP9" s="7">
        <f>IF($B9=0,"",($O9/30)*'MF Rents'!CP9*'MF Rollover'!CO9)</f>
        <v>0</v>
      </c>
      <c r="CQ9" s="7">
        <f>IF($B9=0,"",($O9/30)*'MF Rents'!CQ9*'MF Rollover'!CP9)</f>
        <v>0</v>
      </c>
      <c r="CR9" s="7">
        <f>IF($B9=0,"",($O9/30)*'MF Rents'!CR9*'MF Rollover'!CQ9)</f>
        <v>0</v>
      </c>
      <c r="CS9" s="7">
        <f>IF($B9=0,"",($O9/30)*'MF Rents'!CS9*'MF Rollover'!CR9)</f>
        <v>0</v>
      </c>
      <c r="CT9" s="7">
        <f>IF($B9=0,"",($O9/30)*'MF Rents'!CT9*'MF Rollover'!CS9)</f>
        <v>0</v>
      </c>
      <c r="CU9" s="7">
        <f>IF($B9=0,"",($O9/30)*'MF Rents'!CU9*'MF Rollover'!CT9)</f>
        <v>0</v>
      </c>
      <c r="CV9" s="7">
        <f>IF($B9=0,"",($O9/30)*'MF Rents'!CV9*'MF Rollover'!CU9)</f>
        <v>0</v>
      </c>
      <c r="CW9" s="7">
        <f>IF($B9=0,"",($O9/30)*'MF Rents'!CW9*'MF Rollover'!CV9)</f>
        <v>0</v>
      </c>
      <c r="CX9" s="7">
        <f>IF($B9=0,"",($O9/30)*'MF Rents'!CX9*'MF Rollover'!CW9)</f>
        <v>0</v>
      </c>
      <c r="CY9" s="7">
        <f>IF($B9=0,"",($O9/30)*'MF Rents'!CY9*'MF Rollover'!CX9)</f>
        <v>3773.4727038660485</v>
      </c>
      <c r="CZ9" s="7">
        <f>IF($B9=0,"",($O9/30)*'MF Rents'!CZ9*'MF Rollover'!CY9)</f>
        <v>0</v>
      </c>
      <c r="DA9" s="7">
        <f>IF($B9=0,"",($O9/30)*'MF Rents'!DA9*'MF Rollover'!CZ9)</f>
        <v>0</v>
      </c>
      <c r="DB9" s="7">
        <f>IF($B9=0,"",($O9/30)*'MF Rents'!DB9*'MF Rollover'!DA9)</f>
        <v>0</v>
      </c>
      <c r="DC9" s="7">
        <f>IF($B9=0,"",($O9/30)*'MF Rents'!DC9*'MF Rollover'!DB9)</f>
        <v>0</v>
      </c>
      <c r="DD9" s="7">
        <f>IF($B9=0,"",($O9/30)*'MF Rents'!DD9*'MF Rollover'!DC9)</f>
        <v>0</v>
      </c>
      <c r="DE9" s="7">
        <f>IF($B9=0,"",($O9/30)*'MF Rents'!DE9*'MF Rollover'!DD9)</f>
        <v>0</v>
      </c>
      <c r="DF9" s="7">
        <f>IF($B9=0,"",($O9/30)*'MF Rents'!DF9*'MF Rollover'!DE9)</f>
        <v>0</v>
      </c>
      <c r="DG9" s="7">
        <f>IF($B9=0,"",($O9/30)*'MF Rents'!DG9*'MF Rollover'!DF9)</f>
        <v>0</v>
      </c>
      <c r="DH9" s="7">
        <f>IF($B9=0,"",($O9/30)*'MF Rents'!DH9*'MF Rollover'!DG9)</f>
        <v>0</v>
      </c>
      <c r="DI9" s="7">
        <f>IF($B9=0,"",($O9/30)*'MF Rents'!DI9*'MF Rollover'!DH9)</f>
        <v>0</v>
      </c>
      <c r="DJ9" s="7">
        <f>IF($B9=0,"",($O9/30)*'MF Rents'!DJ9*'MF Rollover'!DI9)</f>
        <v>0</v>
      </c>
      <c r="DK9" s="7">
        <f>IF($B9=0,"",($O9/30)*'MF Rents'!DK9*'MF Rollover'!DJ9)</f>
        <v>3830.0747944240393</v>
      </c>
      <c r="DL9" s="7">
        <f>IF($B9=0,"",($O9/30)*'MF Rents'!DL9*'MF Rollover'!DK9)</f>
        <v>0</v>
      </c>
      <c r="DM9" s="7">
        <f>IF($B9=0,"",($O9/30)*'MF Rents'!DM9*'MF Rollover'!DL9)</f>
        <v>0</v>
      </c>
      <c r="DN9" s="7">
        <f>IF($B9=0,"",($O9/30)*'MF Rents'!DN9*'MF Rollover'!DM9)</f>
        <v>0</v>
      </c>
      <c r="DO9" s="7">
        <f>IF($B9=0,"",($O9/30)*'MF Rents'!DO9*'MF Rollover'!DN9)</f>
        <v>0</v>
      </c>
      <c r="DP9" s="7">
        <f>IF($B9=0,"",($O9/30)*'MF Rents'!DP9*'MF Rollover'!DO9)</f>
        <v>0</v>
      </c>
      <c r="DQ9" s="7">
        <f>IF($B9=0,"",($O9/30)*'MF Rents'!DQ9*'MF Rollover'!DP9)</f>
        <v>0</v>
      </c>
      <c r="DR9" s="7">
        <f>IF($B9=0,"",($O9/30)*'MF Rents'!DR9*'MF Rollover'!DQ9)</f>
        <v>0</v>
      </c>
      <c r="DS9" s="7">
        <f>IF($B9=0,"",($O9/30)*'MF Rents'!DS9*'MF Rollover'!DR9)</f>
        <v>0</v>
      </c>
      <c r="DT9" s="7">
        <f>IF($B9=0,"",($O9/30)*'MF Rents'!DT9*'MF Rollover'!DS9)</f>
        <v>0</v>
      </c>
      <c r="DU9" s="7">
        <f>IF($B9=0,"",($O9/30)*'MF Rents'!DU9*'MF Rollover'!DT9)</f>
        <v>0</v>
      </c>
      <c r="DV9" s="7">
        <f>IF($B9=0,"",($O9/30)*'MF Rents'!DV9*'MF Rollover'!DU9)</f>
        <v>0</v>
      </c>
      <c r="DW9" s="7">
        <f>IF($B9=0,"",($O9/30)*'MF Rents'!DW9*'MF Rollover'!DV9)</f>
        <v>3887.5259163403994</v>
      </c>
      <c r="DX9" s="7">
        <f>IF($B9=0,"",($O9/30)*'MF Rents'!DX9*'MF Rollover'!DW9)</f>
        <v>0</v>
      </c>
      <c r="DY9" s="7">
        <f>IF($B9=0,"",($O9/30)*'MF Rents'!DY9*'MF Rollover'!DX9)</f>
        <v>0</v>
      </c>
      <c r="DZ9" s="7">
        <f>IF($B9=0,"",($O9/30)*'MF Rents'!DZ9*'MF Rollover'!DY9)</f>
        <v>0</v>
      </c>
      <c r="EA9" s="7">
        <f>IF($B9=0,"",($O9/30)*'MF Rents'!EA9*'MF Rollover'!DZ9)</f>
        <v>0</v>
      </c>
      <c r="EB9" s="7">
        <f>IF($B9=0,"",($O9/30)*'MF Rents'!EB9*'MF Rollover'!EA9)</f>
        <v>0</v>
      </c>
      <c r="EC9" s="7">
        <f>IF($B9=0,"",($O9/30)*'MF Rents'!EC9*'MF Rollover'!EB9)</f>
        <v>0</v>
      </c>
      <c r="ED9" s="7">
        <f>IF($B9=0,"",($O9/30)*'MF Rents'!ED9*'MF Rollover'!EC9)</f>
        <v>0</v>
      </c>
      <c r="EE9" s="7">
        <f>IF($B9=0,"",($O9/30)*'MF Rents'!EE9*'MF Rollover'!ED9)</f>
        <v>0</v>
      </c>
      <c r="EF9" s="7">
        <f>IF($B9=0,"",($O9/30)*'MF Rents'!EF9*'MF Rollover'!EE9)</f>
        <v>0</v>
      </c>
      <c r="EG9" s="7">
        <f>IF($B9=0,"",($O9/30)*'MF Rents'!EG9*'MF Rollover'!EF9)</f>
        <v>0</v>
      </c>
      <c r="EH9" s="7">
        <f>IF($B9=0,"",($O9/30)*'MF Rents'!EH9*'MF Rollover'!EG9)</f>
        <v>0</v>
      </c>
      <c r="EI9" s="7">
        <f>IF($B9=0,"",($O9/30)*'MF Rents'!EI9*'MF Rollover'!EH9)</f>
        <v>3945.8388050855051</v>
      </c>
      <c r="EJ9" s="7">
        <f>IF($B9=0,"",($O9/30)*'MF Rents'!EJ9*'MF Rollover'!EI9)</f>
        <v>0</v>
      </c>
      <c r="EK9" s="7">
        <f>IF($B9=0,"",($O9/30)*'MF Rents'!EK9*'MF Rollover'!EJ9)</f>
        <v>0</v>
      </c>
      <c r="EL9" s="7">
        <f>IF($B9=0,"",($O9/30)*'MF Rents'!EL9*'MF Rollover'!EK9)</f>
        <v>0</v>
      </c>
      <c r="EM9" s="7">
        <f>IF($B9=0,"",($O9/30)*'MF Rents'!EM9*'MF Rollover'!EL9)</f>
        <v>0</v>
      </c>
      <c r="EN9" s="7">
        <f>IF($B9=0,"",($O9/30)*'MF Rents'!EN9*'MF Rollover'!EM9)</f>
        <v>0</v>
      </c>
      <c r="EO9" s="7">
        <f>IF($B9=0,"",($O9/30)*'MF Rents'!EO9*'MF Rollover'!EN9)</f>
        <v>0</v>
      </c>
      <c r="EP9" s="7">
        <f>IF($B9=0,"",($O9/30)*'MF Rents'!EP9*'MF Rollover'!EO9)</f>
        <v>0</v>
      </c>
      <c r="EQ9" s="7">
        <f>IF($B9=0,"",($O9/30)*'MF Rents'!EQ9*'MF Rollover'!EP9)</f>
        <v>0</v>
      </c>
      <c r="ER9" s="7">
        <f>IF($B9=0,"",($O9/30)*'MF Rents'!ER9*'MF Rollover'!EQ9)</f>
        <v>0</v>
      </c>
      <c r="ES9" s="7">
        <f>IF($B9=0,"",($O9/30)*'MF Rents'!ES9*'MF Rollover'!ER9)</f>
        <v>0</v>
      </c>
      <c r="ET9" s="7">
        <f>IF($B9=0,"",($O9/30)*'MF Rents'!ET9*'MF Rollover'!ES9)</f>
        <v>0</v>
      </c>
      <c r="EU9" s="7">
        <f>IF($B9=0,"",($O9/30)*'MF Rents'!EU9*'MF Rollover'!ET9)</f>
        <v>4005.0263871617872</v>
      </c>
      <c r="EV9" s="7">
        <f>IF($B9=0,"",($O9/30)*'MF Rents'!EV9*'MF Rollover'!EU9)</f>
        <v>0</v>
      </c>
      <c r="EW9" s="7">
        <f>IF($B9=0,"",($O9/30)*'MF Rents'!EW9*'MF Rollover'!EV9)</f>
        <v>0</v>
      </c>
      <c r="EX9" s="7">
        <f>IF($B9=0,"",($O9/30)*'MF Rents'!EX9*'MF Rollover'!EW9)</f>
        <v>0</v>
      </c>
      <c r="EY9" s="7">
        <f>IF($B9=0,"",($O9/30)*'MF Rents'!EY9*'MF Rollover'!EX9)</f>
        <v>0</v>
      </c>
      <c r="EZ9" s="7">
        <f>IF($B9=0,"",($O9/30)*'MF Rents'!EZ9*'MF Rollover'!EY9)</f>
        <v>0</v>
      </c>
      <c r="FA9" s="7">
        <f>IF($B9=0,"",($O9/30)*'MF Rents'!FA9*'MF Rollover'!EZ9)</f>
        <v>0</v>
      </c>
      <c r="FB9" s="7">
        <f>IF($B9=0,"",($O9/30)*'MF Rents'!FB9*'MF Rollover'!FA9)</f>
        <v>0</v>
      </c>
      <c r="FC9" s="7">
        <f>IF($B9=0,"",($O9/30)*'MF Rents'!FC9*'MF Rollover'!FB9)</f>
        <v>0</v>
      </c>
      <c r="FD9" s="7">
        <f>IF($B9=0,"",($O9/30)*'MF Rents'!FD9*'MF Rollover'!FC9)</f>
        <v>0</v>
      </c>
      <c r="FE9" s="7">
        <f>IF($B9=0,"",($O9/30)*'MF Rents'!FE9*'MF Rollover'!FD9)</f>
        <v>0</v>
      </c>
      <c r="FF9" s="7">
        <f>IF($B9=0,"",($O9/30)*'MF Rents'!FF9*'MF Rollover'!FE9)</f>
        <v>0</v>
      </c>
      <c r="FG9" s="7">
        <f>IF($B9=0,"",($O9/30)*'MF Rents'!FG9*'MF Rollover'!FF9)</f>
        <v>4065.1017829692128</v>
      </c>
      <c r="FH9" s="7">
        <f>IF($B9=0,"",($O9/30)*'MF Rents'!FH9*'MF Rollover'!FG9)</f>
        <v>0</v>
      </c>
      <c r="FI9" s="7">
        <f>IF($B9=0,"",($O9/30)*'MF Rents'!FI9*'MF Rollover'!FH9)</f>
        <v>0</v>
      </c>
      <c r="FJ9" s="7">
        <f>IF($B9=0,"",($O9/30)*'MF Rents'!FJ9*'MF Rollover'!FI9)</f>
        <v>0</v>
      </c>
      <c r="FK9" s="7">
        <f>IF($B9=0,"",($O9/30)*'MF Rents'!FK9*'MF Rollover'!FJ9)</f>
        <v>0</v>
      </c>
      <c r="FL9" s="7">
        <f>IF($B9=0,"",($O9/30)*'MF Rents'!FL9*'MF Rollover'!FK9)</f>
        <v>0</v>
      </c>
      <c r="FM9" s="7">
        <f>IF($B9=0,"",($O9/30)*'MF Rents'!FM9*'MF Rollover'!FL9)</f>
        <v>0</v>
      </c>
      <c r="FN9" s="7">
        <f>IF($B9=0,"",($O9/30)*'MF Rents'!FN9*'MF Rollover'!FM9)</f>
        <v>0</v>
      </c>
      <c r="FO9" s="7">
        <f>IF($B9=0,"",($O9/30)*'MF Rents'!FO9*'MF Rollover'!FN9)</f>
        <v>0</v>
      </c>
      <c r="FP9" s="7">
        <f>IF($B9=0,"",($O9/30)*'MF Rents'!FP9*'MF Rollover'!FO9)</f>
        <v>0</v>
      </c>
      <c r="FQ9" s="7">
        <f>IF($B9=0,"",($O9/30)*'MF Rents'!FQ9*'MF Rollover'!FP9)</f>
        <v>0</v>
      </c>
      <c r="FR9" s="7">
        <f>IF($B9=0,"",($O9/30)*'MF Rents'!FR9*'MF Rollover'!FQ9)</f>
        <v>0</v>
      </c>
      <c r="FS9" s="7">
        <f>IF($B9=0,"",($O9/30)*'MF Rents'!FS9*'MF Rollover'!FR9)</f>
        <v>4126.078309713751</v>
      </c>
      <c r="FT9" s="7">
        <f>IF($B9=0,"",($O9/30)*'MF Rents'!FT9*'MF Rollover'!FS9)</f>
        <v>0</v>
      </c>
      <c r="FU9" s="7">
        <f>IF($B9=0,"",($O9/30)*'MF Rents'!FU9*'MF Rollover'!FT9)</f>
        <v>0</v>
      </c>
      <c r="FV9" s="7">
        <f>IF($B9=0,"",($O9/30)*'MF Rents'!FV9*'MF Rollover'!FU9)</f>
        <v>0</v>
      </c>
      <c r="FW9" s="7">
        <f>IF($B9=0,"",($O9/30)*'MF Rents'!FW9*'MF Rollover'!FV9)</f>
        <v>0</v>
      </c>
      <c r="FX9" s="7">
        <f>IF($B9=0,"",($O9/30)*'MF Rents'!FX9*'MF Rollover'!FW9)</f>
        <v>0</v>
      </c>
      <c r="FY9" s="7">
        <f>IF($B9=0,"",($O9/30)*'MF Rents'!FY9*'MF Rollover'!FX9)</f>
        <v>0</v>
      </c>
      <c r="FZ9" s="7">
        <f>IF($B9=0,"",($O9/30)*'MF Rents'!FZ9*'MF Rollover'!FY9)</f>
        <v>0</v>
      </c>
      <c r="GA9" s="7">
        <f>IF($B9=0,"",($O9/30)*'MF Rents'!GA9*'MF Rollover'!FZ9)</f>
        <v>0</v>
      </c>
      <c r="GB9" s="7">
        <f>IF($B9=0,"",($O9/30)*'MF Rents'!GB9*'MF Rollover'!GA9)</f>
        <v>0</v>
      </c>
      <c r="GC9" s="7">
        <f>IF($B9=0,"",($O9/30)*'MF Rents'!GC9*'MF Rollover'!GB9)</f>
        <v>0</v>
      </c>
      <c r="GD9" s="7">
        <f>IF($B9=0,"",($O9/30)*'MF Rents'!GD9*'MF Rollover'!GC9)</f>
        <v>0</v>
      </c>
      <c r="GE9" s="7">
        <f>IF($B9=0,"",($O9/30)*'MF Rents'!GE9*'MF Rollover'!GD9)</f>
        <v>4187.9694843594561</v>
      </c>
      <c r="GF9" s="7">
        <f>IF($B9=0,"",($O9/30)*'MF Rents'!GF9*'MF Rollover'!GE9)</f>
        <v>0</v>
      </c>
      <c r="GG9" s="7">
        <f>IF($B9=0,"",($O9/30)*'MF Rents'!GG9*'MF Rollover'!GF9)</f>
        <v>0</v>
      </c>
      <c r="GH9" s="7">
        <f>IF($B9=0,"",($O9/30)*'MF Rents'!GH9*'MF Rollover'!GG9)</f>
        <v>0</v>
      </c>
      <c r="GI9" s="7">
        <f>IF($B9=0,"",($O9/30)*'MF Rents'!GI9*'MF Rollover'!GH9)</f>
        <v>0</v>
      </c>
      <c r="GJ9" s="7">
        <f>IF($B9=0,"",($O9/30)*'MF Rents'!GJ9*'MF Rollover'!GI9)</f>
        <v>0</v>
      </c>
      <c r="GK9" s="7">
        <f>IF($B9=0,"",($O9/30)*'MF Rents'!GK9*'MF Rollover'!GJ9)</f>
        <v>0</v>
      </c>
      <c r="GL9" s="7">
        <f>IF($B9=0,"",($O9/30)*'MF Rents'!GL9*'MF Rollover'!GK9)</f>
        <v>0</v>
      </c>
      <c r="GM9" s="7">
        <f>IF($B9=0,"",($O9/30)*'MF Rents'!GM9*'MF Rollover'!GL9)</f>
        <v>0</v>
      </c>
      <c r="GN9" s="7">
        <f>IF($B9=0,"",($O9/30)*'MF Rents'!GN9*'MF Rollover'!GM9)</f>
        <v>0</v>
      </c>
      <c r="GO9" s="7">
        <f>IF($B9=0,"",($O9/30)*'MF Rents'!GO9*'MF Rollover'!GN9)</f>
        <v>0</v>
      </c>
      <c r="GP9" s="7">
        <f>IF($B9=0,"",($O9/30)*'MF Rents'!GP9*'MF Rollover'!GO9)</f>
        <v>0</v>
      </c>
    </row>
    <row r="10" spans="2:198" x14ac:dyDescent="0.3">
      <c r="B10" s="198" t="str">
        <f>'MF Rent Roll'!B9</f>
        <v>3bd/2ba</v>
      </c>
      <c r="C10" s="199">
        <f>'MF Rent Roll'!C9</f>
        <v>24</v>
      </c>
      <c r="D10" s="200">
        <f>'MF Rent Roll'!D9</f>
        <v>3</v>
      </c>
      <c r="E10" s="200">
        <f>'MF Rent Roll'!E9</f>
        <v>2</v>
      </c>
      <c r="F10" s="201">
        <f>'MF Rent Roll'!F9</f>
        <v>1046</v>
      </c>
      <c r="G10" s="202">
        <f>'MF Rent Roll'!G9</f>
        <v>1100</v>
      </c>
      <c r="H10" s="203">
        <f>'MF Rent Roll'!H9</f>
        <v>12</v>
      </c>
      <c r="I10" s="202">
        <f>'MF Rent Roll'!I9</f>
        <v>70</v>
      </c>
      <c r="J10" s="204">
        <f>'MF Rent Roll'!J9</f>
        <v>0</v>
      </c>
      <c r="K10" s="205">
        <f>'MF Rent Roll'!K9</f>
        <v>30</v>
      </c>
      <c r="L10" s="202">
        <f>'MF Rent Roll'!L9</f>
        <v>400</v>
      </c>
      <c r="M10" s="206">
        <f>'MF Rent Roll'!M9</f>
        <v>0.6</v>
      </c>
      <c r="N10" s="207">
        <f>'MF Rent Roll'!N9</f>
        <v>0</v>
      </c>
      <c r="O10" s="208">
        <f>'MF Rent Roll'!O9</f>
        <v>12</v>
      </c>
      <c r="P10" s="209">
        <f>'MF Rent Roll'!P9</f>
        <v>160</v>
      </c>
      <c r="S10" s="7">
        <f>IF($B10=0,"",($O10/30)*'MF Rents'!S10*'MF Rollover'!R10)</f>
        <v>0</v>
      </c>
      <c r="T10" s="7">
        <f>IF($B10=0,"",($O10/30)*'MF Rents'!T10*'MF Rollover'!S10)</f>
        <v>0</v>
      </c>
      <c r="U10" s="7">
        <f>IF($B10=0,"",($O10/30)*'MF Rents'!U10*'MF Rollover'!T10)</f>
        <v>0</v>
      </c>
      <c r="V10" s="7">
        <f>IF($B10=0,"",($O10/30)*'MF Rents'!V10*'MF Rollover'!U10)</f>
        <v>0</v>
      </c>
      <c r="W10" s="7">
        <f>IF($B10=0,"",($O10/30)*'MF Rents'!W10*'MF Rollover'!V10)</f>
        <v>0</v>
      </c>
      <c r="X10" s="7">
        <f>IF($B10=0,"",($O10/30)*'MF Rents'!X10*'MF Rollover'!W10)</f>
        <v>0</v>
      </c>
      <c r="Y10" s="7">
        <f>IF($B10=0,"",($O10/30)*'MF Rents'!Y10*'MF Rollover'!X10)</f>
        <v>0</v>
      </c>
      <c r="Z10" s="7">
        <f>IF($B10=0,"",($O10/30)*'MF Rents'!Z10*'MF Rollover'!Y10)</f>
        <v>0</v>
      </c>
      <c r="AA10" s="7">
        <f>IF($B10=0,"",($O10/30)*'MF Rents'!AA10*'MF Rollover'!Z10)</f>
        <v>0</v>
      </c>
      <c r="AB10" s="7">
        <f>IF($B10=0,"",($O10/30)*'MF Rents'!AB10*'MF Rollover'!AA10)</f>
        <v>0</v>
      </c>
      <c r="AC10" s="7">
        <f>IF($B10=0,"",($O10/30)*'MF Rents'!AC10*'MF Rollover'!AB10)</f>
        <v>0</v>
      </c>
      <c r="AD10" s="7">
        <f>IF($B10=0,"",($O10/30)*'MF Rents'!AD10*'MF Rollover'!AC10)</f>
        <v>0</v>
      </c>
      <c r="AE10" s="7">
        <f>IF($B10=0,"",($O10/30)*'MF Rents'!AE10*'MF Rollover'!AD10)</f>
        <v>10718.4</v>
      </c>
      <c r="AF10" s="7">
        <f>IF($B10=0,"",($O10/30)*'MF Rents'!AF10*'MF Rollover'!AE10)</f>
        <v>0</v>
      </c>
      <c r="AG10" s="7">
        <f>IF($B10=0,"",($O10/30)*'MF Rents'!AG10*'MF Rollover'!AF10)</f>
        <v>0</v>
      </c>
      <c r="AH10" s="7">
        <f>IF($B10=0,"",($O10/30)*'MF Rents'!AH10*'MF Rollover'!AG10)</f>
        <v>0</v>
      </c>
      <c r="AI10" s="7">
        <f>IF($B10=0,"",($O10/30)*'MF Rents'!AI10*'MF Rollover'!AH10)</f>
        <v>0</v>
      </c>
      <c r="AJ10" s="7">
        <f>IF($B10=0,"",($O10/30)*'MF Rents'!AJ10*'MF Rollover'!AI10)</f>
        <v>0</v>
      </c>
      <c r="AK10" s="7">
        <f>IF($B10=0,"",($O10/30)*'MF Rents'!AK10*'MF Rollover'!AJ10)</f>
        <v>0</v>
      </c>
      <c r="AL10" s="7">
        <f>IF($B10=0,"",($O10/30)*'MF Rents'!AL10*'MF Rollover'!AK10)</f>
        <v>0</v>
      </c>
      <c r="AM10" s="7">
        <f>IF($B10=0,"",($O10/30)*'MF Rents'!AM10*'MF Rollover'!AL10)</f>
        <v>0</v>
      </c>
      <c r="AN10" s="7">
        <f>IF($B10=0,"",($O10/30)*'MF Rents'!AN10*'MF Rollover'!AM10)</f>
        <v>0</v>
      </c>
      <c r="AO10" s="7">
        <f>IF($B10=0,"",($O10/30)*'MF Rents'!AO10*'MF Rollover'!AN10)</f>
        <v>0</v>
      </c>
      <c r="AP10" s="7">
        <f>IF($B10=0,"",($O10/30)*'MF Rents'!AP10*'MF Rollover'!AO10)</f>
        <v>0</v>
      </c>
      <c r="AQ10" s="7">
        <f>IF($B10=0,"",($O10/30)*'MF Rents'!AQ10*'MF Rollover'!AP10)</f>
        <v>10879.175999999998</v>
      </c>
      <c r="AR10" s="7">
        <f>IF($B10=0,"",($O10/30)*'MF Rents'!AR10*'MF Rollover'!AQ10)</f>
        <v>0</v>
      </c>
      <c r="AS10" s="7">
        <f>IF($B10=0,"",($O10/30)*'MF Rents'!AS10*'MF Rollover'!AR10)</f>
        <v>0</v>
      </c>
      <c r="AT10" s="7">
        <f>IF($B10=0,"",($O10/30)*'MF Rents'!AT10*'MF Rollover'!AS10)</f>
        <v>0</v>
      </c>
      <c r="AU10" s="7">
        <f>IF($B10=0,"",($O10/30)*'MF Rents'!AU10*'MF Rollover'!AT10)</f>
        <v>0</v>
      </c>
      <c r="AV10" s="7">
        <f>IF($B10=0,"",($O10/30)*'MF Rents'!AV10*'MF Rollover'!AU10)</f>
        <v>0</v>
      </c>
      <c r="AW10" s="7">
        <f>IF($B10=0,"",($O10/30)*'MF Rents'!AW10*'MF Rollover'!AV10)</f>
        <v>0</v>
      </c>
      <c r="AX10" s="7">
        <f>IF($B10=0,"",($O10/30)*'MF Rents'!AX10*'MF Rollover'!AW10)</f>
        <v>0</v>
      </c>
      <c r="AY10" s="7">
        <f>IF($B10=0,"",($O10/30)*'MF Rents'!AY10*'MF Rollover'!AX10)</f>
        <v>0</v>
      </c>
      <c r="AZ10" s="7">
        <f>IF($B10=0,"",($O10/30)*'MF Rents'!AZ10*'MF Rollover'!AY10)</f>
        <v>0</v>
      </c>
      <c r="BA10" s="7">
        <f>IF($B10=0,"",($O10/30)*'MF Rents'!BA10*'MF Rollover'!AZ10)</f>
        <v>0</v>
      </c>
      <c r="BB10" s="7">
        <f>IF($B10=0,"",($O10/30)*'MF Rents'!BB10*'MF Rollover'!BA10)</f>
        <v>0</v>
      </c>
      <c r="BC10" s="7">
        <f>IF($B10=0,"",($O10/30)*'MF Rents'!BC10*'MF Rollover'!BB10)</f>
        <v>11042.363639999996</v>
      </c>
      <c r="BD10" s="7">
        <f>IF($B10=0,"",($O10/30)*'MF Rents'!BD10*'MF Rollover'!BC10)</f>
        <v>0</v>
      </c>
      <c r="BE10" s="7">
        <f>IF($B10=0,"",($O10/30)*'MF Rents'!BE10*'MF Rollover'!BD10)</f>
        <v>0</v>
      </c>
      <c r="BF10" s="7">
        <f>IF($B10=0,"",($O10/30)*'MF Rents'!BF10*'MF Rollover'!BE10)</f>
        <v>0</v>
      </c>
      <c r="BG10" s="7">
        <f>IF($B10=0,"",($O10/30)*'MF Rents'!BG10*'MF Rollover'!BF10)</f>
        <v>0</v>
      </c>
      <c r="BH10" s="7">
        <f>IF($B10=0,"",($O10/30)*'MF Rents'!BH10*'MF Rollover'!BG10)</f>
        <v>0</v>
      </c>
      <c r="BI10" s="7">
        <f>IF($B10=0,"",($O10/30)*'MF Rents'!BI10*'MF Rollover'!BH10)</f>
        <v>0</v>
      </c>
      <c r="BJ10" s="7">
        <f>IF($B10=0,"",($O10/30)*'MF Rents'!BJ10*'MF Rollover'!BI10)</f>
        <v>0</v>
      </c>
      <c r="BK10" s="7">
        <f>IF($B10=0,"",($O10/30)*'MF Rents'!BK10*'MF Rollover'!BJ10)</f>
        <v>0</v>
      </c>
      <c r="BL10" s="7">
        <f>IF($B10=0,"",($O10/30)*'MF Rents'!BL10*'MF Rollover'!BK10)</f>
        <v>0</v>
      </c>
      <c r="BM10" s="7">
        <f>IF($B10=0,"",($O10/30)*'MF Rents'!BM10*'MF Rollover'!BL10)</f>
        <v>0</v>
      </c>
      <c r="BN10" s="7">
        <f>IF($B10=0,"",($O10/30)*'MF Rents'!BN10*'MF Rollover'!BM10)</f>
        <v>0</v>
      </c>
      <c r="BO10" s="7">
        <f>IF($B10=0,"",($O10/30)*'MF Rents'!BO10*'MF Rollover'!BN10)</f>
        <v>11207.999094599994</v>
      </c>
      <c r="BP10" s="7">
        <f>IF($B10=0,"",($O10/30)*'MF Rents'!BP10*'MF Rollover'!BO10)</f>
        <v>0</v>
      </c>
      <c r="BQ10" s="7">
        <f>IF($B10=0,"",($O10/30)*'MF Rents'!BQ10*'MF Rollover'!BP10)</f>
        <v>0</v>
      </c>
      <c r="BR10" s="7">
        <f>IF($B10=0,"",($O10/30)*'MF Rents'!BR10*'MF Rollover'!BQ10)</f>
        <v>0</v>
      </c>
      <c r="BS10" s="7">
        <f>IF($B10=0,"",($O10/30)*'MF Rents'!BS10*'MF Rollover'!BR10)</f>
        <v>0</v>
      </c>
      <c r="BT10" s="7">
        <f>IF($B10=0,"",($O10/30)*'MF Rents'!BT10*'MF Rollover'!BS10)</f>
        <v>0</v>
      </c>
      <c r="BU10" s="7">
        <f>IF($B10=0,"",($O10/30)*'MF Rents'!BU10*'MF Rollover'!BT10)</f>
        <v>0</v>
      </c>
      <c r="BV10" s="7">
        <f>IF($B10=0,"",($O10/30)*'MF Rents'!BV10*'MF Rollover'!BU10)</f>
        <v>0</v>
      </c>
      <c r="BW10" s="7">
        <f>IF($B10=0,"",($O10/30)*'MF Rents'!BW10*'MF Rollover'!BV10)</f>
        <v>0</v>
      </c>
      <c r="BX10" s="7">
        <f>IF($B10=0,"",($O10/30)*'MF Rents'!BX10*'MF Rollover'!BW10)</f>
        <v>0</v>
      </c>
      <c r="BY10" s="7">
        <f>IF($B10=0,"",($O10/30)*'MF Rents'!BY10*'MF Rollover'!BX10)</f>
        <v>0</v>
      </c>
      <c r="BZ10" s="7">
        <f>IF($B10=0,"",($O10/30)*'MF Rents'!BZ10*'MF Rollover'!BY10)</f>
        <v>0</v>
      </c>
      <c r="CA10" s="7">
        <f>IF($B10=0,"",($O10/30)*'MF Rents'!CA10*'MF Rollover'!BZ10)</f>
        <v>11376.119081018995</v>
      </c>
      <c r="CB10" s="7">
        <f>IF($B10=0,"",($O10/30)*'MF Rents'!CB10*'MF Rollover'!CA10)</f>
        <v>0</v>
      </c>
      <c r="CC10" s="7">
        <f>IF($B10=0,"",($O10/30)*'MF Rents'!CC10*'MF Rollover'!CB10)</f>
        <v>0</v>
      </c>
      <c r="CD10" s="7">
        <f>IF($B10=0,"",($O10/30)*'MF Rents'!CD10*'MF Rollover'!CC10)</f>
        <v>0</v>
      </c>
      <c r="CE10" s="7">
        <f>IF($B10=0,"",($O10/30)*'MF Rents'!CE10*'MF Rollover'!CD10)</f>
        <v>0</v>
      </c>
      <c r="CF10" s="7">
        <f>IF($B10=0,"",($O10/30)*'MF Rents'!CF10*'MF Rollover'!CE10)</f>
        <v>0</v>
      </c>
      <c r="CG10" s="7">
        <f>IF($B10=0,"",($O10/30)*'MF Rents'!CG10*'MF Rollover'!CF10)</f>
        <v>0</v>
      </c>
      <c r="CH10" s="7">
        <f>IF($B10=0,"",($O10/30)*'MF Rents'!CH10*'MF Rollover'!CG10)</f>
        <v>0</v>
      </c>
      <c r="CI10" s="7">
        <f>IF($B10=0,"",($O10/30)*'MF Rents'!CI10*'MF Rollover'!CH10)</f>
        <v>0</v>
      </c>
      <c r="CJ10" s="7">
        <f>IF($B10=0,"",($O10/30)*'MF Rents'!CJ10*'MF Rollover'!CI10)</f>
        <v>0</v>
      </c>
      <c r="CK10" s="7">
        <f>IF($B10=0,"",($O10/30)*'MF Rents'!CK10*'MF Rollover'!CJ10)</f>
        <v>0</v>
      </c>
      <c r="CL10" s="7">
        <f>IF($B10=0,"",($O10/30)*'MF Rents'!CL10*'MF Rollover'!CK10)</f>
        <v>0</v>
      </c>
      <c r="CM10" s="7">
        <f>IF($B10=0,"",($O10/30)*'MF Rents'!CM10*'MF Rollover'!CL10)</f>
        <v>11546.760867234276</v>
      </c>
      <c r="CN10" s="7">
        <f>IF($B10=0,"",($O10/30)*'MF Rents'!CN10*'MF Rollover'!CM10)</f>
        <v>0</v>
      </c>
      <c r="CO10" s="7">
        <f>IF($B10=0,"",($O10/30)*'MF Rents'!CO10*'MF Rollover'!CN10)</f>
        <v>0</v>
      </c>
      <c r="CP10" s="7">
        <f>IF($B10=0,"",($O10/30)*'MF Rents'!CP10*'MF Rollover'!CO10)</f>
        <v>0</v>
      </c>
      <c r="CQ10" s="7">
        <f>IF($B10=0,"",($O10/30)*'MF Rents'!CQ10*'MF Rollover'!CP10)</f>
        <v>0</v>
      </c>
      <c r="CR10" s="7">
        <f>IF($B10=0,"",($O10/30)*'MF Rents'!CR10*'MF Rollover'!CQ10)</f>
        <v>0</v>
      </c>
      <c r="CS10" s="7">
        <f>IF($B10=0,"",($O10/30)*'MF Rents'!CS10*'MF Rollover'!CR10)</f>
        <v>0</v>
      </c>
      <c r="CT10" s="7">
        <f>IF($B10=0,"",($O10/30)*'MF Rents'!CT10*'MF Rollover'!CS10)</f>
        <v>0</v>
      </c>
      <c r="CU10" s="7">
        <f>IF($B10=0,"",($O10/30)*'MF Rents'!CU10*'MF Rollover'!CT10)</f>
        <v>0</v>
      </c>
      <c r="CV10" s="7">
        <f>IF($B10=0,"",($O10/30)*'MF Rents'!CV10*'MF Rollover'!CU10)</f>
        <v>0</v>
      </c>
      <c r="CW10" s="7">
        <f>IF($B10=0,"",($O10/30)*'MF Rents'!CW10*'MF Rollover'!CV10)</f>
        <v>0</v>
      </c>
      <c r="CX10" s="7">
        <f>IF($B10=0,"",($O10/30)*'MF Rents'!CX10*'MF Rollover'!CW10)</f>
        <v>0</v>
      </c>
      <c r="CY10" s="7">
        <f>IF($B10=0,"",($O10/30)*'MF Rents'!CY10*'MF Rollover'!CX10)</f>
        <v>11719.962280242788</v>
      </c>
      <c r="CZ10" s="7">
        <f>IF($B10=0,"",($O10/30)*'MF Rents'!CZ10*'MF Rollover'!CY10)</f>
        <v>0</v>
      </c>
      <c r="DA10" s="7">
        <f>IF($B10=0,"",($O10/30)*'MF Rents'!DA10*'MF Rollover'!CZ10)</f>
        <v>0</v>
      </c>
      <c r="DB10" s="7">
        <f>IF($B10=0,"",($O10/30)*'MF Rents'!DB10*'MF Rollover'!DA10)</f>
        <v>0</v>
      </c>
      <c r="DC10" s="7">
        <f>IF($B10=0,"",($O10/30)*'MF Rents'!DC10*'MF Rollover'!DB10)</f>
        <v>0</v>
      </c>
      <c r="DD10" s="7">
        <f>IF($B10=0,"",($O10/30)*'MF Rents'!DD10*'MF Rollover'!DC10)</f>
        <v>0</v>
      </c>
      <c r="DE10" s="7">
        <f>IF($B10=0,"",($O10/30)*'MF Rents'!DE10*'MF Rollover'!DD10)</f>
        <v>0</v>
      </c>
      <c r="DF10" s="7">
        <f>IF($B10=0,"",($O10/30)*'MF Rents'!DF10*'MF Rollover'!DE10)</f>
        <v>0</v>
      </c>
      <c r="DG10" s="7">
        <f>IF($B10=0,"",($O10/30)*'MF Rents'!DG10*'MF Rollover'!DF10)</f>
        <v>0</v>
      </c>
      <c r="DH10" s="7">
        <f>IF($B10=0,"",($O10/30)*'MF Rents'!DH10*'MF Rollover'!DG10)</f>
        <v>0</v>
      </c>
      <c r="DI10" s="7">
        <f>IF($B10=0,"",($O10/30)*'MF Rents'!DI10*'MF Rollover'!DH10)</f>
        <v>0</v>
      </c>
      <c r="DJ10" s="7">
        <f>IF($B10=0,"",($O10/30)*'MF Rents'!DJ10*'MF Rollover'!DI10)</f>
        <v>0</v>
      </c>
      <c r="DK10" s="7">
        <f>IF($B10=0,"",($O10/30)*'MF Rents'!DK10*'MF Rollover'!DJ10)</f>
        <v>11895.761714446429</v>
      </c>
      <c r="DL10" s="7">
        <f>IF($B10=0,"",($O10/30)*'MF Rents'!DL10*'MF Rollover'!DK10)</f>
        <v>0</v>
      </c>
      <c r="DM10" s="7">
        <f>IF($B10=0,"",($O10/30)*'MF Rents'!DM10*'MF Rollover'!DL10)</f>
        <v>0</v>
      </c>
      <c r="DN10" s="7">
        <f>IF($B10=0,"",($O10/30)*'MF Rents'!DN10*'MF Rollover'!DM10)</f>
        <v>0</v>
      </c>
      <c r="DO10" s="7">
        <f>IF($B10=0,"",($O10/30)*'MF Rents'!DO10*'MF Rollover'!DN10)</f>
        <v>0</v>
      </c>
      <c r="DP10" s="7">
        <f>IF($B10=0,"",($O10/30)*'MF Rents'!DP10*'MF Rollover'!DO10)</f>
        <v>0</v>
      </c>
      <c r="DQ10" s="7">
        <f>IF($B10=0,"",($O10/30)*'MF Rents'!DQ10*'MF Rollover'!DP10)</f>
        <v>0</v>
      </c>
      <c r="DR10" s="7">
        <f>IF($B10=0,"",($O10/30)*'MF Rents'!DR10*'MF Rollover'!DQ10)</f>
        <v>0</v>
      </c>
      <c r="DS10" s="7">
        <f>IF($B10=0,"",($O10/30)*'MF Rents'!DS10*'MF Rollover'!DR10)</f>
        <v>0</v>
      </c>
      <c r="DT10" s="7">
        <f>IF($B10=0,"",($O10/30)*'MF Rents'!DT10*'MF Rollover'!DS10)</f>
        <v>0</v>
      </c>
      <c r="DU10" s="7">
        <f>IF($B10=0,"",($O10/30)*'MF Rents'!DU10*'MF Rollover'!DT10)</f>
        <v>0</v>
      </c>
      <c r="DV10" s="7">
        <f>IF($B10=0,"",($O10/30)*'MF Rents'!DV10*'MF Rollover'!DU10)</f>
        <v>0</v>
      </c>
      <c r="DW10" s="7">
        <f>IF($B10=0,"",($O10/30)*'MF Rents'!DW10*'MF Rollover'!DV10)</f>
        <v>12074.198140163124</v>
      </c>
      <c r="DX10" s="7">
        <f>IF($B10=0,"",($O10/30)*'MF Rents'!DX10*'MF Rollover'!DW10)</f>
        <v>0</v>
      </c>
      <c r="DY10" s="7">
        <f>IF($B10=0,"",($O10/30)*'MF Rents'!DY10*'MF Rollover'!DX10)</f>
        <v>0</v>
      </c>
      <c r="DZ10" s="7">
        <f>IF($B10=0,"",($O10/30)*'MF Rents'!DZ10*'MF Rollover'!DY10)</f>
        <v>0</v>
      </c>
      <c r="EA10" s="7">
        <f>IF($B10=0,"",($O10/30)*'MF Rents'!EA10*'MF Rollover'!DZ10)</f>
        <v>0</v>
      </c>
      <c r="EB10" s="7">
        <f>IF($B10=0,"",($O10/30)*'MF Rents'!EB10*'MF Rollover'!EA10)</f>
        <v>0</v>
      </c>
      <c r="EC10" s="7">
        <f>IF($B10=0,"",($O10/30)*'MF Rents'!EC10*'MF Rollover'!EB10)</f>
        <v>0</v>
      </c>
      <c r="ED10" s="7">
        <f>IF($B10=0,"",($O10/30)*'MF Rents'!ED10*'MF Rollover'!EC10)</f>
        <v>0</v>
      </c>
      <c r="EE10" s="7">
        <f>IF($B10=0,"",($O10/30)*'MF Rents'!EE10*'MF Rollover'!ED10)</f>
        <v>0</v>
      </c>
      <c r="EF10" s="7">
        <f>IF($B10=0,"",($O10/30)*'MF Rents'!EF10*'MF Rollover'!EE10)</f>
        <v>0</v>
      </c>
      <c r="EG10" s="7">
        <f>IF($B10=0,"",($O10/30)*'MF Rents'!EG10*'MF Rollover'!EF10)</f>
        <v>0</v>
      </c>
      <c r="EH10" s="7">
        <f>IF($B10=0,"",($O10/30)*'MF Rents'!EH10*'MF Rollover'!EG10)</f>
        <v>0</v>
      </c>
      <c r="EI10" s="7">
        <f>IF($B10=0,"",($O10/30)*'MF Rents'!EI10*'MF Rollover'!EH10)</f>
        <v>12255.311112265568</v>
      </c>
      <c r="EJ10" s="7">
        <f>IF($B10=0,"",($O10/30)*'MF Rents'!EJ10*'MF Rollover'!EI10)</f>
        <v>0</v>
      </c>
      <c r="EK10" s="7">
        <f>IF($B10=0,"",($O10/30)*'MF Rents'!EK10*'MF Rollover'!EJ10)</f>
        <v>0</v>
      </c>
      <c r="EL10" s="7">
        <f>IF($B10=0,"",($O10/30)*'MF Rents'!EL10*'MF Rollover'!EK10)</f>
        <v>0</v>
      </c>
      <c r="EM10" s="7">
        <f>IF($B10=0,"",($O10/30)*'MF Rents'!EM10*'MF Rollover'!EL10)</f>
        <v>0</v>
      </c>
      <c r="EN10" s="7">
        <f>IF($B10=0,"",($O10/30)*'MF Rents'!EN10*'MF Rollover'!EM10)</f>
        <v>0</v>
      </c>
      <c r="EO10" s="7">
        <f>IF($B10=0,"",($O10/30)*'MF Rents'!EO10*'MF Rollover'!EN10)</f>
        <v>0</v>
      </c>
      <c r="EP10" s="7">
        <f>IF($B10=0,"",($O10/30)*'MF Rents'!EP10*'MF Rollover'!EO10)</f>
        <v>0</v>
      </c>
      <c r="EQ10" s="7">
        <f>IF($B10=0,"",($O10/30)*'MF Rents'!EQ10*'MF Rollover'!EP10)</f>
        <v>0</v>
      </c>
      <c r="ER10" s="7">
        <f>IF($B10=0,"",($O10/30)*'MF Rents'!ER10*'MF Rollover'!EQ10)</f>
        <v>0</v>
      </c>
      <c r="ES10" s="7">
        <f>IF($B10=0,"",($O10/30)*'MF Rents'!ES10*'MF Rollover'!ER10)</f>
        <v>0</v>
      </c>
      <c r="ET10" s="7">
        <f>IF($B10=0,"",($O10/30)*'MF Rents'!ET10*'MF Rollover'!ES10)</f>
        <v>0</v>
      </c>
      <c r="EU10" s="7">
        <f>IF($B10=0,"",($O10/30)*'MF Rents'!EU10*'MF Rollover'!ET10)</f>
        <v>12439.140778949552</v>
      </c>
      <c r="EV10" s="7">
        <f>IF($B10=0,"",($O10/30)*'MF Rents'!EV10*'MF Rollover'!EU10)</f>
        <v>0</v>
      </c>
      <c r="EW10" s="7">
        <f>IF($B10=0,"",($O10/30)*'MF Rents'!EW10*'MF Rollover'!EV10)</f>
        <v>0</v>
      </c>
      <c r="EX10" s="7">
        <f>IF($B10=0,"",($O10/30)*'MF Rents'!EX10*'MF Rollover'!EW10)</f>
        <v>0</v>
      </c>
      <c r="EY10" s="7">
        <f>IF($B10=0,"",($O10/30)*'MF Rents'!EY10*'MF Rollover'!EX10)</f>
        <v>0</v>
      </c>
      <c r="EZ10" s="7">
        <f>IF($B10=0,"",($O10/30)*'MF Rents'!EZ10*'MF Rollover'!EY10)</f>
        <v>0</v>
      </c>
      <c r="FA10" s="7">
        <f>IF($B10=0,"",($O10/30)*'MF Rents'!FA10*'MF Rollover'!EZ10)</f>
        <v>0</v>
      </c>
      <c r="FB10" s="7">
        <f>IF($B10=0,"",($O10/30)*'MF Rents'!FB10*'MF Rollover'!FA10)</f>
        <v>0</v>
      </c>
      <c r="FC10" s="7">
        <f>IF($B10=0,"",($O10/30)*'MF Rents'!FC10*'MF Rollover'!FB10)</f>
        <v>0</v>
      </c>
      <c r="FD10" s="7">
        <f>IF($B10=0,"",($O10/30)*'MF Rents'!FD10*'MF Rollover'!FC10)</f>
        <v>0</v>
      </c>
      <c r="FE10" s="7">
        <f>IF($B10=0,"",($O10/30)*'MF Rents'!FE10*'MF Rollover'!FD10)</f>
        <v>0</v>
      </c>
      <c r="FF10" s="7">
        <f>IF($B10=0,"",($O10/30)*'MF Rents'!FF10*'MF Rollover'!FE10)</f>
        <v>0</v>
      </c>
      <c r="FG10" s="7">
        <f>IF($B10=0,"",($O10/30)*'MF Rents'!FG10*'MF Rollover'!FF10)</f>
        <v>12625.727890633792</v>
      </c>
      <c r="FH10" s="7">
        <f>IF($B10=0,"",($O10/30)*'MF Rents'!FH10*'MF Rollover'!FG10)</f>
        <v>0</v>
      </c>
      <c r="FI10" s="7">
        <f>IF($B10=0,"",($O10/30)*'MF Rents'!FI10*'MF Rollover'!FH10)</f>
        <v>0</v>
      </c>
      <c r="FJ10" s="7">
        <f>IF($B10=0,"",($O10/30)*'MF Rents'!FJ10*'MF Rollover'!FI10)</f>
        <v>0</v>
      </c>
      <c r="FK10" s="7">
        <f>IF($B10=0,"",($O10/30)*'MF Rents'!FK10*'MF Rollover'!FJ10)</f>
        <v>0</v>
      </c>
      <c r="FL10" s="7">
        <f>IF($B10=0,"",($O10/30)*'MF Rents'!FL10*'MF Rollover'!FK10)</f>
        <v>0</v>
      </c>
      <c r="FM10" s="7">
        <f>IF($B10=0,"",($O10/30)*'MF Rents'!FM10*'MF Rollover'!FL10)</f>
        <v>0</v>
      </c>
      <c r="FN10" s="7">
        <f>IF($B10=0,"",($O10/30)*'MF Rents'!FN10*'MF Rollover'!FM10)</f>
        <v>0</v>
      </c>
      <c r="FO10" s="7">
        <f>IF($B10=0,"",($O10/30)*'MF Rents'!FO10*'MF Rollover'!FN10)</f>
        <v>0</v>
      </c>
      <c r="FP10" s="7">
        <f>IF($B10=0,"",($O10/30)*'MF Rents'!FP10*'MF Rollover'!FO10)</f>
        <v>0</v>
      </c>
      <c r="FQ10" s="7">
        <f>IF($B10=0,"",($O10/30)*'MF Rents'!FQ10*'MF Rollover'!FP10)</f>
        <v>0</v>
      </c>
      <c r="FR10" s="7">
        <f>IF($B10=0,"",($O10/30)*'MF Rents'!FR10*'MF Rollover'!FQ10)</f>
        <v>0</v>
      </c>
      <c r="FS10" s="7">
        <f>IF($B10=0,"",($O10/30)*'MF Rents'!FS10*'MF Rollover'!FR10)</f>
        <v>12815.113808993297</v>
      </c>
      <c r="FT10" s="7">
        <f>IF($B10=0,"",($O10/30)*'MF Rents'!FT10*'MF Rollover'!FS10)</f>
        <v>0</v>
      </c>
      <c r="FU10" s="7">
        <f>IF($B10=0,"",($O10/30)*'MF Rents'!FU10*'MF Rollover'!FT10)</f>
        <v>0</v>
      </c>
      <c r="FV10" s="7">
        <f>IF($B10=0,"",($O10/30)*'MF Rents'!FV10*'MF Rollover'!FU10)</f>
        <v>0</v>
      </c>
      <c r="FW10" s="7">
        <f>IF($B10=0,"",($O10/30)*'MF Rents'!FW10*'MF Rollover'!FV10)</f>
        <v>0</v>
      </c>
      <c r="FX10" s="7">
        <f>IF($B10=0,"",($O10/30)*'MF Rents'!FX10*'MF Rollover'!FW10)</f>
        <v>0</v>
      </c>
      <c r="FY10" s="7">
        <f>IF($B10=0,"",($O10/30)*'MF Rents'!FY10*'MF Rollover'!FX10)</f>
        <v>0</v>
      </c>
      <c r="FZ10" s="7">
        <f>IF($B10=0,"",($O10/30)*'MF Rents'!FZ10*'MF Rollover'!FY10)</f>
        <v>0</v>
      </c>
      <c r="GA10" s="7">
        <f>IF($B10=0,"",($O10/30)*'MF Rents'!GA10*'MF Rollover'!FZ10)</f>
        <v>0</v>
      </c>
      <c r="GB10" s="7">
        <f>IF($B10=0,"",($O10/30)*'MF Rents'!GB10*'MF Rollover'!GA10)</f>
        <v>0</v>
      </c>
      <c r="GC10" s="7">
        <f>IF($B10=0,"",($O10/30)*'MF Rents'!GC10*'MF Rollover'!GB10)</f>
        <v>0</v>
      </c>
      <c r="GD10" s="7">
        <f>IF($B10=0,"",($O10/30)*'MF Rents'!GD10*'MF Rollover'!GC10)</f>
        <v>0</v>
      </c>
      <c r="GE10" s="7">
        <f>IF($B10=0,"",($O10/30)*'MF Rents'!GE10*'MF Rollover'!GD10)</f>
        <v>13007.340516128193</v>
      </c>
      <c r="GF10" s="7">
        <f>IF($B10=0,"",($O10/30)*'MF Rents'!GF10*'MF Rollover'!GE10)</f>
        <v>0</v>
      </c>
      <c r="GG10" s="7">
        <f>IF($B10=0,"",($O10/30)*'MF Rents'!GG10*'MF Rollover'!GF10)</f>
        <v>0</v>
      </c>
      <c r="GH10" s="7">
        <f>IF($B10=0,"",($O10/30)*'MF Rents'!GH10*'MF Rollover'!GG10)</f>
        <v>0</v>
      </c>
      <c r="GI10" s="7">
        <f>IF($B10=0,"",($O10/30)*'MF Rents'!GI10*'MF Rollover'!GH10)</f>
        <v>0</v>
      </c>
      <c r="GJ10" s="7">
        <f>IF($B10=0,"",($O10/30)*'MF Rents'!GJ10*'MF Rollover'!GI10)</f>
        <v>0</v>
      </c>
      <c r="GK10" s="7">
        <f>IF($B10=0,"",($O10/30)*'MF Rents'!GK10*'MF Rollover'!GJ10)</f>
        <v>0</v>
      </c>
      <c r="GL10" s="7">
        <f>IF($B10=0,"",($O10/30)*'MF Rents'!GL10*'MF Rollover'!GK10)</f>
        <v>0</v>
      </c>
      <c r="GM10" s="7">
        <f>IF($B10=0,"",($O10/30)*'MF Rents'!GM10*'MF Rollover'!GL10)</f>
        <v>0</v>
      </c>
      <c r="GN10" s="7">
        <f>IF($B10=0,"",($O10/30)*'MF Rents'!GN10*'MF Rollover'!GM10)</f>
        <v>0</v>
      </c>
      <c r="GO10" s="7">
        <f>IF($B10=0,"",($O10/30)*'MF Rents'!GO10*'MF Rollover'!GN10)</f>
        <v>0</v>
      </c>
      <c r="GP10" s="7">
        <f>IF($B10=0,"",($O10/30)*'MF Rents'!GP10*'MF Rollover'!GO10)</f>
        <v>0</v>
      </c>
    </row>
    <row r="11" spans="2:198" x14ac:dyDescent="0.3">
      <c r="B11" s="198">
        <f>'MF Rent Roll'!B10</f>
        <v>0</v>
      </c>
      <c r="C11" s="199">
        <f>'MF Rent Roll'!C10</f>
        <v>0</v>
      </c>
      <c r="D11" s="200">
        <f>'MF Rent Roll'!D10</f>
        <v>0</v>
      </c>
      <c r="E11" s="200">
        <f>'MF Rent Roll'!E10</f>
        <v>0</v>
      </c>
      <c r="F11" s="201">
        <f>'MF Rent Roll'!F10</f>
        <v>0</v>
      </c>
      <c r="G11" s="202">
        <f>'MF Rent Roll'!G10</f>
        <v>0</v>
      </c>
      <c r="H11" s="203">
        <f>'MF Rent Roll'!H10</f>
        <v>0</v>
      </c>
      <c r="I11" s="202">
        <f>'MF Rent Roll'!I10</f>
        <v>0</v>
      </c>
      <c r="J11" s="204">
        <f>'MF Rent Roll'!J10</f>
        <v>0</v>
      </c>
      <c r="K11" s="205">
        <f>'MF Rent Roll'!K10</f>
        <v>0</v>
      </c>
      <c r="L11" s="202">
        <f>'MF Rent Roll'!L10</f>
        <v>0</v>
      </c>
      <c r="M11" s="206">
        <f>'MF Rent Roll'!M10</f>
        <v>0</v>
      </c>
      <c r="N11" s="207" t="str">
        <f>'MF Rent Roll'!N10</f>
        <v/>
      </c>
      <c r="O11" s="208" t="str">
        <f>'MF Rent Roll'!O10</f>
        <v/>
      </c>
      <c r="P11" s="209" t="str">
        <f>'MF Rent Roll'!P10</f>
        <v/>
      </c>
      <c r="S11" s="7" t="str">
        <f>IF($B11=0,"",($O11/30)*'MF Rents'!S11*'MF Rollover'!R11)</f>
        <v/>
      </c>
      <c r="T11" s="7" t="str">
        <f>IF($B11=0,"",($O11/30)*'MF Rents'!T11*'MF Rollover'!S11)</f>
        <v/>
      </c>
      <c r="U11" s="7" t="str">
        <f>IF($B11=0,"",($O11/30)*'MF Rents'!U11*'MF Rollover'!T11)</f>
        <v/>
      </c>
      <c r="V11" s="7" t="str">
        <f>IF($B11=0,"",($O11/30)*'MF Rents'!V11*'MF Rollover'!U11)</f>
        <v/>
      </c>
      <c r="W11" s="7" t="str">
        <f>IF($B11=0,"",($O11/30)*'MF Rents'!W11*'MF Rollover'!V11)</f>
        <v/>
      </c>
      <c r="X11" s="7" t="str">
        <f>IF($B11=0,"",($O11/30)*'MF Rents'!X11*'MF Rollover'!W11)</f>
        <v/>
      </c>
      <c r="Y11" s="7" t="str">
        <f>IF($B11=0,"",($O11/30)*'MF Rents'!Y11*'MF Rollover'!X11)</f>
        <v/>
      </c>
      <c r="Z11" s="7" t="str">
        <f>IF($B11=0,"",($O11/30)*'MF Rents'!Z11*'MF Rollover'!Y11)</f>
        <v/>
      </c>
      <c r="AA11" s="7" t="str">
        <f>IF($B11=0,"",($O11/30)*'MF Rents'!AA11*'MF Rollover'!Z11)</f>
        <v/>
      </c>
      <c r="AB11" s="7" t="str">
        <f>IF($B11=0,"",($O11/30)*'MF Rents'!AB11*'MF Rollover'!AA11)</f>
        <v/>
      </c>
      <c r="AC11" s="7" t="str">
        <f>IF($B11=0,"",($O11/30)*'MF Rents'!AC11*'MF Rollover'!AB11)</f>
        <v/>
      </c>
      <c r="AD11" s="7" t="str">
        <f>IF($B11=0,"",($O11/30)*'MF Rents'!AD11*'MF Rollover'!AC11)</f>
        <v/>
      </c>
      <c r="AE11" s="7" t="str">
        <f>IF($B11=0,"",($O11/30)*'MF Rents'!AE11*'MF Rollover'!AD11)</f>
        <v/>
      </c>
      <c r="AF11" s="7" t="str">
        <f>IF($B11=0,"",($O11/30)*'MF Rents'!AF11*'MF Rollover'!AE11)</f>
        <v/>
      </c>
      <c r="AG11" s="7" t="str">
        <f>IF($B11=0,"",($O11/30)*'MF Rents'!AG11*'MF Rollover'!AF11)</f>
        <v/>
      </c>
      <c r="AH11" s="7" t="str">
        <f>IF($B11=0,"",($O11/30)*'MF Rents'!AH11*'MF Rollover'!AG11)</f>
        <v/>
      </c>
      <c r="AI11" s="7" t="str">
        <f>IF($B11=0,"",($O11/30)*'MF Rents'!AI11*'MF Rollover'!AH11)</f>
        <v/>
      </c>
      <c r="AJ11" s="7" t="str">
        <f>IF($B11=0,"",($O11/30)*'MF Rents'!AJ11*'MF Rollover'!AI11)</f>
        <v/>
      </c>
      <c r="AK11" s="7" t="str">
        <f>IF($B11=0,"",($O11/30)*'MF Rents'!AK11*'MF Rollover'!AJ11)</f>
        <v/>
      </c>
      <c r="AL11" s="7" t="str">
        <f>IF($B11=0,"",($O11/30)*'MF Rents'!AL11*'MF Rollover'!AK11)</f>
        <v/>
      </c>
      <c r="AM11" s="7" t="str">
        <f>IF($B11=0,"",($O11/30)*'MF Rents'!AM11*'MF Rollover'!AL11)</f>
        <v/>
      </c>
      <c r="AN11" s="7" t="str">
        <f>IF($B11=0,"",($O11/30)*'MF Rents'!AN11*'MF Rollover'!AM11)</f>
        <v/>
      </c>
      <c r="AO11" s="7" t="str">
        <f>IF($B11=0,"",($O11/30)*'MF Rents'!AO11*'MF Rollover'!AN11)</f>
        <v/>
      </c>
      <c r="AP11" s="7" t="str">
        <f>IF($B11=0,"",($O11/30)*'MF Rents'!AP11*'MF Rollover'!AO11)</f>
        <v/>
      </c>
      <c r="AQ11" s="7" t="str">
        <f>IF($B11=0,"",($O11/30)*'MF Rents'!AQ11*'MF Rollover'!AP11)</f>
        <v/>
      </c>
      <c r="AR11" s="7" t="str">
        <f>IF($B11=0,"",($O11/30)*'MF Rents'!AR11*'MF Rollover'!AQ11)</f>
        <v/>
      </c>
      <c r="AS11" s="7" t="str">
        <f>IF($B11=0,"",($O11/30)*'MF Rents'!AS11*'MF Rollover'!AR11)</f>
        <v/>
      </c>
      <c r="AT11" s="7" t="str">
        <f>IF($B11=0,"",($O11/30)*'MF Rents'!AT11*'MF Rollover'!AS11)</f>
        <v/>
      </c>
      <c r="AU11" s="7" t="str">
        <f>IF($B11=0,"",($O11/30)*'MF Rents'!AU11*'MF Rollover'!AT11)</f>
        <v/>
      </c>
      <c r="AV11" s="7" t="str">
        <f>IF($B11=0,"",($O11/30)*'MF Rents'!AV11*'MF Rollover'!AU11)</f>
        <v/>
      </c>
      <c r="AW11" s="7" t="str">
        <f>IF($B11=0,"",($O11/30)*'MF Rents'!AW11*'MF Rollover'!AV11)</f>
        <v/>
      </c>
      <c r="AX11" s="7" t="str">
        <f>IF($B11=0,"",($O11/30)*'MF Rents'!AX11*'MF Rollover'!AW11)</f>
        <v/>
      </c>
      <c r="AY11" s="7" t="str">
        <f>IF($B11=0,"",($O11/30)*'MF Rents'!AY11*'MF Rollover'!AX11)</f>
        <v/>
      </c>
      <c r="AZ11" s="7" t="str">
        <f>IF($B11=0,"",($O11/30)*'MF Rents'!AZ11*'MF Rollover'!AY11)</f>
        <v/>
      </c>
      <c r="BA11" s="7" t="str">
        <f>IF($B11=0,"",($O11/30)*'MF Rents'!BA11*'MF Rollover'!AZ11)</f>
        <v/>
      </c>
      <c r="BB11" s="7" t="str">
        <f>IF($B11=0,"",($O11/30)*'MF Rents'!BB11*'MF Rollover'!BA11)</f>
        <v/>
      </c>
      <c r="BC11" s="7" t="str">
        <f>IF($B11=0,"",($O11/30)*'MF Rents'!BC11*'MF Rollover'!BB11)</f>
        <v/>
      </c>
      <c r="BD11" s="7" t="str">
        <f>IF($B11=0,"",($O11/30)*'MF Rents'!BD11*'MF Rollover'!BC11)</f>
        <v/>
      </c>
      <c r="BE11" s="7" t="str">
        <f>IF($B11=0,"",($O11/30)*'MF Rents'!BE11*'MF Rollover'!BD11)</f>
        <v/>
      </c>
      <c r="BF11" s="7" t="str">
        <f>IF($B11=0,"",($O11/30)*'MF Rents'!BF11*'MF Rollover'!BE11)</f>
        <v/>
      </c>
      <c r="BG11" s="7" t="str">
        <f>IF($B11=0,"",($O11/30)*'MF Rents'!BG11*'MF Rollover'!BF11)</f>
        <v/>
      </c>
      <c r="BH11" s="7" t="str">
        <f>IF($B11=0,"",($O11/30)*'MF Rents'!BH11*'MF Rollover'!BG11)</f>
        <v/>
      </c>
      <c r="BI11" s="7" t="str">
        <f>IF($B11=0,"",($O11/30)*'MF Rents'!BI11*'MF Rollover'!BH11)</f>
        <v/>
      </c>
      <c r="BJ11" s="7" t="str">
        <f>IF($B11=0,"",($O11/30)*'MF Rents'!BJ11*'MF Rollover'!BI11)</f>
        <v/>
      </c>
      <c r="BK11" s="7" t="str">
        <f>IF($B11=0,"",($O11/30)*'MF Rents'!BK11*'MF Rollover'!BJ11)</f>
        <v/>
      </c>
      <c r="BL11" s="7" t="str">
        <f>IF($B11=0,"",($O11/30)*'MF Rents'!BL11*'MF Rollover'!BK11)</f>
        <v/>
      </c>
      <c r="BM11" s="7" t="str">
        <f>IF($B11=0,"",($O11/30)*'MF Rents'!BM11*'MF Rollover'!BL11)</f>
        <v/>
      </c>
      <c r="BN11" s="7" t="str">
        <f>IF($B11=0,"",($O11/30)*'MF Rents'!BN11*'MF Rollover'!BM11)</f>
        <v/>
      </c>
      <c r="BO11" s="7" t="str">
        <f>IF($B11=0,"",($O11/30)*'MF Rents'!BO11*'MF Rollover'!BN11)</f>
        <v/>
      </c>
      <c r="BP11" s="7" t="str">
        <f>IF($B11=0,"",($O11/30)*'MF Rents'!BP11*'MF Rollover'!BO11)</f>
        <v/>
      </c>
      <c r="BQ11" s="7" t="str">
        <f>IF($B11=0,"",($O11/30)*'MF Rents'!BQ11*'MF Rollover'!BP11)</f>
        <v/>
      </c>
      <c r="BR11" s="7" t="str">
        <f>IF($B11=0,"",($O11/30)*'MF Rents'!BR11*'MF Rollover'!BQ11)</f>
        <v/>
      </c>
      <c r="BS11" s="7" t="str">
        <f>IF($B11=0,"",($O11/30)*'MF Rents'!BS11*'MF Rollover'!BR11)</f>
        <v/>
      </c>
      <c r="BT11" s="7" t="str">
        <f>IF($B11=0,"",($O11/30)*'MF Rents'!BT11*'MF Rollover'!BS11)</f>
        <v/>
      </c>
      <c r="BU11" s="7" t="str">
        <f>IF($B11=0,"",($O11/30)*'MF Rents'!BU11*'MF Rollover'!BT11)</f>
        <v/>
      </c>
      <c r="BV11" s="7" t="str">
        <f>IF($B11=0,"",($O11/30)*'MF Rents'!BV11*'MF Rollover'!BU11)</f>
        <v/>
      </c>
      <c r="BW11" s="7" t="str">
        <f>IF($B11=0,"",($O11/30)*'MF Rents'!BW11*'MF Rollover'!BV11)</f>
        <v/>
      </c>
      <c r="BX11" s="7" t="str">
        <f>IF($B11=0,"",($O11/30)*'MF Rents'!BX11*'MF Rollover'!BW11)</f>
        <v/>
      </c>
      <c r="BY11" s="7" t="str">
        <f>IF($B11=0,"",($O11/30)*'MF Rents'!BY11*'MF Rollover'!BX11)</f>
        <v/>
      </c>
      <c r="BZ11" s="7" t="str">
        <f>IF($B11=0,"",($O11/30)*'MF Rents'!BZ11*'MF Rollover'!BY11)</f>
        <v/>
      </c>
      <c r="CA11" s="7" t="str">
        <f>IF($B11=0,"",($O11/30)*'MF Rents'!CA11*'MF Rollover'!BZ11)</f>
        <v/>
      </c>
      <c r="CB11" s="7" t="str">
        <f>IF($B11=0,"",($O11/30)*'MF Rents'!CB11*'MF Rollover'!CA11)</f>
        <v/>
      </c>
      <c r="CC11" s="7" t="str">
        <f>IF($B11=0,"",($O11/30)*'MF Rents'!CC11*'MF Rollover'!CB11)</f>
        <v/>
      </c>
      <c r="CD11" s="7" t="str">
        <f>IF($B11=0,"",($O11/30)*'MF Rents'!CD11*'MF Rollover'!CC11)</f>
        <v/>
      </c>
      <c r="CE11" s="7" t="str">
        <f>IF($B11=0,"",($O11/30)*'MF Rents'!CE11*'MF Rollover'!CD11)</f>
        <v/>
      </c>
      <c r="CF11" s="7" t="str">
        <f>IF($B11=0,"",($O11/30)*'MF Rents'!CF11*'MF Rollover'!CE11)</f>
        <v/>
      </c>
      <c r="CG11" s="7" t="str">
        <f>IF($B11=0,"",($O11/30)*'MF Rents'!CG11*'MF Rollover'!CF11)</f>
        <v/>
      </c>
      <c r="CH11" s="7" t="str">
        <f>IF($B11=0,"",($O11/30)*'MF Rents'!CH11*'MF Rollover'!CG11)</f>
        <v/>
      </c>
      <c r="CI11" s="7" t="str">
        <f>IF($B11=0,"",($O11/30)*'MF Rents'!CI11*'MF Rollover'!CH11)</f>
        <v/>
      </c>
      <c r="CJ11" s="7" t="str">
        <f>IF($B11=0,"",($O11/30)*'MF Rents'!CJ11*'MF Rollover'!CI11)</f>
        <v/>
      </c>
      <c r="CK11" s="7" t="str">
        <f>IF($B11=0,"",($O11/30)*'MF Rents'!CK11*'MF Rollover'!CJ11)</f>
        <v/>
      </c>
      <c r="CL11" s="7" t="str">
        <f>IF($B11=0,"",($O11/30)*'MF Rents'!CL11*'MF Rollover'!CK11)</f>
        <v/>
      </c>
      <c r="CM11" s="7" t="str">
        <f>IF($B11=0,"",($O11/30)*'MF Rents'!CM11*'MF Rollover'!CL11)</f>
        <v/>
      </c>
      <c r="CN11" s="7" t="str">
        <f>IF($B11=0,"",($O11/30)*'MF Rents'!CN11*'MF Rollover'!CM11)</f>
        <v/>
      </c>
      <c r="CO11" s="7" t="str">
        <f>IF($B11=0,"",($O11/30)*'MF Rents'!CO11*'MF Rollover'!CN11)</f>
        <v/>
      </c>
      <c r="CP11" s="7" t="str">
        <f>IF($B11=0,"",($O11/30)*'MF Rents'!CP11*'MF Rollover'!CO11)</f>
        <v/>
      </c>
      <c r="CQ11" s="7" t="str">
        <f>IF($B11=0,"",($O11/30)*'MF Rents'!CQ11*'MF Rollover'!CP11)</f>
        <v/>
      </c>
      <c r="CR11" s="7" t="str">
        <f>IF($B11=0,"",($O11/30)*'MF Rents'!CR11*'MF Rollover'!CQ11)</f>
        <v/>
      </c>
      <c r="CS11" s="7" t="str">
        <f>IF($B11=0,"",($O11/30)*'MF Rents'!CS11*'MF Rollover'!CR11)</f>
        <v/>
      </c>
      <c r="CT11" s="7" t="str">
        <f>IF($B11=0,"",($O11/30)*'MF Rents'!CT11*'MF Rollover'!CS11)</f>
        <v/>
      </c>
      <c r="CU11" s="7" t="str">
        <f>IF($B11=0,"",($O11/30)*'MF Rents'!CU11*'MF Rollover'!CT11)</f>
        <v/>
      </c>
      <c r="CV11" s="7" t="str">
        <f>IF($B11=0,"",($O11/30)*'MF Rents'!CV11*'MF Rollover'!CU11)</f>
        <v/>
      </c>
      <c r="CW11" s="7" t="str">
        <f>IF($B11=0,"",($O11/30)*'MF Rents'!CW11*'MF Rollover'!CV11)</f>
        <v/>
      </c>
      <c r="CX11" s="7" t="str">
        <f>IF($B11=0,"",($O11/30)*'MF Rents'!CX11*'MF Rollover'!CW11)</f>
        <v/>
      </c>
      <c r="CY11" s="7" t="str">
        <f>IF($B11=0,"",($O11/30)*'MF Rents'!CY11*'MF Rollover'!CX11)</f>
        <v/>
      </c>
      <c r="CZ11" s="7" t="str">
        <f>IF($B11=0,"",($O11/30)*'MF Rents'!CZ11*'MF Rollover'!CY11)</f>
        <v/>
      </c>
      <c r="DA11" s="7" t="str">
        <f>IF($B11=0,"",($O11/30)*'MF Rents'!DA11*'MF Rollover'!CZ11)</f>
        <v/>
      </c>
      <c r="DB11" s="7" t="str">
        <f>IF($B11=0,"",($O11/30)*'MF Rents'!DB11*'MF Rollover'!DA11)</f>
        <v/>
      </c>
      <c r="DC11" s="7" t="str">
        <f>IF($B11=0,"",($O11/30)*'MF Rents'!DC11*'MF Rollover'!DB11)</f>
        <v/>
      </c>
      <c r="DD11" s="7" t="str">
        <f>IF($B11=0,"",($O11/30)*'MF Rents'!DD11*'MF Rollover'!DC11)</f>
        <v/>
      </c>
      <c r="DE11" s="7" t="str">
        <f>IF($B11=0,"",($O11/30)*'MF Rents'!DE11*'MF Rollover'!DD11)</f>
        <v/>
      </c>
      <c r="DF11" s="7" t="str">
        <f>IF($B11=0,"",($O11/30)*'MF Rents'!DF11*'MF Rollover'!DE11)</f>
        <v/>
      </c>
      <c r="DG11" s="7" t="str">
        <f>IF($B11=0,"",($O11/30)*'MF Rents'!DG11*'MF Rollover'!DF11)</f>
        <v/>
      </c>
      <c r="DH11" s="7" t="str">
        <f>IF($B11=0,"",($O11/30)*'MF Rents'!DH11*'MF Rollover'!DG11)</f>
        <v/>
      </c>
      <c r="DI11" s="7" t="str">
        <f>IF($B11=0,"",($O11/30)*'MF Rents'!DI11*'MF Rollover'!DH11)</f>
        <v/>
      </c>
      <c r="DJ11" s="7" t="str">
        <f>IF($B11=0,"",($O11/30)*'MF Rents'!DJ11*'MF Rollover'!DI11)</f>
        <v/>
      </c>
      <c r="DK11" s="7" t="str">
        <f>IF($B11=0,"",($O11/30)*'MF Rents'!DK11*'MF Rollover'!DJ11)</f>
        <v/>
      </c>
      <c r="DL11" s="7" t="str">
        <f>IF($B11=0,"",($O11/30)*'MF Rents'!DL11*'MF Rollover'!DK11)</f>
        <v/>
      </c>
      <c r="DM11" s="7" t="str">
        <f>IF($B11=0,"",($O11/30)*'MF Rents'!DM11*'MF Rollover'!DL11)</f>
        <v/>
      </c>
      <c r="DN11" s="7" t="str">
        <f>IF($B11=0,"",($O11/30)*'MF Rents'!DN11*'MF Rollover'!DM11)</f>
        <v/>
      </c>
      <c r="DO11" s="7" t="str">
        <f>IF($B11=0,"",($O11/30)*'MF Rents'!DO11*'MF Rollover'!DN11)</f>
        <v/>
      </c>
      <c r="DP11" s="7" t="str">
        <f>IF($B11=0,"",($O11/30)*'MF Rents'!DP11*'MF Rollover'!DO11)</f>
        <v/>
      </c>
      <c r="DQ11" s="7" t="str">
        <f>IF($B11=0,"",($O11/30)*'MF Rents'!DQ11*'MF Rollover'!DP11)</f>
        <v/>
      </c>
      <c r="DR11" s="7" t="str">
        <f>IF($B11=0,"",($O11/30)*'MF Rents'!DR11*'MF Rollover'!DQ11)</f>
        <v/>
      </c>
      <c r="DS11" s="7" t="str">
        <f>IF($B11=0,"",($O11/30)*'MF Rents'!DS11*'MF Rollover'!DR11)</f>
        <v/>
      </c>
      <c r="DT11" s="7" t="str">
        <f>IF($B11=0,"",($O11/30)*'MF Rents'!DT11*'MF Rollover'!DS11)</f>
        <v/>
      </c>
      <c r="DU11" s="7" t="str">
        <f>IF($B11=0,"",($O11/30)*'MF Rents'!DU11*'MF Rollover'!DT11)</f>
        <v/>
      </c>
      <c r="DV11" s="7" t="str">
        <f>IF($B11=0,"",($O11/30)*'MF Rents'!DV11*'MF Rollover'!DU11)</f>
        <v/>
      </c>
      <c r="DW11" s="7" t="str">
        <f>IF($B11=0,"",($O11/30)*'MF Rents'!DW11*'MF Rollover'!DV11)</f>
        <v/>
      </c>
      <c r="DX11" s="7" t="str">
        <f>IF($B11=0,"",($O11/30)*'MF Rents'!DX11*'MF Rollover'!DW11)</f>
        <v/>
      </c>
      <c r="DY11" s="7" t="str">
        <f>IF($B11=0,"",($O11/30)*'MF Rents'!DY11*'MF Rollover'!DX11)</f>
        <v/>
      </c>
      <c r="DZ11" s="7" t="str">
        <f>IF($B11=0,"",($O11/30)*'MF Rents'!DZ11*'MF Rollover'!DY11)</f>
        <v/>
      </c>
      <c r="EA11" s="7" t="str">
        <f>IF($B11=0,"",($O11/30)*'MF Rents'!EA11*'MF Rollover'!DZ11)</f>
        <v/>
      </c>
      <c r="EB11" s="7" t="str">
        <f>IF($B11=0,"",($O11/30)*'MF Rents'!EB11*'MF Rollover'!EA11)</f>
        <v/>
      </c>
      <c r="EC11" s="7" t="str">
        <f>IF($B11=0,"",($O11/30)*'MF Rents'!EC11*'MF Rollover'!EB11)</f>
        <v/>
      </c>
      <c r="ED11" s="7" t="str">
        <f>IF($B11=0,"",($O11/30)*'MF Rents'!ED11*'MF Rollover'!EC11)</f>
        <v/>
      </c>
      <c r="EE11" s="7" t="str">
        <f>IF($B11=0,"",($O11/30)*'MF Rents'!EE11*'MF Rollover'!ED11)</f>
        <v/>
      </c>
      <c r="EF11" s="7" t="str">
        <f>IF($B11=0,"",($O11/30)*'MF Rents'!EF11*'MF Rollover'!EE11)</f>
        <v/>
      </c>
      <c r="EG11" s="7" t="str">
        <f>IF($B11=0,"",($O11/30)*'MF Rents'!EG11*'MF Rollover'!EF11)</f>
        <v/>
      </c>
      <c r="EH11" s="7" t="str">
        <f>IF($B11=0,"",($O11/30)*'MF Rents'!EH11*'MF Rollover'!EG11)</f>
        <v/>
      </c>
      <c r="EI11" s="7" t="str">
        <f>IF($B11=0,"",($O11/30)*'MF Rents'!EI11*'MF Rollover'!EH11)</f>
        <v/>
      </c>
      <c r="EJ11" s="7" t="str">
        <f>IF($B11=0,"",($O11/30)*'MF Rents'!EJ11*'MF Rollover'!EI11)</f>
        <v/>
      </c>
      <c r="EK11" s="7" t="str">
        <f>IF($B11=0,"",($O11/30)*'MF Rents'!EK11*'MF Rollover'!EJ11)</f>
        <v/>
      </c>
      <c r="EL11" s="7" t="str">
        <f>IF($B11=0,"",($O11/30)*'MF Rents'!EL11*'MF Rollover'!EK11)</f>
        <v/>
      </c>
      <c r="EM11" s="7" t="str">
        <f>IF($B11=0,"",($O11/30)*'MF Rents'!EM11*'MF Rollover'!EL11)</f>
        <v/>
      </c>
      <c r="EN11" s="7" t="str">
        <f>IF($B11=0,"",($O11/30)*'MF Rents'!EN11*'MF Rollover'!EM11)</f>
        <v/>
      </c>
      <c r="EO11" s="7" t="str">
        <f>IF($B11=0,"",($O11/30)*'MF Rents'!EO11*'MF Rollover'!EN11)</f>
        <v/>
      </c>
      <c r="EP11" s="7" t="str">
        <f>IF($B11=0,"",($O11/30)*'MF Rents'!EP11*'MF Rollover'!EO11)</f>
        <v/>
      </c>
      <c r="EQ11" s="7" t="str">
        <f>IF($B11=0,"",($O11/30)*'MF Rents'!EQ11*'MF Rollover'!EP11)</f>
        <v/>
      </c>
      <c r="ER11" s="7" t="str">
        <f>IF($B11=0,"",($O11/30)*'MF Rents'!ER11*'MF Rollover'!EQ11)</f>
        <v/>
      </c>
      <c r="ES11" s="7" t="str">
        <f>IF($B11=0,"",($O11/30)*'MF Rents'!ES11*'MF Rollover'!ER11)</f>
        <v/>
      </c>
      <c r="ET11" s="7" t="str">
        <f>IF($B11=0,"",($O11/30)*'MF Rents'!ET11*'MF Rollover'!ES11)</f>
        <v/>
      </c>
      <c r="EU11" s="7" t="str">
        <f>IF($B11=0,"",($O11/30)*'MF Rents'!EU11*'MF Rollover'!ET11)</f>
        <v/>
      </c>
      <c r="EV11" s="7" t="str">
        <f>IF($B11=0,"",($O11/30)*'MF Rents'!EV11*'MF Rollover'!EU11)</f>
        <v/>
      </c>
      <c r="EW11" s="7" t="str">
        <f>IF($B11=0,"",($O11/30)*'MF Rents'!EW11*'MF Rollover'!EV11)</f>
        <v/>
      </c>
      <c r="EX11" s="7" t="str">
        <f>IF($B11=0,"",($O11/30)*'MF Rents'!EX11*'MF Rollover'!EW11)</f>
        <v/>
      </c>
      <c r="EY11" s="7" t="str">
        <f>IF($B11=0,"",($O11/30)*'MF Rents'!EY11*'MF Rollover'!EX11)</f>
        <v/>
      </c>
      <c r="EZ11" s="7" t="str">
        <f>IF($B11=0,"",($O11/30)*'MF Rents'!EZ11*'MF Rollover'!EY11)</f>
        <v/>
      </c>
      <c r="FA11" s="7" t="str">
        <f>IF($B11=0,"",($O11/30)*'MF Rents'!FA11*'MF Rollover'!EZ11)</f>
        <v/>
      </c>
      <c r="FB11" s="7" t="str">
        <f>IF($B11=0,"",($O11/30)*'MF Rents'!FB11*'MF Rollover'!FA11)</f>
        <v/>
      </c>
      <c r="FC11" s="7" t="str">
        <f>IF($B11=0,"",($O11/30)*'MF Rents'!FC11*'MF Rollover'!FB11)</f>
        <v/>
      </c>
      <c r="FD11" s="7" t="str">
        <f>IF($B11=0,"",($O11/30)*'MF Rents'!FD11*'MF Rollover'!FC11)</f>
        <v/>
      </c>
      <c r="FE11" s="7" t="str">
        <f>IF($B11=0,"",($O11/30)*'MF Rents'!FE11*'MF Rollover'!FD11)</f>
        <v/>
      </c>
      <c r="FF11" s="7" t="str">
        <f>IF($B11=0,"",($O11/30)*'MF Rents'!FF11*'MF Rollover'!FE11)</f>
        <v/>
      </c>
      <c r="FG11" s="7" t="str">
        <f>IF($B11=0,"",($O11/30)*'MF Rents'!FG11*'MF Rollover'!FF11)</f>
        <v/>
      </c>
      <c r="FH11" s="7" t="str">
        <f>IF($B11=0,"",($O11/30)*'MF Rents'!FH11*'MF Rollover'!FG11)</f>
        <v/>
      </c>
      <c r="FI11" s="7" t="str">
        <f>IF($B11=0,"",($O11/30)*'MF Rents'!FI11*'MF Rollover'!FH11)</f>
        <v/>
      </c>
      <c r="FJ11" s="7" t="str">
        <f>IF($B11=0,"",($O11/30)*'MF Rents'!FJ11*'MF Rollover'!FI11)</f>
        <v/>
      </c>
      <c r="FK11" s="7" t="str">
        <f>IF($B11=0,"",($O11/30)*'MF Rents'!FK11*'MF Rollover'!FJ11)</f>
        <v/>
      </c>
      <c r="FL11" s="7" t="str">
        <f>IF($B11=0,"",($O11/30)*'MF Rents'!FL11*'MF Rollover'!FK11)</f>
        <v/>
      </c>
      <c r="FM11" s="7" t="str">
        <f>IF($B11=0,"",($O11/30)*'MF Rents'!FM11*'MF Rollover'!FL11)</f>
        <v/>
      </c>
      <c r="FN11" s="7" t="str">
        <f>IF($B11=0,"",($O11/30)*'MF Rents'!FN11*'MF Rollover'!FM11)</f>
        <v/>
      </c>
      <c r="FO11" s="7" t="str">
        <f>IF($B11=0,"",($O11/30)*'MF Rents'!FO11*'MF Rollover'!FN11)</f>
        <v/>
      </c>
      <c r="FP11" s="7" t="str">
        <f>IF($B11=0,"",($O11/30)*'MF Rents'!FP11*'MF Rollover'!FO11)</f>
        <v/>
      </c>
      <c r="FQ11" s="7" t="str">
        <f>IF($B11=0,"",($O11/30)*'MF Rents'!FQ11*'MF Rollover'!FP11)</f>
        <v/>
      </c>
      <c r="FR11" s="7" t="str">
        <f>IF($B11=0,"",($O11/30)*'MF Rents'!FR11*'MF Rollover'!FQ11)</f>
        <v/>
      </c>
      <c r="FS11" s="7" t="str">
        <f>IF($B11=0,"",($O11/30)*'MF Rents'!FS11*'MF Rollover'!FR11)</f>
        <v/>
      </c>
      <c r="FT11" s="7" t="str">
        <f>IF($B11=0,"",($O11/30)*'MF Rents'!FT11*'MF Rollover'!FS11)</f>
        <v/>
      </c>
      <c r="FU11" s="7" t="str">
        <f>IF($B11=0,"",($O11/30)*'MF Rents'!FU11*'MF Rollover'!FT11)</f>
        <v/>
      </c>
      <c r="FV11" s="7" t="str">
        <f>IF($B11=0,"",($O11/30)*'MF Rents'!FV11*'MF Rollover'!FU11)</f>
        <v/>
      </c>
      <c r="FW11" s="7" t="str">
        <f>IF($B11=0,"",($O11/30)*'MF Rents'!FW11*'MF Rollover'!FV11)</f>
        <v/>
      </c>
      <c r="FX11" s="7" t="str">
        <f>IF($B11=0,"",($O11/30)*'MF Rents'!FX11*'MF Rollover'!FW11)</f>
        <v/>
      </c>
      <c r="FY11" s="7" t="str">
        <f>IF($B11=0,"",($O11/30)*'MF Rents'!FY11*'MF Rollover'!FX11)</f>
        <v/>
      </c>
      <c r="FZ11" s="7" t="str">
        <f>IF($B11=0,"",($O11/30)*'MF Rents'!FZ11*'MF Rollover'!FY11)</f>
        <v/>
      </c>
      <c r="GA11" s="7" t="str">
        <f>IF($B11=0,"",($O11/30)*'MF Rents'!GA11*'MF Rollover'!FZ11)</f>
        <v/>
      </c>
      <c r="GB11" s="7" t="str">
        <f>IF($B11=0,"",($O11/30)*'MF Rents'!GB11*'MF Rollover'!GA11)</f>
        <v/>
      </c>
      <c r="GC11" s="7" t="str">
        <f>IF($B11=0,"",($O11/30)*'MF Rents'!GC11*'MF Rollover'!GB11)</f>
        <v/>
      </c>
      <c r="GD11" s="7" t="str">
        <f>IF($B11=0,"",($O11/30)*'MF Rents'!GD11*'MF Rollover'!GC11)</f>
        <v/>
      </c>
      <c r="GE11" s="7" t="str">
        <f>IF($B11=0,"",($O11/30)*'MF Rents'!GE11*'MF Rollover'!GD11)</f>
        <v/>
      </c>
      <c r="GF11" s="7" t="str">
        <f>IF($B11=0,"",($O11/30)*'MF Rents'!GF11*'MF Rollover'!GE11)</f>
        <v/>
      </c>
      <c r="GG11" s="7" t="str">
        <f>IF($B11=0,"",($O11/30)*'MF Rents'!GG11*'MF Rollover'!GF11)</f>
        <v/>
      </c>
      <c r="GH11" s="7" t="str">
        <f>IF($B11=0,"",($O11/30)*'MF Rents'!GH11*'MF Rollover'!GG11)</f>
        <v/>
      </c>
      <c r="GI11" s="7" t="str">
        <f>IF($B11=0,"",($O11/30)*'MF Rents'!GI11*'MF Rollover'!GH11)</f>
        <v/>
      </c>
      <c r="GJ11" s="7" t="str">
        <f>IF($B11=0,"",($O11/30)*'MF Rents'!GJ11*'MF Rollover'!GI11)</f>
        <v/>
      </c>
      <c r="GK11" s="7" t="str">
        <f>IF($B11=0,"",($O11/30)*'MF Rents'!GK11*'MF Rollover'!GJ11)</f>
        <v/>
      </c>
      <c r="GL11" s="7" t="str">
        <f>IF($B11=0,"",($O11/30)*'MF Rents'!GL11*'MF Rollover'!GK11)</f>
        <v/>
      </c>
      <c r="GM11" s="7" t="str">
        <f>IF($B11=0,"",($O11/30)*'MF Rents'!GM11*'MF Rollover'!GL11)</f>
        <v/>
      </c>
      <c r="GN11" s="7" t="str">
        <f>IF($B11=0,"",($O11/30)*'MF Rents'!GN11*'MF Rollover'!GM11)</f>
        <v/>
      </c>
      <c r="GO11" s="7" t="str">
        <f>IF($B11=0,"",($O11/30)*'MF Rents'!GO11*'MF Rollover'!GN11)</f>
        <v/>
      </c>
      <c r="GP11" s="7" t="str">
        <f>IF($B11=0,"",($O11/30)*'MF Rents'!GP11*'MF Rollover'!GO11)</f>
        <v/>
      </c>
    </row>
    <row r="12" spans="2:198" x14ac:dyDescent="0.3">
      <c r="B12" s="198">
        <f>'MF Rent Roll'!B11</f>
        <v>0</v>
      </c>
      <c r="C12" s="199">
        <f>'MF Rent Roll'!C11</f>
        <v>0</v>
      </c>
      <c r="D12" s="200">
        <f>'MF Rent Roll'!D11</f>
        <v>0</v>
      </c>
      <c r="E12" s="200">
        <f>'MF Rent Roll'!E11</f>
        <v>0</v>
      </c>
      <c r="F12" s="201">
        <f>'MF Rent Roll'!F11</f>
        <v>0</v>
      </c>
      <c r="G12" s="202">
        <f>'MF Rent Roll'!G11</f>
        <v>0</v>
      </c>
      <c r="H12" s="203">
        <f>'MF Rent Roll'!H11</f>
        <v>0</v>
      </c>
      <c r="I12" s="202">
        <f>'MF Rent Roll'!I11</f>
        <v>0</v>
      </c>
      <c r="J12" s="204">
        <f>'MF Rent Roll'!J11</f>
        <v>0</v>
      </c>
      <c r="K12" s="205">
        <f>'MF Rent Roll'!K11</f>
        <v>0</v>
      </c>
      <c r="L12" s="202">
        <f>'MF Rent Roll'!L11</f>
        <v>0</v>
      </c>
      <c r="M12" s="206">
        <f>'MF Rent Roll'!M11</f>
        <v>0</v>
      </c>
      <c r="N12" s="207" t="str">
        <f>'MF Rent Roll'!N11</f>
        <v/>
      </c>
      <c r="O12" s="208" t="str">
        <f>'MF Rent Roll'!O11</f>
        <v/>
      </c>
      <c r="P12" s="209" t="str">
        <f>'MF Rent Roll'!P11</f>
        <v/>
      </c>
      <c r="S12" s="7" t="str">
        <f>IF($B12=0,"",($O12/30)*'MF Rents'!S12*'MF Rollover'!R12)</f>
        <v/>
      </c>
      <c r="T12" s="7" t="str">
        <f>IF($B12=0,"",($O12/30)*'MF Rents'!T12*'MF Rollover'!S12)</f>
        <v/>
      </c>
      <c r="U12" s="7" t="str">
        <f>IF($B12=0,"",($O12/30)*'MF Rents'!U12*'MF Rollover'!T12)</f>
        <v/>
      </c>
      <c r="V12" s="7" t="str">
        <f>IF($B12=0,"",($O12/30)*'MF Rents'!V12*'MF Rollover'!U12)</f>
        <v/>
      </c>
      <c r="W12" s="7" t="str">
        <f>IF($B12=0,"",($O12/30)*'MF Rents'!W12*'MF Rollover'!V12)</f>
        <v/>
      </c>
      <c r="X12" s="7" t="str">
        <f>IF($B12=0,"",($O12/30)*'MF Rents'!X12*'MF Rollover'!W12)</f>
        <v/>
      </c>
      <c r="Y12" s="7" t="str">
        <f>IF($B12=0,"",($O12/30)*'MF Rents'!Y12*'MF Rollover'!X12)</f>
        <v/>
      </c>
      <c r="Z12" s="7" t="str">
        <f>IF($B12=0,"",($O12/30)*'MF Rents'!Z12*'MF Rollover'!Y12)</f>
        <v/>
      </c>
      <c r="AA12" s="7" t="str">
        <f>IF($B12=0,"",($O12/30)*'MF Rents'!AA12*'MF Rollover'!Z12)</f>
        <v/>
      </c>
      <c r="AB12" s="7" t="str">
        <f>IF($B12=0,"",($O12/30)*'MF Rents'!AB12*'MF Rollover'!AA12)</f>
        <v/>
      </c>
      <c r="AC12" s="7" t="str">
        <f>IF($B12=0,"",($O12/30)*'MF Rents'!AC12*'MF Rollover'!AB12)</f>
        <v/>
      </c>
      <c r="AD12" s="7" t="str">
        <f>IF($B12=0,"",($O12/30)*'MF Rents'!AD12*'MF Rollover'!AC12)</f>
        <v/>
      </c>
      <c r="AE12" s="7" t="str">
        <f>IF($B12=0,"",($O12/30)*'MF Rents'!AE12*'MF Rollover'!AD12)</f>
        <v/>
      </c>
      <c r="AF12" s="7" t="str">
        <f>IF($B12=0,"",($O12/30)*'MF Rents'!AF12*'MF Rollover'!AE12)</f>
        <v/>
      </c>
      <c r="AG12" s="7" t="str">
        <f>IF($B12=0,"",($O12/30)*'MF Rents'!AG12*'MF Rollover'!AF12)</f>
        <v/>
      </c>
      <c r="AH12" s="7" t="str">
        <f>IF($B12=0,"",($O12/30)*'MF Rents'!AH12*'MF Rollover'!AG12)</f>
        <v/>
      </c>
      <c r="AI12" s="7" t="str">
        <f>IF($B12=0,"",($O12/30)*'MF Rents'!AI12*'MF Rollover'!AH12)</f>
        <v/>
      </c>
      <c r="AJ12" s="7" t="str">
        <f>IF($B12=0,"",($O12/30)*'MF Rents'!AJ12*'MF Rollover'!AI12)</f>
        <v/>
      </c>
      <c r="AK12" s="7" t="str">
        <f>IF($B12=0,"",($O12/30)*'MF Rents'!AK12*'MF Rollover'!AJ12)</f>
        <v/>
      </c>
      <c r="AL12" s="7" t="str">
        <f>IF($B12=0,"",($O12/30)*'MF Rents'!AL12*'MF Rollover'!AK12)</f>
        <v/>
      </c>
      <c r="AM12" s="7" t="str">
        <f>IF($B12=0,"",($O12/30)*'MF Rents'!AM12*'MF Rollover'!AL12)</f>
        <v/>
      </c>
      <c r="AN12" s="7" t="str">
        <f>IF($B12=0,"",($O12/30)*'MF Rents'!AN12*'MF Rollover'!AM12)</f>
        <v/>
      </c>
      <c r="AO12" s="7" t="str">
        <f>IF($B12=0,"",($O12/30)*'MF Rents'!AO12*'MF Rollover'!AN12)</f>
        <v/>
      </c>
      <c r="AP12" s="7" t="str">
        <f>IF($B12=0,"",($O12/30)*'MF Rents'!AP12*'MF Rollover'!AO12)</f>
        <v/>
      </c>
      <c r="AQ12" s="7" t="str">
        <f>IF($B12=0,"",($O12/30)*'MF Rents'!AQ12*'MF Rollover'!AP12)</f>
        <v/>
      </c>
      <c r="AR12" s="7" t="str">
        <f>IF($B12=0,"",($O12/30)*'MF Rents'!AR12*'MF Rollover'!AQ12)</f>
        <v/>
      </c>
      <c r="AS12" s="7" t="str">
        <f>IF($B12=0,"",($O12/30)*'MF Rents'!AS12*'MF Rollover'!AR12)</f>
        <v/>
      </c>
      <c r="AT12" s="7" t="str">
        <f>IF($B12=0,"",($O12/30)*'MF Rents'!AT12*'MF Rollover'!AS12)</f>
        <v/>
      </c>
      <c r="AU12" s="7" t="str">
        <f>IF($B12=0,"",($O12/30)*'MF Rents'!AU12*'MF Rollover'!AT12)</f>
        <v/>
      </c>
      <c r="AV12" s="7" t="str">
        <f>IF($B12=0,"",($O12/30)*'MF Rents'!AV12*'MF Rollover'!AU12)</f>
        <v/>
      </c>
      <c r="AW12" s="7" t="str">
        <f>IF($B12=0,"",($O12/30)*'MF Rents'!AW12*'MF Rollover'!AV12)</f>
        <v/>
      </c>
      <c r="AX12" s="7" t="str">
        <f>IF($B12=0,"",($O12/30)*'MF Rents'!AX12*'MF Rollover'!AW12)</f>
        <v/>
      </c>
      <c r="AY12" s="7" t="str">
        <f>IF($B12=0,"",($O12/30)*'MF Rents'!AY12*'MF Rollover'!AX12)</f>
        <v/>
      </c>
      <c r="AZ12" s="7" t="str">
        <f>IF($B12=0,"",($O12/30)*'MF Rents'!AZ12*'MF Rollover'!AY12)</f>
        <v/>
      </c>
      <c r="BA12" s="7" t="str">
        <f>IF($B12=0,"",($O12/30)*'MF Rents'!BA12*'MF Rollover'!AZ12)</f>
        <v/>
      </c>
      <c r="BB12" s="7" t="str">
        <f>IF($B12=0,"",($O12/30)*'MF Rents'!BB12*'MF Rollover'!BA12)</f>
        <v/>
      </c>
      <c r="BC12" s="7" t="str">
        <f>IF($B12=0,"",($O12/30)*'MF Rents'!BC12*'MF Rollover'!BB12)</f>
        <v/>
      </c>
      <c r="BD12" s="7" t="str">
        <f>IF($B12=0,"",($O12/30)*'MF Rents'!BD12*'MF Rollover'!BC12)</f>
        <v/>
      </c>
      <c r="BE12" s="7" t="str">
        <f>IF($B12=0,"",($O12/30)*'MF Rents'!BE12*'MF Rollover'!BD12)</f>
        <v/>
      </c>
      <c r="BF12" s="7" t="str">
        <f>IF($B12=0,"",($O12/30)*'MF Rents'!BF12*'MF Rollover'!BE12)</f>
        <v/>
      </c>
      <c r="BG12" s="7" t="str">
        <f>IF($B12=0,"",($O12/30)*'MF Rents'!BG12*'MF Rollover'!BF12)</f>
        <v/>
      </c>
      <c r="BH12" s="7" t="str">
        <f>IF($B12=0,"",($O12/30)*'MF Rents'!BH12*'MF Rollover'!BG12)</f>
        <v/>
      </c>
      <c r="BI12" s="7" t="str">
        <f>IF($B12=0,"",($O12/30)*'MF Rents'!BI12*'MF Rollover'!BH12)</f>
        <v/>
      </c>
      <c r="BJ12" s="7" t="str">
        <f>IF($B12=0,"",($O12/30)*'MF Rents'!BJ12*'MF Rollover'!BI12)</f>
        <v/>
      </c>
      <c r="BK12" s="7" t="str">
        <f>IF($B12=0,"",($O12/30)*'MF Rents'!BK12*'MF Rollover'!BJ12)</f>
        <v/>
      </c>
      <c r="BL12" s="7" t="str">
        <f>IF($B12=0,"",($O12/30)*'MF Rents'!BL12*'MF Rollover'!BK12)</f>
        <v/>
      </c>
      <c r="BM12" s="7" t="str">
        <f>IF($B12=0,"",($O12/30)*'MF Rents'!BM12*'MF Rollover'!BL12)</f>
        <v/>
      </c>
      <c r="BN12" s="7" t="str">
        <f>IF($B12=0,"",($O12/30)*'MF Rents'!BN12*'MF Rollover'!BM12)</f>
        <v/>
      </c>
      <c r="BO12" s="7" t="str">
        <f>IF($B12=0,"",($O12/30)*'MF Rents'!BO12*'MF Rollover'!BN12)</f>
        <v/>
      </c>
      <c r="BP12" s="7" t="str">
        <f>IF($B12=0,"",($O12/30)*'MF Rents'!BP12*'MF Rollover'!BO12)</f>
        <v/>
      </c>
      <c r="BQ12" s="7" t="str">
        <f>IF($B12=0,"",($O12/30)*'MF Rents'!BQ12*'MF Rollover'!BP12)</f>
        <v/>
      </c>
      <c r="BR12" s="7" t="str">
        <f>IF($B12=0,"",($O12/30)*'MF Rents'!BR12*'MF Rollover'!BQ12)</f>
        <v/>
      </c>
      <c r="BS12" s="7" t="str">
        <f>IF($B12=0,"",($O12/30)*'MF Rents'!BS12*'MF Rollover'!BR12)</f>
        <v/>
      </c>
      <c r="BT12" s="7" t="str">
        <f>IF($B12=0,"",($O12/30)*'MF Rents'!BT12*'MF Rollover'!BS12)</f>
        <v/>
      </c>
      <c r="BU12" s="7" t="str">
        <f>IF($B12=0,"",($O12/30)*'MF Rents'!BU12*'MF Rollover'!BT12)</f>
        <v/>
      </c>
      <c r="BV12" s="7" t="str">
        <f>IF($B12=0,"",($O12/30)*'MF Rents'!BV12*'MF Rollover'!BU12)</f>
        <v/>
      </c>
      <c r="BW12" s="7" t="str">
        <f>IF($B12=0,"",($O12/30)*'MF Rents'!BW12*'MF Rollover'!BV12)</f>
        <v/>
      </c>
      <c r="BX12" s="7" t="str">
        <f>IF($B12=0,"",($O12/30)*'MF Rents'!BX12*'MF Rollover'!BW12)</f>
        <v/>
      </c>
      <c r="BY12" s="7" t="str">
        <f>IF($B12=0,"",($O12/30)*'MF Rents'!BY12*'MF Rollover'!BX12)</f>
        <v/>
      </c>
      <c r="BZ12" s="7" t="str">
        <f>IF($B12=0,"",($O12/30)*'MF Rents'!BZ12*'MF Rollover'!BY12)</f>
        <v/>
      </c>
      <c r="CA12" s="7" t="str">
        <f>IF($B12=0,"",($O12/30)*'MF Rents'!CA12*'MF Rollover'!BZ12)</f>
        <v/>
      </c>
      <c r="CB12" s="7" t="str">
        <f>IF($B12=0,"",($O12/30)*'MF Rents'!CB12*'MF Rollover'!CA12)</f>
        <v/>
      </c>
      <c r="CC12" s="7" t="str">
        <f>IF($B12=0,"",($O12/30)*'MF Rents'!CC12*'MF Rollover'!CB12)</f>
        <v/>
      </c>
      <c r="CD12" s="7" t="str">
        <f>IF($B12=0,"",($O12/30)*'MF Rents'!CD12*'MF Rollover'!CC12)</f>
        <v/>
      </c>
      <c r="CE12" s="7" t="str">
        <f>IF($B12=0,"",($O12/30)*'MF Rents'!CE12*'MF Rollover'!CD12)</f>
        <v/>
      </c>
      <c r="CF12" s="7" t="str">
        <f>IF($B12=0,"",($O12/30)*'MF Rents'!CF12*'MF Rollover'!CE12)</f>
        <v/>
      </c>
      <c r="CG12" s="7" t="str">
        <f>IF($B12=0,"",($O12/30)*'MF Rents'!CG12*'MF Rollover'!CF12)</f>
        <v/>
      </c>
      <c r="CH12" s="7" t="str">
        <f>IF($B12=0,"",($O12/30)*'MF Rents'!CH12*'MF Rollover'!CG12)</f>
        <v/>
      </c>
      <c r="CI12" s="7" t="str">
        <f>IF($B12=0,"",($O12/30)*'MF Rents'!CI12*'MF Rollover'!CH12)</f>
        <v/>
      </c>
      <c r="CJ12" s="7" t="str">
        <f>IF($B12=0,"",($O12/30)*'MF Rents'!CJ12*'MF Rollover'!CI12)</f>
        <v/>
      </c>
      <c r="CK12" s="7" t="str">
        <f>IF($B12=0,"",($O12/30)*'MF Rents'!CK12*'MF Rollover'!CJ12)</f>
        <v/>
      </c>
      <c r="CL12" s="7" t="str">
        <f>IF($B12=0,"",($O12/30)*'MF Rents'!CL12*'MF Rollover'!CK12)</f>
        <v/>
      </c>
      <c r="CM12" s="7" t="str">
        <f>IF($B12=0,"",($O12/30)*'MF Rents'!CM12*'MF Rollover'!CL12)</f>
        <v/>
      </c>
      <c r="CN12" s="7" t="str">
        <f>IF($B12=0,"",($O12/30)*'MF Rents'!CN12*'MF Rollover'!CM12)</f>
        <v/>
      </c>
      <c r="CO12" s="7" t="str">
        <f>IF($B12=0,"",($O12/30)*'MF Rents'!CO12*'MF Rollover'!CN12)</f>
        <v/>
      </c>
      <c r="CP12" s="7" t="str">
        <f>IF($B12=0,"",($O12/30)*'MF Rents'!CP12*'MF Rollover'!CO12)</f>
        <v/>
      </c>
      <c r="CQ12" s="7" t="str">
        <f>IF($B12=0,"",($O12/30)*'MF Rents'!CQ12*'MF Rollover'!CP12)</f>
        <v/>
      </c>
      <c r="CR12" s="7" t="str">
        <f>IF($B12=0,"",($O12/30)*'MF Rents'!CR12*'MF Rollover'!CQ12)</f>
        <v/>
      </c>
      <c r="CS12" s="7" t="str">
        <f>IF($B12=0,"",($O12/30)*'MF Rents'!CS12*'MF Rollover'!CR12)</f>
        <v/>
      </c>
      <c r="CT12" s="7" t="str">
        <f>IF($B12=0,"",($O12/30)*'MF Rents'!CT12*'MF Rollover'!CS12)</f>
        <v/>
      </c>
      <c r="CU12" s="7" t="str">
        <f>IF($B12=0,"",($O12/30)*'MF Rents'!CU12*'MF Rollover'!CT12)</f>
        <v/>
      </c>
      <c r="CV12" s="7" t="str">
        <f>IF($B12=0,"",($O12/30)*'MF Rents'!CV12*'MF Rollover'!CU12)</f>
        <v/>
      </c>
      <c r="CW12" s="7" t="str">
        <f>IF($B12=0,"",($O12/30)*'MF Rents'!CW12*'MF Rollover'!CV12)</f>
        <v/>
      </c>
      <c r="CX12" s="7" t="str">
        <f>IF($B12=0,"",($O12/30)*'MF Rents'!CX12*'MF Rollover'!CW12)</f>
        <v/>
      </c>
      <c r="CY12" s="7" t="str">
        <f>IF($B12=0,"",($O12/30)*'MF Rents'!CY12*'MF Rollover'!CX12)</f>
        <v/>
      </c>
      <c r="CZ12" s="7" t="str">
        <f>IF($B12=0,"",($O12/30)*'MF Rents'!CZ12*'MF Rollover'!CY12)</f>
        <v/>
      </c>
      <c r="DA12" s="7" t="str">
        <f>IF($B12=0,"",($O12/30)*'MF Rents'!DA12*'MF Rollover'!CZ12)</f>
        <v/>
      </c>
      <c r="DB12" s="7" t="str">
        <f>IF($B12=0,"",($O12/30)*'MF Rents'!DB12*'MF Rollover'!DA12)</f>
        <v/>
      </c>
      <c r="DC12" s="7" t="str">
        <f>IF($B12=0,"",($O12/30)*'MF Rents'!DC12*'MF Rollover'!DB12)</f>
        <v/>
      </c>
      <c r="DD12" s="7" t="str">
        <f>IF($B12=0,"",($O12/30)*'MF Rents'!DD12*'MF Rollover'!DC12)</f>
        <v/>
      </c>
      <c r="DE12" s="7" t="str">
        <f>IF($B12=0,"",($O12/30)*'MF Rents'!DE12*'MF Rollover'!DD12)</f>
        <v/>
      </c>
      <c r="DF12" s="7" t="str">
        <f>IF($B12=0,"",($O12/30)*'MF Rents'!DF12*'MF Rollover'!DE12)</f>
        <v/>
      </c>
      <c r="DG12" s="7" t="str">
        <f>IF($B12=0,"",($O12/30)*'MF Rents'!DG12*'MF Rollover'!DF12)</f>
        <v/>
      </c>
      <c r="DH12" s="7" t="str">
        <f>IF($B12=0,"",($O12/30)*'MF Rents'!DH12*'MF Rollover'!DG12)</f>
        <v/>
      </c>
      <c r="DI12" s="7" t="str">
        <f>IF($B12=0,"",($O12/30)*'MF Rents'!DI12*'MF Rollover'!DH12)</f>
        <v/>
      </c>
      <c r="DJ12" s="7" t="str">
        <f>IF($B12=0,"",($O12/30)*'MF Rents'!DJ12*'MF Rollover'!DI12)</f>
        <v/>
      </c>
      <c r="DK12" s="7" t="str">
        <f>IF($B12=0,"",($O12/30)*'MF Rents'!DK12*'MF Rollover'!DJ12)</f>
        <v/>
      </c>
      <c r="DL12" s="7" t="str">
        <f>IF($B12=0,"",($O12/30)*'MF Rents'!DL12*'MF Rollover'!DK12)</f>
        <v/>
      </c>
      <c r="DM12" s="7" t="str">
        <f>IF($B12=0,"",($O12/30)*'MF Rents'!DM12*'MF Rollover'!DL12)</f>
        <v/>
      </c>
      <c r="DN12" s="7" t="str">
        <f>IF($B12=0,"",($O12/30)*'MF Rents'!DN12*'MF Rollover'!DM12)</f>
        <v/>
      </c>
      <c r="DO12" s="7" t="str">
        <f>IF($B12=0,"",($O12/30)*'MF Rents'!DO12*'MF Rollover'!DN12)</f>
        <v/>
      </c>
      <c r="DP12" s="7" t="str">
        <f>IF($B12=0,"",($O12/30)*'MF Rents'!DP12*'MF Rollover'!DO12)</f>
        <v/>
      </c>
      <c r="DQ12" s="7" t="str">
        <f>IF($B12=0,"",($O12/30)*'MF Rents'!DQ12*'MF Rollover'!DP12)</f>
        <v/>
      </c>
      <c r="DR12" s="7" t="str">
        <f>IF($B12=0,"",($O12/30)*'MF Rents'!DR12*'MF Rollover'!DQ12)</f>
        <v/>
      </c>
      <c r="DS12" s="7" t="str">
        <f>IF($B12=0,"",($O12/30)*'MF Rents'!DS12*'MF Rollover'!DR12)</f>
        <v/>
      </c>
      <c r="DT12" s="7" t="str">
        <f>IF($B12=0,"",($O12/30)*'MF Rents'!DT12*'MF Rollover'!DS12)</f>
        <v/>
      </c>
      <c r="DU12" s="7" t="str">
        <f>IF($B12=0,"",($O12/30)*'MF Rents'!DU12*'MF Rollover'!DT12)</f>
        <v/>
      </c>
      <c r="DV12" s="7" t="str">
        <f>IF($B12=0,"",($O12/30)*'MF Rents'!DV12*'MF Rollover'!DU12)</f>
        <v/>
      </c>
      <c r="DW12" s="7" t="str">
        <f>IF($B12=0,"",($O12/30)*'MF Rents'!DW12*'MF Rollover'!DV12)</f>
        <v/>
      </c>
      <c r="DX12" s="7" t="str">
        <f>IF($B12=0,"",($O12/30)*'MF Rents'!DX12*'MF Rollover'!DW12)</f>
        <v/>
      </c>
      <c r="DY12" s="7" t="str">
        <f>IF($B12=0,"",($O12/30)*'MF Rents'!DY12*'MF Rollover'!DX12)</f>
        <v/>
      </c>
      <c r="DZ12" s="7" t="str">
        <f>IF($B12=0,"",($O12/30)*'MF Rents'!DZ12*'MF Rollover'!DY12)</f>
        <v/>
      </c>
      <c r="EA12" s="7" t="str">
        <f>IF($B12=0,"",($O12/30)*'MF Rents'!EA12*'MF Rollover'!DZ12)</f>
        <v/>
      </c>
      <c r="EB12" s="7" t="str">
        <f>IF($B12=0,"",($O12/30)*'MF Rents'!EB12*'MF Rollover'!EA12)</f>
        <v/>
      </c>
      <c r="EC12" s="7" t="str">
        <f>IF($B12=0,"",($O12/30)*'MF Rents'!EC12*'MF Rollover'!EB12)</f>
        <v/>
      </c>
      <c r="ED12" s="7" t="str">
        <f>IF($B12=0,"",($O12/30)*'MF Rents'!ED12*'MF Rollover'!EC12)</f>
        <v/>
      </c>
      <c r="EE12" s="7" t="str">
        <f>IF($B12=0,"",($O12/30)*'MF Rents'!EE12*'MF Rollover'!ED12)</f>
        <v/>
      </c>
      <c r="EF12" s="7" t="str">
        <f>IF($B12=0,"",($O12/30)*'MF Rents'!EF12*'MF Rollover'!EE12)</f>
        <v/>
      </c>
      <c r="EG12" s="7" t="str">
        <f>IF($B12=0,"",($O12/30)*'MF Rents'!EG12*'MF Rollover'!EF12)</f>
        <v/>
      </c>
      <c r="EH12" s="7" t="str">
        <f>IF($B12=0,"",($O12/30)*'MF Rents'!EH12*'MF Rollover'!EG12)</f>
        <v/>
      </c>
      <c r="EI12" s="7" t="str">
        <f>IF($B12=0,"",($O12/30)*'MF Rents'!EI12*'MF Rollover'!EH12)</f>
        <v/>
      </c>
      <c r="EJ12" s="7" t="str">
        <f>IF($B12=0,"",($O12/30)*'MF Rents'!EJ12*'MF Rollover'!EI12)</f>
        <v/>
      </c>
      <c r="EK12" s="7" t="str">
        <f>IF($B12=0,"",($O12/30)*'MF Rents'!EK12*'MF Rollover'!EJ12)</f>
        <v/>
      </c>
      <c r="EL12" s="7" t="str">
        <f>IF($B12=0,"",($O12/30)*'MF Rents'!EL12*'MF Rollover'!EK12)</f>
        <v/>
      </c>
      <c r="EM12" s="7" t="str">
        <f>IF($B12=0,"",($O12/30)*'MF Rents'!EM12*'MF Rollover'!EL12)</f>
        <v/>
      </c>
      <c r="EN12" s="7" t="str">
        <f>IF($B12=0,"",($O12/30)*'MF Rents'!EN12*'MF Rollover'!EM12)</f>
        <v/>
      </c>
      <c r="EO12" s="7" t="str">
        <f>IF($B12=0,"",($O12/30)*'MF Rents'!EO12*'MF Rollover'!EN12)</f>
        <v/>
      </c>
      <c r="EP12" s="7" t="str">
        <f>IF($B12=0,"",($O12/30)*'MF Rents'!EP12*'MF Rollover'!EO12)</f>
        <v/>
      </c>
      <c r="EQ12" s="7" t="str">
        <f>IF($B12=0,"",($O12/30)*'MF Rents'!EQ12*'MF Rollover'!EP12)</f>
        <v/>
      </c>
      <c r="ER12" s="7" t="str">
        <f>IF($B12=0,"",($O12/30)*'MF Rents'!ER12*'MF Rollover'!EQ12)</f>
        <v/>
      </c>
      <c r="ES12" s="7" t="str">
        <f>IF($B12=0,"",($O12/30)*'MF Rents'!ES12*'MF Rollover'!ER12)</f>
        <v/>
      </c>
      <c r="ET12" s="7" t="str">
        <f>IF($B12=0,"",($O12/30)*'MF Rents'!ET12*'MF Rollover'!ES12)</f>
        <v/>
      </c>
      <c r="EU12" s="7" t="str">
        <f>IF($B12=0,"",($O12/30)*'MF Rents'!EU12*'MF Rollover'!ET12)</f>
        <v/>
      </c>
      <c r="EV12" s="7" t="str">
        <f>IF($B12=0,"",($O12/30)*'MF Rents'!EV12*'MF Rollover'!EU12)</f>
        <v/>
      </c>
      <c r="EW12" s="7" t="str">
        <f>IF($B12=0,"",($O12/30)*'MF Rents'!EW12*'MF Rollover'!EV12)</f>
        <v/>
      </c>
      <c r="EX12" s="7" t="str">
        <f>IF($B12=0,"",($O12/30)*'MF Rents'!EX12*'MF Rollover'!EW12)</f>
        <v/>
      </c>
      <c r="EY12" s="7" t="str">
        <f>IF($B12=0,"",($O12/30)*'MF Rents'!EY12*'MF Rollover'!EX12)</f>
        <v/>
      </c>
      <c r="EZ12" s="7" t="str">
        <f>IF($B12=0,"",($O12/30)*'MF Rents'!EZ12*'MF Rollover'!EY12)</f>
        <v/>
      </c>
      <c r="FA12" s="7" t="str">
        <f>IF($B12=0,"",($O12/30)*'MF Rents'!FA12*'MF Rollover'!EZ12)</f>
        <v/>
      </c>
      <c r="FB12" s="7" t="str">
        <f>IF($B12=0,"",($O12/30)*'MF Rents'!FB12*'MF Rollover'!FA12)</f>
        <v/>
      </c>
      <c r="FC12" s="7" t="str">
        <f>IF($B12=0,"",($O12/30)*'MF Rents'!FC12*'MF Rollover'!FB12)</f>
        <v/>
      </c>
      <c r="FD12" s="7" t="str">
        <f>IF($B12=0,"",($O12/30)*'MF Rents'!FD12*'MF Rollover'!FC12)</f>
        <v/>
      </c>
      <c r="FE12" s="7" t="str">
        <f>IF($B12=0,"",($O12/30)*'MF Rents'!FE12*'MF Rollover'!FD12)</f>
        <v/>
      </c>
      <c r="FF12" s="7" t="str">
        <f>IF($B12=0,"",($O12/30)*'MF Rents'!FF12*'MF Rollover'!FE12)</f>
        <v/>
      </c>
      <c r="FG12" s="7" t="str">
        <f>IF($B12=0,"",($O12/30)*'MF Rents'!FG12*'MF Rollover'!FF12)</f>
        <v/>
      </c>
      <c r="FH12" s="7" t="str">
        <f>IF($B12=0,"",($O12/30)*'MF Rents'!FH12*'MF Rollover'!FG12)</f>
        <v/>
      </c>
      <c r="FI12" s="7" t="str">
        <f>IF($B12=0,"",($O12/30)*'MF Rents'!FI12*'MF Rollover'!FH12)</f>
        <v/>
      </c>
      <c r="FJ12" s="7" t="str">
        <f>IF($B12=0,"",($O12/30)*'MF Rents'!FJ12*'MF Rollover'!FI12)</f>
        <v/>
      </c>
      <c r="FK12" s="7" t="str">
        <f>IF($B12=0,"",($O12/30)*'MF Rents'!FK12*'MF Rollover'!FJ12)</f>
        <v/>
      </c>
      <c r="FL12" s="7" t="str">
        <f>IF($B12=0,"",($O12/30)*'MF Rents'!FL12*'MF Rollover'!FK12)</f>
        <v/>
      </c>
      <c r="FM12" s="7" t="str">
        <f>IF($B12=0,"",($O12/30)*'MF Rents'!FM12*'MF Rollover'!FL12)</f>
        <v/>
      </c>
      <c r="FN12" s="7" t="str">
        <f>IF($B12=0,"",($O12/30)*'MF Rents'!FN12*'MF Rollover'!FM12)</f>
        <v/>
      </c>
      <c r="FO12" s="7" t="str">
        <f>IF($B12=0,"",($O12/30)*'MF Rents'!FO12*'MF Rollover'!FN12)</f>
        <v/>
      </c>
      <c r="FP12" s="7" t="str">
        <f>IF($B12=0,"",($O12/30)*'MF Rents'!FP12*'MF Rollover'!FO12)</f>
        <v/>
      </c>
      <c r="FQ12" s="7" t="str">
        <f>IF($B12=0,"",($O12/30)*'MF Rents'!FQ12*'MF Rollover'!FP12)</f>
        <v/>
      </c>
      <c r="FR12" s="7" t="str">
        <f>IF($B12=0,"",($O12/30)*'MF Rents'!FR12*'MF Rollover'!FQ12)</f>
        <v/>
      </c>
      <c r="FS12" s="7" t="str">
        <f>IF($B12=0,"",($O12/30)*'MF Rents'!FS12*'MF Rollover'!FR12)</f>
        <v/>
      </c>
      <c r="FT12" s="7" t="str">
        <f>IF($B12=0,"",($O12/30)*'MF Rents'!FT12*'MF Rollover'!FS12)</f>
        <v/>
      </c>
      <c r="FU12" s="7" t="str">
        <f>IF($B12=0,"",($O12/30)*'MF Rents'!FU12*'MF Rollover'!FT12)</f>
        <v/>
      </c>
      <c r="FV12" s="7" t="str">
        <f>IF($B12=0,"",($O12/30)*'MF Rents'!FV12*'MF Rollover'!FU12)</f>
        <v/>
      </c>
      <c r="FW12" s="7" t="str">
        <f>IF($B12=0,"",($O12/30)*'MF Rents'!FW12*'MF Rollover'!FV12)</f>
        <v/>
      </c>
      <c r="FX12" s="7" t="str">
        <f>IF($B12=0,"",($O12/30)*'MF Rents'!FX12*'MF Rollover'!FW12)</f>
        <v/>
      </c>
      <c r="FY12" s="7" t="str">
        <f>IF($B12=0,"",($O12/30)*'MF Rents'!FY12*'MF Rollover'!FX12)</f>
        <v/>
      </c>
      <c r="FZ12" s="7" t="str">
        <f>IF($B12=0,"",($O12/30)*'MF Rents'!FZ12*'MF Rollover'!FY12)</f>
        <v/>
      </c>
      <c r="GA12" s="7" t="str">
        <f>IF($B12=0,"",($O12/30)*'MF Rents'!GA12*'MF Rollover'!FZ12)</f>
        <v/>
      </c>
      <c r="GB12" s="7" t="str">
        <f>IF($B12=0,"",($O12/30)*'MF Rents'!GB12*'MF Rollover'!GA12)</f>
        <v/>
      </c>
      <c r="GC12" s="7" t="str">
        <f>IF($B12=0,"",($O12/30)*'MF Rents'!GC12*'MF Rollover'!GB12)</f>
        <v/>
      </c>
      <c r="GD12" s="7" t="str">
        <f>IF($B12=0,"",($O12/30)*'MF Rents'!GD12*'MF Rollover'!GC12)</f>
        <v/>
      </c>
      <c r="GE12" s="7" t="str">
        <f>IF($B12=0,"",($O12/30)*'MF Rents'!GE12*'MF Rollover'!GD12)</f>
        <v/>
      </c>
      <c r="GF12" s="7" t="str">
        <f>IF($B12=0,"",($O12/30)*'MF Rents'!GF12*'MF Rollover'!GE12)</f>
        <v/>
      </c>
      <c r="GG12" s="7" t="str">
        <f>IF($B12=0,"",($O12/30)*'MF Rents'!GG12*'MF Rollover'!GF12)</f>
        <v/>
      </c>
      <c r="GH12" s="7" t="str">
        <f>IF($B12=0,"",($O12/30)*'MF Rents'!GH12*'MF Rollover'!GG12)</f>
        <v/>
      </c>
      <c r="GI12" s="7" t="str">
        <f>IF($B12=0,"",($O12/30)*'MF Rents'!GI12*'MF Rollover'!GH12)</f>
        <v/>
      </c>
      <c r="GJ12" s="7" t="str">
        <f>IF($B12=0,"",($O12/30)*'MF Rents'!GJ12*'MF Rollover'!GI12)</f>
        <v/>
      </c>
      <c r="GK12" s="7" t="str">
        <f>IF($B12=0,"",($O12/30)*'MF Rents'!GK12*'MF Rollover'!GJ12)</f>
        <v/>
      </c>
      <c r="GL12" s="7" t="str">
        <f>IF($B12=0,"",($O12/30)*'MF Rents'!GL12*'MF Rollover'!GK12)</f>
        <v/>
      </c>
      <c r="GM12" s="7" t="str">
        <f>IF($B12=0,"",($O12/30)*'MF Rents'!GM12*'MF Rollover'!GL12)</f>
        <v/>
      </c>
      <c r="GN12" s="7" t="str">
        <f>IF($B12=0,"",($O12/30)*'MF Rents'!GN12*'MF Rollover'!GM12)</f>
        <v/>
      </c>
      <c r="GO12" s="7" t="str">
        <f>IF($B12=0,"",($O12/30)*'MF Rents'!GO12*'MF Rollover'!GN12)</f>
        <v/>
      </c>
      <c r="GP12" s="7" t="str">
        <f>IF($B12=0,"",($O12/30)*'MF Rents'!GP12*'MF Rollover'!GO12)</f>
        <v/>
      </c>
    </row>
    <row r="13" spans="2:198" x14ac:dyDescent="0.3">
      <c r="B13" s="198">
        <f>'MF Rent Roll'!B12</f>
        <v>0</v>
      </c>
      <c r="C13" s="199">
        <f>'MF Rent Roll'!C12</f>
        <v>0</v>
      </c>
      <c r="D13" s="200">
        <f>'MF Rent Roll'!D12</f>
        <v>0</v>
      </c>
      <c r="E13" s="200">
        <f>'MF Rent Roll'!E12</f>
        <v>0</v>
      </c>
      <c r="F13" s="201">
        <f>'MF Rent Roll'!F12</f>
        <v>0</v>
      </c>
      <c r="G13" s="202">
        <f>'MF Rent Roll'!G12</f>
        <v>0</v>
      </c>
      <c r="H13" s="203">
        <f>'MF Rent Roll'!H12</f>
        <v>0</v>
      </c>
      <c r="I13" s="202">
        <f>'MF Rent Roll'!I12</f>
        <v>0</v>
      </c>
      <c r="J13" s="204">
        <f>'MF Rent Roll'!J12</f>
        <v>0</v>
      </c>
      <c r="K13" s="205">
        <f>'MF Rent Roll'!K12</f>
        <v>0</v>
      </c>
      <c r="L13" s="202">
        <f>'MF Rent Roll'!L12</f>
        <v>0</v>
      </c>
      <c r="M13" s="206">
        <f>'MF Rent Roll'!M12</f>
        <v>0</v>
      </c>
      <c r="N13" s="207" t="str">
        <f>'MF Rent Roll'!N12</f>
        <v/>
      </c>
      <c r="O13" s="208" t="str">
        <f>'MF Rent Roll'!O12</f>
        <v/>
      </c>
      <c r="P13" s="209" t="str">
        <f>'MF Rent Roll'!P12</f>
        <v/>
      </c>
      <c r="S13" s="7" t="str">
        <f>IF($B13=0,"",($O13/30)*'MF Rents'!S13*'MF Rollover'!R13)</f>
        <v/>
      </c>
      <c r="T13" s="7" t="str">
        <f>IF($B13=0,"",($O13/30)*'MF Rents'!T13*'MF Rollover'!S13)</f>
        <v/>
      </c>
      <c r="U13" s="7" t="str">
        <f>IF($B13=0,"",($O13/30)*'MF Rents'!U13*'MF Rollover'!T13)</f>
        <v/>
      </c>
      <c r="V13" s="7" t="str">
        <f>IF($B13=0,"",($O13/30)*'MF Rents'!V13*'MF Rollover'!U13)</f>
        <v/>
      </c>
      <c r="W13" s="7" t="str">
        <f>IF($B13=0,"",($O13/30)*'MF Rents'!W13*'MF Rollover'!V13)</f>
        <v/>
      </c>
      <c r="X13" s="7" t="str">
        <f>IF($B13=0,"",($O13/30)*'MF Rents'!X13*'MF Rollover'!W13)</f>
        <v/>
      </c>
      <c r="Y13" s="7" t="str">
        <f>IF($B13=0,"",($O13/30)*'MF Rents'!Y13*'MF Rollover'!X13)</f>
        <v/>
      </c>
      <c r="Z13" s="7" t="str">
        <f>IF($B13=0,"",($O13/30)*'MF Rents'!Z13*'MF Rollover'!Y13)</f>
        <v/>
      </c>
      <c r="AA13" s="7" t="str">
        <f>IF($B13=0,"",($O13/30)*'MF Rents'!AA13*'MF Rollover'!Z13)</f>
        <v/>
      </c>
      <c r="AB13" s="7" t="str">
        <f>IF($B13=0,"",($O13/30)*'MF Rents'!AB13*'MF Rollover'!AA13)</f>
        <v/>
      </c>
      <c r="AC13" s="7" t="str">
        <f>IF($B13=0,"",($O13/30)*'MF Rents'!AC13*'MF Rollover'!AB13)</f>
        <v/>
      </c>
      <c r="AD13" s="7" t="str">
        <f>IF($B13=0,"",($O13/30)*'MF Rents'!AD13*'MF Rollover'!AC13)</f>
        <v/>
      </c>
      <c r="AE13" s="7" t="str">
        <f>IF($B13=0,"",($O13/30)*'MF Rents'!AE13*'MF Rollover'!AD13)</f>
        <v/>
      </c>
      <c r="AF13" s="7" t="str">
        <f>IF($B13=0,"",($O13/30)*'MF Rents'!AF13*'MF Rollover'!AE13)</f>
        <v/>
      </c>
      <c r="AG13" s="7" t="str">
        <f>IF($B13=0,"",($O13/30)*'MF Rents'!AG13*'MF Rollover'!AF13)</f>
        <v/>
      </c>
      <c r="AH13" s="7" t="str">
        <f>IF($B13=0,"",($O13/30)*'MF Rents'!AH13*'MF Rollover'!AG13)</f>
        <v/>
      </c>
      <c r="AI13" s="7" t="str">
        <f>IF($B13=0,"",($O13/30)*'MF Rents'!AI13*'MF Rollover'!AH13)</f>
        <v/>
      </c>
      <c r="AJ13" s="7" t="str">
        <f>IF($B13=0,"",($O13/30)*'MF Rents'!AJ13*'MF Rollover'!AI13)</f>
        <v/>
      </c>
      <c r="AK13" s="7" t="str">
        <f>IF($B13=0,"",($O13/30)*'MF Rents'!AK13*'MF Rollover'!AJ13)</f>
        <v/>
      </c>
      <c r="AL13" s="7" t="str">
        <f>IF($B13=0,"",($O13/30)*'MF Rents'!AL13*'MF Rollover'!AK13)</f>
        <v/>
      </c>
      <c r="AM13" s="7" t="str">
        <f>IF($B13=0,"",($O13/30)*'MF Rents'!AM13*'MF Rollover'!AL13)</f>
        <v/>
      </c>
      <c r="AN13" s="7" t="str">
        <f>IF($B13=0,"",($O13/30)*'MF Rents'!AN13*'MF Rollover'!AM13)</f>
        <v/>
      </c>
      <c r="AO13" s="7" t="str">
        <f>IF($B13=0,"",($O13/30)*'MF Rents'!AO13*'MF Rollover'!AN13)</f>
        <v/>
      </c>
      <c r="AP13" s="7" t="str">
        <f>IF($B13=0,"",($O13/30)*'MF Rents'!AP13*'MF Rollover'!AO13)</f>
        <v/>
      </c>
      <c r="AQ13" s="7" t="str">
        <f>IF($B13=0,"",($O13/30)*'MF Rents'!AQ13*'MF Rollover'!AP13)</f>
        <v/>
      </c>
      <c r="AR13" s="7" t="str">
        <f>IF($B13=0,"",($O13/30)*'MF Rents'!AR13*'MF Rollover'!AQ13)</f>
        <v/>
      </c>
      <c r="AS13" s="7" t="str">
        <f>IF($B13=0,"",($O13/30)*'MF Rents'!AS13*'MF Rollover'!AR13)</f>
        <v/>
      </c>
      <c r="AT13" s="7" t="str">
        <f>IF($B13=0,"",($O13/30)*'MF Rents'!AT13*'MF Rollover'!AS13)</f>
        <v/>
      </c>
      <c r="AU13" s="7" t="str">
        <f>IF($B13=0,"",($O13/30)*'MF Rents'!AU13*'MF Rollover'!AT13)</f>
        <v/>
      </c>
      <c r="AV13" s="7" t="str">
        <f>IF($B13=0,"",($O13/30)*'MF Rents'!AV13*'MF Rollover'!AU13)</f>
        <v/>
      </c>
      <c r="AW13" s="7" t="str">
        <f>IF($B13=0,"",($O13/30)*'MF Rents'!AW13*'MF Rollover'!AV13)</f>
        <v/>
      </c>
      <c r="AX13" s="7" t="str">
        <f>IF($B13=0,"",($O13/30)*'MF Rents'!AX13*'MF Rollover'!AW13)</f>
        <v/>
      </c>
      <c r="AY13" s="7" t="str">
        <f>IF($B13=0,"",($O13/30)*'MF Rents'!AY13*'MF Rollover'!AX13)</f>
        <v/>
      </c>
      <c r="AZ13" s="7" t="str">
        <f>IF($B13=0,"",($O13/30)*'MF Rents'!AZ13*'MF Rollover'!AY13)</f>
        <v/>
      </c>
      <c r="BA13" s="7" t="str">
        <f>IF($B13=0,"",($O13/30)*'MF Rents'!BA13*'MF Rollover'!AZ13)</f>
        <v/>
      </c>
      <c r="BB13" s="7" t="str">
        <f>IF($B13=0,"",($O13/30)*'MF Rents'!BB13*'MF Rollover'!BA13)</f>
        <v/>
      </c>
      <c r="BC13" s="7" t="str">
        <f>IF($B13=0,"",($O13/30)*'MF Rents'!BC13*'MF Rollover'!BB13)</f>
        <v/>
      </c>
      <c r="BD13" s="7" t="str">
        <f>IF($B13=0,"",($O13/30)*'MF Rents'!BD13*'MF Rollover'!BC13)</f>
        <v/>
      </c>
      <c r="BE13" s="7" t="str">
        <f>IF($B13=0,"",($O13/30)*'MF Rents'!BE13*'MF Rollover'!BD13)</f>
        <v/>
      </c>
      <c r="BF13" s="7" t="str">
        <f>IF($B13=0,"",($O13/30)*'MF Rents'!BF13*'MF Rollover'!BE13)</f>
        <v/>
      </c>
      <c r="BG13" s="7" t="str">
        <f>IF($B13=0,"",($O13/30)*'MF Rents'!BG13*'MF Rollover'!BF13)</f>
        <v/>
      </c>
      <c r="BH13" s="7" t="str">
        <f>IF($B13=0,"",($O13/30)*'MF Rents'!BH13*'MF Rollover'!BG13)</f>
        <v/>
      </c>
      <c r="BI13" s="7" t="str">
        <f>IF($B13=0,"",($O13/30)*'MF Rents'!BI13*'MF Rollover'!BH13)</f>
        <v/>
      </c>
      <c r="BJ13" s="7" t="str">
        <f>IF($B13=0,"",($O13/30)*'MF Rents'!BJ13*'MF Rollover'!BI13)</f>
        <v/>
      </c>
      <c r="BK13" s="7" t="str">
        <f>IF($B13=0,"",($O13/30)*'MF Rents'!BK13*'MF Rollover'!BJ13)</f>
        <v/>
      </c>
      <c r="BL13" s="7" t="str">
        <f>IF($B13=0,"",($O13/30)*'MF Rents'!BL13*'MF Rollover'!BK13)</f>
        <v/>
      </c>
      <c r="BM13" s="7" t="str">
        <f>IF($B13=0,"",($O13/30)*'MF Rents'!BM13*'MF Rollover'!BL13)</f>
        <v/>
      </c>
      <c r="BN13" s="7" t="str">
        <f>IF($B13=0,"",($O13/30)*'MF Rents'!BN13*'MF Rollover'!BM13)</f>
        <v/>
      </c>
      <c r="BO13" s="7" t="str">
        <f>IF($B13=0,"",($O13/30)*'MF Rents'!BO13*'MF Rollover'!BN13)</f>
        <v/>
      </c>
      <c r="BP13" s="7" t="str">
        <f>IF($B13=0,"",($O13/30)*'MF Rents'!BP13*'MF Rollover'!BO13)</f>
        <v/>
      </c>
      <c r="BQ13" s="7" t="str">
        <f>IF($B13=0,"",($O13/30)*'MF Rents'!BQ13*'MF Rollover'!BP13)</f>
        <v/>
      </c>
      <c r="BR13" s="7" t="str">
        <f>IF($B13=0,"",($O13/30)*'MF Rents'!BR13*'MF Rollover'!BQ13)</f>
        <v/>
      </c>
      <c r="BS13" s="7" t="str">
        <f>IF($B13=0,"",($O13/30)*'MF Rents'!BS13*'MF Rollover'!BR13)</f>
        <v/>
      </c>
      <c r="BT13" s="7" t="str">
        <f>IF($B13=0,"",($O13/30)*'MF Rents'!BT13*'MF Rollover'!BS13)</f>
        <v/>
      </c>
      <c r="BU13" s="7" t="str">
        <f>IF($B13=0,"",($O13/30)*'MF Rents'!BU13*'MF Rollover'!BT13)</f>
        <v/>
      </c>
      <c r="BV13" s="7" t="str">
        <f>IF($B13=0,"",($O13/30)*'MF Rents'!BV13*'MF Rollover'!BU13)</f>
        <v/>
      </c>
      <c r="BW13" s="7" t="str">
        <f>IF($B13=0,"",($O13/30)*'MF Rents'!BW13*'MF Rollover'!BV13)</f>
        <v/>
      </c>
      <c r="BX13" s="7" t="str">
        <f>IF($B13=0,"",($O13/30)*'MF Rents'!BX13*'MF Rollover'!BW13)</f>
        <v/>
      </c>
      <c r="BY13" s="7" t="str">
        <f>IF($B13=0,"",($O13/30)*'MF Rents'!BY13*'MF Rollover'!BX13)</f>
        <v/>
      </c>
      <c r="BZ13" s="7" t="str">
        <f>IF($B13=0,"",($O13/30)*'MF Rents'!BZ13*'MF Rollover'!BY13)</f>
        <v/>
      </c>
      <c r="CA13" s="7" t="str">
        <f>IF($B13=0,"",($O13/30)*'MF Rents'!CA13*'MF Rollover'!BZ13)</f>
        <v/>
      </c>
      <c r="CB13" s="7" t="str">
        <f>IF($B13=0,"",($O13/30)*'MF Rents'!CB13*'MF Rollover'!CA13)</f>
        <v/>
      </c>
      <c r="CC13" s="7" t="str">
        <f>IF($B13=0,"",($O13/30)*'MF Rents'!CC13*'MF Rollover'!CB13)</f>
        <v/>
      </c>
      <c r="CD13" s="7" t="str">
        <f>IF($B13=0,"",($O13/30)*'MF Rents'!CD13*'MF Rollover'!CC13)</f>
        <v/>
      </c>
      <c r="CE13" s="7" t="str">
        <f>IF($B13=0,"",($O13/30)*'MF Rents'!CE13*'MF Rollover'!CD13)</f>
        <v/>
      </c>
      <c r="CF13" s="7" t="str">
        <f>IF($B13=0,"",($O13/30)*'MF Rents'!CF13*'MF Rollover'!CE13)</f>
        <v/>
      </c>
      <c r="CG13" s="7" t="str">
        <f>IF($B13=0,"",($O13/30)*'MF Rents'!CG13*'MF Rollover'!CF13)</f>
        <v/>
      </c>
      <c r="CH13" s="7" t="str">
        <f>IF($B13=0,"",($O13/30)*'MF Rents'!CH13*'MF Rollover'!CG13)</f>
        <v/>
      </c>
      <c r="CI13" s="7" t="str">
        <f>IF($B13=0,"",($O13/30)*'MF Rents'!CI13*'MF Rollover'!CH13)</f>
        <v/>
      </c>
      <c r="CJ13" s="7" t="str">
        <f>IF($B13=0,"",($O13/30)*'MF Rents'!CJ13*'MF Rollover'!CI13)</f>
        <v/>
      </c>
      <c r="CK13" s="7" t="str">
        <f>IF($B13=0,"",($O13/30)*'MF Rents'!CK13*'MF Rollover'!CJ13)</f>
        <v/>
      </c>
      <c r="CL13" s="7" t="str">
        <f>IF($B13=0,"",($O13/30)*'MF Rents'!CL13*'MF Rollover'!CK13)</f>
        <v/>
      </c>
      <c r="CM13" s="7" t="str">
        <f>IF($B13=0,"",($O13/30)*'MF Rents'!CM13*'MF Rollover'!CL13)</f>
        <v/>
      </c>
      <c r="CN13" s="7" t="str">
        <f>IF($B13=0,"",($O13/30)*'MF Rents'!CN13*'MF Rollover'!CM13)</f>
        <v/>
      </c>
      <c r="CO13" s="7" t="str">
        <f>IF($B13=0,"",($O13/30)*'MF Rents'!CO13*'MF Rollover'!CN13)</f>
        <v/>
      </c>
      <c r="CP13" s="7" t="str">
        <f>IF($B13=0,"",($O13/30)*'MF Rents'!CP13*'MF Rollover'!CO13)</f>
        <v/>
      </c>
      <c r="CQ13" s="7" t="str">
        <f>IF($B13=0,"",($O13/30)*'MF Rents'!CQ13*'MF Rollover'!CP13)</f>
        <v/>
      </c>
      <c r="CR13" s="7" t="str">
        <f>IF($B13=0,"",($O13/30)*'MF Rents'!CR13*'MF Rollover'!CQ13)</f>
        <v/>
      </c>
      <c r="CS13" s="7" t="str">
        <f>IF($B13=0,"",($O13/30)*'MF Rents'!CS13*'MF Rollover'!CR13)</f>
        <v/>
      </c>
      <c r="CT13" s="7" t="str">
        <f>IF($B13=0,"",($O13/30)*'MF Rents'!CT13*'MF Rollover'!CS13)</f>
        <v/>
      </c>
      <c r="CU13" s="7" t="str">
        <f>IF($B13=0,"",($O13/30)*'MF Rents'!CU13*'MF Rollover'!CT13)</f>
        <v/>
      </c>
      <c r="CV13" s="7" t="str">
        <f>IF($B13=0,"",($O13/30)*'MF Rents'!CV13*'MF Rollover'!CU13)</f>
        <v/>
      </c>
      <c r="CW13" s="7" t="str">
        <f>IF($B13=0,"",($O13/30)*'MF Rents'!CW13*'MF Rollover'!CV13)</f>
        <v/>
      </c>
      <c r="CX13" s="7" t="str">
        <f>IF($B13=0,"",($O13/30)*'MF Rents'!CX13*'MF Rollover'!CW13)</f>
        <v/>
      </c>
      <c r="CY13" s="7" t="str">
        <f>IF($B13=0,"",($O13/30)*'MF Rents'!CY13*'MF Rollover'!CX13)</f>
        <v/>
      </c>
      <c r="CZ13" s="7" t="str">
        <f>IF($B13=0,"",($O13/30)*'MF Rents'!CZ13*'MF Rollover'!CY13)</f>
        <v/>
      </c>
      <c r="DA13" s="7" t="str">
        <f>IF($B13=0,"",($O13/30)*'MF Rents'!DA13*'MF Rollover'!CZ13)</f>
        <v/>
      </c>
      <c r="DB13" s="7" t="str">
        <f>IF($B13=0,"",($O13/30)*'MF Rents'!DB13*'MF Rollover'!DA13)</f>
        <v/>
      </c>
      <c r="DC13" s="7" t="str">
        <f>IF($B13=0,"",($O13/30)*'MF Rents'!DC13*'MF Rollover'!DB13)</f>
        <v/>
      </c>
      <c r="DD13" s="7" t="str">
        <f>IF($B13=0,"",($O13/30)*'MF Rents'!DD13*'MF Rollover'!DC13)</f>
        <v/>
      </c>
      <c r="DE13" s="7" t="str">
        <f>IF($B13=0,"",($O13/30)*'MF Rents'!DE13*'MF Rollover'!DD13)</f>
        <v/>
      </c>
      <c r="DF13" s="7" t="str">
        <f>IF($B13=0,"",($O13/30)*'MF Rents'!DF13*'MF Rollover'!DE13)</f>
        <v/>
      </c>
      <c r="DG13" s="7" t="str">
        <f>IF($B13=0,"",($O13/30)*'MF Rents'!DG13*'MF Rollover'!DF13)</f>
        <v/>
      </c>
      <c r="DH13" s="7" t="str">
        <f>IF($B13=0,"",($O13/30)*'MF Rents'!DH13*'MF Rollover'!DG13)</f>
        <v/>
      </c>
      <c r="DI13" s="7" t="str">
        <f>IF($B13=0,"",($O13/30)*'MF Rents'!DI13*'MF Rollover'!DH13)</f>
        <v/>
      </c>
      <c r="DJ13" s="7" t="str">
        <f>IF($B13=0,"",($O13/30)*'MF Rents'!DJ13*'MF Rollover'!DI13)</f>
        <v/>
      </c>
      <c r="DK13" s="7" t="str">
        <f>IF($B13=0,"",($O13/30)*'MF Rents'!DK13*'MF Rollover'!DJ13)</f>
        <v/>
      </c>
      <c r="DL13" s="7" t="str">
        <f>IF($B13=0,"",($O13/30)*'MF Rents'!DL13*'MF Rollover'!DK13)</f>
        <v/>
      </c>
      <c r="DM13" s="7" t="str">
        <f>IF($B13=0,"",($O13/30)*'MF Rents'!DM13*'MF Rollover'!DL13)</f>
        <v/>
      </c>
      <c r="DN13" s="7" t="str">
        <f>IF($B13=0,"",($O13/30)*'MF Rents'!DN13*'MF Rollover'!DM13)</f>
        <v/>
      </c>
      <c r="DO13" s="7" t="str">
        <f>IF($B13=0,"",($O13/30)*'MF Rents'!DO13*'MF Rollover'!DN13)</f>
        <v/>
      </c>
      <c r="DP13" s="7" t="str">
        <f>IF($B13=0,"",($O13/30)*'MF Rents'!DP13*'MF Rollover'!DO13)</f>
        <v/>
      </c>
      <c r="DQ13" s="7" t="str">
        <f>IF($B13=0,"",($O13/30)*'MF Rents'!DQ13*'MF Rollover'!DP13)</f>
        <v/>
      </c>
      <c r="DR13" s="7" t="str">
        <f>IF($B13=0,"",($O13/30)*'MF Rents'!DR13*'MF Rollover'!DQ13)</f>
        <v/>
      </c>
      <c r="DS13" s="7" t="str">
        <f>IF($B13=0,"",($O13/30)*'MF Rents'!DS13*'MF Rollover'!DR13)</f>
        <v/>
      </c>
      <c r="DT13" s="7" t="str">
        <f>IF($B13=0,"",($O13/30)*'MF Rents'!DT13*'MF Rollover'!DS13)</f>
        <v/>
      </c>
      <c r="DU13" s="7" t="str">
        <f>IF($B13=0,"",($O13/30)*'MF Rents'!DU13*'MF Rollover'!DT13)</f>
        <v/>
      </c>
      <c r="DV13" s="7" t="str">
        <f>IF($B13=0,"",($O13/30)*'MF Rents'!DV13*'MF Rollover'!DU13)</f>
        <v/>
      </c>
      <c r="DW13" s="7" t="str">
        <f>IF($B13=0,"",($O13/30)*'MF Rents'!DW13*'MF Rollover'!DV13)</f>
        <v/>
      </c>
      <c r="DX13" s="7" t="str">
        <f>IF($B13=0,"",($O13/30)*'MF Rents'!DX13*'MF Rollover'!DW13)</f>
        <v/>
      </c>
      <c r="DY13" s="7" t="str">
        <f>IF($B13=0,"",($O13/30)*'MF Rents'!DY13*'MF Rollover'!DX13)</f>
        <v/>
      </c>
      <c r="DZ13" s="7" t="str">
        <f>IF($B13=0,"",($O13/30)*'MF Rents'!DZ13*'MF Rollover'!DY13)</f>
        <v/>
      </c>
      <c r="EA13" s="7" t="str">
        <f>IF($B13=0,"",($O13/30)*'MF Rents'!EA13*'MF Rollover'!DZ13)</f>
        <v/>
      </c>
      <c r="EB13" s="7" t="str">
        <f>IF($B13=0,"",($O13/30)*'MF Rents'!EB13*'MF Rollover'!EA13)</f>
        <v/>
      </c>
      <c r="EC13" s="7" t="str">
        <f>IF($B13=0,"",($O13/30)*'MF Rents'!EC13*'MF Rollover'!EB13)</f>
        <v/>
      </c>
      <c r="ED13" s="7" t="str">
        <f>IF($B13=0,"",($O13/30)*'MF Rents'!ED13*'MF Rollover'!EC13)</f>
        <v/>
      </c>
      <c r="EE13" s="7" t="str">
        <f>IF($B13=0,"",($O13/30)*'MF Rents'!EE13*'MF Rollover'!ED13)</f>
        <v/>
      </c>
      <c r="EF13" s="7" t="str">
        <f>IF($B13=0,"",($O13/30)*'MF Rents'!EF13*'MF Rollover'!EE13)</f>
        <v/>
      </c>
      <c r="EG13" s="7" t="str">
        <f>IF($B13=0,"",($O13/30)*'MF Rents'!EG13*'MF Rollover'!EF13)</f>
        <v/>
      </c>
      <c r="EH13" s="7" t="str">
        <f>IF($B13=0,"",($O13/30)*'MF Rents'!EH13*'MF Rollover'!EG13)</f>
        <v/>
      </c>
      <c r="EI13" s="7" t="str">
        <f>IF($B13=0,"",($O13/30)*'MF Rents'!EI13*'MF Rollover'!EH13)</f>
        <v/>
      </c>
      <c r="EJ13" s="7" t="str">
        <f>IF($B13=0,"",($O13/30)*'MF Rents'!EJ13*'MF Rollover'!EI13)</f>
        <v/>
      </c>
      <c r="EK13" s="7" t="str">
        <f>IF($B13=0,"",($O13/30)*'MF Rents'!EK13*'MF Rollover'!EJ13)</f>
        <v/>
      </c>
      <c r="EL13" s="7" t="str">
        <f>IF($B13=0,"",($O13/30)*'MF Rents'!EL13*'MF Rollover'!EK13)</f>
        <v/>
      </c>
      <c r="EM13" s="7" t="str">
        <f>IF($B13=0,"",($O13/30)*'MF Rents'!EM13*'MF Rollover'!EL13)</f>
        <v/>
      </c>
      <c r="EN13" s="7" t="str">
        <f>IF($B13=0,"",($O13/30)*'MF Rents'!EN13*'MF Rollover'!EM13)</f>
        <v/>
      </c>
      <c r="EO13" s="7" t="str">
        <f>IF($B13=0,"",($O13/30)*'MF Rents'!EO13*'MF Rollover'!EN13)</f>
        <v/>
      </c>
      <c r="EP13" s="7" t="str">
        <f>IF($B13=0,"",($O13/30)*'MF Rents'!EP13*'MF Rollover'!EO13)</f>
        <v/>
      </c>
      <c r="EQ13" s="7" t="str">
        <f>IF($B13=0,"",($O13/30)*'MF Rents'!EQ13*'MF Rollover'!EP13)</f>
        <v/>
      </c>
      <c r="ER13" s="7" t="str">
        <f>IF($B13=0,"",($O13/30)*'MF Rents'!ER13*'MF Rollover'!EQ13)</f>
        <v/>
      </c>
      <c r="ES13" s="7" t="str">
        <f>IF($B13=0,"",($O13/30)*'MF Rents'!ES13*'MF Rollover'!ER13)</f>
        <v/>
      </c>
      <c r="ET13" s="7" t="str">
        <f>IF($B13=0,"",($O13/30)*'MF Rents'!ET13*'MF Rollover'!ES13)</f>
        <v/>
      </c>
      <c r="EU13" s="7" t="str">
        <f>IF($B13=0,"",($O13/30)*'MF Rents'!EU13*'MF Rollover'!ET13)</f>
        <v/>
      </c>
      <c r="EV13" s="7" t="str">
        <f>IF($B13=0,"",($O13/30)*'MF Rents'!EV13*'MF Rollover'!EU13)</f>
        <v/>
      </c>
      <c r="EW13" s="7" t="str">
        <f>IF($B13=0,"",($O13/30)*'MF Rents'!EW13*'MF Rollover'!EV13)</f>
        <v/>
      </c>
      <c r="EX13" s="7" t="str">
        <f>IF($B13=0,"",($O13/30)*'MF Rents'!EX13*'MF Rollover'!EW13)</f>
        <v/>
      </c>
      <c r="EY13" s="7" t="str">
        <f>IF($B13=0,"",($O13/30)*'MF Rents'!EY13*'MF Rollover'!EX13)</f>
        <v/>
      </c>
      <c r="EZ13" s="7" t="str">
        <f>IF($B13=0,"",($O13/30)*'MF Rents'!EZ13*'MF Rollover'!EY13)</f>
        <v/>
      </c>
      <c r="FA13" s="7" t="str">
        <f>IF($B13=0,"",($O13/30)*'MF Rents'!FA13*'MF Rollover'!EZ13)</f>
        <v/>
      </c>
      <c r="FB13" s="7" t="str">
        <f>IF($B13=0,"",($O13/30)*'MF Rents'!FB13*'MF Rollover'!FA13)</f>
        <v/>
      </c>
      <c r="FC13" s="7" t="str">
        <f>IF($B13=0,"",($O13/30)*'MF Rents'!FC13*'MF Rollover'!FB13)</f>
        <v/>
      </c>
      <c r="FD13" s="7" t="str">
        <f>IF($B13=0,"",($O13/30)*'MF Rents'!FD13*'MF Rollover'!FC13)</f>
        <v/>
      </c>
      <c r="FE13" s="7" t="str">
        <f>IF($B13=0,"",($O13/30)*'MF Rents'!FE13*'MF Rollover'!FD13)</f>
        <v/>
      </c>
      <c r="FF13" s="7" t="str">
        <f>IF($B13=0,"",($O13/30)*'MF Rents'!FF13*'MF Rollover'!FE13)</f>
        <v/>
      </c>
      <c r="FG13" s="7" t="str">
        <f>IF($B13=0,"",($O13/30)*'MF Rents'!FG13*'MF Rollover'!FF13)</f>
        <v/>
      </c>
      <c r="FH13" s="7" t="str">
        <f>IF($B13=0,"",($O13/30)*'MF Rents'!FH13*'MF Rollover'!FG13)</f>
        <v/>
      </c>
      <c r="FI13" s="7" t="str">
        <f>IF($B13=0,"",($O13/30)*'MF Rents'!FI13*'MF Rollover'!FH13)</f>
        <v/>
      </c>
      <c r="FJ13" s="7" t="str">
        <f>IF($B13=0,"",($O13/30)*'MF Rents'!FJ13*'MF Rollover'!FI13)</f>
        <v/>
      </c>
      <c r="FK13" s="7" t="str">
        <f>IF($B13=0,"",($O13/30)*'MF Rents'!FK13*'MF Rollover'!FJ13)</f>
        <v/>
      </c>
      <c r="FL13" s="7" t="str">
        <f>IF($B13=0,"",($O13/30)*'MF Rents'!FL13*'MF Rollover'!FK13)</f>
        <v/>
      </c>
      <c r="FM13" s="7" t="str">
        <f>IF($B13=0,"",($O13/30)*'MF Rents'!FM13*'MF Rollover'!FL13)</f>
        <v/>
      </c>
      <c r="FN13" s="7" t="str">
        <f>IF($B13=0,"",($O13/30)*'MF Rents'!FN13*'MF Rollover'!FM13)</f>
        <v/>
      </c>
      <c r="FO13" s="7" t="str">
        <f>IF($B13=0,"",($O13/30)*'MF Rents'!FO13*'MF Rollover'!FN13)</f>
        <v/>
      </c>
      <c r="FP13" s="7" t="str">
        <f>IF($B13=0,"",($O13/30)*'MF Rents'!FP13*'MF Rollover'!FO13)</f>
        <v/>
      </c>
      <c r="FQ13" s="7" t="str">
        <f>IF($B13=0,"",($O13/30)*'MF Rents'!FQ13*'MF Rollover'!FP13)</f>
        <v/>
      </c>
      <c r="FR13" s="7" t="str">
        <f>IF($B13=0,"",($O13/30)*'MF Rents'!FR13*'MF Rollover'!FQ13)</f>
        <v/>
      </c>
      <c r="FS13" s="7" t="str">
        <f>IF($B13=0,"",($O13/30)*'MF Rents'!FS13*'MF Rollover'!FR13)</f>
        <v/>
      </c>
      <c r="FT13" s="7" t="str">
        <f>IF($B13=0,"",($O13/30)*'MF Rents'!FT13*'MF Rollover'!FS13)</f>
        <v/>
      </c>
      <c r="FU13" s="7" t="str">
        <f>IF($B13=0,"",($O13/30)*'MF Rents'!FU13*'MF Rollover'!FT13)</f>
        <v/>
      </c>
      <c r="FV13" s="7" t="str">
        <f>IF($B13=0,"",($O13/30)*'MF Rents'!FV13*'MF Rollover'!FU13)</f>
        <v/>
      </c>
      <c r="FW13" s="7" t="str">
        <f>IF($B13=0,"",($O13/30)*'MF Rents'!FW13*'MF Rollover'!FV13)</f>
        <v/>
      </c>
      <c r="FX13" s="7" t="str">
        <f>IF($B13=0,"",($O13/30)*'MF Rents'!FX13*'MF Rollover'!FW13)</f>
        <v/>
      </c>
      <c r="FY13" s="7" t="str">
        <f>IF($B13=0,"",($O13/30)*'MF Rents'!FY13*'MF Rollover'!FX13)</f>
        <v/>
      </c>
      <c r="FZ13" s="7" t="str">
        <f>IF($B13=0,"",($O13/30)*'MF Rents'!FZ13*'MF Rollover'!FY13)</f>
        <v/>
      </c>
      <c r="GA13" s="7" t="str">
        <f>IF($B13=0,"",($O13/30)*'MF Rents'!GA13*'MF Rollover'!FZ13)</f>
        <v/>
      </c>
      <c r="GB13" s="7" t="str">
        <f>IF($B13=0,"",($O13/30)*'MF Rents'!GB13*'MF Rollover'!GA13)</f>
        <v/>
      </c>
      <c r="GC13" s="7" t="str">
        <f>IF($B13=0,"",($O13/30)*'MF Rents'!GC13*'MF Rollover'!GB13)</f>
        <v/>
      </c>
      <c r="GD13" s="7" t="str">
        <f>IF($B13=0,"",($O13/30)*'MF Rents'!GD13*'MF Rollover'!GC13)</f>
        <v/>
      </c>
      <c r="GE13" s="7" t="str">
        <f>IF($B13=0,"",($O13/30)*'MF Rents'!GE13*'MF Rollover'!GD13)</f>
        <v/>
      </c>
      <c r="GF13" s="7" t="str">
        <f>IF($B13=0,"",($O13/30)*'MF Rents'!GF13*'MF Rollover'!GE13)</f>
        <v/>
      </c>
      <c r="GG13" s="7" t="str">
        <f>IF($B13=0,"",($O13/30)*'MF Rents'!GG13*'MF Rollover'!GF13)</f>
        <v/>
      </c>
      <c r="GH13" s="7" t="str">
        <f>IF($B13=0,"",($O13/30)*'MF Rents'!GH13*'MF Rollover'!GG13)</f>
        <v/>
      </c>
      <c r="GI13" s="7" t="str">
        <f>IF($B13=0,"",($O13/30)*'MF Rents'!GI13*'MF Rollover'!GH13)</f>
        <v/>
      </c>
      <c r="GJ13" s="7" t="str">
        <f>IF($B13=0,"",($O13/30)*'MF Rents'!GJ13*'MF Rollover'!GI13)</f>
        <v/>
      </c>
      <c r="GK13" s="7" t="str">
        <f>IF($B13=0,"",($O13/30)*'MF Rents'!GK13*'MF Rollover'!GJ13)</f>
        <v/>
      </c>
      <c r="GL13" s="7" t="str">
        <f>IF($B13=0,"",($O13/30)*'MF Rents'!GL13*'MF Rollover'!GK13)</f>
        <v/>
      </c>
      <c r="GM13" s="7" t="str">
        <f>IF($B13=0,"",($O13/30)*'MF Rents'!GM13*'MF Rollover'!GL13)</f>
        <v/>
      </c>
      <c r="GN13" s="7" t="str">
        <f>IF($B13=0,"",($O13/30)*'MF Rents'!GN13*'MF Rollover'!GM13)</f>
        <v/>
      </c>
      <c r="GO13" s="7" t="str">
        <f>IF($B13=0,"",($O13/30)*'MF Rents'!GO13*'MF Rollover'!GN13)</f>
        <v/>
      </c>
      <c r="GP13" s="7" t="str">
        <f>IF($B13=0,"",($O13/30)*'MF Rents'!GP13*'MF Rollover'!GO13)</f>
        <v/>
      </c>
    </row>
    <row r="14" spans="2:198" x14ac:dyDescent="0.3">
      <c r="B14" s="198">
        <f>'MF Rent Roll'!B13</f>
        <v>0</v>
      </c>
      <c r="C14" s="199">
        <f>'MF Rent Roll'!C13</f>
        <v>0</v>
      </c>
      <c r="D14" s="200">
        <f>'MF Rent Roll'!D13</f>
        <v>0</v>
      </c>
      <c r="E14" s="200">
        <f>'MF Rent Roll'!E13</f>
        <v>0</v>
      </c>
      <c r="F14" s="201">
        <f>'MF Rent Roll'!F13</f>
        <v>0</v>
      </c>
      <c r="G14" s="202">
        <f>'MF Rent Roll'!G13</f>
        <v>0</v>
      </c>
      <c r="H14" s="203">
        <f>'MF Rent Roll'!H13</f>
        <v>0</v>
      </c>
      <c r="I14" s="202">
        <f>'MF Rent Roll'!I13</f>
        <v>0</v>
      </c>
      <c r="J14" s="204">
        <f>'MF Rent Roll'!J13</f>
        <v>0</v>
      </c>
      <c r="K14" s="205">
        <f>'MF Rent Roll'!K13</f>
        <v>0</v>
      </c>
      <c r="L14" s="202">
        <f>'MF Rent Roll'!L13</f>
        <v>0</v>
      </c>
      <c r="M14" s="206">
        <f>'MF Rent Roll'!M13</f>
        <v>0</v>
      </c>
      <c r="N14" s="207" t="str">
        <f>'MF Rent Roll'!N13</f>
        <v/>
      </c>
      <c r="O14" s="208" t="str">
        <f>'MF Rent Roll'!O13</f>
        <v/>
      </c>
      <c r="P14" s="209" t="str">
        <f>'MF Rent Roll'!P13</f>
        <v/>
      </c>
      <c r="S14" s="7" t="str">
        <f>IF($B14=0,"",($O14/30)*'MF Rents'!S14*'MF Rollover'!R14)</f>
        <v/>
      </c>
      <c r="T14" s="7" t="str">
        <f>IF($B14=0,"",($O14/30)*'MF Rents'!T14*'MF Rollover'!S14)</f>
        <v/>
      </c>
      <c r="U14" s="7" t="str">
        <f>IF($B14=0,"",($O14/30)*'MF Rents'!U14*'MF Rollover'!T14)</f>
        <v/>
      </c>
      <c r="V14" s="7" t="str">
        <f>IF($B14=0,"",($O14/30)*'MF Rents'!V14*'MF Rollover'!U14)</f>
        <v/>
      </c>
      <c r="W14" s="7" t="str">
        <f>IF($B14=0,"",($O14/30)*'MF Rents'!W14*'MF Rollover'!V14)</f>
        <v/>
      </c>
      <c r="X14" s="7" t="str">
        <f>IF($B14=0,"",($O14/30)*'MF Rents'!X14*'MF Rollover'!W14)</f>
        <v/>
      </c>
      <c r="Y14" s="7" t="str">
        <f>IF($B14=0,"",($O14/30)*'MF Rents'!Y14*'MF Rollover'!X14)</f>
        <v/>
      </c>
      <c r="Z14" s="7" t="str">
        <f>IF($B14=0,"",($O14/30)*'MF Rents'!Z14*'MF Rollover'!Y14)</f>
        <v/>
      </c>
      <c r="AA14" s="7" t="str">
        <f>IF($B14=0,"",($O14/30)*'MF Rents'!AA14*'MF Rollover'!Z14)</f>
        <v/>
      </c>
      <c r="AB14" s="7" t="str">
        <f>IF($B14=0,"",($O14/30)*'MF Rents'!AB14*'MF Rollover'!AA14)</f>
        <v/>
      </c>
      <c r="AC14" s="7" t="str">
        <f>IF($B14=0,"",($O14/30)*'MF Rents'!AC14*'MF Rollover'!AB14)</f>
        <v/>
      </c>
      <c r="AD14" s="7" t="str">
        <f>IF($B14=0,"",($O14/30)*'MF Rents'!AD14*'MF Rollover'!AC14)</f>
        <v/>
      </c>
      <c r="AE14" s="7" t="str">
        <f>IF($B14=0,"",($O14/30)*'MF Rents'!AE14*'MF Rollover'!AD14)</f>
        <v/>
      </c>
      <c r="AF14" s="7" t="str">
        <f>IF($B14=0,"",($O14/30)*'MF Rents'!AF14*'MF Rollover'!AE14)</f>
        <v/>
      </c>
      <c r="AG14" s="7" t="str">
        <f>IF($B14=0,"",($O14/30)*'MF Rents'!AG14*'MF Rollover'!AF14)</f>
        <v/>
      </c>
      <c r="AH14" s="7" t="str">
        <f>IF($B14=0,"",($O14/30)*'MF Rents'!AH14*'MF Rollover'!AG14)</f>
        <v/>
      </c>
      <c r="AI14" s="7" t="str">
        <f>IF($B14=0,"",($O14/30)*'MF Rents'!AI14*'MF Rollover'!AH14)</f>
        <v/>
      </c>
      <c r="AJ14" s="7" t="str">
        <f>IF($B14=0,"",($O14/30)*'MF Rents'!AJ14*'MF Rollover'!AI14)</f>
        <v/>
      </c>
      <c r="AK14" s="7" t="str">
        <f>IF($B14=0,"",($O14/30)*'MF Rents'!AK14*'MF Rollover'!AJ14)</f>
        <v/>
      </c>
      <c r="AL14" s="7" t="str">
        <f>IF($B14=0,"",($O14/30)*'MF Rents'!AL14*'MF Rollover'!AK14)</f>
        <v/>
      </c>
      <c r="AM14" s="7" t="str">
        <f>IF($B14=0,"",($O14/30)*'MF Rents'!AM14*'MF Rollover'!AL14)</f>
        <v/>
      </c>
      <c r="AN14" s="7" t="str">
        <f>IF($B14=0,"",($O14/30)*'MF Rents'!AN14*'MF Rollover'!AM14)</f>
        <v/>
      </c>
      <c r="AO14" s="7" t="str">
        <f>IF($B14=0,"",($O14/30)*'MF Rents'!AO14*'MF Rollover'!AN14)</f>
        <v/>
      </c>
      <c r="AP14" s="7" t="str">
        <f>IF($B14=0,"",($O14/30)*'MF Rents'!AP14*'MF Rollover'!AO14)</f>
        <v/>
      </c>
      <c r="AQ14" s="7" t="str">
        <f>IF($B14=0,"",($O14/30)*'MF Rents'!AQ14*'MF Rollover'!AP14)</f>
        <v/>
      </c>
      <c r="AR14" s="7" t="str">
        <f>IF($B14=0,"",($O14/30)*'MF Rents'!AR14*'MF Rollover'!AQ14)</f>
        <v/>
      </c>
      <c r="AS14" s="7" t="str">
        <f>IF($B14=0,"",($O14/30)*'MF Rents'!AS14*'MF Rollover'!AR14)</f>
        <v/>
      </c>
      <c r="AT14" s="7" t="str">
        <f>IF($B14=0,"",($O14/30)*'MF Rents'!AT14*'MF Rollover'!AS14)</f>
        <v/>
      </c>
      <c r="AU14" s="7" t="str">
        <f>IF($B14=0,"",($O14/30)*'MF Rents'!AU14*'MF Rollover'!AT14)</f>
        <v/>
      </c>
      <c r="AV14" s="7" t="str">
        <f>IF($B14=0,"",($O14/30)*'MF Rents'!AV14*'MF Rollover'!AU14)</f>
        <v/>
      </c>
      <c r="AW14" s="7" t="str">
        <f>IF($B14=0,"",($O14/30)*'MF Rents'!AW14*'MF Rollover'!AV14)</f>
        <v/>
      </c>
      <c r="AX14" s="7" t="str">
        <f>IF($B14=0,"",($O14/30)*'MF Rents'!AX14*'MF Rollover'!AW14)</f>
        <v/>
      </c>
      <c r="AY14" s="7" t="str">
        <f>IF($B14=0,"",($O14/30)*'MF Rents'!AY14*'MF Rollover'!AX14)</f>
        <v/>
      </c>
      <c r="AZ14" s="7" t="str">
        <f>IF($B14=0,"",($O14/30)*'MF Rents'!AZ14*'MF Rollover'!AY14)</f>
        <v/>
      </c>
      <c r="BA14" s="7" t="str">
        <f>IF($B14=0,"",($O14/30)*'MF Rents'!BA14*'MF Rollover'!AZ14)</f>
        <v/>
      </c>
      <c r="BB14" s="7" t="str">
        <f>IF($B14=0,"",($O14/30)*'MF Rents'!BB14*'MF Rollover'!BA14)</f>
        <v/>
      </c>
      <c r="BC14" s="7" t="str">
        <f>IF($B14=0,"",($O14/30)*'MF Rents'!BC14*'MF Rollover'!BB14)</f>
        <v/>
      </c>
      <c r="BD14" s="7" t="str">
        <f>IF($B14=0,"",($O14/30)*'MF Rents'!BD14*'MF Rollover'!BC14)</f>
        <v/>
      </c>
      <c r="BE14" s="7" t="str">
        <f>IF($B14=0,"",($O14/30)*'MF Rents'!BE14*'MF Rollover'!BD14)</f>
        <v/>
      </c>
      <c r="BF14" s="7" t="str">
        <f>IF($B14=0,"",($O14/30)*'MF Rents'!BF14*'MF Rollover'!BE14)</f>
        <v/>
      </c>
      <c r="BG14" s="7" t="str">
        <f>IF($B14=0,"",($O14/30)*'MF Rents'!BG14*'MF Rollover'!BF14)</f>
        <v/>
      </c>
      <c r="BH14" s="7" t="str">
        <f>IF($B14=0,"",($O14/30)*'MF Rents'!BH14*'MF Rollover'!BG14)</f>
        <v/>
      </c>
      <c r="BI14" s="7" t="str">
        <f>IF($B14=0,"",($O14/30)*'MF Rents'!BI14*'MF Rollover'!BH14)</f>
        <v/>
      </c>
      <c r="BJ14" s="7" t="str">
        <f>IF($B14=0,"",($O14/30)*'MF Rents'!BJ14*'MF Rollover'!BI14)</f>
        <v/>
      </c>
      <c r="BK14" s="7" t="str">
        <f>IF($B14=0,"",($O14/30)*'MF Rents'!BK14*'MF Rollover'!BJ14)</f>
        <v/>
      </c>
      <c r="BL14" s="7" t="str">
        <f>IF($B14=0,"",($O14/30)*'MF Rents'!BL14*'MF Rollover'!BK14)</f>
        <v/>
      </c>
      <c r="BM14" s="7" t="str">
        <f>IF($B14=0,"",($O14/30)*'MF Rents'!BM14*'MF Rollover'!BL14)</f>
        <v/>
      </c>
      <c r="BN14" s="7" t="str">
        <f>IF($B14=0,"",($O14/30)*'MF Rents'!BN14*'MF Rollover'!BM14)</f>
        <v/>
      </c>
      <c r="BO14" s="7" t="str">
        <f>IF($B14=0,"",($O14/30)*'MF Rents'!BO14*'MF Rollover'!BN14)</f>
        <v/>
      </c>
      <c r="BP14" s="7" t="str">
        <f>IF($B14=0,"",($O14/30)*'MF Rents'!BP14*'MF Rollover'!BO14)</f>
        <v/>
      </c>
      <c r="BQ14" s="7" t="str">
        <f>IF($B14=0,"",($O14/30)*'MF Rents'!BQ14*'MF Rollover'!BP14)</f>
        <v/>
      </c>
      <c r="BR14" s="7" t="str">
        <f>IF($B14=0,"",($O14/30)*'MF Rents'!BR14*'MF Rollover'!BQ14)</f>
        <v/>
      </c>
      <c r="BS14" s="7" t="str">
        <f>IF($B14=0,"",($O14/30)*'MF Rents'!BS14*'MF Rollover'!BR14)</f>
        <v/>
      </c>
      <c r="BT14" s="7" t="str">
        <f>IF($B14=0,"",($O14/30)*'MF Rents'!BT14*'MF Rollover'!BS14)</f>
        <v/>
      </c>
      <c r="BU14" s="7" t="str">
        <f>IF($B14=0,"",($O14/30)*'MF Rents'!BU14*'MF Rollover'!BT14)</f>
        <v/>
      </c>
      <c r="BV14" s="7" t="str">
        <f>IF($B14=0,"",($O14/30)*'MF Rents'!BV14*'MF Rollover'!BU14)</f>
        <v/>
      </c>
      <c r="BW14" s="7" t="str">
        <f>IF($B14=0,"",($O14/30)*'MF Rents'!BW14*'MF Rollover'!BV14)</f>
        <v/>
      </c>
      <c r="BX14" s="7" t="str">
        <f>IF($B14=0,"",($O14/30)*'MF Rents'!BX14*'MF Rollover'!BW14)</f>
        <v/>
      </c>
      <c r="BY14" s="7" t="str">
        <f>IF($B14=0,"",($O14/30)*'MF Rents'!BY14*'MF Rollover'!BX14)</f>
        <v/>
      </c>
      <c r="BZ14" s="7" t="str">
        <f>IF($B14=0,"",($O14/30)*'MF Rents'!BZ14*'MF Rollover'!BY14)</f>
        <v/>
      </c>
      <c r="CA14" s="7" t="str">
        <f>IF($B14=0,"",($O14/30)*'MF Rents'!CA14*'MF Rollover'!BZ14)</f>
        <v/>
      </c>
      <c r="CB14" s="7" t="str">
        <f>IF($B14=0,"",($O14/30)*'MF Rents'!CB14*'MF Rollover'!CA14)</f>
        <v/>
      </c>
      <c r="CC14" s="7" t="str">
        <f>IF($B14=0,"",($O14/30)*'MF Rents'!CC14*'MF Rollover'!CB14)</f>
        <v/>
      </c>
      <c r="CD14" s="7" t="str">
        <f>IF($B14=0,"",($O14/30)*'MF Rents'!CD14*'MF Rollover'!CC14)</f>
        <v/>
      </c>
      <c r="CE14" s="7" t="str">
        <f>IF($B14=0,"",($O14/30)*'MF Rents'!CE14*'MF Rollover'!CD14)</f>
        <v/>
      </c>
      <c r="CF14" s="7" t="str">
        <f>IF($B14=0,"",($O14/30)*'MF Rents'!CF14*'MF Rollover'!CE14)</f>
        <v/>
      </c>
      <c r="CG14" s="7" t="str">
        <f>IF($B14=0,"",($O14/30)*'MF Rents'!CG14*'MF Rollover'!CF14)</f>
        <v/>
      </c>
      <c r="CH14" s="7" t="str">
        <f>IF($B14=0,"",($O14/30)*'MF Rents'!CH14*'MF Rollover'!CG14)</f>
        <v/>
      </c>
      <c r="CI14" s="7" t="str">
        <f>IF($B14=0,"",($O14/30)*'MF Rents'!CI14*'MF Rollover'!CH14)</f>
        <v/>
      </c>
      <c r="CJ14" s="7" t="str">
        <f>IF($B14=0,"",($O14/30)*'MF Rents'!CJ14*'MF Rollover'!CI14)</f>
        <v/>
      </c>
      <c r="CK14" s="7" t="str">
        <f>IF($B14=0,"",($O14/30)*'MF Rents'!CK14*'MF Rollover'!CJ14)</f>
        <v/>
      </c>
      <c r="CL14" s="7" t="str">
        <f>IF($B14=0,"",($O14/30)*'MF Rents'!CL14*'MF Rollover'!CK14)</f>
        <v/>
      </c>
      <c r="CM14" s="7" t="str">
        <f>IF($B14=0,"",($O14/30)*'MF Rents'!CM14*'MF Rollover'!CL14)</f>
        <v/>
      </c>
      <c r="CN14" s="7" t="str">
        <f>IF($B14=0,"",($O14/30)*'MF Rents'!CN14*'MF Rollover'!CM14)</f>
        <v/>
      </c>
      <c r="CO14" s="7" t="str">
        <f>IF($B14=0,"",($O14/30)*'MF Rents'!CO14*'MF Rollover'!CN14)</f>
        <v/>
      </c>
      <c r="CP14" s="7" t="str">
        <f>IF($B14=0,"",($O14/30)*'MF Rents'!CP14*'MF Rollover'!CO14)</f>
        <v/>
      </c>
      <c r="CQ14" s="7" t="str">
        <f>IF($B14=0,"",($O14/30)*'MF Rents'!CQ14*'MF Rollover'!CP14)</f>
        <v/>
      </c>
      <c r="CR14" s="7" t="str">
        <f>IF($B14=0,"",($O14/30)*'MF Rents'!CR14*'MF Rollover'!CQ14)</f>
        <v/>
      </c>
      <c r="CS14" s="7" t="str">
        <f>IF($B14=0,"",($O14/30)*'MF Rents'!CS14*'MF Rollover'!CR14)</f>
        <v/>
      </c>
      <c r="CT14" s="7" t="str">
        <f>IF($B14=0,"",($O14/30)*'MF Rents'!CT14*'MF Rollover'!CS14)</f>
        <v/>
      </c>
      <c r="CU14" s="7" t="str">
        <f>IF($B14=0,"",($O14/30)*'MF Rents'!CU14*'MF Rollover'!CT14)</f>
        <v/>
      </c>
      <c r="CV14" s="7" t="str">
        <f>IF($B14=0,"",($O14/30)*'MF Rents'!CV14*'MF Rollover'!CU14)</f>
        <v/>
      </c>
      <c r="CW14" s="7" t="str">
        <f>IF($B14=0,"",($O14/30)*'MF Rents'!CW14*'MF Rollover'!CV14)</f>
        <v/>
      </c>
      <c r="CX14" s="7" t="str">
        <f>IF($B14=0,"",($O14/30)*'MF Rents'!CX14*'MF Rollover'!CW14)</f>
        <v/>
      </c>
      <c r="CY14" s="7" t="str">
        <f>IF($B14=0,"",($O14/30)*'MF Rents'!CY14*'MF Rollover'!CX14)</f>
        <v/>
      </c>
      <c r="CZ14" s="7" t="str">
        <f>IF($B14=0,"",($O14/30)*'MF Rents'!CZ14*'MF Rollover'!CY14)</f>
        <v/>
      </c>
      <c r="DA14" s="7" t="str">
        <f>IF($B14=0,"",($O14/30)*'MF Rents'!DA14*'MF Rollover'!CZ14)</f>
        <v/>
      </c>
      <c r="DB14" s="7" t="str">
        <f>IF($B14=0,"",($O14/30)*'MF Rents'!DB14*'MF Rollover'!DA14)</f>
        <v/>
      </c>
      <c r="DC14" s="7" t="str">
        <f>IF($B14=0,"",($O14/30)*'MF Rents'!DC14*'MF Rollover'!DB14)</f>
        <v/>
      </c>
      <c r="DD14" s="7" t="str">
        <f>IF($B14=0,"",($O14/30)*'MF Rents'!DD14*'MF Rollover'!DC14)</f>
        <v/>
      </c>
      <c r="DE14" s="7" t="str">
        <f>IF($B14=0,"",($O14/30)*'MF Rents'!DE14*'MF Rollover'!DD14)</f>
        <v/>
      </c>
      <c r="DF14" s="7" t="str">
        <f>IF($B14=0,"",($O14/30)*'MF Rents'!DF14*'MF Rollover'!DE14)</f>
        <v/>
      </c>
      <c r="DG14" s="7" t="str">
        <f>IF($B14=0,"",($O14/30)*'MF Rents'!DG14*'MF Rollover'!DF14)</f>
        <v/>
      </c>
      <c r="DH14" s="7" t="str">
        <f>IF($B14=0,"",($O14/30)*'MF Rents'!DH14*'MF Rollover'!DG14)</f>
        <v/>
      </c>
      <c r="DI14" s="7" t="str">
        <f>IF($B14=0,"",($O14/30)*'MF Rents'!DI14*'MF Rollover'!DH14)</f>
        <v/>
      </c>
      <c r="DJ14" s="7" t="str">
        <f>IF($B14=0,"",($O14/30)*'MF Rents'!DJ14*'MF Rollover'!DI14)</f>
        <v/>
      </c>
      <c r="DK14" s="7" t="str">
        <f>IF($B14=0,"",($O14/30)*'MF Rents'!DK14*'MF Rollover'!DJ14)</f>
        <v/>
      </c>
      <c r="DL14" s="7" t="str">
        <f>IF($B14=0,"",($O14/30)*'MF Rents'!DL14*'MF Rollover'!DK14)</f>
        <v/>
      </c>
      <c r="DM14" s="7" t="str">
        <f>IF($B14=0,"",($O14/30)*'MF Rents'!DM14*'MF Rollover'!DL14)</f>
        <v/>
      </c>
      <c r="DN14" s="7" t="str">
        <f>IF($B14=0,"",($O14/30)*'MF Rents'!DN14*'MF Rollover'!DM14)</f>
        <v/>
      </c>
      <c r="DO14" s="7" t="str">
        <f>IF($B14=0,"",($O14/30)*'MF Rents'!DO14*'MF Rollover'!DN14)</f>
        <v/>
      </c>
      <c r="DP14" s="7" t="str">
        <f>IF($B14=0,"",($O14/30)*'MF Rents'!DP14*'MF Rollover'!DO14)</f>
        <v/>
      </c>
      <c r="DQ14" s="7" t="str">
        <f>IF($B14=0,"",($O14/30)*'MF Rents'!DQ14*'MF Rollover'!DP14)</f>
        <v/>
      </c>
      <c r="DR14" s="7" t="str">
        <f>IF($B14=0,"",($O14/30)*'MF Rents'!DR14*'MF Rollover'!DQ14)</f>
        <v/>
      </c>
      <c r="DS14" s="7" t="str">
        <f>IF($B14=0,"",($O14/30)*'MF Rents'!DS14*'MF Rollover'!DR14)</f>
        <v/>
      </c>
      <c r="DT14" s="7" t="str">
        <f>IF($B14=0,"",($O14/30)*'MF Rents'!DT14*'MF Rollover'!DS14)</f>
        <v/>
      </c>
      <c r="DU14" s="7" t="str">
        <f>IF($B14=0,"",($O14/30)*'MF Rents'!DU14*'MF Rollover'!DT14)</f>
        <v/>
      </c>
      <c r="DV14" s="7" t="str">
        <f>IF($B14=0,"",($O14/30)*'MF Rents'!DV14*'MF Rollover'!DU14)</f>
        <v/>
      </c>
      <c r="DW14" s="7" t="str">
        <f>IF($B14=0,"",($O14/30)*'MF Rents'!DW14*'MF Rollover'!DV14)</f>
        <v/>
      </c>
      <c r="DX14" s="7" t="str">
        <f>IF($B14=0,"",($O14/30)*'MF Rents'!DX14*'MF Rollover'!DW14)</f>
        <v/>
      </c>
      <c r="DY14" s="7" t="str">
        <f>IF($B14=0,"",($O14/30)*'MF Rents'!DY14*'MF Rollover'!DX14)</f>
        <v/>
      </c>
      <c r="DZ14" s="7" t="str">
        <f>IF($B14=0,"",($O14/30)*'MF Rents'!DZ14*'MF Rollover'!DY14)</f>
        <v/>
      </c>
      <c r="EA14" s="7" t="str">
        <f>IF($B14=0,"",($O14/30)*'MF Rents'!EA14*'MF Rollover'!DZ14)</f>
        <v/>
      </c>
      <c r="EB14" s="7" t="str">
        <f>IF($B14=0,"",($O14/30)*'MF Rents'!EB14*'MF Rollover'!EA14)</f>
        <v/>
      </c>
      <c r="EC14" s="7" t="str">
        <f>IF($B14=0,"",($O14/30)*'MF Rents'!EC14*'MF Rollover'!EB14)</f>
        <v/>
      </c>
      <c r="ED14" s="7" t="str">
        <f>IF($B14=0,"",($O14/30)*'MF Rents'!ED14*'MF Rollover'!EC14)</f>
        <v/>
      </c>
      <c r="EE14" s="7" t="str">
        <f>IF($B14=0,"",($O14/30)*'MF Rents'!EE14*'MF Rollover'!ED14)</f>
        <v/>
      </c>
      <c r="EF14" s="7" t="str">
        <f>IF($B14=0,"",($O14/30)*'MF Rents'!EF14*'MF Rollover'!EE14)</f>
        <v/>
      </c>
      <c r="EG14" s="7" t="str">
        <f>IF($B14=0,"",($O14/30)*'MF Rents'!EG14*'MF Rollover'!EF14)</f>
        <v/>
      </c>
      <c r="EH14" s="7" t="str">
        <f>IF($B14=0,"",($O14/30)*'MF Rents'!EH14*'MF Rollover'!EG14)</f>
        <v/>
      </c>
      <c r="EI14" s="7" t="str">
        <f>IF($B14=0,"",($O14/30)*'MF Rents'!EI14*'MF Rollover'!EH14)</f>
        <v/>
      </c>
      <c r="EJ14" s="7" t="str">
        <f>IF($B14=0,"",($O14/30)*'MF Rents'!EJ14*'MF Rollover'!EI14)</f>
        <v/>
      </c>
      <c r="EK14" s="7" t="str">
        <f>IF($B14=0,"",($O14/30)*'MF Rents'!EK14*'MF Rollover'!EJ14)</f>
        <v/>
      </c>
      <c r="EL14" s="7" t="str">
        <f>IF($B14=0,"",($O14/30)*'MF Rents'!EL14*'MF Rollover'!EK14)</f>
        <v/>
      </c>
      <c r="EM14" s="7" t="str">
        <f>IF($B14=0,"",($O14/30)*'MF Rents'!EM14*'MF Rollover'!EL14)</f>
        <v/>
      </c>
      <c r="EN14" s="7" t="str">
        <f>IF($B14=0,"",($O14/30)*'MF Rents'!EN14*'MF Rollover'!EM14)</f>
        <v/>
      </c>
      <c r="EO14" s="7" t="str">
        <f>IF($B14=0,"",($O14/30)*'MF Rents'!EO14*'MF Rollover'!EN14)</f>
        <v/>
      </c>
      <c r="EP14" s="7" t="str">
        <f>IF($B14=0,"",($O14/30)*'MF Rents'!EP14*'MF Rollover'!EO14)</f>
        <v/>
      </c>
      <c r="EQ14" s="7" t="str">
        <f>IF($B14=0,"",($O14/30)*'MF Rents'!EQ14*'MF Rollover'!EP14)</f>
        <v/>
      </c>
      <c r="ER14" s="7" t="str">
        <f>IF($B14=0,"",($O14/30)*'MF Rents'!ER14*'MF Rollover'!EQ14)</f>
        <v/>
      </c>
      <c r="ES14" s="7" t="str">
        <f>IF($B14=0,"",($O14/30)*'MF Rents'!ES14*'MF Rollover'!ER14)</f>
        <v/>
      </c>
      <c r="ET14" s="7" t="str">
        <f>IF($B14=0,"",($O14/30)*'MF Rents'!ET14*'MF Rollover'!ES14)</f>
        <v/>
      </c>
      <c r="EU14" s="7" t="str">
        <f>IF($B14=0,"",($O14/30)*'MF Rents'!EU14*'MF Rollover'!ET14)</f>
        <v/>
      </c>
      <c r="EV14" s="7" t="str">
        <f>IF($B14=0,"",($O14/30)*'MF Rents'!EV14*'MF Rollover'!EU14)</f>
        <v/>
      </c>
      <c r="EW14" s="7" t="str">
        <f>IF($B14=0,"",($O14/30)*'MF Rents'!EW14*'MF Rollover'!EV14)</f>
        <v/>
      </c>
      <c r="EX14" s="7" t="str">
        <f>IF($B14=0,"",($O14/30)*'MF Rents'!EX14*'MF Rollover'!EW14)</f>
        <v/>
      </c>
      <c r="EY14" s="7" t="str">
        <f>IF($B14=0,"",($O14/30)*'MF Rents'!EY14*'MF Rollover'!EX14)</f>
        <v/>
      </c>
      <c r="EZ14" s="7" t="str">
        <f>IF($B14=0,"",($O14/30)*'MF Rents'!EZ14*'MF Rollover'!EY14)</f>
        <v/>
      </c>
      <c r="FA14" s="7" t="str">
        <f>IF($B14=0,"",($O14/30)*'MF Rents'!FA14*'MF Rollover'!EZ14)</f>
        <v/>
      </c>
      <c r="FB14" s="7" t="str">
        <f>IF($B14=0,"",($O14/30)*'MF Rents'!FB14*'MF Rollover'!FA14)</f>
        <v/>
      </c>
      <c r="FC14" s="7" t="str">
        <f>IF($B14=0,"",($O14/30)*'MF Rents'!FC14*'MF Rollover'!FB14)</f>
        <v/>
      </c>
      <c r="FD14" s="7" t="str">
        <f>IF($B14=0,"",($O14/30)*'MF Rents'!FD14*'MF Rollover'!FC14)</f>
        <v/>
      </c>
      <c r="FE14" s="7" t="str">
        <f>IF($B14=0,"",($O14/30)*'MF Rents'!FE14*'MF Rollover'!FD14)</f>
        <v/>
      </c>
      <c r="FF14" s="7" t="str">
        <f>IF($B14=0,"",($O14/30)*'MF Rents'!FF14*'MF Rollover'!FE14)</f>
        <v/>
      </c>
      <c r="FG14" s="7" t="str">
        <f>IF($B14=0,"",($O14/30)*'MF Rents'!FG14*'MF Rollover'!FF14)</f>
        <v/>
      </c>
      <c r="FH14" s="7" t="str">
        <f>IF($B14=0,"",($O14/30)*'MF Rents'!FH14*'MF Rollover'!FG14)</f>
        <v/>
      </c>
      <c r="FI14" s="7" t="str">
        <f>IF($B14=0,"",($O14/30)*'MF Rents'!FI14*'MF Rollover'!FH14)</f>
        <v/>
      </c>
      <c r="FJ14" s="7" t="str">
        <f>IF($B14=0,"",($O14/30)*'MF Rents'!FJ14*'MF Rollover'!FI14)</f>
        <v/>
      </c>
      <c r="FK14" s="7" t="str">
        <f>IF($B14=0,"",($O14/30)*'MF Rents'!FK14*'MF Rollover'!FJ14)</f>
        <v/>
      </c>
      <c r="FL14" s="7" t="str">
        <f>IF($B14=0,"",($O14/30)*'MF Rents'!FL14*'MF Rollover'!FK14)</f>
        <v/>
      </c>
      <c r="FM14" s="7" t="str">
        <f>IF($B14=0,"",($O14/30)*'MF Rents'!FM14*'MF Rollover'!FL14)</f>
        <v/>
      </c>
      <c r="FN14" s="7" t="str">
        <f>IF($B14=0,"",($O14/30)*'MF Rents'!FN14*'MF Rollover'!FM14)</f>
        <v/>
      </c>
      <c r="FO14" s="7" t="str">
        <f>IF($B14=0,"",($O14/30)*'MF Rents'!FO14*'MF Rollover'!FN14)</f>
        <v/>
      </c>
      <c r="FP14" s="7" t="str">
        <f>IF($B14=0,"",($O14/30)*'MF Rents'!FP14*'MF Rollover'!FO14)</f>
        <v/>
      </c>
      <c r="FQ14" s="7" t="str">
        <f>IF($B14=0,"",($O14/30)*'MF Rents'!FQ14*'MF Rollover'!FP14)</f>
        <v/>
      </c>
      <c r="FR14" s="7" t="str">
        <f>IF($B14=0,"",($O14/30)*'MF Rents'!FR14*'MF Rollover'!FQ14)</f>
        <v/>
      </c>
      <c r="FS14" s="7" t="str">
        <f>IF($B14=0,"",($O14/30)*'MF Rents'!FS14*'MF Rollover'!FR14)</f>
        <v/>
      </c>
      <c r="FT14" s="7" t="str">
        <f>IF($B14=0,"",($O14/30)*'MF Rents'!FT14*'MF Rollover'!FS14)</f>
        <v/>
      </c>
      <c r="FU14" s="7" t="str">
        <f>IF($B14=0,"",($O14/30)*'MF Rents'!FU14*'MF Rollover'!FT14)</f>
        <v/>
      </c>
      <c r="FV14" s="7" t="str">
        <f>IF($B14=0,"",($O14/30)*'MF Rents'!FV14*'MF Rollover'!FU14)</f>
        <v/>
      </c>
      <c r="FW14" s="7" t="str">
        <f>IF($B14=0,"",($O14/30)*'MF Rents'!FW14*'MF Rollover'!FV14)</f>
        <v/>
      </c>
      <c r="FX14" s="7" t="str">
        <f>IF($B14=0,"",($O14/30)*'MF Rents'!FX14*'MF Rollover'!FW14)</f>
        <v/>
      </c>
      <c r="FY14" s="7" t="str">
        <f>IF($B14=0,"",($O14/30)*'MF Rents'!FY14*'MF Rollover'!FX14)</f>
        <v/>
      </c>
      <c r="FZ14" s="7" t="str">
        <f>IF($B14=0,"",($O14/30)*'MF Rents'!FZ14*'MF Rollover'!FY14)</f>
        <v/>
      </c>
      <c r="GA14" s="7" t="str">
        <f>IF($B14=0,"",($O14/30)*'MF Rents'!GA14*'MF Rollover'!FZ14)</f>
        <v/>
      </c>
      <c r="GB14" s="7" t="str">
        <f>IF($B14=0,"",($O14/30)*'MF Rents'!GB14*'MF Rollover'!GA14)</f>
        <v/>
      </c>
      <c r="GC14" s="7" t="str">
        <f>IF($B14=0,"",($O14/30)*'MF Rents'!GC14*'MF Rollover'!GB14)</f>
        <v/>
      </c>
      <c r="GD14" s="7" t="str">
        <f>IF($B14=0,"",($O14/30)*'MF Rents'!GD14*'MF Rollover'!GC14)</f>
        <v/>
      </c>
      <c r="GE14" s="7" t="str">
        <f>IF($B14=0,"",($O14/30)*'MF Rents'!GE14*'MF Rollover'!GD14)</f>
        <v/>
      </c>
      <c r="GF14" s="7" t="str">
        <f>IF($B14=0,"",($O14/30)*'MF Rents'!GF14*'MF Rollover'!GE14)</f>
        <v/>
      </c>
      <c r="GG14" s="7" t="str">
        <f>IF($B14=0,"",($O14/30)*'MF Rents'!GG14*'MF Rollover'!GF14)</f>
        <v/>
      </c>
      <c r="GH14" s="7" t="str">
        <f>IF($B14=0,"",($O14/30)*'MF Rents'!GH14*'MF Rollover'!GG14)</f>
        <v/>
      </c>
      <c r="GI14" s="7" t="str">
        <f>IF($B14=0,"",($O14/30)*'MF Rents'!GI14*'MF Rollover'!GH14)</f>
        <v/>
      </c>
      <c r="GJ14" s="7" t="str">
        <f>IF($B14=0,"",($O14/30)*'MF Rents'!GJ14*'MF Rollover'!GI14)</f>
        <v/>
      </c>
      <c r="GK14" s="7" t="str">
        <f>IF($B14=0,"",($O14/30)*'MF Rents'!GK14*'MF Rollover'!GJ14)</f>
        <v/>
      </c>
      <c r="GL14" s="7" t="str">
        <f>IF($B14=0,"",($O14/30)*'MF Rents'!GL14*'MF Rollover'!GK14)</f>
        <v/>
      </c>
      <c r="GM14" s="7" t="str">
        <f>IF($B14=0,"",($O14/30)*'MF Rents'!GM14*'MF Rollover'!GL14)</f>
        <v/>
      </c>
      <c r="GN14" s="7" t="str">
        <f>IF($B14=0,"",($O14/30)*'MF Rents'!GN14*'MF Rollover'!GM14)</f>
        <v/>
      </c>
      <c r="GO14" s="7" t="str">
        <f>IF($B14=0,"",($O14/30)*'MF Rents'!GO14*'MF Rollover'!GN14)</f>
        <v/>
      </c>
      <c r="GP14" s="7" t="str">
        <f>IF($B14=0,"",($O14/30)*'MF Rents'!GP14*'MF Rollover'!GO14)</f>
        <v/>
      </c>
    </row>
    <row r="15" spans="2:198" x14ac:dyDescent="0.3">
      <c r="B15" s="198">
        <f>'MF Rent Roll'!B14</f>
        <v>0</v>
      </c>
      <c r="C15" s="199">
        <f>'MF Rent Roll'!C14</f>
        <v>0</v>
      </c>
      <c r="D15" s="200">
        <f>'MF Rent Roll'!D14</f>
        <v>0</v>
      </c>
      <c r="E15" s="200">
        <f>'MF Rent Roll'!E14</f>
        <v>0</v>
      </c>
      <c r="F15" s="201">
        <f>'MF Rent Roll'!F14</f>
        <v>0</v>
      </c>
      <c r="G15" s="202">
        <f>'MF Rent Roll'!G14</f>
        <v>0</v>
      </c>
      <c r="H15" s="203">
        <f>'MF Rent Roll'!H14</f>
        <v>0</v>
      </c>
      <c r="I15" s="202">
        <f>'MF Rent Roll'!I14</f>
        <v>0</v>
      </c>
      <c r="J15" s="204">
        <f>'MF Rent Roll'!J14</f>
        <v>0</v>
      </c>
      <c r="K15" s="205">
        <f>'MF Rent Roll'!K14</f>
        <v>0</v>
      </c>
      <c r="L15" s="202">
        <f>'MF Rent Roll'!L14</f>
        <v>0</v>
      </c>
      <c r="M15" s="206">
        <f>'MF Rent Roll'!M14</f>
        <v>0</v>
      </c>
      <c r="N15" s="207" t="str">
        <f>'MF Rent Roll'!N14</f>
        <v/>
      </c>
      <c r="O15" s="208" t="str">
        <f>'MF Rent Roll'!O14</f>
        <v/>
      </c>
      <c r="P15" s="209" t="str">
        <f>'MF Rent Roll'!P14</f>
        <v/>
      </c>
      <c r="S15" s="7" t="str">
        <f>IF($B15=0,"",($O15/30)*'MF Rents'!S15*'MF Rollover'!R15)</f>
        <v/>
      </c>
      <c r="T15" s="7" t="str">
        <f>IF($B15=0,"",($O15/30)*'MF Rents'!T15*'MF Rollover'!S15)</f>
        <v/>
      </c>
      <c r="U15" s="7" t="str">
        <f>IF($B15=0,"",($O15/30)*'MF Rents'!U15*'MF Rollover'!T15)</f>
        <v/>
      </c>
      <c r="V15" s="7" t="str">
        <f>IF($B15=0,"",($O15/30)*'MF Rents'!V15*'MF Rollover'!U15)</f>
        <v/>
      </c>
      <c r="W15" s="7" t="str">
        <f>IF($B15=0,"",($O15/30)*'MF Rents'!W15*'MF Rollover'!V15)</f>
        <v/>
      </c>
      <c r="X15" s="7" t="str">
        <f>IF($B15=0,"",($O15/30)*'MF Rents'!X15*'MF Rollover'!W15)</f>
        <v/>
      </c>
      <c r="Y15" s="7" t="str">
        <f>IF($B15=0,"",($O15/30)*'MF Rents'!Y15*'MF Rollover'!X15)</f>
        <v/>
      </c>
      <c r="Z15" s="7" t="str">
        <f>IF($B15=0,"",($O15/30)*'MF Rents'!Z15*'MF Rollover'!Y15)</f>
        <v/>
      </c>
      <c r="AA15" s="7" t="str">
        <f>IF($B15=0,"",($O15/30)*'MF Rents'!AA15*'MF Rollover'!Z15)</f>
        <v/>
      </c>
      <c r="AB15" s="7" t="str">
        <f>IF($B15=0,"",($O15/30)*'MF Rents'!AB15*'MF Rollover'!AA15)</f>
        <v/>
      </c>
      <c r="AC15" s="7" t="str">
        <f>IF($B15=0,"",($O15/30)*'MF Rents'!AC15*'MF Rollover'!AB15)</f>
        <v/>
      </c>
      <c r="AD15" s="7" t="str">
        <f>IF($B15=0,"",($O15/30)*'MF Rents'!AD15*'MF Rollover'!AC15)</f>
        <v/>
      </c>
      <c r="AE15" s="7" t="str">
        <f>IF($B15=0,"",($O15/30)*'MF Rents'!AE15*'MF Rollover'!AD15)</f>
        <v/>
      </c>
      <c r="AF15" s="7" t="str">
        <f>IF($B15=0,"",($O15/30)*'MF Rents'!AF15*'MF Rollover'!AE15)</f>
        <v/>
      </c>
      <c r="AG15" s="7" t="str">
        <f>IF($B15=0,"",($O15/30)*'MF Rents'!AG15*'MF Rollover'!AF15)</f>
        <v/>
      </c>
      <c r="AH15" s="7" t="str">
        <f>IF($B15=0,"",($O15/30)*'MF Rents'!AH15*'MF Rollover'!AG15)</f>
        <v/>
      </c>
      <c r="AI15" s="7" t="str">
        <f>IF($B15=0,"",($O15/30)*'MF Rents'!AI15*'MF Rollover'!AH15)</f>
        <v/>
      </c>
      <c r="AJ15" s="7" t="str">
        <f>IF($B15=0,"",($O15/30)*'MF Rents'!AJ15*'MF Rollover'!AI15)</f>
        <v/>
      </c>
      <c r="AK15" s="7" t="str">
        <f>IF($B15=0,"",($O15/30)*'MF Rents'!AK15*'MF Rollover'!AJ15)</f>
        <v/>
      </c>
      <c r="AL15" s="7" t="str">
        <f>IF($B15=0,"",($O15/30)*'MF Rents'!AL15*'MF Rollover'!AK15)</f>
        <v/>
      </c>
      <c r="AM15" s="7" t="str">
        <f>IF($B15=0,"",($O15/30)*'MF Rents'!AM15*'MF Rollover'!AL15)</f>
        <v/>
      </c>
      <c r="AN15" s="7" t="str">
        <f>IF($B15=0,"",($O15/30)*'MF Rents'!AN15*'MF Rollover'!AM15)</f>
        <v/>
      </c>
      <c r="AO15" s="7" t="str">
        <f>IF($B15=0,"",($O15/30)*'MF Rents'!AO15*'MF Rollover'!AN15)</f>
        <v/>
      </c>
      <c r="AP15" s="7" t="str">
        <f>IF($B15=0,"",($O15/30)*'MF Rents'!AP15*'MF Rollover'!AO15)</f>
        <v/>
      </c>
      <c r="AQ15" s="7" t="str">
        <f>IF($B15=0,"",($O15/30)*'MF Rents'!AQ15*'MF Rollover'!AP15)</f>
        <v/>
      </c>
      <c r="AR15" s="7" t="str">
        <f>IF($B15=0,"",($O15/30)*'MF Rents'!AR15*'MF Rollover'!AQ15)</f>
        <v/>
      </c>
      <c r="AS15" s="7" t="str">
        <f>IF($B15=0,"",($O15/30)*'MF Rents'!AS15*'MF Rollover'!AR15)</f>
        <v/>
      </c>
      <c r="AT15" s="7" t="str">
        <f>IF($B15=0,"",($O15/30)*'MF Rents'!AT15*'MF Rollover'!AS15)</f>
        <v/>
      </c>
      <c r="AU15" s="7" t="str">
        <f>IF($B15=0,"",($O15/30)*'MF Rents'!AU15*'MF Rollover'!AT15)</f>
        <v/>
      </c>
      <c r="AV15" s="7" t="str">
        <f>IF($B15=0,"",($O15/30)*'MF Rents'!AV15*'MF Rollover'!AU15)</f>
        <v/>
      </c>
      <c r="AW15" s="7" t="str">
        <f>IF($B15=0,"",($O15/30)*'MF Rents'!AW15*'MF Rollover'!AV15)</f>
        <v/>
      </c>
      <c r="AX15" s="7" t="str">
        <f>IF($B15=0,"",($O15/30)*'MF Rents'!AX15*'MF Rollover'!AW15)</f>
        <v/>
      </c>
      <c r="AY15" s="7" t="str">
        <f>IF($B15=0,"",($O15/30)*'MF Rents'!AY15*'MF Rollover'!AX15)</f>
        <v/>
      </c>
      <c r="AZ15" s="7" t="str">
        <f>IF($B15=0,"",($O15/30)*'MF Rents'!AZ15*'MF Rollover'!AY15)</f>
        <v/>
      </c>
      <c r="BA15" s="7" t="str">
        <f>IF($B15=0,"",($O15/30)*'MF Rents'!BA15*'MF Rollover'!AZ15)</f>
        <v/>
      </c>
      <c r="BB15" s="7" t="str">
        <f>IF($B15=0,"",($O15/30)*'MF Rents'!BB15*'MF Rollover'!BA15)</f>
        <v/>
      </c>
      <c r="BC15" s="7" t="str">
        <f>IF($B15=0,"",($O15/30)*'MF Rents'!BC15*'MF Rollover'!BB15)</f>
        <v/>
      </c>
      <c r="BD15" s="7" t="str">
        <f>IF($B15=0,"",($O15/30)*'MF Rents'!BD15*'MF Rollover'!BC15)</f>
        <v/>
      </c>
      <c r="BE15" s="7" t="str">
        <f>IF($B15=0,"",($O15/30)*'MF Rents'!BE15*'MF Rollover'!BD15)</f>
        <v/>
      </c>
      <c r="BF15" s="7" t="str">
        <f>IF($B15=0,"",($O15/30)*'MF Rents'!BF15*'MF Rollover'!BE15)</f>
        <v/>
      </c>
      <c r="BG15" s="7" t="str">
        <f>IF($B15=0,"",($O15/30)*'MF Rents'!BG15*'MF Rollover'!BF15)</f>
        <v/>
      </c>
      <c r="BH15" s="7" t="str">
        <f>IF($B15=0,"",($O15/30)*'MF Rents'!BH15*'MF Rollover'!BG15)</f>
        <v/>
      </c>
      <c r="BI15" s="7" t="str">
        <f>IF($B15=0,"",($O15/30)*'MF Rents'!BI15*'MF Rollover'!BH15)</f>
        <v/>
      </c>
      <c r="BJ15" s="7" t="str">
        <f>IF($B15=0,"",($O15/30)*'MF Rents'!BJ15*'MF Rollover'!BI15)</f>
        <v/>
      </c>
      <c r="BK15" s="7" t="str">
        <f>IF($B15=0,"",($O15/30)*'MF Rents'!BK15*'MF Rollover'!BJ15)</f>
        <v/>
      </c>
      <c r="BL15" s="7" t="str">
        <f>IF($B15=0,"",($O15/30)*'MF Rents'!BL15*'MF Rollover'!BK15)</f>
        <v/>
      </c>
      <c r="BM15" s="7" t="str">
        <f>IF($B15=0,"",($O15/30)*'MF Rents'!BM15*'MF Rollover'!BL15)</f>
        <v/>
      </c>
      <c r="BN15" s="7" t="str">
        <f>IF($B15=0,"",($O15/30)*'MF Rents'!BN15*'MF Rollover'!BM15)</f>
        <v/>
      </c>
      <c r="BO15" s="7" t="str">
        <f>IF($B15=0,"",($O15/30)*'MF Rents'!BO15*'MF Rollover'!BN15)</f>
        <v/>
      </c>
      <c r="BP15" s="7" t="str">
        <f>IF($B15=0,"",($O15/30)*'MF Rents'!BP15*'MF Rollover'!BO15)</f>
        <v/>
      </c>
      <c r="BQ15" s="7" t="str">
        <f>IF($B15=0,"",($O15/30)*'MF Rents'!BQ15*'MF Rollover'!BP15)</f>
        <v/>
      </c>
      <c r="BR15" s="7" t="str">
        <f>IF($B15=0,"",($O15/30)*'MF Rents'!BR15*'MF Rollover'!BQ15)</f>
        <v/>
      </c>
      <c r="BS15" s="7" t="str">
        <f>IF($B15=0,"",($O15/30)*'MF Rents'!BS15*'MF Rollover'!BR15)</f>
        <v/>
      </c>
      <c r="BT15" s="7" t="str">
        <f>IF($B15=0,"",($O15/30)*'MF Rents'!BT15*'MF Rollover'!BS15)</f>
        <v/>
      </c>
      <c r="BU15" s="7" t="str">
        <f>IF($B15=0,"",($O15/30)*'MF Rents'!BU15*'MF Rollover'!BT15)</f>
        <v/>
      </c>
      <c r="BV15" s="7" t="str">
        <f>IF($B15=0,"",($O15/30)*'MF Rents'!BV15*'MF Rollover'!BU15)</f>
        <v/>
      </c>
      <c r="BW15" s="7" t="str">
        <f>IF($B15=0,"",($O15/30)*'MF Rents'!BW15*'MF Rollover'!BV15)</f>
        <v/>
      </c>
      <c r="BX15" s="7" t="str">
        <f>IF($B15=0,"",($O15/30)*'MF Rents'!BX15*'MF Rollover'!BW15)</f>
        <v/>
      </c>
      <c r="BY15" s="7" t="str">
        <f>IF($B15=0,"",($O15/30)*'MF Rents'!BY15*'MF Rollover'!BX15)</f>
        <v/>
      </c>
      <c r="BZ15" s="7" t="str">
        <f>IF($B15=0,"",($O15/30)*'MF Rents'!BZ15*'MF Rollover'!BY15)</f>
        <v/>
      </c>
      <c r="CA15" s="7" t="str">
        <f>IF($B15=0,"",($O15/30)*'MF Rents'!CA15*'MF Rollover'!BZ15)</f>
        <v/>
      </c>
      <c r="CB15" s="7" t="str">
        <f>IF($B15=0,"",($O15/30)*'MF Rents'!CB15*'MF Rollover'!CA15)</f>
        <v/>
      </c>
      <c r="CC15" s="7" t="str">
        <f>IF($B15=0,"",($O15/30)*'MF Rents'!CC15*'MF Rollover'!CB15)</f>
        <v/>
      </c>
      <c r="CD15" s="7" t="str">
        <f>IF($B15=0,"",($O15/30)*'MF Rents'!CD15*'MF Rollover'!CC15)</f>
        <v/>
      </c>
      <c r="CE15" s="7" t="str">
        <f>IF($B15=0,"",($O15/30)*'MF Rents'!CE15*'MF Rollover'!CD15)</f>
        <v/>
      </c>
      <c r="CF15" s="7" t="str">
        <f>IF($B15=0,"",($O15/30)*'MF Rents'!CF15*'MF Rollover'!CE15)</f>
        <v/>
      </c>
      <c r="CG15" s="7" t="str">
        <f>IF($B15=0,"",($O15/30)*'MF Rents'!CG15*'MF Rollover'!CF15)</f>
        <v/>
      </c>
      <c r="CH15" s="7" t="str">
        <f>IF($B15=0,"",($O15/30)*'MF Rents'!CH15*'MF Rollover'!CG15)</f>
        <v/>
      </c>
      <c r="CI15" s="7" t="str">
        <f>IF($B15=0,"",($O15/30)*'MF Rents'!CI15*'MF Rollover'!CH15)</f>
        <v/>
      </c>
      <c r="CJ15" s="7" t="str">
        <f>IF($B15=0,"",($O15/30)*'MF Rents'!CJ15*'MF Rollover'!CI15)</f>
        <v/>
      </c>
      <c r="CK15" s="7" t="str">
        <f>IF($B15=0,"",($O15/30)*'MF Rents'!CK15*'MF Rollover'!CJ15)</f>
        <v/>
      </c>
      <c r="CL15" s="7" t="str">
        <f>IF($B15=0,"",($O15/30)*'MF Rents'!CL15*'MF Rollover'!CK15)</f>
        <v/>
      </c>
      <c r="CM15" s="7" t="str">
        <f>IF($B15=0,"",($O15/30)*'MF Rents'!CM15*'MF Rollover'!CL15)</f>
        <v/>
      </c>
      <c r="CN15" s="7" t="str">
        <f>IF($B15=0,"",($O15/30)*'MF Rents'!CN15*'MF Rollover'!CM15)</f>
        <v/>
      </c>
      <c r="CO15" s="7" t="str">
        <f>IF($B15=0,"",($O15/30)*'MF Rents'!CO15*'MF Rollover'!CN15)</f>
        <v/>
      </c>
      <c r="CP15" s="7" t="str">
        <f>IF($B15=0,"",($O15/30)*'MF Rents'!CP15*'MF Rollover'!CO15)</f>
        <v/>
      </c>
      <c r="CQ15" s="7" t="str">
        <f>IF($B15=0,"",($O15/30)*'MF Rents'!CQ15*'MF Rollover'!CP15)</f>
        <v/>
      </c>
      <c r="CR15" s="7" t="str">
        <f>IF($B15=0,"",($O15/30)*'MF Rents'!CR15*'MF Rollover'!CQ15)</f>
        <v/>
      </c>
      <c r="CS15" s="7" t="str">
        <f>IF($B15=0,"",($O15/30)*'MF Rents'!CS15*'MF Rollover'!CR15)</f>
        <v/>
      </c>
      <c r="CT15" s="7" t="str">
        <f>IF($B15=0,"",($O15/30)*'MF Rents'!CT15*'MF Rollover'!CS15)</f>
        <v/>
      </c>
      <c r="CU15" s="7" t="str">
        <f>IF($B15=0,"",($O15/30)*'MF Rents'!CU15*'MF Rollover'!CT15)</f>
        <v/>
      </c>
      <c r="CV15" s="7" t="str">
        <f>IF($B15=0,"",($O15/30)*'MF Rents'!CV15*'MF Rollover'!CU15)</f>
        <v/>
      </c>
      <c r="CW15" s="7" t="str">
        <f>IF($B15=0,"",($O15/30)*'MF Rents'!CW15*'MF Rollover'!CV15)</f>
        <v/>
      </c>
      <c r="CX15" s="7" t="str">
        <f>IF($B15=0,"",($O15/30)*'MF Rents'!CX15*'MF Rollover'!CW15)</f>
        <v/>
      </c>
      <c r="CY15" s="7" t="str">
        <f>IF($B15=0,"",($O15/30)*'MF Rents'!CY15*'MF Rollover'!CX15)</f>
        <v/>
      </c>
      <c r="CZ15" s="7" t="str">
        <f>IF($B15=0,"",($O15/30)*'MF Rents'!CZ15*'MF Rollover'!CY15)</f>
        <v/>
      </c>
      <c r="DA15" s="7" t="str">
        <f>IF($B15=0,"",($O15/30)*'MF Rents'!DA15*'MF Rollover'!CZ15)</f>
        <v/>
      </c>
      <c r="DB15" s="7" t="str">
        <f>IF($B15=0,"",($O15/30)*'MF Rents'!DB15*'MF Rollover'!DA15)</f>
        <v/>
      </c>
      <c r="DC15" s="7" t="str">
        <f>IF($B15=0,"",($O15/30)*'MF Rents'!DC15*'MF Rollover'!DB15)</f>
        <v/>
      </c>
      <c r="DD15" s="7" t="str">
        <f>IF($B15=0,"",($O15/30)*'MF Rents'!DD15*'MF Rollover'!DC15)</f>
        <v/>
      </c>
      <c r="DE15" s="7" t="str">
        <f>IF($B15=0,"",($O15/30)*'MF Rents'!DE15*'MF Rollover'!DD15)</f>
        <v/>
      </c>
      <c r="DF15" s="7" t="str">
        <f>IF($B15=0,"",($O15/30)*'MF Rents'!DF15*'MF Rollover'!DE15)</f>
        <v/>
      </c>
      <c r="DG15" s="7" t="str">
        <f>IF($B15=0,"",($O15/30)*'MF Rents'!DG15*'MF Rollover'!DF15)</f>
        <v/>
      </c>
      <c r="DH15" s="7" t="str">
        <f>IF($B15=0,"",($O15/30)*'MF Rents'!DH15*'MF Rollover'!DG15)</f>
        <v/>
      </c>
      <c r="DI15" s="7" t="str">
        <f>IF($B15=0,"",($O15/30)*'MF Rents'!DI15*'MF Rollover'!DH15)</f>
        <v/>
      </c>
      <c r="DJ15" s="7" t="str">
        <f>IF($B15=0,"",($O15/30)*'MF Rents'!DJ15*'MF Rollover'!DI15)</f>
        <v/>
      </c>
      <c r="DK15" s="7" t="str">
        <f>IF($B15=0,"",($O15/30)*'MF Rents'!DK15*'MF Rollover'!DJ15)</f>
        <v/>
      </c>
      <c r="DL15" s="7" t="str">
        <f>IF($B15=0,"",($O15/30)*'MF Rents'!DL15*'MF Rollover'!DK15)</f>
        <v/>
      </c>
      <c r="DM15" s="7" t="str">
        <f>IF($B15=0,"",($O15/30)*'MF Rents'!DM15*'MF Rollover'!DL15)</f>
        <v/>
      </c>
      <c r="DN15" s="7" t="str">
        <f>IF($B15=0,"",($O15/30)*'MF Rents'!DN15*'MF Rollover'!DM15)</f>
        <v/>
      </c>
      <c r="DO15" s="7" t="str">
        <f>IF($B15=0,"",($O15/30)*'MF Rents'!DO15*'MF Rollover'!DN15)</f>
        <v/>
      </c>
      <c r="DP15" s="7" t="str">
        <f>IF($B15=0,"",($O15/30)*'MF Rents'!DP15*'MF Rollover'!DO15)</f>
        <v/>
      </c>
      <c r="DQ15" s="7" t="str">
        <f>IF($B15=0,"",($O15/30)*'MF Rents'!DQ15*'MF Rollover'!DP15)</f>
        <v/>
      </c>
      <c r="DR15" s="7" t="str">
        <f>IF($B15=0,"",($O15/30)*'MF Rents'!DR15*'MF Rollover'!DQ15)</f>
        <v/>
      </c>
      <c r="DS15" s="7" t="str">
        <f>IF($B15=0,"",($O15/30)*'MF Rents'!DS15*'MF Rollover'!DR15)</f>
        <v/>
      </c>
      <c r="DT15" s="7" t="str">
        <f>IF($B15=0,"",($O15/30)*'MF Rents'!DT15*'MF Rollover'!DS15)</f>
        <v/>
      </c>
      <c r="DU15" s="7" t="str">
        <f>IF($B15=0,"",($O15/30)*'MF Rents'!DU15*'MF Rollover'!DT15)</f>
        <v/>
      </c>
      <c r="DV15" s="7" t="str">
        <f>IF($B15=0,"",($O15/30)*'MF Rents'!DV15*'MF Rollover'!DU15)</f>
        <v/>
      </c>
      <c r="DW15" s="7" t="str">
        <f>IF($B15=0,"",($O15/30)*'MF Rents'!DW15*'MF Rollover'!DV15)</f>
        <v/>
      </c>
      <c r="DX15" s="7" t="str">
        <f>IF($B15=0,"",($O15/30)*'MF Rents'!DX15*'MF Rollover'!DW15)</f>
        <v/>
      </c>
      <c r="DY15" s="7" t="str">
        <f>IF($B15=0,"",($O15/30)*'MF Rents'!DY15*'MF Rollover'!DX15)</f>
        <v/>
      </c>
      <c r="DZ15" s="7" t="str">
        <f>IF($B15=0,"",($O15/30)*'MF Rents'!DZ15*'MF Rollover'!DY15)</f>
        <v/>
      </c>
      <c r="EA15" s="7" t="str">
        <f>IF($B15=0,"",($O15/30)*'MF Rents'!EA15*'MF Rollover'!DZ15)</f>
        <v/>
      </c>
      <c r="EB15" s="7" t="str">
        <f>IF($B15=0,"",($O15/30)*'MF Rents'!EB15*'MF Rollover'!EA15)</f>
        <v/>
      </c>
      <c r="EC15" s="7" t="str">
        <f>IF($B15=0,"",($O15/30)*'MF Rents'!EC15*'MF Rollover'!EB15)</f>
        <v/>
      </c>
      <c r="ED15" s="7" t="str">
        <f>IF($B15=0,"",($O15/30)*'MF Rents'!ED15*'MF Rollover'!EC15)</f>
        <v/>
      </c>
      <c r="EE15" s="7" t="str">
        <f>IF($B15=0,"",($O15/30)*'MF Rents'!EE15*'MF Rollover'!ED15)</f>
        <v/>
      </c>
      <c r="EF15" s="7" t="str">
        <f>IF($B15=0,"",($O15/30)*'MF Rents'!EF15*'MF Rollover'!EE15)</f>
        <v/>
      </c>
      <c r="EG15" s="7" t="str">
        <f>IF($B15=0,"",($O15/30)*'MF Rents'!EG15*'MF Rollover'!EF15)</f>
        <v/>
      </c>
      <c r="EH15" s="7" t="str">
        <f>IF($B15=0,"",($O15/30)*'MF Rents'!EH15*'MF Rollover'!EG15)</f>
        <v/>
      </c>
      <c r="EI15" s="7" t="str">
        <f>IF($B15=0,"",($O15/30)*'MF Rents'!EI15*'MF Rollover'!EH15)</f>
        <v/>
      </c>
      <c r="EJ15" s="7" t="str">
        <f>IF($B15=0,"",($O15/30)*'MF Rents'!EJ15*'MF Rollover'!EI15)</f>
        <v/>
      </c>
      <c r="EK15" s="7" t="str">
        <f>IF($B15=0,"",($O15/30)*'MF Rents'!EK15*'MF Rollover'!EJ15)</f>
        <v/>
      </c>
      <c r="EL15" s="7" t="str">
        <f>IF($B15=0,"",($O15/30)*'MF Rents'!EL15*'MF Rollover'!EK15)</f>
        <v/>
      </c>
      <c r="EM15" s="7" t="str">
        <f>IF($B15=0,"",($O15/30)*'MF Rents'!EM15*'MF Rollover'!EL15)</f>
        <v/>
      </c>
      <c r="EN15" s="7" t="str">
        <f>IF($B15=0,"",($O15/30)*'MF Rents'!EN15*'MF Rollover'!EM15)</f>
        <v/>
      </c>
      <c r="EO15" s="7" t="str">
        <f>IF($B15=0,"",($O15/30)*'MF Rents'!EO15*'MF Rollover'!EN15)</f>
        <v/>
      </c>
      <c r="EP15" s="7" t="str">
        <f>IF($B15=0,"",($O15/30)*'MF Rents'!EP15*'MF Rollover'!EO15)</f>
        <v/>
      </c>
      <c r="EQ15" s="7" t="str">
        <f>IF($B15=0,"",($O15/30)*'MF Rents'!EQ15*'MF Rollover'!EP15)</f>
        <v/>
      </c>
      <c r="ER15" s="7" t="str">
        <f>IF($B15=0,"",($O15/30)*'MF Rents'!ER15*'MF Rollover'!EQ15)</f>
        <v/>
      </c>
      <c r="ES15" s="7" t="str">
        <f>IF($B15=0,"",($O15/30)*'MF Rents'!ES15*'MF Rollover'!ER15)</f>
        <v/>
      </c>
      <c r="ET15" s="7" t="str">
        <f>IF($B15=0,"",($O15/30)*'MF Rents'!ET15*'MF Rollover'!ES15)</f>
        <v/>
      </c>
      <c r="EU15" s="7" t="str">
        <f>IF($B15=0,"",($O15/30)*'MF Rents'!EU15*'MF Rollover'!ET15)</f>
        <v/>
      </c>
      <c r="EV15" s="7" t="str">
        <f>IF($B15=0,"",($O15/30)*'MF Rents'!EV15*'MF Rollover'!EU15)</f>
        <v/>
      </c>
      <c r="EW15" s="7" t="str">
        <f>IF($B15=0,"",($O15/30)*'MF Rents'!EW15*'MF Rollover'!EV15)</f>
        <v/>
      </c>
      <c r="EX15" s="7" t="str">
        <f>IF($B15=0,"",($O15/30)*'MF Rents'!EX15*'MF Rollover'!EW15)</f>
        <v/>
      </c>
      <c r="EY15" s="7" t="str">
        <f>IF($B15=0,"",($O15/30)*'MF Rents'!EY15*'MF Rollover'!EX15)</f>
        <v/>
      </c>
      <c r="EZ15" s="7" t="str">
        <f>IF($B15=0,"",($O15/30)*'MF Rents'!EZ15*'MF Rollover'!EY15)</f>
        <v/>
      </c>
      <c r="FA15" s="7" t="str">
        <f>IF($B15=0,"",($O15/30)*'MF Rents'!FA15*'MF Rollover'!EZ15)</f>
        <v/>
      </c>
      <c r="FB15" s="7" t="str">
        <f>IF($B15=0,"",($O15/30)*'MF Rents'!FB15*'MF Rollover'!FA15)</f>
        <v/>
      </c>
      <c r="FC15" s="7" t="str">
        <f>IF($B15=0,"",($O15/30)*'MF Rents'!FC15*'MF Rollover'!FB15)</f>
        <v/>
      </c>
      <c r="FD15" s="7" t="str">
        <f>IF($B15=0,"",($O15/30)*'MF Rents'!FD15*'MF Rollover'!FC15)</f>
        <v/>
      </c>
      <c r="FE15" s="7" t="str">
        <f>IF($B15=0,"",($O15/30)*'MF Rents'!FE15*'MF Rollover'!FD15)</f>
        <v/>
      </c>
      <c r="FF15" s="7" t="str">
        <f>IF($B15=0,"",($O15/30)*'MF Rents'!FF15*'MF Rollover'!FE15)</f>
        <v/>
      </c>
      <c r="FG15" s="7" t="str">
        <f>IF($B15=0,"",($O15/30)*'MF Rents'!FG15*'MF Rollover'!FF15)</f>
        <v/>
      </c>
      <c r="FH15" s="7" t="str">
        <f>IF($B15=0,"",($O15/30)*'MF Rents'!FH15*'MF Rollover'!FG15)</f>
        <v/>
      </c>
      <c r="FI15" s="7" t="str">
        <f>IF($B15=0,"",($O15/30)*'MF Rents'!FI15*'MF Rollover'!FH15)</f>
        <v/>
      </c>
      <c r="FJ15" s="7" t="str">
        <f>IF($B15=0,"",($O15/30)*'MF Rents'!FJ15*'MF Rollover'!FI15)</f>
        <v/>
      </c>
      <c r="FK15" s="7" t="str">
        <f>IF($B15=0,"",($O15/30)*'MF Rents'!FK15*'MF Rollover'!FJ15)</f>
        <v/>
      </c>
      <c r="FL15" s="7" t="str">
        <f>IF($B15=0,"",($O15/30)*'MF Rents'!FL15*'MF Rollover'!FK15)</f>
        <v/>
      </c>
      <c r="FM15" s="7" t="str">
        <f>IF($B15=0,"",($O15/30)*'MF Rents'!FM15*'MF Rollover'!FL15)</f>
        <v/>
      </c>
      <c r="FN15" s="7" t="str">
        <f>IF($B15=0,"",($O15/30)*'MF Rents'!FN15*'MF Rollover'!FM15)</f>
        <v/>
      </c>
      <c r="FO15" s="7" t="str">
        <f>IF($B15=0,"",($O15/30)*'MF Rents'!FO15*'MF Rollover'!FN15)</f>
        <v/>
      </c>
      <c r="FP15" s="7" t="str">
        <f>IF($B15=0,"",($O15/30)*'MF Rents'!FP15*'MF Rollover'!FO15)</f>
        <v/>
      </c>
      <c r="FQ15" s="7" t="str">
        <f>IF($B15=0,"",($O15/30)*'MF Rents'!FQ15*'MF Rollover'!FP15)</f>
        <v/>
      </c>
      <c r="FR15" s="7" t="str">
        <f>IF($B15=0,"",($O15/30)*'MF Rents'!FR15*'MF Rollover'!FQ15)</f>
        <v/>
      </c>
      <c r="FS15" s="7" t="str">
        <f>IF($B15=0,"",($O15/30)*'MF Rents'!FS15*'MF Rollover'!FR15)</f>
        <v/>
      </c>
      <c r="FT15" s="7" t="str">
        <f>IF($B15=0,"",($O15/30)*'MF Rents'!FT15*'MF Rollover'!FS15)</f>
        <v/>
      </c>
      <c r="FU15" s="7" t="str">
        <f>IF($B15=0,"",($O15/30)*'MF Rents'!FU15*'MF Rollover'!FT15)</f>
        <v/>
      </c>
      <c r="FV15" s="7" t="str">
        <f>IF($B15=0,"",($O15/30)*'MF Rents'!FV15*'MF Rollover'!FU15)</f>
        <v/>
      </c>
      <c r="FW15" s="7" t="str">
        <f>IF($B15=0,"",($O15/30)*'MF Rents'!FW15*'MF Rollover'!FV15)</f>
        <v/>
      </c>
      <c r="FX15" s="7" t="str">
        <f>IF($B15=0,"",($O15/30)*'MF Rents'!FX15*'MF Rollover'!FW15)</f>
        <v/>
      </c>
      <c r="FY15" s="7" t="str">
        <f>IF($B15=0,"",($O15/30)*'MF Rents'!FY15*'MF Rollover'!FX15)</f>
        <v/>
      </c>
      <c r="FZ15" s="7" t="str">
        <f>IF($B15=0,"",($O15/30)*'MF Rents'!FZ15*'MF Rollover'!FY15)</f>
        <v/>
      </c>
      <c r="GA15" s="7" t="str">
        <f>IF($B15=0,"",($O15/30)*'MF Rents'!GA15*'MF Rollover'!FZ15)</f>
        <v/>
      </c>
      <c r="GB15" s="7" t="str">
        <f>IF($B15=0,"",($O15/30)*'MF Rents'!GB15*'MF Rollover'!GA15)</f>
        <v/>
      </c>
      <c r="GC15" s="7" t="str">
        <f>IF($B15=0,"",($O15/30)*'MF Rents'!GC15*'MF Rollover'!GB15)</f>
        <v/>
      </c>
      <c r="GD15" s="7" t="str">
        <f>IF($B15=0,"",($O15/30)*'MF Rents'!GD15*'MF Rollover'!GC15)</f>
        <v/>
      </c>
      <c r="GE15" s="7" t="str">
        <f>IF($B15=0,"",($O15/30)*'MF Rents'!GE15*'MF Rollover'!GD15)</f>
        <v/>
      </c>
      <c r="GF15" s="7" t="str">
        <f>IF($B15=0,"",($O15/30)*'MF Rents'!GF15*'MF Rollover'!GE15)</f>
        <v/>
      </c>
      <c r="GG15" s="7" t="str">
        <f>IF($B15=0,"",($O15/30)*'MF Rents'!GG15*'MF Rollover'!GF15)</f>
        <v/>
      </c>
      <c r="GH15" s="7" t="str">
        <f>IF($B15=0,"",($O15/30)*'MF Rents'!GH15*'MF Rollover'!GG15)</f>
        <v/>
      </c>
      <c r="GI15" s="7" t="str">
        <f>IF($B15=0,"",($O15/30)*'MF Rents'!GI15*'MF Rollover'!GH15)</f>
        <v/>
      </c>
      <c r="GJ15" s="7" t="str">
        <f>IF($B15=0,"",($O15/30)*'MF Rents'!GJ15*'MF Rollover'!GI15)</f>
        <v/>
      </c>
      <c r="GK15" s="7" t="str">
        <f>IF($B15=0,"",($O15/30)*'MF Rents'!GK15*'MF Rollover'!GJ15)</f>
        <v/>
      </c>
      <c r="GL15" s="7" t="str">
        <f>IF($B15=0,"",($O15/30)*'MF Rents'!GL15*'MF Rollover'!GK15)</f>
        <v/>
      </c>
      <c r="GM15" s="7" t="str">
        <f>IF($B15=0,"",($O15/30)*'MF Rents'!GM15*'MF Rollover'!GL15)</f>
        <v/>
      </c>
      <c r="GN15" s="7" t="str">
        <f>IF($B15=0,"",($O15/30)*'MF Rents'!GN15*'MF Rollover'!GM15)</f>
        <v/>
      </c>
      <c r="GO15" s="7" t="str">
        <f>IF($B15=0,"",($O15/30)*'MF Rents'!GO15*'MF Rollover'!GN15)</f>
        <v/>
      </c>
      <c r="GP15" s="7" t="str">
        <f>IF($B15=0,"",($O15/30)*'MF Rents'!GP15*'MF Rollover'!GO15)</f>
        <v/>
      </c>
    </row>
    <row r="16" spans="2:198" x14ac:dyDescent="0.3">
      <c r="B16" s="198">
        <f>'MF Rent Roll'!B15</f>
        <v>0</v>
      </c>
      <c r="C16" s="199">
        <f>'MF Rent Roll'!C15</f>
        <v>0</v>
      </c>
      <c r="D16" s="200">
        <f>'MF Rent Roll'!D15</f>
        <v>0</v>
      </c>
      <c r="E16" s="200">
        <f>'MF Rent Roll'!E15</f>
        <v>0</v>
      </c>
      <c r="F16" s="201">
        <f>'MF Rent Roll'!F15</f>
        <v>0</v>
      </c>
      <c r="G16" s="202">
        <f>'MF Rent Roll'!G15</f>
        <v>0</v>
      </c>
      <c r="H16" s="203">
        <f>'MF Rent Roll'!H15</f>
        <v>0</v>
      </c>
      <c r="I16" s="202">
        <f>'MF Rent Roll'!I15</f>
        <v>0</v>
      </c>
      <c r="J16" s="204">
        <f>'MF Rent Roll'!J15</f>
        <v>0</v>
      </c>
      <c r="K16" s="205">
        <f>'MF Rent Roll'!K15</f>
        <v>0</v>
      </c>
      <c r="L16" s="202">
        <f>'MF Rent Roll'!L15</f>
        <v>0</v>
      </c>
      <c r="M16" s="206">
        <f>'MF Rent Roll'!M15</f>
        <v>0</v>
      </c>
      <c r="N16" s="207" t="str">
        <f>'MF Rent Roll'!N15</f>
        <v/>
      </c>
      <c r="O16" s="208" t="str">
        <f>'MF Rent Roll'!O15</f>
        <v/>
      </c>
      <c r="P16" s="209" t="str">
        <f>'MF Rent Roll'!P15</f>
        <v/>
      </c>
      <c r="S16" s="7" t="str">
        <f>IF($B16=0,"",($O16/30)*'MF Rents'!S16*'MF Rollover'!R16)</f>
        <v/>
      </c>
      <c r="T16" s="7" t="str">
        <f>IF($B16=0,"",($O16/30)*'MF Rents'!T16*'MF Rollover'!S16)</f>
        <v/>
      </c>
      <c r="U16" s="7" t="str">
        <f>IF($B16=0,"",($O16/30)*'MF Rents'!U16*'MF Rollover'!T16)</f>
        <v/>
      </c>
      <c r="V16" s="7" t="str">
        <f>IF($B16=0,"",($O16/30)*'MF Rents'!V16*'MF Rollover'!U16)</f>
        <v/>
      </c>
      <c r="W16" s="7" t="str">
        <f>IF($B16=0,"",($O16/30)*'MF Rents'!W16*'MF Rollover'!V16)</f>
        <v/>
      </c>
      <c r="X16" s="7" t="str">
        <f>IF($B16=0,"",($O16/30)*'MF Rents'!X16*'MF Rollover'!W16)</f>
        <v/>
      </c>
      <c r="Y16" s="7" t="str">
        <f>IF($B16=0,"",($O16/30)*'MF Rents'!Y16*'MF Rollover'!X16)</f>
        <v/>
      </c>
      <c r="Z16" s="7" t="str">
        <f>IF($B16=0,"",($O16/30)*'MF Rents'!Z16*'MF Rollover'!Y16)</f>
        <v/>
      </c>
      <c r="AA16" s="7" t="str">
        <f>IF($B16=0,"",($O16/30)*'MF Rents'!AA16*'MF Rollover'!Z16)</f>
        <v/>
      </c>
      <c r="AB16" s="7" t="str">
        <f>IF($B16=0,"",($O16/30)*'MF Rents'!AB16*'MF Rollover'!AA16)</f>
        <v/>
      </c>
      <c r="AC16" s="7" t="str">
        <f>IF($B16=0,"",($O16/30)*'MF Rents'!AC16*'MF Rollover'!AB16)</f>
        <v/>
      </c>
      <c r="AD16" s="7" t="str">
        <f>IF($B16=0,"",($O16/30)*'MF Rents'!AD16*'MF Rollover'!AC16)</f>
        <v/>
      </c>
      <c r="AE16" s="7" t="str">
        <f>IF($B16=0,"",($O16/30)*'MF Rents'!AE16*'MF Rollover'!AD16)</f>
        <v/>
      </c>
      <c r="AF16" s="7" t="str">
        <f>IF($B16=0,"",($O16/30)*'MF Rents'!AF16*'MF Rollover'!AE16)</f>
        <v/>
      </c>
      <c r="AG16" s="7" t="str">
        <f>IF($B16=0,"",($O16/30)*'MF Rents'!AG16*'MF Rollover'!AF16)</f>
        <v/>
      </c>
      <c r="AH16" s="7" t="str">
        <f>IF($B16=0,"",($O16/30)*'MF Rents'!AH16*'MF Rollover'!AG16)</f>
        <v/>
      </c>
      <c r="AI16" s="7" t="str">
        <f>IF($B16=0,"",($O16/30)*'MF Rents'!AI16*'MF Rollover'!AH16)</f>
        <v/>
      </c>
      <c r="AJ16" s="7" t="str">
        <f>IF($B16=0,"",($O16/30)*'MF Rents'!AJ16*'MF Rollover'!AI16)</f>
        <v/>
      </c>
      <c r="AK16" s="7" t="str">
        <f>IF($B16=0,"",($O16/30)*'MF Rents'!AK16*'MF Rollover'!AJ16)</f>
        <v/>
      </c>
      <c r="AL16" s="7" t="str">
        <f>IF($B16=0,"",($O16/30)*'MF Rents'!AL16*'MF Rollover'!AK16)</f>
        <v/>
      </c>
      <c r="AM16" s="7" t="str">
        <f>IF($B16=0,"",($O16/30)*'MF Rents'!AM16*'MF Rollover'!AL16)</f>
        <v/>
      </c>
      <c r="AN16" s="7" t="str">
        <f>IF($B16=0,"",($O16/30)*'MF Rents'!AN16*'MF Rollover'!AM16)</f>
        <v/>
      </c>
      <c r="AO16" s="7" t="str">
        <f>IF($B16=0,"",($O16/30)*'MF Rents'!AO16*'MF Rollover'!AN16)</f>
        <v/>
      </c>
      <c r="AP16" s="7" t="str">
        <f>IF($B16=0,"",($O16/30)*'MF Rents'!AP16*'MF Rollover'!AO16)</f>
        <v/>
      </c>
      <c r="AQ16" s="7" t="str">
        <f>IF($B16=0,"",($O16/30)*'MF Rents'!AQ16*'MF Rollover'!AP16)</f>
        <v/>
      </c>
      <c r="AR16" s="7" t="str">
        <f>IF($B16=0,"",($O16/30)*'MF Rents'!AR16*'MF Rollover'!AQ16)</f>
        <v/>
      </c>
      <c r="AS16" s="7" t="str">
        <f>IF($B16=0,"",($O16/30)*'MF Rents'!AS16*'MF Rollover'!AR16)</f>
        <v/>
      </c>
      <c r="AT16" s="7" t="str">
        <f>IF($B16=0,"",($O16/30)*'MF Rents'!AT16*'MF Rollover'!AS16)</f>
        <v/>
      </c>
      <c r="AU16" s="7" t="str">
        <f>IF($B16=0,"",($O16/30)*'MF Rents'!AU16*'MF Rollover'!AT16)</f>
        <v/>
      </c>
      <c r="AV16" s="7" t="str">
        <f>IF($B16=0,"",($O16/30)*'MF Rents'!AV16*'MF Rollover'!AU16)</f>
        <v/>
      </c>
      <c r="AW16" s="7" t="str">
        <f>IF($B16=0,"",($O16/30)*'MF Rents'!AW16*'MF Rollover'!AV16)</f>
        <v/>
      </c>
      <c r="AX16" s="7" t="str">
        <f>IF($B16=0,"",($O16/30)*'MF Rents'!AX16*'MF Rollover'!AW16)</f>
        <v/>
      </c>
      <c r="AY16" s="7" t="str">
        <f>IF($B16=0,"",($O16/30)*'MF Rents'!AY16*'MF Rollover'!AX16)</f>
        <v/>
      </c>
      <c r="AZ16" s="7" t="str">
        <f>IF($B16=0,"",($O16/30)*'MF Rents'!AZ16*'MF Rollover'!AY16)</f>
        <v/>
      </c>
      <c r="BA16" s="7" t="str">
        <f>IF($B16=0,"",($O16/30)*'MF Rents'!BA16*'MF Rollover'!AZ16)</f>
        <v/>
      </c>
      <c r="BB16" s="7" t="str">
        <f>IF($B16=0,"",($O16/30)*'MF Rents'!BB16*'MF Rollover'!BA16)</f>
        <v/>
      </c>
      <c r="BC16" s="7" t="str">
        <f>IF($B16=0,"",($O16/30)*'MF Rents'!BC16*'MF Rollover'!BB16)</f>
        <v/>
      </c>
      <c r="BD16" s="7" t="str">
        <f>IF($B16=0,"",($O16/30)*'MF Rents'!BD16*'MF Rollover'!BC16)</f>
        <v/>
      </c>
      <c r="BE16" s="7" t="str">
        <f>IF($B16=0,"",($O16/30)*'MF Rents'!BE16*'MF Rollover'!BD16)</f>
        <v/>
      </c>
      <c r="BF16" s="7" t="str">
        <f>IF($B16=0,"",($O16/30)*'MF Rents'!BF16*'MF Rollover'!BE16)</f>
        <v/>
      </c>
      <c r="BG16" s="7" t="str">
        <f>IF($B16=0,"",($O16/30)*'MF Rents'!BG16*'MF Rollover'!BF16)</f>
        <v/>
      </c>
      <c r="BH16" s="7" t="str">
        <f>IF($B16=0,"",($O16/30)*'MF Rents'!BH16*'MF Rollover'!BG16)</f>
        <v/>
      </c>
      <c r="BI16" s="7" t="str">
        <f>IF($B16=0,"",($O16/30)*'MF Rents'!BI16*'MF Rollover'!BH16)</f>
        <v/>
      </c>
      <c r="BJ16" s="7" t="str">
        <f>IF($B16=0,"",($O16/30)*'MF Rents'!BJ16*'MF Rollover'!BI16)</f>
        <v/>
      </c>
      <c r="BK16" s="7" t="str">
        <f>IF($B16=0,"",($O16/30)*'MF Rents'!BK16*'MF Rollover'!BJ16)</f>
        <v/>
      </c>
      <c r="BL16" s="7" t="str">
        <f>IF($B16=0,"",($O16/30)*'MF Rents'!BL16*'MF Rollover'!BK16)</f>
        <v/>
      </c>
      <c r="BM16" s="7" t="str">
        <f>IF($B16=0,"",($O16/30)*'MF Rents'!BM16*'MF Rollover'!BL16)</f>
        <v/>
      </c>
      <c r="BN16" s="7" t="str">
        <f>IF($B16=0,"",($O16/30)*'MF Rents'!BN16*'MF Rollover'!BM16)</f>
        <v/>
      </c>
      <c r="BO16" s="7" t="str">
        <f>IF($B16=0,"",($O16/30)*'MF Rents'!BO16*'MF Rollover'!BN16)</f>
        <v/>
      </c>
      <c r="BP16" s="7" t="str">
        <f>IF($B16=0,"",($O16/30)*'MF Rents'!BP16*'MF Rollover'!BO16)</f>
        <v/>
      </c>
      <c r="BQ16" s="7" t="str">
        <f>IF($B16=0,"",($O16/30)*'MF Rents'!BQ16*'MF Rollover'!BP16)</f>
        <v/>
      </c>
      <c r="BR16" s="7" t="str">
        <f>IF($B16=0,"",($O16/30)*'MF Rents'!BR16*'MF Rollover'!BQ16)</f>
        <v/>
      </c>
      <c r="BS16" s="7" t="str">
        <f>IF($B16=0,"",($O16/30)*'MF Rents'!BS16*'MF Rollover'!BR16)</f>
        <v/>
      </c>
      <c r="BT16" s="7" t="str">
        <f>IF($B16=0,"",($O16/30)*'MF Rents'!BT16*'MF Rollover'!BS16)</f>
        <v/>
      </c>
      <c r="BU16" s="7" t="str">
        <f>IF($B16=0,"",($O16/30)*'MF Rents'!BU16*'MF Rollover'!BT16)</f>
        <v/>
      </c>
      <c r="BV16" s="7" t="str">
        <f>IF($B16=0,"",($O16/30)*'MF Rents'!BV16*'MF Rollover'!BU16)</f>
        <v/>
      </c>
      <c r="BW16" s="7" t="str">
        <f>IF($B16=0,"",($O16/30)*'MF Rents'!BW16*'MF Rollover'!BV16)</f>
        <v/>
      </c>
      <c r="BX16" s="7" t="str">
        <f>IF($B16=0,"",($O16/30)*'MF Rents'!BX16*'MF Rollover'!BW16)</f>
        <v/>
      </c>
      <c r="BY16" s="7" t="str">
        <f>IF($B16=0,"",($O16/30)*'MF Rents'!BY16*'MF Rollover'!BX16)</f>
        <v/>
      </c>
      <c r="BZ16" s="7" t="str">
        <f>IF($B16=0,"",($O16/30)*'MF Rents'!BZ16*'MF Rollover'!BY16)</f>
        <v/>
      </c>
      <c r="CA16" s="7" t="str">
        <f>IF($B16=0,"",($O16/30)*'MF Rents'!CA16*'MF Rollover'!BZ16)</f>
        <v/>
      </c>
      <c r="CB16" s="7" t="str">
        <f>IF($B16=0,"",($O16/30)*'MF Rents'!CB16*'MF Rollover'!CA16)</f>
        <v/>
      </c>
      <c r="CC16" s="7" t="str">
        <f>IF($B16=0,"",($O16/30)*'MF Rents'!CC16*'MF Rollover'!CB16)</f>
        <v/>
      </c>
      <c r="CD16" s="7" t="str">
        <f>IF($B16=0,"",($O16/30)*'MF Rents'!CD16*'MF Rollover'!CC16)</f>
        <v/>
      </c>
      <c r="CE16" s="7" t="str">
        <f>IF($B16=0,"",($O16/30)*'MF Rents'!CE16*'MF Rollover'!CD16)</f>
        <v/>
      </c>
      <c r="CF16" s="7" t="str">
        <f>IF($B16=0,"",($O16/30)*'MF Rents'!CF16*'MF Rollover'!CE16)</f>
        <v/>
      </c>
      <c r="CG16" s="7" t="str">
        <f>IF($B16=0,"",($O16/30)*'MF Rents'!CG16*'MF Rollover'!CF16)</f>
        <v/>
      </c>
      <c r="CH16" s="7" t="str">
        <f>IF($B16=0,"",($O16/30)*'MF Rents'!CH16*'MF Rollover'!CG16)</f>
        <v/>
      </c>
      <c r="CI16" s="7" t="str">
        <f>IF($B16=0,"",($O16/30)*'MF Rents'!CI16*'MF Rollover'!CH16)</f>
        <v/>
      </c>
      <c r="CJ16" s="7" t="str">
        <f>IF($B16=0,"",($O16/30)*'MF Rents'!CJ16*'MF Rollover'!CI16)</f>
        <v/>
      </c>
      <c r="CK16" s="7" t="str">
        <f>IF($B16=0,"",($O16/30)*'MF Rents'!CK16*'MF Rollover'!CJ16)</f>
        <v/>
      </c>
      <c r="CL16" s="7" t="str">
        <f>IF($B16=0,"",($O16/30)*'MF Rents'!CL16*'MF Rollover'!CK16)</f>
        <v/>
      </c>
      <c r="CM16" s="7" t="str">
        <f>IF($B16=0,"",($O16/30)*'MF Rents'!CM16*'MF Rollover'!CL16)</f>
        <v/>
      </c>
      <c r="CN16" s="7" t="str">
        <f>IF($B16=0,"",($O16/30)*'MF Rents'!CN16*'MF Rollover'!CM16)</f>
        <v/>
      </c>
      <c r="CO16" s="7" t="str">
        <f>IF($B16=0,"",($O16/30)*'MF Rents'!CO16*'MF Rollover'!CN16)</f>
        <v/>
      </c>
      <c r="CP16" s="7" t="str">
        <f>IF($B16=0,"",($O16/30)*'MF Rents'!CP16*'MF Rollover'!CO16)</f>
        <v/>
      </c>
      <c r="CQ16" s="7" t="str">
        <f>IF($B16=0,"",($O16/30)*'MF Rents'!CQ16*'MF Rollover'!CP16)</f>
        <v/>
      </c>
      <c r="CR16" s="7" t="str">
        <f>IF($B16=0,"",($O16/30)*'MF Rents'!CR16*'MF Rollover'!CQ16)</f>
        <v/>
      </c>
      <c r="CS16" s="7" t="str">
        <f>IF($B16=0,"",($O16/30)*'MF Rents'!CS16*'MF Rollover'!CR16)</f>
        <v/>
      </c>
      <c r="CT16" s="7" t="str">
        <f>IF($B16=0,"",($O16/30)*'MF Rents'!CT16*'MF Rollover'!CS16)</f>
        <v/>
      </c>
      <c r="CU16" s="7" t="str">
        <f>IF($B16=0,"",($O16/30)*'MF Rents'!CU16*'MF Rollover'!CT16)</f>
        <v/>
      </c>
      <c r="CV16" s="7" t="str">
        <f>IF($B16=0,"",($O16/30)*'MF Rents'!CV16*'MF Rollover'!CU16)</f>
        <v/>
      </c>
      <c r="CW16" s="7" t="str">
        <f>IF($B16=0,"",($O16/30)*'MF Rents'!CW16*'MF Rollover'!CV16)</f>
        <v/>
      </c>
      <c r="CX16" s="7" t="str">
        <f>IF($B16=0,"",($O16/30)*'MF Rents'!CX16*'MF Rollover'!CW16)</f>
        <v/>
      </c>
      <c r="CY16" s="7" t="str">
        <f>IF($B16=0,"",($O16/30)*'MF Rents'!CY16*'MF Rollover'!CX16)</f>
        <v/>
      </c>
      <c r="CZ16" s="7" t="str">
        <f>IF($B16=0,"",($O16/30)*'MF Rents'!CZ16*'MF Rollover'!CY16)</f>
        <v/>
      </c>
      <c r="DA16" s="7" t="str">
        <f>IF($B16=0,"",($O16/30)*'MF Rents'!DA16*'MF Rollover'!CZ16)</f>
        <v/>
      </c>
      <c r="DB16" s="7" t="str">
        <f>IF($B16=0,"",($O16/30)*'MF Rents'!DB16*'MF Rollover'!DA16)</f>
        <v/>
      </c>
      <c r="DC16" s="7" t="str">
        <f>IF($B16=0,"",($O16/30)*'MF Rents'!DC16*'MF Rollover'!DB16)</f>
        <v/>
      </c>
      <c r="DD16" s="7" t="str">
        <f>IF($B16=0,"",($O16/30)*'MF Rents'!DD16*'MF Rollover'!DC16)</f>
        <v/>
      </c>
      <c r="DE16" s="7" t="str">
        <f>IF($B16=0,"",($O16/30)*'MF Rents'!DE16*'MF Rollover'!DD16)</f>
        <v/>
      </c>
      <c r="DF16" s="7" t="str">
        <f>IF($B16=0,"",($O16/30)*'MF Rents'!DF16*'MF Rollover'!DE16)</f>
        <v/>
      </c>
      <c r="DG16" s="7" t="str">
        <f>IF($B16=0,"",($O16/30)*'MF Rents'!DG16*'MF Rollover'!DF16)</f>
        <v/>
      </c>
      <c r="DH16" s="7" t="str">
        <f>IF($B16=0,"",($O16/30)*'MF Rents'!DH16*'MF Rollover'!DG16)</f>
        <v/>
      </c>
      <c r="DI16" s="7" t="str">
        <f>IF($B16=0,"",($O16/30)*'MF Rents'!DI16*'MF Rollover'!DH16)</f>
        <v/>
      </c>
      <c r="DJ16" s="7" t="str">
        <f>IF($B16=0,"",($O16/30)*'MF Rents'!DJ16*'MF Rollover'!DI16)</f>
        <v/>
      </c>
      <c r="DK16" s="7" t="str">
        <f>IF($B16=0,"",($O16/30)*'MF Rents'!DK16*'MF Rollover'!DJ16)</f>
        <v/>
      </c>
      <c r="DL16" s="7" t="str">
        <f>IF($B16=0,"",($O16/30)*'MF Rents'!DL16*'MF Rollover'!DK16)</f>
        <v/>
      </c>
      <c r="DM16" s="7" t="str">
        <f>IF($B16=0,"",($O16/30)*'MF Rents'!DM16*'MF Rollover'!DL16)</f>
        <v/>
      </c>
      <c r="DN16" s="7" t="str">
        <f>IF($B16=0,"",($O16/30)*'MF Rents'!DN16*'MF Rollover'!DM16)</f>
        <v/>
      </c>
      <c r="DO16" s="7" t="str">
        <f>IF($B16=0,"",($O16/30)*'MF Rents'!DO16*'MF Rollover'!DN16)</f>
        <v/>
      </c>
      <c r="DP16" s="7" t="str">
        <f>IF($B16=0,"",($O16/30)*'MF Rents'!DP16*'MF Rollover'!DO16)</f>
        <v/>
      </c>
      <c r="DQ16" s="7" t="str">
        <f>IF($B16=0,"",($O16/30)*'MF Rents'!DQ16*'MF Rollover'!DP16)</f>
        <v/>
      </c>
      <c r="DR16" s="7" t="str">
        <f>IF($B16=0,"",($O16/30)*'MF Rents'!DR16*'MF Rollover'!DQ16)</f>
        <v/>
      </c>
      <c r="DS16" s="7" t="str">
        <f>IF($B16=0,"",($O16/30)*'MF Rents'!DS16*'MF Rollover'!DR16)</f>
        <v/>
      </c>
      <c r="DT16" s="7" t="str">
        <f>IF($B16=0,"",($O16/30)*'MF Rents'!DT16*'MF Rollover'!DS16)</f>
        <v/>
      </c>
      <c r="DU16" s="7" t="str">
        <f>IF($B16=0,"",($O16/30)*'MF Rents'!DU16*'MF Rollover'!DT16)</f>
        <v/>
      </c>
      <c r="DV16" s="7" t="str">
        <f>IF($B16=0,"",($O16/30)*'MF Rents'!DV16*'MF Rollover'!DU16)</f>
        <v/>
      </c>
      <c r="DW16" s="7" t="str">
        <f>IF($B16=0,"",($O16/30)*'MF Rents'!DW16*'MF Rollover'!DV16)</f>
        <v/>
      </c>
      <c r="DX16" s="7" t="str">
        <f>IF($B16=0,"",($O16/30)*'MF Rents'!DX16*'MF Rollover'!DW16)</f>
        <v/>
      </c>
      <c r="DY16" s="7" t="str">
        <f>IF($B16=0,"",($O16/30)*'MF Rents'!DY16*'MF Rollover'!DX16)</f>
        <v/>
      </c>
      <c r="DZ16" s="7" t="str">
        <f>IF($B16=0,"",($O16/30)*'MF Rents'!DZ16*'MF Rollover'!DY16)</f>
        <v/>
      </c>
      <c r="EA16" s="7" t="str">
        <f>IF($B16=0,"",($O16/30)*'MF Rents'!EA16*'MF Rollover'!DZ16)</f>
        <v/>
      </c>
      <c r="EB16" s="7" t="str">
        <f>IF($B16=0,"",($O16/30)*'MF Rents'!EB16*'MF Rollover'!EA16)</f>
        <v/>
      </c>
      <c r="EC16" s="7" t="str">
        <f>IF($B16=0,"",($O16/30)*'MF Rents'!EC16*'MF Rollover'!EB16)</f>
        <v/>
      </c>
      <c r="ED16" s="7" t="str">
        <f>IF($B16=0,"",($O16/30)*'MF Rents'!ED16*'MF Rollover'!EC16)</f>
        <v/>
      </c>
      <c r="EE16" s="7" t="str">
        <f>IF($B16=0,"",($O16/30)*'MF Rents'!EE16*'MF Rollover'!ED16)</f>
        <v/>
      </c>
      <c r="EF16" s="7" t="str">
        <f>IF($B16=0,"",($O16/30)*'MF Rents'!EF16*'MF Rollover'!EE16)</f>
        <v/>
      </c>
      <c r="EG16" s="7" t="str">
        <f>IF($B16=0,"",($O16/30)*'MF Rents'!EG16*'MF Rollover'!EF16)</f>
        <v/>
      </c>
      <c r="EH16" s="7" t="str">
        <f>IF($B16=0,"",($O16/30)*'MF Rents'!EH16*'MF Rollover'!EG16)</f>
        <v/>
      </c>
      <c r="EI16" s="7" t="str">
        <f>IF($B16=0,"",($O16/30)*'MF Rents'!EI16*'MF Rollover'!EH16)</f>
        <v/>
      </c>
      <c r="EJ16" s="7" t="str">
        <f>IF($B16=0,"",($O16/30)*'MF Rents'!EJ16*'MF Rollover'!EI16)</f>
        <v/>
      </c>
      <c r="EK16" s="7" t="str">
        <f>IF($B16=0,"",($O16/30)*'MF Rents'!EK16*'MF Rollover'!EJ16)</f>
        <v/>
      </c>
      <c r="EL16" s="7" t="str">
        <f>IF($B16=0,"",($O16/30)*'MF Rents'!EL16*'MF Rollover'!EK16)</f>
        <v/>
      </c>
      <c r="EM16" s="7" t="str">
        <f>IF($B16=0,"",($O16/30)*'MF Rents'!EM16*'MF Rollover'!EL16)</f>
        <v/>
      </c>
      <c r="EN16" s="7" t="str">
        <f>IF($B16=0,"",($O16/30)*'MF Rents'!EN16*'MF Rollover'!EM16)</f>
        <v/>
      </c>
      <c r="EO16" s="7" t="str">
        <f>IF($B16=0,"",($O16/30)*'MF Rents'!EO16*'MF Rollover'!EN16)</f>
        <v/>
      </c>
      <c r="EP16" s="7" t="str">
        <f>IF($B16=0,"",($O16/30)*'MF Rents'!EP16*'MF Rollover'!EO16)</f>
        <v/>
      </c>
      <c r="EQ16" s="7" t="str">
        <f>IF($B16=0,"",($O16/30)*'MF Rents'!EQ16*'MF Rollover'!EP16)</f>
        <v/>
      </c>
      <c r="ER16" s="7" t="str">
        <f>IF($B16=0,"",($O16/30)*'MF Rents'!ER16*'MF Rollover'!EQ16)</f>
        <v/>
      </c>
      <c r="ES16" s="7" t="str">
        <f>IF($B16=0,"",($O16/30)*'MF Rents'!ES16*'MF Rollover'!ER16)</f>
        <v/>
      </c>
      <c r="ET16" s="7" t="str">
        <f>IF($B16=0,"",($O16/30)*'MF Rents'!ET16*'MF Rollover'!ES16)</f>
        <v/>
      </c>
      <c r="EU16" s="7" t="str">
        <f>IF($B16=0,"",($O16/30)*'MF Rents'!EU16*'MF Rollover'!ET16)</f>
        <v/>
      </c>
      <c r="EV16" s="7" t="str">
        <f>IF($B16=0,"",($O16/30)*'MF Rents'!EV16*'MF Rollover'!EU16)</f>
        <v/>
      </c>
      <c r="EW16" s="7" t="str">
        <f>IF($B16=0,"",($O16/30)*'MF Rents'!EW16*'MF Rollover'!EV16)</f>
        <v/>
      </c>
      <c r="EX16" s="7" t="str">
        <f>IF($B16=0,"",($O16/30)*'MF Rents'!EX16*'MF Rollover'!EW16)</f>
        <v/>
      </c>
      <c r="EY16" s="7" t="str">
        <f>IF($B16=0,"",($O16/30)*'MF Rents'!EY16*'MF Rollover'!EX16)</f>
        <v/>
      </c>
      <c r="EZ16" s="7" t="str">
        <f>IF($B16=0,"",($O16/30)*'MF Rents'!EZ16*'MF Rollover'!EY16)</f>
        <v/>
      </c>
      <c r="FA16" s="7" t="str">
        <f>IF($B16=0,"",($O16/30)*'MF Rents'!FA16*'MF Rollover'!EZ16)</f>
        <v/>
      </c>
      <c r="FB16" s="7" t="str">
        <f>IF($B16=0,"",($O16/30)*'MF Rents'!FB16*'MF Rollover'!FA16)</f>
        <v/>
      </c>
      <c r="FC16" s="7" t="str">
        <f>IF($B16=0,"",($O16/30)*'MF Rents'!FC16*'MF Rollover'!FB16)</f>
        <v/>
      </c>
      <c r="FD16" s="7" t="str">
        <f>IF($B16=0,"",($O16/30)*'MF Rents'!FD16*'MF Rollover'!FC16)</f>
        <v/>
      </c>
      <c r="FE16" s="7" t="str">
        <f>IF($B16=0,"",($O16/30)*'MF Rents'!FE16*'MF Rollover'!FD16)</f>
        <v/>
      </c>
      <c r="FF16" s="7" t="str">
        <f>IF($B16=0,"",($O16/30)*'MF Rents'!FF16*'MF Rollover'!FE16)</f>
        <v/>
      </c>
      <c r="FG16" s="7" t="str">
        <f>IF($B16=0,"",($O16/30)*'MF Rents'!FG16*'MF Rollover'!FF16)</f>
        <v/>
      </c>
      <c r="FH16" s="7" t="str">
        <f>IF($B16=0,"",($O16/30)*'MF Rents'!FH16*'MF Rollover'!FG16)</f>
        <v/>
      </c>
      <c r="FI16" s="7" t="str">
        <f>IF($B16=0,"",($O16/30)*'MF Rents'!FI16*'MF Rollover'!FH16)</f>
        <v/>
      </c>
      <c r="FJ16" s="7" t="str">
        <f>IF($B16=0,"",($O16/30)*'MF Rents'!FJ16*'MF Rollover'!FI16)</f>
        <v/>
      </c>
      <c r="FK16" s="7" t="str">
        <f>IF($B16=0,"",($O16/30)*'MF Rents'!FK16*'MF Rollover'!FJ16)</f>
        <v/>
      </c>
      <c r="FL16" s="7" t="str">
        <f>IF($B16=0,"",($O16/30)*'MF Rents'!FL16*'MF Rollover'!FK16)</f>
        <v/>
      </c>
      <c r="FM16" s="7" t="str">
        <f>IF($B16=0,"",($O16/30)*'MF Rents'!FM16*'MF Rollover'!FL16)</f>
        <v/>
      </c>
      <c r="FN16" s="7" t="str">
        <f>IF($B16=0,"",($O16/30)*'MF Rents'!FN16*'MF Rollover'!FM16)</f>
        <v/>
      </c>
      <c r="FO16" s="7" t="str">
        <f>IF($B16=0,"",($O16/30)*'MF Rents'!FO16*'MF Rollover'!FN16)</f>
        <v/>
      </c>
      <c r="FP16" s="7" t="str">
        <f>IF($B16=0,"",($O16/30)*'MF Rents'!FP16*'MF Rollover'!FO16)</f>
        <v/>
      </c>
      <c r="FQ16" s="7" t="str">
        <f>IF($B16=0,"",($O16/30)*'MF Rents'!FQ16*'MF Rollover'!FP16)</f>
        <v/>
      </c>
      <c r="FR16" s="7" t="str">
        <f>IF($B16=0,"",($O16/30)*'MF Rents'!FR16*'MF Rollover'!FQ16)</f>
        <v/>
      </c>
      <c r="FS16" s="7" t="str">
        <f>IF($B16=0,"",($O16/30)*'MF Rents'!FS16*'MF Rollover'!FR16)</f>
        <v/>
      </c>
      <c r="FT16" s="7" t="str">
        <f>IF($B16=0,"",($O16/30)*'MF Rents'!FT16*'MF Rollover'!FS16)</f>
        <v/>
      </c>
      <c r="FU16" s="7" t="str">
        <f>IF($B16=0,"",($O16/30)*'MF Rents'!FU16*'MF Rollover'!FT16)</f>
        <v/>
      </c>
      <c r="FV16" s="7" t="str">
        <f>IF($B16=0,"",($O16/30)*'MF Rents'!FV16*'MF Rollover'!FU16)</f>
        <v/>
      </c>
      <c r="FW16" s="7" t="str">
        <f>IF($B16=0,"",($O16/30)*'MF Rents'!FW16*'MF Rollover'!FV16)</f>
        <v/>
      </c>
      <c r="FX16" s="7" t="str">
        <f>IF($B16=0,"",($O16/30)*'MF Rents'!FX16*'MF Rollover'!FW16)</f>
        <v/>
      </c>
      <c r="FY16" s="7" t="str">
        <f>IF($B16=0,"",($O16/30)*'MF Rents'!FY16*'MF Rollover'!FX16)</f>
        <v/>
      </c>
      <c r="FZ16" s="7" t="str">
        <f>IF($B16=0,"",($O16/30)*'MF Rents'!FZ16*'MF Rollover'!FY16)</f>
        <v/>
      </c>
      <c r="GA16" s="7" t="str">
        <f>IF($B16=0,"",($O16/30)*'MF Rents'!GA16*'MF Rollover'!FZ16)</f>
        <v/>
      </c>
      <c r="GB16" s="7" t="str">
        <f>IF($B16=0,"",($O16/30)*'MF Rents'!GB16*'MF Rollover'!GA16)</f>
        <v/>
      </c>
      <c r="GC16" s="7" t="str">
        <f>IF($B16=0,"",($O16/30)*'MF Rents'!GC16*'MF Rollover'!GB16)</f>
        <v/>
      </c>
      <c r="GD16" s="7" t="str">
        <f>IF($B16=0,"",($O16/30)*'MF Rents'!GD16*'MF Rollover'!GC16)</f>
        <v/>
      </c>
      <c r="GE16" s="7" t="str">
        <f>IF($B16=0,"",($O16/30)*'MF Rents'!GE16*'MF Rollover'!GD16)</f>
        <v/>
      </c>
      <c r="GF16" s="7" t="str">
        <f>IF($B16=0,"",($O16/30)*'MF Rents'!GF16*'MF Rollover'!GE16)</f>
        <v/>
      </c>
      <c r="GG16" s="7" t="str">
        <f>IF($B16=0,"",($O16/30)*'MF Rents'!GG16*'MF Rollover'!GF16)</f>
        <v/>
      </c>
      <c r="GH16" s="7" t="str">
        <f>IF($B16=0,"",($O16/30)*'MF Rents'!GH16*'MF Rollover'!GG16)</f>
        <v/>
      </c>
      <c r="GI16" s="7" t="str">
        <f>IF($B16=0,"",($O16/30)*'MF Rents'!GI16*'MF Rollover'!GH16)</f>
        <v/>
      </c>
      <c r="GJ16" s="7" t="str">
        <f>IF($B16=0,"",($O16/30)*'MF Rents'!GJ16*'MF Rollover'!GI16)</f>
        <v/>
      </c>
      <c r="GK16" s="7" t="str">
        <f>IF($B16=0,"",($O16/30)*'MF Rents'!GK16*'MF Rollover'!GJ16)</f>
        <v/>
      </c>
      <c r="GL16" s="7" t="str">
        <f>IF($B16=0,"",($O16/30)*'MF Rents'!GL16*'MF Rollover'!GK16)</f>
        <v/>
      </c>
      <c r="GM16" s="7" t="str">
        <f>IF($B16=0,"",($O16/30)*'MF Rents'!GM16*'MF Rollover'!GL16)</f>
        <v/>
      </c>
      <c r="GN16" s="7" t="str">
        <f>IF($B16=0,"",($O16/30)*'MF Rents'!GN16*'MF Rollover'!GM16)</f>
        <v/>
      </c>
      <c r="GO16" s="7" t="str">
        <f>IF($B16=0,"",($O16/30)*'MF Rents'!GO16*'MF Rollover'!GN16)</f>
        <v/>
      </c>
      <c r="GP16" s="7" t="str">
        <f>IF($B16=0,"",($O16/30)*'MF Rents'!GP16*'MF Rollover'!GO16)</f>
        <v/>
      </c>
    </row>
    <row r="17" spans="2:198" x14ac:dyDescent="0.3">
      <c r="B17" s="198">
        <f>'MF Rent Roll'!B16</f>
        <v>0</v>
      </c>
      <c r="C17" s="199">
        <f>'MF Rent Roll'!C16</f>
        <v>0</v>
      </c>
      <c r="D17" s="200">
        <f>'MF Rent Roll'!D16</f>
        <v>0</v>
      </c>
      <c r="E17" s="200">
        <f>'MF Rent Roll'!E16</f>
        <v>0</v>
      </c>
      <c r="F17" s="201">
        <f>'MF Rent Roll'!F16</f>
        <v>0</v>
      </c>
      <c r="G17" s="202">
        <f>'MF Rent Roll'!G16</f>
        <v>0</v>
      </c>
      <c r="H17" s="203">
        <f>'MF Rent Roll'!H16</f>
        <v>0</v>
      </c>
      <c r="I17" s="202">
        <f>'MF Rent Roll'!I16</f>
        <v>0</v>
      </c>
      <c r="J17" s="204">
        <f>'MF Rent Roll'!J16</f>
        <v>0</v>
      </c>
      <c r="K17" s="205">
        <f>'MF Rent Roll'!K16</f>
        <v>0</v>
      </c>
      <c r="L17" s="202">
        <f>'MF Rent Roll'!L16</f>
        <v>0</v>
      </c>
      <c r="M17" s="206">
        <f>'MF Rent Roll'!M16</f>
        <v>0</v>
      </c>
      <c r="N17" s="207" t="str">
        <f>'MF Rent Roll'!N16</f>
        <v/>
      </c>
      <c r="O17" s="208" t="str">
        <f>'MF Rent Roll'!O16</f>
        <v/>
      </c>
      <c r="P17" s="209" t="str">
        <f>'MF Rent Roll'!P16</f>
        <v/>
      </c>
      <c r="S17" s="7" t="str">
        <f>IF($B17=0,"",($O17/30)*'MF Rents'!S17*'MF Rollover'!R17)</f>
        <v/>
      </c>
      <c r="T17" s="7" t="str">
        <f>IF($B17=0,"",($O17/30)*'MF Rents'!T17*'MF Rollover'!S17)</f>
        <v/>
      </c>
      <c r="U17" s="7" t="str">
        <f>IF($B17=0,"",($O17/30)*'MF Rents'!U17*'MF Rollover'!T17)</f>
        <v/>
      </c>
      <c r="V17" s="7" t="str">
        <f>IF($B17=0,"",($O17/30)*'MF Rents'!V17*'MF Rollover'!U17)</f>
        <v/>
      </c>
      <c r="W17" s="7" t="str">
        <f>IF($B17=0,"",($O17/30)*'MF Rents'!W17*'MF Rollover'!V17)</f>
        <v/>
      </c>
      <c r="X17" s="7" t="str">
        <f>IF($B17=0,"",($O17/30)*'MF Rents'!X17*'MF Rollover'!W17)</f>
        <v/>
      </c>
      <c r="Y17" s="7" t="str">
        <f>IF($B17=0,"",($O17/30)*'MF Rents'!Y17*'MF Rollover'!X17)</f>
        <v/>
      </c>
      <c r="Z17" s="7" t="str">
        <f>IF($B17=0,"",($O17/30)*'MF Rents'!Z17*'MF Rollover'!Y17)</f>
        <v/>
      </c>
      <c r="AA17" s="7" t="str">
        <f>IF($B17=0,"",($O17/30)*'MF Rents'!AA17*'MF Rollover'!Z17)</f>
        <v/>
      </c>
      <c r="AB17" s="7" t="str">
        <f>IF($B17=0,"",($O17/30)*'MF Rents'!AB17*'MF Rollover'!AA17)</f>
        <v/>
      </c>
      <c r="AC17" s="7" t="str">
        <f>IF($B17=0,"",($O17/30)*'MF Rents'!AC17*'MF Rollover'!AB17)</f>
        <v/>
      </c>
      <c r="AD17" s="7" t="str">
        <f>IF($B17=0,"",($O17/30)*'MF Rents'!AD17*'MF Rollover'!AC17)</f>
        <v/>
      </c>
      <c r="AE17" s="7" t="str">
        <f>IF($B17=0,"",($O17/30)*'MF Rents'!AE17*'MF Rollover'!AD17)</f>
        <v/>
      </c>
      <c r="AF17" s="7" t="str">
        <f>IF($B17=0,"",($O17/30)*'MF Rents'!AF17*'MF Rollover'!AE17)</f>
        <v/>
      </c>
      <c r="AG17" s="7" t="str">
        <f>IF($B17=0,"",($O17/30)*'MF Rents'!AG17*'MF Rollover'!AF17)</f>
        <v/>
      </c>
      <c r="AH17" s="7" t="str">
        <f>IF($B17=0,"",($O17/30)*'MF Rents'!AH17*'MF Rollover'!AG17)</f>
        <v/>
      </c>
      <c r="AI17" s="7" t="str">
        <f>IF($B17=0,"",($O17/30)*'MF Rents'!AI17*'MF Rollover'!AH17)</f>
        <v/>
      </c>
      <c r="AJ17" s="7" t="str">
        <f>IF($B17=0,"",($O17/30)*'MF Rents'!AJ17*'MF Rollover'!AI17)</f>
        <v/>
      </c>
      <c r="AK17" s="7" t="str">
        <f>IF($B17=0,"",($O17/30)*'MF Rents'!AK17*'MF Rollover'!AJ17)</f>
        <v/>
      </c>
      <c r="AL17" s="7" t="str">
        <f>IF($B17=0,"",($O17/30)*'MF Rents'!AL17*'MF Rollover'!AK17)</f>
        <v/>
      </c>
      <c r="AM17" s="7" t="str">
        <f>IF($B17=0,"",($O17/30)*'MF Rents'!AM17*'MF Rollover'!AL17)</f>
        <v/>
      </c>
      <c r="AN17" s="7" t="str">
        <f>IF($B17=0,"",($O17/30)*'MF Rents'!AN17*'MF Rollover'!AM17)</f>
        <v/>
      </c>
      <c r="AO17" s="7" t="str">
        <f>IF($B17=0,"",($O17/30)*'MF Rents'!AO17*'MF Rollover'!AN17)</f>
        <v/>
      </c>
      <c r="AP17" s="7" t="str">
        <f>IF($B17=0,"",($O17/30)*'MF Rents'!AP17*'MF Rollover'!AO17)</f>
        <v/>
      </c>
      <c r="AQ17" s="7" t="str">
        <f>IF($B17=0,"",($O17/30)*'MF Rents'!AQ17*'MF Rollover'!AP17)</f>
        <v/>
      </c>
      <c r="AR17" s="7" t="str">
        <f>IF($B17=0,"",($O17/30)*'MF Rents'!AR17*'MF Rollover'!AQ17)</f>
        <v/>
      </c>
      <c r="AS17" s="7" t="str">
        <f>IF($B17=0,"",($O17/30)*'MF Rents'!AS17*'MF Rollover'!AR17)</f>
        <v/>
      </c>
      <c r="AT17" s="7" t="str">
        <f>IF($B17=0,"",($O17/30)*'MF Rents'!AT17*'MF Rollover'!AS17)</f>
        <v/>
      </c>
      <c r="AU17" s="7" t="str">
        <f>IF($B17=0,"",($O17/30)*'MF Rents'!AU17*'MF Rollover'!AT17)</f>
        <v/>
      </c>
      <c r="AV17" s="7" t="str">
        <f>IF($B17=0,"",($O17/30)*'MF Rents'!AV17*'MF Rollover'!AU17)</f>
        <v/>
      </c>
      <c r="AW17" s="7" t="str">
        <f>IF($B17=0,"",($O17/30)*'MF Rents'!AW17*'MF Rollover'!AV17)</f>
        <v/>
      </c>
      <c r="AX17" s="7" t="str">
        <f>IF($B17=0,"",($O17/30)*'MF Rents'!AX17*'MF Rollover'!AW17)</f>
        <v/>
      </c>
      <c r="AY17" s="7" t="str">
        <f>IF($B17=0,"",($O17/30)*'MF Rents'!AY17*'MF Rollover'!AX17)</f>
        <v/>
      </c>
      <c r="AZ17" s="7" t="str">
        <f>IF($B17=0,"",($O17/30)*'MF Rents'!AZ17*'MF Rollover'!AY17)</f>
        <v/>
      </c>
      <c r="BA17" s="7" t="str">
        <f>IF($B17=0,"",($O17/30)*'MF Rents'!BA17*'MF Rollover'!AZ17)</f>
        <v/>
      </c>
      <c r="BB17" s="7" t="str">
        <f>IF($B17=0,"",($O17/30)*'MF Rents'!BB17*'MF Rollover'!BA17)</f>
        <v/>
      </c>
      <c r="BC17" s="7" t="str">
        <f>IF($B17=0,"",($O17/30)*'MF Rents'!BC17*'MF Rollover'!BB17)</f>
        <v/>
      </c>
      <c r="BD17" s="7" t="str">
        <f>IF($B17=0,"",($O17/30)*'MF Rents'!BD17*'MF Rollover'!BC17)</f>
        <v/>
      </c>
      <c r="BE17" s="7" t="str">
        <f>IF($B17=0,"",($O17/30)*'MF Rents'!BE17*'MF Rollover'!BD17)</f>
        <v/>
      </c>
      <c r="BF17" s="7" t="str">
        <f>IF($B17=0,"",($O17/30)*'MF Rents'!BF17*'MF Rollover'!BE17)</f>
        <v/>
      </c>
      <c r="BG17" s="7" t="str">
        <f>IF($B17=0,"",($O17/30)*'MF Rents'!BG17*'MF Rollover'!BF17)</f>
        <v/>
      </c>
      <c r="BH17" s="7" t="str">
        <f>IF($B17=0,"",($O17/30)*'MF Rents'!BH17*'MF Rollover'!BG17)</f>
        <v/>
      </c>
      <c r="BI17" s="7" t="str">
        <f>IF($B17=0,"",($O17/30)*'MF Rents'!BI17*'MF Rollover'!BH17)</f>
        <v/>
      </c>
      <c r="BJ17" s="7" t="str">
        <f>IF($B17=0,"",($O17/30)*'MF Rents'!BJ17*'MF Rollover'!BI17)</f>
        <v/>
      </c>
      <c r="BK17" s="7" t="str">
        <f>IF($B17=0,"",($O17/30)*'MF Rents'!BK17*'MF Rollover'!BJ17)</f>
        <v/>
      </c>
      <c r="BL17" s="7" t="str">
        <f>IF($B17=0,"",($O17/30)*'MF Rents'!BL17*'MF Rollover'!BK17)</f>
        <v/>
      </c>
      <c r="BM17" s="7" t="str">
        <f>IF($B17=0,"",($O17/30)*'MF Rents'!BM17*'MF Rollover'!BL17)</f>
        <v/>
      </c>
      <c r="BN17" s="7" t="str">
        <f>IF($B17=0,"",($O17/30)*'MF Rents'!BN17*'MF Rollover'!BM17)</f>
        <v/>
      </c>
      <c r="BO17" s="7" t="str">
        <f>IF($B17=0,"",($O17/30)*'MF Rents'!BO17*'MF Rollover'!BN17)</f>
        <v/>
      </c>
      <c r="BP17" s="7" t="str">
        <f>IF($B17=0,"",($O17/30)*'MF Rents'!BP17*'MF Rollover'!BO17)</f>
        <v/>
      </c>
      <c r="BQ17" s="7" t="str">
        <f>IF($B17=0,"",($O17/30)*'MF Rents'!BQ17*'MF Rollover'!BP17)</f>
        <v/>
      </c>
      <c r="BR17" s="7" t="str">
        <f>IF($B17=0,"",($O17/30)*'MF Rents'!BR17*'MF Rollover'!BQ17)</f>
        <v/>
      </c>
      <c r="BS17" s="7" t="str">
        <f>IF($B17=0,"",($O17/30)*'MF Rents'!BS17*'MF Rollover'!BR17)</f>
        <v/>
      </c>
      <c r="BT17" s="7" t="str">
        <f>IF($B17=0,"",($O17/30)*'MF Rents'!BT17*'MF Rollover'!BS17)</f>
        <v/>
      </c>
      <c r="BU17" s="7" t="str">
        <f>IF($B17=0,"",($O17/30)*'MF Rents'!BU17*'MF Rollover'!BT17)</f>
        <v/>
      </c>
      <c r="BV17" s="7" t="str">
        <f>IF($B17=0,"",($O17/30)*'MF Rents'!BV17*'MF Rollover'!BU17)</f>
        <v/>
      </c>
      <c r="BW17" s="7" t="str">
        <f>IF($B17=0,"",($O17/30)*'MF Rents'!BW17*'MF Rollover'!BV17)</f>
        <v/>
      </c>
      <c r="BX17" s="7" t="str">
        <f>IF($B17=0,"",($O17/30)*'MF Rents'!BX17*'MF Rollover'!BW17)</f>
        <v/>
      </c>
      <c r="BY17" s="7" t="str">
        <f>IF($B17=0,"",($O17/30)*'MF Rents'!BY17*'MF Rollover'!BX17)</f>
        <v/>
      </c>
      <c r="BZ17" s="7" t="str">
        <f>IF($B17=0,"",($O17/30)*'MF Rents'!BZ17*'MF Rollover'!BY17)</f>
        <v/>
      </c>
      <c r="CA17" s="7" t="str">
        <f>IF($B17=0,"",($O17/30)*'MF Rents'!CA17*'MF Rollover'!BZ17)</f>
        <v/>
      </c>
      <c r="CB17" s="7" t="str">
        <f>IF($B17=0,"",($O17/30)*'MF Rents'!CB17*'MF Rollover'!CA17)</f>
        <v/>
      </c>
      <c r="CC17" s="7" t="str">
        <f>IF($B17=0,"",($O17/30)*'MF Rents'!CC17*'MF Rollover'!CB17)</f>
        <v/>
      </c>
      <c r="CD17" s="7" t="str">
        <f>IF($B17=0,"",($O17/30)*'MF Rents'!CD17*'MF Rollover'!CC17)</f>
        <v/>
      </c>
      <c r="CE17" s="7" t="str">
        <f>IF($B17=0,"",($O17/30)*'MF Rents'!CE17*'MF Rollover'!CD17)</f>
        <v/>
      </c>
      <c r="CF17" s="7" t="str">
        <f>IF($B17=0,"",($O17/30)*'MF Rents'!CF17*'MF Rollover'!CE17)</f>
        <v/>
      </c>
      <c r="CG17" s="7" t="str">
        <f>IF($B17=0,"",($O17/30)*'MF Rents'!CG17*'MF Rollover'!CF17)</f>
        <v/>
      </c>
      <c r="CH17" s="7" t="str">
        <f>IF($B17=0,"",($O17/30)*'MF Rents'!CH17*'MF Rollover'!CG17)</f>
        <v/>
      </c>
      <c r="CI17" s="7" t="str">
        <f>IF($B17=0,"",($O17/30)*'MF Rents'!CI17*'MF Rollover'!CH17)</f>
        <v/>
      </c>
      <c r="CJ17" s="7" t="str">
        <f>IF($B17=0,"",($O17/30)*'MF Rents'!CJ17*'MF Rollover'!CI17)</f>
        <v/>
      </c>
      <c r="CK17" s="7" t="str">
        <f>IF($B17=0,"",($O17/30)*'MF Rents'!CK17*'MF Rollover'!CJ17)</f>
        <v/>
      </c>
      <c r="CL17" s="7" t="str">
        <f>IF($B17=0,"",($O17/30)*'MF Rents'!CL17*'MF Rollover'!CK17)</f>
        <v/>
      </c>
      <c r="CM17" s="7" t="str">
        <f>IF($B17=0,"",($O17/30)*'MF Rents'!CM17*'MF Rollover'!CL17)</f>
        <v/>
      </c>
      <c r="CN17" s="7" t="str">
        <f>IF($B17=0,"",($O17/30)*'MF Rents'!CN17*'MF Rollover'!CM17)</f>
        <v/>
      </c>
      <c r="CO17" s="7" t="str">
        <f>IF($B17=0,"",($O17/30)*'MF Rents'!CO17*'MF Rollover'!CN17)</f>
        <v/>
      </c>
      <c r="CP17" s="7" t="str">
        <f>IF($B17=0,"",($O17/30)*'MF Rents'!CP17*'MF Rollover'!CO17)</f>
        <v/>
      </c>
      <c r="CQ17" s="7" t="str">
        <f>IF($B17=0,"",($O17/30)*'MF Rents'!CQ17*'MF Rollover'!CP17)</f>
        <v/>
      </c>
      <c r="CR17" s="7" t="str">
        <f>IF($B17=0,"",($O17/30)*'MF Rents'!CR17*'MF Rollover'!CQ17)</f>
        <v/>
      </c>
      <c r="CS17" s="7" t="str">
        <f>IF($B17=0,"",($O17/30)*'MF Rents'!CS17*'MF Rollover'!CR17)</f>
        <v/>
      </c>
      <c r="CT17" s="7" t="str">
        <f>IF($B17=0,"",($O17/30)*'MF Rents'!CT17*'MF Rollover'!CS17)</f>
        <v/>
      </c>
      <c r="CU17" s="7" t="str">
        <f>IF($B17=0,"",($O17/30)*'MF Rents'!CU17*'MF Rollover'!CT17)</f>
        <v/>
      </c>
      <c r="CV17" s="7" t="str">
        <f>IF($B17=0,"",($O17/30)*'MF Rents'!CV17*'MF Rollover'!CU17)</f>
        <v/>
      </c>
      <c r="CW17" s="7" t="str">
        <f>IF($B17=0,"",($O17/30)*'MF Rents'!CW17*'MF Rollover'!CV17)</f>
        <v/>
      </c>
      <c r="CX17" s="7" t="str">
        <f>IF($B17=0,"",($O17/30)*'MF Rents'!CX17*'MF Rollover'!CW17)</f>
        <v/>
      </c>
      <c r="CY17" s="7" t="str">
        <f>IF($B17=0,"",($O17/30)*'MF Rents'!CY17*'MF Rollover'!CX17)</f>
        <v/>
      </c>
      <c r="CZ17" s="7" t="str">
        <f>IF($B17=0,"",($O17/30)*'MF Rents'!CZ17*'MF Rollover'!CY17)</f>
        <v/>
      </c>
      <c r="DA17" s="7" t="str">
        <f>IF($B17=0,"",($O17/30)*'MF Rents'!DA17*'MF Rollover'!CZ17)</f>
        <v/>
      </c>
      <c r="DB17" s="7" t="str">
        <f>IF($B17=0,"",($O17/30)*'MF Rents'!DB17*'MF Rollover'!DA17)</f>
        <v/>
      </c>
      <c r="DC17" s="7" t="str">
        <f>IF($B17=0,"",($O17/30)*'MF Rents'!DC17*'MF Rollover'!DB17)</f>
        <v/>
      </c>
      <c r="DD17" s="7" t="str">
        <f>IF($B17=0,"",($O17/30)*'MF Rents'!DD17*'MF Rollover'!DC17)</f>
        <v/>
      </c>
      <c r="DE17" s="7" t="str">
        <f>IF($B17=0,"",($O17/30)*'MF Rents'!DE17*'MF Rollover'!DD17)</f>
        <v/>
      </c>
      <c r="DF17" s="7" t="str">
        <f>IF($B17=0,"",($O17/30)*'MF Rents'!DF17*'MF Rollover'!DE17)</f>
        <v/>
      </c>
      <c r="DG17" s="7" t="str">
        <f>IF($B17=0,"",($O17/30)*'MF Rents'!DG17*'MF Rollover'!DF17)</f>
        <v/>
      </c>
      <c r="DH17" s="7" t="str">
        <f>IF($B17=0,"",($O17/30)*'MF Rents'!DH17*'MF Rollover'!DG17)</f>
        <v/>
      </c>
      <c r="DI17" s="7" t="str">
        <f>IF($B17=0,"",($O17/30)*'MF Rents'!DI17*'MF Rollover'!DH17)</f>
        <v/>
      </c>
      <c r="DJ17" s="7" t="str">
        <f>IF($B17=0,"",($O17/30)*'MF Rents'!DJ17*'MF Rollover'!DI17)</f>
        <v/>
      </c>
      <c r="DK17" s="7" t="str">
        <f>IF($B17=0,"",($O17/30)*'MF Rents'!DK17*'MF Rollover'!DJ17)</f>
        <v/>
      </c>
      <c r="DL17" s="7" t="str">
        <f>IF($B17=0,"",($O17/30)*'MF Rents'!DL17*'MF Rollover'!DK17)</f>
        <v/>
      </c>
      <c r="DM17" s="7" t="str">
        <f>IF($B17=0,"",($O17/30)*'MF Rents'!DM17*'MF Rollover'!DL17)</f>
        <v/>
      </c>
      <c r="DN17" s="7" t="str">
        <f>IF($B17=0,"",($O17/30)*'MF Rents'!DN17*'MF Rollover'!DM17)</f>
        <v/>
      </c>
      <c r="DO17" s="7" t="str">
        <f>IF($B17=0,"",($O17/30)*'MF Rents'!DO17*'MF Rollover'!DN17)</f>
        <v/>
      </c>
      <c r="DP17" s="7" t="str">
        <f>IF($B17=0,"",($O17/30)*'MF Rents'!DP17*'MF Rollover'!DO17)</f>
        <v/>
      </c>
      <c r="DQ17" s="7" t="str">
        <f>IF($B17=0,"",($O17/30)*'MF Rents'!DQ17*'MF Rollover'!DP17)</f>
        <v/>
      </c>
      <c r="DR17" s="7" t="str">
        <f>IF($B17=0,"",($O17/30)*'MF Rents'!DR17*'MF Rollover'!DQ17)</f>
        <v/>
      </c>
      <c r="DS17" s="7" t="str">
        <f>IF($B17=0,"",($O17/30)*'MF Rents'!DS17*'MF Rollover'!DR17)</f>
        <v/>
      </c>
      <c r="DT17" s="7" t="str">
        <f>IF($B17=0,"",($O17/30)*'MF Rents'!DT17*'MF Rollover'!DS17)</f>
        <v/>
      </c>
      <c r="DU17" s="7" t="str">
        <f>IF($B17=0,"",($O17/30)*'MF Rents'!DU17*'MF Rollover'!DT17)</f>
        <v/>
      </c>
      <c r="DV17" s="7" t="str">
        <f>IF($B17=0,"",($O17/30)*'MF Rents'!DV17*'MF Rollover'!DU17)</f>
        <v/>
      </c>
      <c r="DW17" s="7" t="str">
        <f>IF($B17=0,"",($O17/30)*'MF Rents'!DW17*'MF Rollover'!DV17)</f>
        <v/>
      </c>
      <c r="DX17" s="7" t="str">
        <f>IF($B17=0,"",($O17/30)*'MF Rents'!DX17*'MF Rollover'!DW17)</f>
        <v/>
      </c>
      <c r="DY17" s="7" t="str">
        <f>IF($B17=0,"",($O17/30)*'MF Rents'!DY17*'MF Rollover'!DX17)</f>
        <v/>
      </c>
      <c r="DZ17" s="7" t="str">
        <f>IF($B17=0,"",($O17/30)*'MF Rents'!DZ17*'MF Rollover'!DY17)</f>
        <v/>
      </c>
      <c r="EA17" s="7" t="str">
        <f>IF($B17=0,"",($O17/30)*'MF Rents'!EA17*'MF Rollover'!DZ17)</f>
        <v/>
      </c>
      <c r="EB17" s="7" t="str">
        <f>IF($B17=0,"",($O17/30)*'MF Rents'!EB17*'MF Rollover'!EA17)</f>
        <v/>
      </c>
      <c r="EC17" s="7" t="str">
        <f>IF($B17=0,"",($O17/30)*'MF Rents'!EC17*'MF Rollover'!EB17)</f>
        <v/>
      </c>
      <c r="ED17" s="7" t="str">
        <f>IF($B17=0,"",($O17/30)*'MF Rents'!ED17*'MF Rollover'!EC17)</f>
        <v/>
      </c>
      <c r="EE17" s="7" t="str">
        <f>IF($B17=0,"",($O17/30)*'MF Rents'!EE17*'MF Rollover'!ED17)</f>
        <v/>
      </c>
      <c r="EF17" s="7" t="str">
        <f>IF($B17=0,"",($O17/30)*'MF Rents'!EF17*'MF Rollover'!EE17)</f>
        <v/>
      </c>
      <c r="EG17" s="7" t="str">
        <f>IF($B17=0,"",($O17/30)*'MF Rents'!EG17*'MF Rollover'!EF17)</f>
        <v/>
      </c>
      <c r="EH17" s="7" t="str">
        <f>IF($B17=0,"",($O17/30)*'MF Rents'!EH17*'MF Rollover'!EG17)</f>
        <v/>
      </c>
      <c r="EI17" s="7" t="str">
        <f>IF($B17=0,"",($O17/30)*'MF Rents'!EI17*'MF Rollover'!EH17)</f>
        <v/>
      </c>
      <c r="EJ17" s="7" t="str">
        <f>IF($B17=0,"",($O17/30)*'MF Rents'!EJ17*'MF Rollover'!EI17)</f>
        <v/>
      </c>
      <c r="EK17" s="7" t="str">
        <f>IF($B17=0,"",($O17/30)*'MF Rents'!EK17*'MF Rollover'!EJ17)</f>
        <v/>
      </c>
      <c r="EL17" s="7" t="str">
        <f>IF($B17=0,"",($O17/30)*'MF Rents'!EL17*'MF Rollover'!EK17)</f>
        <v/>
      </c>
      <c r="EM17" s="7" t="str">
        <f>IF($B17=0,"",($O17/30)*'MF Rents'!EM17*'MF Rollover'!EL17)</f>
        <v/>
      </c>
      <c r="EN17" s="7" t="str">
        <f>IF($B17=0,"",($O17/30)*'MF Rents'!EN17*'MF Rollover'!EM17)</f>
        <v/>
      </c>
      <c r="EO17" s="7" t="str">
        <f>IF($B17=0,"",($O17/30)*'MF Rents'!EO17*'MF Rollover'!EN17)</f>
        <v/>
      </c>
      <c r="EP17" s="7" t="str">
        <f>IF($B17=0,"",($O17/30)*'MF Rents'!EP17*'MF Rollover'!EO17)</f>
        <v/>
      </c>
      <c r="EQ17" s="7" t="str">
        <f>IF($B17=0,"",($O17/30)*'MF Rents'!EQ17*'MF Rollover'!EP17)</f>
        <v/>
      </c>
      <c r="ER17" s="7" t="str">
        <f>IF($B17=0,"",($O17/30)*'MF Rents'!ER17*'MF Rollover'!EQ17)</f>
        <v/>
      </c>
      <c r="ES17" s="7" t="str">
        <f>IF($B17=0,"",($O17/30)*'MF Rents'!ES17*'MF Rollover'!ER17)</f>
        <v/>
      </c>
      <c r="ET17" s="7" t="str">
        <f>IF($B17=0,"",($O17/30)*'MF Rents'!ET17*'MF Rollover'!ES17)</f>
        <v/>
      </c>
      <c r="EU17" s="7" t="str">
        <f>IF($B17=0,"",($O17/30)*'MF Rents'!EU17*'MF Rollover'!ET17)</f>
        <v/>
      </c>
      <c r="EV17" s="7" t="str">
        <f>IF($B17=0,"",($O17/30)*'MF Rents'!EV17*'MF Rollover'!EU17)</f>
        <v/>
      </c>
      <c r="EW17" s="7" t="str">
        <f>IF($B17=0,"",($O17/30)*'MF Rents'!EW17*'MF Rollover'!EV17)</f>
        <v/>
      </c>
      <c r="EX17" s="7" t="str">
        <f>IF($B17=0,"",($O17/30)*'MF Rents'!EX17*'MF Rollover'!EW17)</f>
        <v/>
      </c>
      <c r="EY17" s="7" t="str">
        <f>IF($B17=0,"",($O17/30)*'MF Rents'!EY17*'MF Rollover'!EX17)</f>
        <v/>
      </c>
      <c r="EZ17" s="7" t="str">
        <f>IF($B17=0,"",($O17/30)*'MF Rents'!EZ17*'MF Rollover'!EY17)</f>
        <v/>
      </c>
      <c r="FA17" s="7" t="str">
        <f>IF($B17=0,"",($O17/30)*'MF Rents'!FA17*'MF Rollover'!EZ17)</f>
        <v/>
      </c>
      <c r="FB17" s="7" t="str">
        <f>IF($B17=0,"",($O17/30)*'MF Rents'!FB17*'MF Rollover'!FA17)</f>
        <v/>
      </c>
      <c r="FC17" s="7" t="str">
        <f>IF($B17=0,"",($O17/30)*'MF Rents'!FC17*'MF Rollover'!FB17)</f>
        <v/>
      </c>
      <c r="FD17" s="7" t="str">
        <f>IF($B17=0,"",($O17/30)*'MF Rents'!FD17*'MF Rollover'!FC17)</f>
        <v/>
      </c>
      <c r="FE17" s="7" t="str">
        <f>IF($B17=0,"",($O17/30)*'MF Rents'!FE17*'MF Rollover'!FD17)</f>
        <v/>
      </c>
      <c r="FF17" s="7" t="str">
        <f>IF($B17=0,"",($O17/30)*'MF Rents'!FF17*'MF Rollover'!FE17)</f>
        <v/>
      </c>
      <c r="FG17" s="7" t="str">
        <f>IF($B17=0,"",($O17/30)*'MF Rents'!FG17*'MF Rollover'!FF17)</f>
        <v/>
      </c>
      <c r="FH17" s="7" t="str">
        <f>IF($B17=0,"",($O17/30)*'MF Rents'!FH17*'MF Rollover'!FG17)</f>
        <v/>
      </c>
      <c r="FI17" s="7" t="str">
        <f>IF($B17=0,"",($O17/30)*'MF Rents'!FI17*'MF Rollover'!FH17)</f>
        <v/>
      </c>
      <c r="FJ17" s="7" t="str">
        <f>IF($B17=0,"",($O17/30)*'MF Rents'!FJ17*'MF Rollover'!FI17)</f>
        <v/>
      </c>
      <c r="FK17" s="7" t="str">
        <f>IF($B17=0,"",($O17/30)*'MF Rents'!FK17*'MF Rollover'!FJ17)</f>
        <v/>
      </c>
      <c r="FL17" s="7" t="str">
        <f>IF($B17=0,"",($O17/30)*'MF Rents'!FL17*'MF Rollover'!FK17)</f>
        <v/>
      </c>
      <c r="FM17" s="7" t="str">
        <f>IF($B17=0,"",($O17/30)*'MF Rents'!FM17*'MF Rollover'!FL17)</f>
        <v/>
      </c>
      <c r="FN17" s="7" t="str">
        <f>IF($B17=0,"",($O17/30)*'MF Rents'!FN17*'MF Rollover'!FM17)</f>
        <v/>
      </c>
      <c r="FO17" s="7" t="str">
        <f>IF($B17=0,"",($O17/30)*'MF Rents'!FO17*'MF Rollover'!FN17)</f>
        <v/>
      </c>
      <c r="FP17" s="7" t="str">
        <f>IF($B17=0,"",($O17/30)*'MF Rents'!FP17*'MF Rollover'!FO17)</f>
        <v/>
      </c>
      <c r="FQ17" s="7" t="str">
        <f>IF($B17=0,"",($O17/30)*'MF Rents'!FQ17*'MF Rollover'!FP17)</f>
        <v/>
      </c>
      <c r="FR17" s="7" t="str">
        <f>IF($B17=0,"",($O17/30)*'MF Rents'!FR17*'MF Rollover'!FQ17)</f>
        <v/>
      </c>
      <c r="FS17" s="7" t="str">
        <f>IF($B17=0,"",($O17/30)*'MF Rents'!FS17*'MF Rollover'!FR17)</f>
        <v/>
      </c>
      <c r="FT17" s="7" t="str">
        <f>IF($B17=0,"",($O17/30)*'MF Rents'!FT17*'MF Rollover'!FS17)</f>
        <v/>
      </c>
      <c r="FU17" s="7" t="str">
        <f>IF($B17=0,"",($O17/30)*'MF Rents'!FU17*'MF Rollover'!FT17)</f>
        <v/>
      </c>
      <c r="FV17" s="7" t="str">
        <f>IF($B17=0,"",($O17/30)*'MF Rents'!FV17*'MF Rollover'!FU17)</f>
        <v/>
      </c>
      <c r="FW17" s="7" t="str">
        <f>IF($B17=0,"",($O17/30)*'MF Rents'!FW17*'MF Rollover'!FV17)</f>
        <v/>
      </c>
      <c r="FX17" s="7" t="str">
        <f>IF($B17=0,"",($O17/30)*'MF Rents'!FX17*'MF Rollover'!FW17)</f>
        <v/>
      </c>
      <c r="FY17" s="7" t="str">
        <f>IF($B17=0,"",($O17/30)*'MF Rents'!FY17*'MF Rollover'!FX17)</f>
        <v/>
      </c>
      <c r="FZ17" s="7" t="str">
        <f>IF($B17=0,"",($O17/30)*'MF Rents'!FZ17*'MF Rollover'!FY17)</f>
        <v/>
      </c>
      <c r="GA17" s="7" t="str">
        <f>IF($B17=0,"",($O17/30)*'MF Rents'!GA17*'MF Rollover'!FZ17)</f>
        <v/>
      </c>
      <c r="GB17" s="7" t="str">
        <f>IF($B17=0,"",($O17/30)*'MF Rents'!GB17*'MF Rollover'!GA17)</f>
        <v/>
      </c>
      <c r="GC17" s="7" t="str">
        <f>IF($B17=0,"",($O17/30)*'MF Rents'!GC17*'MF Rollover'!GB17)</f>
        <v/>
      </c>
      <c r="GD17" s="7" t="str">
        <f>IF($B17=0,"",($O17/30)*'MF Rents'!GD17*'MF Rollover'!GC17)</f>
        <v/>
      </c>
      <c r="GE17" s="7" t="str">
        <f>IF($B17=0,"",($O17/30)*'MF Rents'!GE17*'MF Rollover'!GD17)</f>
        <v/>
      </c>
      <c r="GF17" s="7" t="str">
        <f>IF($B17=0,"",($O17/30)*'MF Rents'!GF17*'MF Rollover'!GE17)</f>
        <v/>
      </c>
      <c r="GG17" s="7" t="str">
        <f>IF($B17=0,"",($O17/30)*'MF Rents'!GG17*'MF Rollover'!GF17)</f>
        <v/>
      </c>
      <c r="GH17" s="7" t="str">
        <f>IF($B17=0,"",($O17/30)*'MF Rents'!GH17*'MF Rollover'!GG17)</f>
        <v/>
      </c>
      <c r="GI17" s="7" t="str">
        <f>IF($B17=0,"",($O17/30)*'MF Rents'!GI17*'MF Rollover'!GH17)</f>
        <v/>
      </c>
      <c r="GJ17" s="7" t="str">
        <f>IF($B17=0,"",($O17/30)*'MF Rents'!GJ17*'MF Rollover'!GI17)</f>
        <v/>
      </c>
      <c r="GK17" s="7" t="str">
        <f>IF($B17=0,"",($O17/30)*'MF Rents'!GK17*'MF Rollover'!GJ17)</f>
        <v/>
      </c>
      <c r="GL17" s="7" t="str">
        <f>IF($B17=0,"",($O17/30)*'MF Rents'!GL17*'MF Rollover'!GK17)</f>
        <v/>
      </c>
      <c r="GM17" s="7" t="str">
        <f>IF($B17=0,"",($O17/30)*'MF Rents'!GM17*'MF Rollover'!GL17)</f>
        <v/>
      </c>
      <c r="GN17" s="7" t="str">
        <f>IF($B17=0,"",($O17/30)*'MF Rents'!GN17*'MF Rollover'!GM17)</f>
        <v/>
      </c>
      <c r="GO17" s="7" t="str">
        <f>IF($B17=0,"",($O17/30)*'MF Rents'!GO17*'MF Rollover'!GN17)</f>
        <v/>
      </c>
      <c r="GP17" s="7" t="str">
        <f>IF($B17=0,"",($O17/30)*'MF Rents'!GP17*'MF Rollover'!GO17)</f>
        <v/>
      </c>
    </row>
    <row r="18" spans="2:198" x14ac:dyDescent="0.3">
      <c r="B18" s="198">
        <f>'MF Rent Roll'!B17</f>
        <v>0</v>
      </c>
      <c r="C18" s="199">
        <f>'MF Rent Roll'!C17</f>
        <v>0</v>
      </c>
      <c r="D18" s="200">
        <f>'MF Rent Roll'!D17</f>
        <v>0</v>
      </c>
      <c r="E18" s="200">
        <f>'MF Rent Roll'!E17</f>
        <v>0</v>
      </c>
      <c r="F18" s="201">
        <f>'MF Rent Roll'!F17</f>
        <v>0</v>
      </c>
      <c r="G18" s="202">
        <f>'MF Rent Roll'!G17</f>
        <v>0</v>
      </c>
      <c r="H18" s="203">
        <f>'MF Rent Roll'!H17</f>
        <v>0</v>
      </c>
      <c r="I18" s="202">
        <f>'MF Rent Roll'!I17</f>
        <v>0</v>
      </c>
      <c r="J18" s="204">
        <f>'MF Rent Roll'!J17</f>
        <v>0</v>
      </c>
      <c r="K18" s="205">
        <f>'MF Rent Roll'!K17</f>
        <v>0</v>
      </c>
      <c r="L18" s="202">
        <f>'MF Rent Roll'!L17</f>
        <v>0</v>
      </c>
      <c r="M18" s="206">
        <f>'MF Rent Roll'!M17</f>
        <v>0</v>
      </c>
      <c r="N18" s="207" t="str">
        <f>'MF Rent Roll'!N17</f>
        <v/>
      </c>
      <c r="O18" s="208" t="str">
        <f>'MF Rent Roll'!O17</f>
        <v/>
      </c>
      <c r="P18" s="209" t="str">
        <f>'MF Rent Roll'!P17</f>
        <v/>
      </c>
      <c r="S18" s="7" t="str">
        <f>IF($B18=0,"",($O18/30)*'MF Rents'!S18*'MF Rollover'!R18)</f>
        <v/>
      </c>
      <c r="T18" s="7" t="str">
        <f>IF($B18=0,"",($O18/30)*'MF Rents'!T18*'MF Rollover'!S18)</f>
        <v/>
      </c>
      <c r="U18" s="7" t="str">
        <f>IF($B18=0,"",($O18/30)*'MF Rents'!U18*'MF Rollover'!T18)</f>
        <v/>
      </c>
      <c r="V18" s="7" t="str">
        <f>IF($B18=0,"",($O18/30)*'MF Rents'!V18*'MF Rollover'!U18)</f>
        <v/>
      </c>
      <c r="W18" s="7" t="str">
        <f>IF($B18=0,"",($O18/30)*'MF Rents'!W18*'MF Rollover'!V18)</f>
        <v/>
      </c>
      <c r="X18" s="7" t="str">
        <f>IF($B18=0,"",($O18/30)*'MF Rents'!X18*'MF Rollover'!W18)</f>
        <v/>
      </c>
      <c r="Y18" s="7" t="str">
        <f>IF($B18=0,"",($O18/30)*'MF Rents'!Y18*'MF Rollover'!X18)</f>
        <v/>
      </c>
      <c r="Z18" s="7" t="str">
        <f>IF($B18=0,"",($O18/30)*'MF Rents'!Z18*'MF Rollover'!Y18)</f>
        <v/>
      </c>
      <c r="AA18" s="7" t="str">
        <f>IF($B18=0,"",($O18/30)*'MF Rents'!AA18*'MF Rollover'!Z18)</f>
        <v/>
      </c>
      <c r="AB18" s="7" t="str">
        <f>IF($B18=0,"",($O18/30)*'MF Rents'!AB18*'MF Rollover'!AA18)</f>
        <v/>
      </c>
      <c r="AC18" s="7" t="str">
        <f>IF($B18=0,"",($O18/30)*'MF Rents'!AC18*'MF Rollover'!AB18)</f>
        <v/>
      </c>
      <c r="AD18" s="7" t="str">
        <f>IF($B18=0,"",($O18/30)*'MF Rents'!AD18*'MF Rollover'!AC18)</f>
        <v/>
      </c>
      <c r="AE18" s="7" t="str">
        <f>IF($B18=0,"",($O18/30)*'MF Rents'!AE18*'MF Rollover'!AD18)</f>
        <v/>
      </c>
      <c r="AF18" s="7" t="str">
        <f>IF($B18=0,"",($O18/30)*'MF Rents'!AF18*'MF Rollover'!AE18)</f>
        <v/>
      </c>
      <c r="AG18" s="7" t="str">
        <f>IF($B18=0,"",($O18/30)*'MF Rents'!AG18*'MF Rollover'!AF18)</f>
        <v/>
      </c>
      <c r="AH18" s="7" t="str">
        <f>IF($B18=0,"",($O18/30)*'MF Rents'!AH18*'MF Rollover'!AG18)</f>
        <v/>
      </c>
      <c r="AI18" s="7" t="str">
        <f>IF($B18=0,"",($O18/30)*'MF Rents'!AI18*'MF Rollover'!AH18)</f>
        <v/>
      </c>
      <c r="AJ18" s="7" t="str">
        <f>IF($B18=0,"",($O18/30)*'MF Rents'!AJ18*'MF Rollover'!AI18)</f>
        <v/>
      </c>
      <c r="AK18" s="7" t="str">
        <f>IF($B18=0,"",($O18/30)*'MF Rents'!AK18*'MF Rollover'!AJ18)</f>
        <v/>
      </c>
      <c r="AL18" s="7" t="str">
        <f>IF($B18=0,"",($O18/30)*'MF Rents'!AL18*'MF Rollover'!AK18)</f>
        <v/>
      </c>
      <c r="AM18" s="7" t="str">
        <f>IF($B18=0,"",($O18/30)*'MF Rents'!AM18*'MF Rollover'!AL18)</f>
        <v/>
      </c>
      <c r="AN18" s="7" t="str">
        <f>IF($B18=0,"",($O18/30)*'MF Rents'!AN18*'MF Rollover'!AM18)</f>
        <v/>
      </c>
      <c r="AO18" s="7" t="str">
        <f>IF($B18=0,"",($O18/30)*'MF Rents'!AO18*'MF Rollover'!AN18)</f>
        <v/>
      </c>
      <c r="AP18" s="7" t="str">
        <f>IF($B18=0,"",($O18/30)*'MF Rents'!AP18*'MF Rollover'!AO18)</f>
        <v/>
      </c>
      <c r="AQ18" s="7" t="str">
        <f>IF($B18=0,"",($O18/30)*'MF Rents'!AQ18*'MF Rollover'!AP18)</f>
        <v/>
      </c>
      <c r="AR18" s="7" t="str">
        <f>IF($B18=0,"",($O18/30)*'MF Rents'!AR18*'MF Rollover'!AQ18)</f>
        <v/>
      </c>
      <c r="AS18" s="7" t="str">
        <f>IF($B18=0,"",($O18/30)*'MF Rents'!AS18*'MF Rollover'!AR18)</f>
        <v/>
      </c>
      <c r="AT18" s="7" t="str">
        <f>IF($B18=0,"",($O18/30)*'MF Rents'!AT18*'MF Rollover'!AS18)</f>
        <v/>
      </c>
      <c r="AU18" s="7" t="str">
        <f>IF($B18=0,"",($O18/30)*'MF Rents'!AU18*'MF Rollover'!AT18)</f>
        <v/>
      </c>
      <c r="AV18" s="7" t="str">
        <f>IF($B18=0,"",($O18/30)*'MF Rents'!AV18*'MF Rollover'!AU18)</f>
        <v/>
      </c>
      <c r="AW18" s="7" t="str">
        <f>IF($B18=0,"",($O18/30)*'MF Rents'!AW18*'MF Rollover'!AV18)</f>
        <v/>
      </c>
      <c r="AX18" s="7" t="str">
        <f>IF($B18=0,"",($O18/30)*'MF Rents'!AX18*'MF Rollover'!AW18)</f>
        <v/>
      </c>
      <c r="AY18" s="7" t="str">
        <f>IF($B18=0,"",($O18/30)*'MF Rents'!AY18*'MF Rollover'!AX18)</f>
        <v/>
      </c>
      <c r="AZ18" s="7" t="str">
        <f>IF($B18=0,"",($O18/30)*'MF Rents'!AZ18*'MF Rollover'!AY18)</f>
        <v/>
      </c>
      <c r="BA18" s="7" t="str">
        <f>IF($B18=0,"",($O18/30)*'MF Rents'!BA18*'MF Rollover'!AZ18)</f>
        <v/>
      </c>
      <c r="BB18" s="7" t="str">
        <f>IF($B18=0,"",($O18/30)*'MF Rents'!BB18*'MF Rollover'!BA18)</f>
        <v/>
      </c>
      <c r="BC18" s="7" t="str">
        <f>IF($B18=0,"",($O18/30)*'MF Rents'!BC18*'MF Rollover'!BB18)</f>
        <v/>
      </c>
      <c r="BD18" s="7" t="str">
        <f>IF($B18=0,"",($O18/30)*'MF Rents'!BD18*'MF Rollover'!BC18)</f>
        <v/>
      </c>
      <c r="BE18" s="7" t="str">
        <f>IF($B18=0,"",($O18/30)*'MF Rents'!BE18*'MF Rollover'!BD18)</f>
        <v/>
      </c>
      <c r="BF18" s="7" t="str">
        <f>IF($B18=0,"",($O18/30)*'MF Rents'!BF18*'MF Rollover'!BE18)</f>
        <v/>
      </c>
      <c r="BG18" s="7" t="str">
        <f>IF($B18=0,"",($O18/30)*'MF Rents'!BG18*'MF Rollover'!BF18)</f>
        <v/>
      </c>
      <c r="BH18" s="7" t="str">
        <f>IF($B18=0,"",($O18/30)*'MF Rents'!BH18*'MF Rollover'!BG18)</f>
        <v/>
      </c>
      <c r="BI18" s="7" t="str">
        <f>IF($B18=0,"",($O18/30)*'MF Rents'!BI18*'MF Rollover'!BH18)</f>
        <v/>
      </c>
      <c r="BJ18" s="7" t="str">
        <f>IF($B18=0,"",($O18/30)*'MF Rents'!BJ18*'MF Rollover'!BI18)</f>
        <v/>
      </c>
      <c r="BK18" s="7" t="str">
        <f>IF($B18=0,"",($O18/30)*'MF Rents'!BK18*'MF Rollover'!BJ18)</f>
        <v/>
      </c>
      <c r="BL18" s="7" t="str">
        <f>IF($B18=0,"",($O18/30)*'MF Rents'!BL18*'MF Rollover'!BK18)</f>
        <v/>
      </c>
      <c r="BM18" s="7" t="str">
        <f>IF($B18=0,"",($O18/30)*'MF Rents'!BM18*'MF Rollover'!BL18)</f>
        <v/>
      </c>
      <c r="BN18" s="7" t="str">
        <f>IF($B18=0,"",($O18/30)*'MF Rents'!BN18*'MF Rollover'!BM18)</f>
        <v/>
      </c>
      <c r="BO18" s="7" t="str">
        <f>IF($B18=0,"",($O18/30)*'MF Rents'!BO18*'MF Rollover'!BN18)</f>
        <v/>
      </c>
      <c r="BP18" s="7" t="str">
        <f>IF($B18=0,"",($O18/30)*'MF Rents'!BP18*'MF Rollover'!BO18)</f>
        <v/>
      </c>
      <c r="BQ18" s="7" t="str">
        <f>IF($B18=0,"",($O18/30)*'MF Rents'!BQ18*'MF Rollover'!BP18)</f>
        <v/>
      </c>
      <c r="BR18" s="7" t="str">
        <f>IF($B18=0,"",($O18/30)*'MF Rents'!BR18*'MF Rollover'!BQ18)</f>
        <v/>
      </c>
      <c r="BS18" s="7" t="str">
        <f>IF($B18=0,"",($O18/30)*'MF Rents'!BS18*'MF Rollover'!BR18)</f>
        <v/>
      </c>
      <c r="BT18" s="7" t="str">
        <f>IF($B18=0,"",($O18/30)*'MF Rents'!BT18*'MF Rollover'!BS18)</f>
        <v/>
      </c>
      <c r="BU18" s="7" t="str">
        <f>IF($B18=0,"",($O18/30)*'MF Rents'!BU18*'MF Rollover'!BT18)</f>
        <v/>
      </c>
      <c r="BV18" s="7" t="str">
        <f>IF($B18=0,"",($O18/30)*'MF Rents'!BV18*'MF Rollover'!BU18)</f>
        <v/>
      </c>
      <c r="BW18" s="7" t="str">
        <f>IF($B18=0,"",($O18/30)*'MF Rents'!BW18*'MF Rollover'!BV18)</f>
        <v/>
      </c>
      <c r="BX18" s="7" t="str">
        <f>IF($B18=0,"",($O18/30)*'MF Rents'!BX18*'MF Rollover'!BW18)</f>
        <v/>
      </c>
      <c r="BY18" s="7" t="str">
        <f>IF($B18=0,"",($O18/30)*'MF Rents'!BY18*'MF Rollover'!BX18)</f>
        <v/>
      </c>
      <c r="BZ18" s="7" t="str">
        <f>IF($B18=0,"",($O18/30)*'MF Rents'!BZ18*'MF Rollover'!BY18)</f>
        <v/>
      </c>
      <c r="CA18" s="7" t="str">
        <f>IF($B18=0,"",($O18/30)*'MF Rents'!CA18*'MF Rollover'!BZ18)</f>
        <v/>
      </c>
      <c r="CB18" s="7" t="str">
        <f>IF($B18=0,"",($O18/30)*'MF Rents'!CB18*'MF Rollover'!CA18)</f>
        <v/>
      </c>
      <c r="CC18" s="7" t="str">
        <f>IF($B18=0,"",($O18/30)*'MF Rents'!CC18*'MF Rollover'!CB18)</f>
        <v/>
      </c>
      <c r="CD18" s="7" t="str">
        <f>IF($B18=0,"",($O18/30)*'MF Rents'!CD18*'MF Rollover'!CC18)</f>
        <v/>
      </c>
      <c r="CE18" s="7" t="str">
        <f>IF($B18=0,"",($O18/30)*'MF Rents'!CE18*'MF Rollover'!CD18)</f>
        <v/>
      </c>
      <c r="CF18" s="7" t="str">
        <f>IF($B18=0,"",($O18/30)*'MF Rents'!CF18*'MF Rollover'!CE18)</f>
        <v/>
      </c>
      <c r="CG18" s="7" t="str">
        <f>IF($B18=0,"",($O18/30)*'MF Rents'!CG18*'MF Rollover'!CF18)</f>
        <v/>
      </c>
      <c r="CH18" s="7" t="str">
        <f>IF($B18=0,"",($O18/30)*'MF Rents'!CH18*'MF Rollover'!CG18)</f>
        <v/>
      </c>
      <c r="CI18" s="7" t="str">
        <f>IF($B18=0,"",($O18/30)*'MF Rents'!CI18*'MF Rollover'!CH18)</f>
        <v/>
      </c>
      <c r="CJ18" s="7" t="str">
        <f>IF($B18=0,"",($O18/30)*'MF Rents'!CJ18*'MF Rollover'!CI18)</f>
        <v/>
      </c>
      <c r="CK18" s="7" t="str">
        <f>IF($B18=0,"",($O18/30)*'MF Rents'!CK18*'MF Rollover'!CJ18)</f>
        <v/>
      </c>
      <c r="CL18" s="7" t="str">
        <f>IF($B18=0,"",($O18/30)*'MF Rents'!CL18*'MF Rollover'!CK18)</f>
        <v/>
      </c>
      <c r="CM18" s="7" t="str">
        <f>IF($B18=0,"",($O18/30)*'MF Rents'!CM18*'MF Rollover'!CL18)</f>
        <v/>
      </c>
      <c r="CN18" s="7" t="str">
        <f>IF($B18=0,"",($O18/30)*'MF Rents'!CN18*'MF Rollover'!CM18)</f>
        <v/>
      </c>
      <c r="CO18" s="7" t="str">
        <f>IF($B18=0,"",($O18/30)*'MF Rents'!CO18*'MF Rollover'!CN18)</f>
        <v/>
      </c>
      <c r="CP18" s="7" t="str">
        <f>IF($B18=0,"",($O18/30)*'MF Rents'!CP18*'MF Rollover'!CO18)</f>
        <v/>
      </c>
      <c r="CQ18" s="7" t="str">
        <f>IF($B18=0,"",($O18/30)*'MF Rents'!CQ18*'MF Rollover'!CP18)</f>
        <v/>
      </c>
      <c r="CR18" s="7" t="str">
        <f>IF($B18=0,"",($O18/30)*'MF Rents'!CR18*'MF Rollover'!CQ18)</f>
        <v/>
      </c>
      <c r="CS18" s="7" t="str">
        <f>IF($B18=0,"",($O18/30)*'MF Rents'!CS18*'MF Rollover'!CR18)</f>
        <v/>
      </c>
      <c r="CT18" s="7" t="str">
        <f>IF($B18=0,"",($O18/30)*'MF Rents'!CT18*'MF Rollover'!CS18)</f>
        <v/>
      </c>
      <c r="CU18" s="7" t="str">
        <f>IF($B18=0,"",($O18/30)*'MF Rents'!CU18*'MF Rollover'!CT18)</f>
        <v/>
      </c>
      <c r="CV18" s="7" t="str">
        <f>IF($B18=0,"",($O18/30)*'MF Rents'!CV18*'MF Rollover'!CU18)</f>
        <v/>
      </c>
      <c r="CW18" s="7" t="str">
        <f>IF($B18=0,"",($O18/30)*'MF Rents'!CW18*'MF Rollover'!CV18)</f>
        <v/>
      </c>
      <c r="CX18" s="7" t="str">
        <f>IF($B18=0,"",($O18/30)*'MF Rents'!CX18*'MF Rollover'!CW18)</f>
        <v/>
      </c>
      <c r="CY18" s="7" t="str">
        <f>IF($B18=0,"",($O18/30)*'MF Rents'!CY18*'MF Rollover'!CX18)</f>
        <v/>
      </c>
      <c r="CZ18" s="7" t="str">
        <f>IF($B18=0,"",($O18/30)*'MF Rents'!CZ18*'MF Rollover'!CY18)</f>
        <v/>
      </c>
      <c r="DA18" s="7" t="str">
        <f>IF($B18=0,"",($O18/30)*'MF Rents'!DA18*'MF Rollover'!CZ18)</f>
        <v/>
      </c>
      <c r="DB18" s="7" t="str">
        <f>IF($B18=0,"",($O18/30)*'MF Rents'!DB18*'MF Rollover'!DA18)</f>
        <v/>
      </c>
      <c r="DC18" s="7" t="str">
        <f>IF($B18=0,"",($O18/30)*'MF Rents'!DC18*'MF Rollover'!DB18)</f>
        <v/>
      </c>
      <c r="DD18" s="7" t="str">
        <f>IF($B18=0,"",($O18/30)*'MF Rents'!DD18*'MF Rollover'!DC18)</f>
        <v/>
      </c>
      <c r="DE18" s="7" t="str">
        <f>IF($B18=0,"",($O18/30)*'MF Rents'!DE18*'MF Rollover'!DD18)</f>
        <v/>
      </c>
      <c r="DF18" s="7" t="str">
        <f>IF($B18=0,"",($O18/30)*'MF Rents'!DF18*'MF Rollover'!DE18)</f>
        <v/>
      </c>
      <c r="DG18" s="7" t="str">
        <f>IF($B18=0,"",($O18/30)*'MF Rents'!DG18*'MF Rollover'!DF18)</f>
        <v/>
      </c>
      <c r="DH18" s="7" t="str">
        <f>IF($B18=0,"",($O18/30)*'MF Rents'!DH18*'MF Rollover'!DG18)</f>
        <v/>
      </c>
      <c r="DI18" s="7" t="str">
        <f>IF($B18=0,"",($O18/30)*'MF Rents'!DI18*'MF Rollover'!DH18)</f>
        <v/>
      </c>
      <c r="DJ18" s="7" t="str">
        <f>IF($B18=0,"",($O18/30)*'MF Rents'!DJ18*'MF Rollover'!DI18)</f>
        <v/>
      </c>
      <c r="DK18" s="7" t="str">
        <f>IF($B18=0,"",($O18/30)*'MF Rents'!DK18*'MF Rollover'!DJ18)</f>
        <v/>
      </c>
      <c r="DL18" s="7" t="str">
        <f>IF($B18=0,"",($O18/30)*'MF Rents'!DL18*'MF Rollover'!DK18)</f>
        <v/>
      </c>
      <c r="DM18" s="7" t="str">
        <f>IF($B18=0,"",($O18/30)*'MF Rents'!DM18*'MF Rollover'!DL18)</f>
        <v/>
      </c>
      <c r="DN18" s="7" t="str">
        <f>IF($B18=0,"",($O18/30)*'MF Rents'!DN18*'MF Rollover'!DM18)</f>
        <v/>
      </c>
      <c r="DO18" s="7" t="str">
        <f>IF($B18=0,"",($O18/30)*'MF Rents'!DO18*'MF Rollover'!DN18)</f>
        <v/>
      </c>
      <c r="DP18" s="7" t="str">
        <f>IF($B18=0,"",($O18/30)*'MF Rents'!DP18*'MF Rollover'!DO18)</f>
        <v/>
      </c>
      <c r="DQ18" s="7" t="str">
        <f>IF($B18=0,"",($O18/30)*'MF Rents'!DQ18*'MF Rollover'!DP18)</f>
        <v/>
      </c>
      <c r="DR18" s="7" t="str">
        <f>IF($B18=0,"",($O18/30)*'MF Rents'!DR18*'MF Rollover'!DQ18)</f>
        <v/>
      </c>
      <c r="DS18" s="7" t="str">
        <f>IF($B18=0,"",($O18/30)*'MF Rents'!DS18*'MF Rollover'!DR18)</f>
        <v/>
      </c>
      <c r="DT18" s="7" t="str">
        <f>IF($B18=0,"",($O18/30)*'MF Rents'!DT18*'MF Rollover'!DS18)</f>
        <v/>
      </c>
      <c r="DU18" s="7" t="str">
        <f>IF($B18=0,"",($O18/30)*'MF Rents'!DU18*'MF Rollover'!DT18)</f>
        <v/>
      </c>
      <c r="DV18" s="7" t="str">
        <f>IF($B18=0,"",($O18/30)*'MF Rents'!DV18*'MF Rollover'!DU18)</f>
        <v/>
      </c>
      <c r="DW18" s="7" t="str">
        <f>IF($B18=0,"",($O18/30)*'MF Rents'!DW18*'MF Rollover'!DV18)</f>
        <v/>
      </c>
      <c r="DX18" s="7" t="str">
        <f>IF($B18=0,"",($O18/30)*'MF Rents'!DX18*'MF Rollover'!DW18)</f>
        <v/>
      </c>
      <c r="DY18" s="7" t="str">
        <f>IF($B18=0,"",($O18/30)*'MF Rents'!DY18*'MF Rollover'!DX18)</f>
        <v/>
      </c>
      <c r="DZ18" s="7" t="str">
        <f>IF($B18=0,"",($O18/30)*'MF Rents'!DZ18*'MF Rollover'!DY18)</f>
        <v/>
      </c>
      <c r="EA18" s="7" t="str">
        <f>IF($B18=0,"",($O18/30)*'MF Rents'!EA18*'MF Rollover'!DZ18)</f>
        <v/>
      </c>
      <c r="EB18" s="7" t="str">
        <f>IF($B18=0,"",($O18/30)*'MF Rents'!EB18*'MF Rollover'!EA18)</f>
        <v/>
      </c>
      <c r="EC18" s="7" t="str">
        <f>IF($B18=0,"",($O18/30)*'MF Rents'!EC18*'MF Rollover'!EB18)</f>
        <v/>
      </c>
      <c r="ED18" s="7" t="str">
        <f>IF($B18=0,"",($O18/30)*'MF Rents'!ED18*'MF Rollover'!EC18)</f>
        <v/>
      </c>
      <c r="EE18" s="7" t="str">
        <f>IF($B18=0,"",($O18/30)*'MF Rents'!EE18*'MF Rollover'!ED18)</f>
        <v/>
      </c>
      <c r="EF18" s="7" t="str">
        <f>IF($B18=0,"",($O18/30)*'MF Rents'!EF18*'MF Rollover'!EE18)</f>
        <v/>
      </c>
      <c r="EG18" s="7" t="str">
        <f>IF($B18=0,"",($O18/30)*'MF Rents'!EG18*'MF Rollover'!EF18)</f>
        <v/>
      </c>
      <c r="EH18" s="7" t="str">
        <f>IF($B18=0,"",($O18/30)*'MF Rents'!EH18*'MF Rollover'!EG18)</f>
        <v/>
      </c>
      <c r="EI18" s="7" t="str">
        <f>IF($B18=0,"",($O18/30)*'MF Rents'!EI18*'MF Rollover'!EH18)</f>
        <v/>
      </c>
      <c r="EJ18" s="7" t="str">
        <f>IF($B18=0,"",($O18/30)*'MF Rents'!EJ18*'MF Rollover'!EI18)</f>
        <v/>
      </c>
      <c r="EK18" s="7" t="str">
        <f>IF($B18=0,"",($O18/30)*'MF Rents'!EK18*'MF Rollover'!EJ18)</f>
        <v/>
      </c>
      <c r="EL18" s="7" t="str">
        <f>IF($B18=0,"",($O18/30)*'MF Rents'!EL18*'MF Rollover'!EK18)</f>
        <v/>
      </c>
      <c r="EM18" s="7" t="str">
        <f>IF($B18=0,"",($O18/30)*'MF Rents'!EM18*'MF Rollover'!EL18)</f>
        <v/>
      </c>
      <c r="EN18" s="7" t="str">
        <f>IF($B18=0,"",($O18/30)*'MF Rents'!EN18*'MF Rollover'!EM18)</f>
        <v/>
      </c>
      <c r="EO18" s="7" t="str">
        <f>IF($B18=0,"",($O18/30)*'MF Rents'!EO18*'MF Rollover'!EN18)</f>
        <v/>
      </c>
      <c r="EP18" s="7" t="str">
        <f>IF($B18=0,"",($O18/30)*'MF Rents'!EP18*'MF Rollover'!EO18)</f>
        <v/>
      </c>
      <c r="EQ18" s="7" t="str">
        <f>IF($B18=0,"",($O18/30)*'MF Rents'!EQ18*'MF Rollover'!EP18)</f>
        <v/>
      </c>
      <c r="ER18" s="7" t="str">
        <f>IF($B18=0,"",($O18/30)*'MF Rents'!ER18*'MF Rollover'!EQ18)</f>
        <v/>
      </c>
      <c r="ES18" s="7" t="str">
        <f>IF($B18=0,"",($O18/30)*'MF Rents'!ES18*'MF Rollover'!ER18)</f>
        <v/>
      </c>
      <c r="ET18" s="7" t="str">
        <f>IF($B18=0,"",($O18/30)*'MF Rents'!ET18*'MF Rollover'!ES18)</f>
        <v/>
      </c>
      <c r="EU18" s="7" t="str">
        <f>IF($B18=0,"",($O18/30)*'MF Rents'!EU18*'MF Rollover'!ET18)</f>
        <v/>
      </c>
      <c r="EV18" s="7" t="str">
        <f>IF($B18=0,"",($O18/30)*'MF Rents'!EV18*'MF Rollover'!EU18)</f>
        <v/>
      </c>
      <c r="EW18" s="7" t="str">
        <f>IF($B18=0,"",($O18/30)*'MF Rents'!EW18*'MF Rollover'!EV18)</f>
        <v/>
      </c>
      <c r="EX18" s="7" t="str">
        <f>IF($B18=0,"",($O18/30)*'MF Rents'!EX18*'MF Rollover'!EW18)</f>
        <v/>
      </c>
      <c r="EY18" s="7" t="str">
        <f>IF($B18=0,"",($O18/30)*'MF Rents'!EY18*'MF Rollover'!EX18)</f>
        <v/>
      </c>
      <c r="EZ18" s="7" t="str">
        <f>IF($B18=0,"",($O18/30)*'MF Rents'!EZ18*'MF Rollover'!EY18)</f>
        <v/>
      </c>
      <c r="FA18" s="7" t="str">
        <f>IF($B18=0,"",($O18/30)*'MF Rents'!FA18*'MF Rollover'!EZ18)</f>
        <v/>
      </c>
      <c r="FB18" s="7" t="str">
        <f>IF($B18=0,"",($O18/30)*'MF Rents'!FB18*'MF Rollover'!FA18)</f>
        <v/>
      </c>
      <c r="FC18" s="7" t="str">
        <f>IF($B18=0,"",($O18/30)*'MF Rents'!FC18*'MF Rollover'!FB18)</f>
        <v/>
      </c>
      <c r="FD18" s="7" t="str">
        <f>IF($B18=0,"",($O18/30)*'MF Rents'!FD18*'MF Rollover'!FC18)</f>
        <v/>
      </c>
      <c r="FE18" s="7" t="str">
        <f>IF($B18=0,"",($O18/30)*'MF Rents'!FE18*'MF Rollover'!FD18)</f>
        <v/>
      </c>
      <c r="FF18" s="7" t="str">
        <f>IF($B18=0,"",($O18/30)*'MF Rents'!FF18*'MF Rollover'!FE18)</f>
        <v/>
      </c>
      <c r="FG18" s="7" t="str">
        <f>IF($B18=0,"",($O18/30)*'MF Rents'!FG18*'MF Rollover'!FF18)</f>
        <v/>
      </c>
      <c r="FH18" s="7" t="str">
        <f>IF($B18=0,"",($O18/30)*'MF Rents'!FH18*'MF Rollover'!FG18)</f>
        <v/>
      </c>
      <c r="FI18" s="7" t="str">
        <f>IF($B18=0,"",($O18/30)*'MF Rents'!FI18*'MF Rollover'!FH18)</f>
        <v/>
      </c>
      <c r="FJ18" s="7" t="str">
        <f>IF($B18=0,"",($O18/30)*'MF Rents'!FJ18*'MF Rollover'!FI18)</f>
        <v/>
      </c>
      <c r="FK18" s="7" t="str">
        <f>IF($B18=0,"",($O18/30)*'MF Rents'!FK18*'MF Rollover'!FJ18)</f>
        <v/>
      </c>
      <c r="FL18" s="7" t="str">
        <f>IF($B18=0,"",($O18/30)*'MF Rents'!FL18*'MF Rollover'!FK18)</f>
        <v/>
      </c>
      <c r="FM18" s="7" t="str">
        <f>IF($B18=0,"",($O18/30)*'MF Rents'!FM18*'MF Rollover'!FL18)</f>
        <v/>
      </c>
      <c r="FN18" s="7" t="str">
        <f>IF($B18=0,"",($O18/30)*'MF Rents'!FN18*'MF Rollover'!FM18)</f>
        <v/>
      </c>
      <c r="FO18" s="7" t="str">
        <f>IF($B18=0,"",($O18/30)*'MF Rents'!FO18*'MF Rollover'!FN18)</f>
        <v/>
      </c>
      <c r="FP18" s="7" t="str">
        <f>IF($B18=0,"",($O18/30)*'MF Rents'!FP18*'MF Rollover'!FO18)</f>
        <v/>
      </c>
      <c r="FQ18" s="7" t="str">
        <f>IF($B18=0,"",($O18/30)*'MF Rents'!FQ18*'MF Rollover'!FP18)</f>
        <v/>
      </c>
      <c r="FR18" s="7" t="str">
        <f>IF($B18=0,"",($O18/30)*'MF Rents'!FR18*'MF Rollover'!FQ18)</f>
        <v/>
      </c>
      <c r="FS18" s="7" t="str">
        <f>IF($B18=0,"",($O18/30)*'MF Rents'!FS18*'MF Rollover'!FR18)</f>
        <v/>
      </c>
      <c r="FT18" s="7" t="str">
        <f>IF($B18=0,"",($O18/30)*'MF Rents'!FT18*'MF Rollover'!FS18)</f>
        <v/>
      </c>
      <c r="FU18" s="7" t="str">
        <f>IF($B18=0,"",($O18/30)*'MF Rents'!FU18*'MF Rollover'!FT18)</f>
        <v/>
      </c>
      <c r="FV18" s="7" t="str">
        <f>IF($B18=0,"",($O18/30)*'MF Rents'!FV18*'MF Rollover'!FU18)</f>
        <v/>
      </c>
      <c r="FW18" s="7" t="str">
        <f>IF($B18=0,"",($O18/30)*'MF Rents'!FW18*'MF Rollover'!FV18)</f>
        <v/>
      </c>
      <c r="FX18" s="7" t="str">
        <f>IF($B18=0,"",($O18/30)*'MF Rents'!FX18*'MF Rollover'!FW18)</f>
        <v/>
      </c>
      <c r="FY18" s="7" t="str">
        <f>IF($B18=0,"",($O18/30)*'MF Rents'!FY18*'MF Rollover'!FX18)</f>
        <v/>
      </c>
      <c r="FZ18" s="7" t="str">
        <f>IF($B18=0,"",($O18/30)*'MF Rents'!FZ18*'MF Rollover'!FY18)</f>
        <v/>
      </c>
      <c r="GA18" s="7" t="str">
        <f>IF($B18=0,"",($O18/30)*'MF Rents'!GA18*'MF Rollover'!FZ18)</f>
        <v/>
      </c>
      <c r="GB18" s="7" t="str">
        <f>IF($B18=0,"",($O18/30)*'MF Rents'!GB18*'MF Rollover'!GA18)</f>
        <v/>
      </c>
      <c r="GC18" s="7" t="str">
        <f>IF($B18=0,"",($O18/30)*'MF Rents'!GC18*'MF Rollover'!GB18)</f>
        <v/>
      </c>
      <c r="GD18" s="7" t="str">
        <f>IF($B18=0,"",($O18/30)*'MF Rents'!GD18*'MF Rollover'!GC18)</f>
        <v/>
      </c>
      <c r="GE18" s="7" t="str">
        <f>IF($B18=0,"",($O18/30)*'MF Rents'!GE18*'MF Rollover'!GD18)</f>
        <v/>
      </c>
      <c r="GF18" s="7" t="str">
        <f>IF($B18=0,"",($O18/30)*'MF Rents'!GF18*'MF Rollover'!GE18)</f>
        <v/>
      </c>
      <c r="GG18" s="7" t="str">
        <f>IF($B18=0,"",($O18/30)*'MF Rents'!GG18*'MF Rollover'!GF18)</f>
        <v/>
      </c>
      <c r="GH18" s="7" t="str">
        <f>IF($B18=0,"",($O18/30)*'MF Rents'!GH18*'MF Rollover'!GG18)</f>
        <v/>
      </c>
      <c r="GI18" s="7" t="str">
        <f>IF($B18=0,"",($O18/30)*'MF Rents'!GI18*'MF Rollover'!GH18)</f>
        <v/>
      </c>
      <c r="GJ18" s="7" t="str">
        <f>IF($B18=0,"",($O18/30)*'MF Rents'!GJ18*'MF Rollover'!GI18)</f>
        <v/>
      </c>
      <c r="GK18" s="7" t="str">
        <f>IF($B18=0,"",($O18/30)*'MF Rents'!GK18*'MF Rollover'!GJ18)</f>
        <v/>
      </c>
      <c r="GL18" s="7" t="str">
        <f>IF($B18=0,"",($O18/30)*'MF Rents'!GL18*'MF Rollover'!GK18)</f>
        <v/>
      </c>
      <c r="GM18" s="7" t="str">
        <f>IF($B18=0,"",($O18/30)*'MF Rents'!GM18*'MF Rollover'!GL18)</f>
        <v/>
      </c>
      <c r="GN18" s="7" t="str">
        <f>IF($B18=0,"",($O18/30)*'MF Rents'!GN18*'MF Rollover'!GM18)</f>
        <v/>
      </c>
      <c r="GO18" s="7" t="str">
        <f>IF($B18=0,"",($O18/30)*'MF Rents'!GO18*'MF Rollover'!GN18)</f>
        <v/>
      </c>
      <c r="GP18" s="7" t="str">
        <f>IF($B18=0,"",($O18/30)*'MF Rents'!GP18*'MF Rollover'!GO18)</f>
        <v/>
      </c>
    </row>
    <row r="19" spans="2:198" x14ac:dyDescent="0.3">
      <c r="B19" s="198">
        <f>'MF Rent Roll'!B18</f>
        <v>0</v>
      </c>
      <c r="C19" s="199">
        <f>'MF Rent Roll'!C18</f>
        <v>0</v>
      </c>
      <c r="D19" s="200">
        <f>'MF Rent Roll'!D18</f>
        <v>0</v>
      </c>
      <c r="E19" s="200">
        <f>'MF Rent Roll'!E18</f>
        <v>0</v>
      </c>
      <c r="F19" s="201">
        <f>'MF Rent Roll'!F18</f>
        <v>0</v>
      </c>
      <c r="G19" s="202">
        <f>'MF Rent Roll'!G18</f>
        <v>0</v>
      </c>
      <c r="H19" s="203">
        <f>'MF Rent Roll'!H18</f>
        <v>0</v>
      </c>
      <c r="I19" s="202">
        <f>'MF Rent Roll'!I18</f>
        <v>0</v>
      </c>
      <c r="J19" s="204">
        <f>'MF Rent Roll'!J18</f>
        <v>0</v>
      </c>
      <c r="K19" s="205">
        <f>'MF Rent Roll'!K18</f>
        <v>0</v>
      </c>
      <c r="L19" s="202">
        <f>'MF Rent Roll'!L18</f>
        <v>0</v>
      </c>
      <c r="M19" s="206">
        <f>'MF Rent Roll'!M18</f>
        <v>0</v>
      </c>
      <c r="N19" s="207" t="str">
        <f>'MF Rent Roll'!N18</f>
        <v/>
      </c>
      <c r="O19" s="208" t="str">
        <f>'MF Rent Roll'!O18</f>
        <v/>
      </c>
      <c r="P19" s="209" t="str">
        <f>'MF Rent Roll'!P18</f>
        <v/>
      </c>
      <c r="S19" s="7" t="str">
        <f>IF($B19=0,"",($O19/30)*'MF Rents'!S19*'MF Rollover'!R19)</f>
        <v/>
      </c>
      <c r="T19" s="7" t="str">
        <f>IF($B19=0,"",($O19/30)*'MF Rents'!T19*'MF Rollover'!S19)</f>
        <v/>
      </c>
      <c r="U19" s="7" t="str">
        <f>IF($B19=0,"",($O19/30)*'MF Rents'!U19*'MF Rollover'!T19)</f>
        <v/>
      </c>
      <c r="V19" s="7" t="str">
        <f>IF($B19=0,"",($O19/30)*'MF Rents'!V19*'MF Rollover'!U19)</f>
        <v/>
      </c>
      <c r="W19" s="7" t="str">
        <f>IF($B19=0,"",($O19/30)*'MF Rents'!W19*'MF Rollover'!V19)</f>
        <v/>
      </c>
      <c r="X19" s="7" t="str">
        <f>IF($B19=0,"",($O19/30)*'MF Rents'!X19*'MF Rollover'!W19)</f>
        <v/>
      </c>
      <c r="Y19" s="7" t="str">
        <f>IF($B19=0,"",($O19/30)*'MF Rents'!Y19*'MF Rollover'!X19)</f>
        <v/>
      </c>
      <c r="Z19" s="7" t="str">
        <f>IF($B19=0,"",($O19/30)*'MF Rents'!Z19*'MF Rollover'!Y19)</f>
        <v/>
      </c>
      <c r="AA19" s="7" t="str">
        <f>IF($B19=0,"",($O19/30)*'MF Rents'!AA19*'MF Rollover'!Z19)</f>
        <v/>
      </c>
      <c r="AB19" s="7" t="str">
        <f>IF($B19=0,"",($O19/30)*'MF Rents'!AB19*'MF Rollover'!AA19)</f>
        <v/>
      </c>
      <c r="AC19" s="7" t="str">
        <f>IF($B19=0,"",($O19/30)*'MF Rents'!AC19*'MF Rollover'!AB19)</f>
        <v/>
      </c>
      <c r="AD19" s="7" t="str">
        <f>IF($B19=0,"",($O19/30)*'MF Rents'!AD19*'MF Rollover'!AC19)</f>
        <v/>
      </c>
      <c r="AE19" s="7" t="str">
        <f>IF($B19=0,"",($O19/30)*'MF Rents'!AE19*'MF Rollover'!AD19)</f>
        <v/>
      </c>
      <c r="AF19" s="7" t="str">
        <f>IF($B19=0,"",($O19/30)*'MF Rents'!AF19*'MF Rollover'!AE19)</f>
        <v/>
      </c>
      <c r="AG19" s="7" t="str">
        <f>IF($B19=0,"",($O19/30)*'MF Rents'!AG19*'MF Rollover'!AF19)</f>
        <v/>
      </c>
      <c r="AH19" s="7" t="str">
        <f>IF($B19=0,"",($O19/30)*'MF Rents'!AH19*'MF Rollover'!AG19)</f>
        <v/>
      </c>
      <c r="AI19" s="7" t="str">
        <f>IF($B19=0,"",($O19/30)*'MF Rents'!AI19*'MF Rollover'!AH19)</f>
        <v/>
      </c>
      <c r="AJ19" s="7" t="str">
        <f>IF($B19=0,"",($O19/30)*'MF Rents'!AJ19*'MF Rollover'!AI19)</f>
        <v/>
      </c>
      <c r="AK19" s="7" t="str">
        <f>IF($B19=0,"",($O19/30)*'MF Rents'!AK19*'MF Rollover'!AJ19)</f>
        <v/>
      </c>
      <c r="AL19" s="7" t="str">
        <f>IF($B19=0,"",($O19/30)*'MF Rents'!AL19*'MF Rollover'!AK19)</f>
        <v/>
      </c>
      <c r="AM19" s="7" t="str">
        <f>IF($B19=0,"",($O19/30)*'MF Rents'!AM19*'MF Rollover'!AL19)</f>
        <v/>
      </c>
      <c r="AN19" s="7" t="str">
        <f>IF($B19=0,"",($O19/30)*'MF Rents'!AN19*'MF Rollover'!AM19)</f>
        <v/>
      </c>
      <c r="AO19" s="7" t="str">
        <f>IF($B19=0,"",($O19/30)*'MF Rents'!AO19*'MF Rollover'!AN19)</f>
        <v/>
      </c>
      <c r="AP19" s="7" t="str">
        <f>IF($B19=0,"",($O19/30)*'MF Rents'!AP19*'MF Rollover'!AO19)</f>
        <v/>
      </c>
      <c r="AQ19" s="7" t="str">
        <f>IF($B19=0,"",($O19/30)*'MF Rents'!AQ19*'MF Rollover'!AP19)</f>
        <v/>
      </c>
      <c r="AR19" s="7" t="str">
        <f>IF($B19=0,"",($O19/30)*'MF Rents'!AR19*'MF Rollover'!AQ19)</f>
        <v/>
      </c>
      <c r="AS19" s="7" t="str">
        <f>IF($B19=0,"",($O19/30)*'MF Rents'!AS19*'MF Rollover'!AR19)</f>
        <v/>
      </c>
      <c r="AT19" s="7" t="str">
        <f>IF($B19=0,"",($O19/30)*'MF Rents'!AT19*'MF Rollover'!AS19)</f>
        <v/>
      </c>
      <c r="AU19" s="7" t="str">
        <f>IF($B19=0,"",($O19/30)*'MF Rents'!AU19*'MF Rollover'!AT19)</f>
        <v/>
      </c>
      <c r="AV19" s="7" t="str">
        <f>IF($B19=0,"",($O19/30)*'MF Rents'!AV19*'MF Rollover'!AU19)</f>
        <v/>
      </c>
      <c r="AW19" s="7" t="str">
        <f>IF($B19=0,"",($O19/30)*'MF Rents'!AW19*'MF Rollover'!AV19)</f>
        <v/>
      </c>
      <c r="AX19" s="7" t="str">
        <f>IF($B19=0,"",($O19/30)*'MF Rents'!AX19*'MF Rollover'!AW19)</f>
        <v/>
      </c>
      <c r="AY19" s="7" t="str">
        <f>IF($B19=0,"",($O19/30)*'MF Rents'!AY19*'MF Rollover'!AX19)</f>
        <v/>
      </c>
      <c r="AZ19" s="7" t="str">
        <f>IF($B19=0,"",($O19/30)*'MF Rents'!AZ19*'MF Rollover'!AY19)</f>
        <v/>
      </c>
      <c r="BA19" s="7" t="str">
        <f>IF($B19=0,"",($O19/30)*'MF Rents'!BA19*'MF Rollover'!AZ19)</f>
        <v/>
      </c>
      <c r="BB19" s="7" t="str">
        <f>IF($B19=0,"",($O19/30)*'MF Rents'!BB19*'MF Rollover'!BA19)</f>
        <v/>
      </c>
      <c r="BC19" s="7" t="str">
        <f>IF($B19=0,"",($O19/30)*'MF Rents'!BC19*'MF Rollover'!BB19)</f>
        <v/>
      </c>
      <c r="BD19" s="7" t="str">
        <f>IF($B19=0,"",($O19/30)*'MF Rents'!BD19*'MF Rollover'!BC19)</f>
        <v/>
      </c>
      <c r="BE19" s="7" t="str">
        <f>IF($B19=0,"",($O19/30)*'MF Rents'!BE19*'MF Rollover'!BD19)</f>
        <v/>
      </c>
      <c r="BF19" s="7" t="str">
        <f>IF($B19=0,"",($O19/30)*'MF Rents'!BF19*'MF Rollover'!BE19)</f>
        <v/>
      </c>
      <c r="BG19" s="7" t="str">
        <f>IF($B19=0,"",($O19/30)*'MF Rents'!BG19*'MF Rollover'!BF19)</f>
        <v/>
      </c>
      <c r="BH19" s="7" t="str">
        <f>IF($B19=0,"",($O19/30)*'MF Rents'!BH19*'MF Rollover'!BG19)</f>
        <v/>
      </c>
      <c r="BI19" s="7" t="str">
        <f>IF($B19=0,"",($O19/30)*'MF Rents'!BI19*'MF Rollover'!BH19)</f>
        <v/>
      </c>
      <c r="BJ19" s="7" t="str">
        <f>IF($B19=0,"",($O19/30)*'MF Rents'!BJ19*'MF Rollover'!BI19)</f>
        <v/>
      </c>
      <c r="BK19" s="7" t="str">
        <f>IF($B19=0,"",($O19/30)*'MF Rents'!BK19*'MF Rollover'!BJ19)</f>
        <v/>
      </c>
      <c r="BL19" s="7" t="str">
        <f>IF($B19=0,"",($O19/30)*'MF Rents'!BL19*'MF Rollover'!BK19)</f>
        <v/>
      </c>
      <c r="BM19" s="7" t="str">
        <f>IF($B19=0,"",($O19/30)*'MF Rents'!BM19*'MF Rollover'!BL19)</f>
        <v/>
      </c>
      <c r="BN19" s="7" t="str">
        <f>IF($B19=0,"",($O19/30)*'MF Rents'!BN19*'MF Rollover'!BM19)</f>
        <v/>
      </c>
      <c r="BO19" s="7" t="str">
        <f>IF($B19=0,"",($O19/30)*'MF Rents'!BO19*'MF Rollover'!BN19)</f>
        <v/>
      </c>
      <c r="BP19" s="7" t="str">
        <f>IF($B19=0,"",($O19/30)*'MF Rents'!BP19*'MF Rollover'!BO19)</f>
        <v/>
      </c>
      <c r="BQ19" s="7" t="str">
        <f>IF($B19=0,"",($O19/30)*'MF Rents'!BQ19*'MF Rollover'!BP19)</f>
        <v/>
      </c>
      <c r="BR19" s="7" t="str">
        <f>IF($B19=0,"",($O19/30)*'MF Rents'!BR19*'MF Rollover'!BQ19)</f>
        <v/>
      </c>
      <c r="BS19" s="7" t="str">
        <f>IF($B19=0,"",($O19/30)*'MF Rents'!BS19*'MF Rollover'!BR19)</f>
        <v/>
      </c>
      <c r="BT19" s="7" t="str">
        <f>IF($B19=0,"",($O19/30)*'MF Rents'!BT19*'MF Rollover'!BS19)</f>
        <v/>
      </c>
      <c r="BU19" s="7" t="str">
        <f>IF($B19=0,"",($O19/30)*'MF Rents'!BU19*'MF Rollover'!BT19)</f>
        <v/>
      </c>
      <c r="BV19" s="7" t="str">
        <f>IF($B19=0,"",($O19/30)*'MF Rents'!BV19*'MF Rollover'!BU19)</f>
        <v/>
      </c>
      <c r="BW19" s="7" t="str">
        <f>IF($B19=0,"",($O19/30)*'MF Rents'!BW19*'MF Rollover'!BV19)</f>
        <v/>
      </c>
      <c r="BX19" s="7" t="str">
        <f>IF($B19=0,"",($O19/30)*'MF Rents'!BX19*'MF Rollover'!BW19)</f>
        <v/>
      </c>
      <c r="BY19" s="7" t="str">
        <f>IF($B19=0,"",($O19/30)*'MF Rents'!BY19*'MF Rollover'!BX19)</f>
        <v/>
      </c>
      <c r="BZ19" s="7" t="str">
        <f>IF($B19=0,"",($O19/30)*'MF Rents'!BZ19*'MF Rollover'!BY19)</f>
        <v/>
      </c>
      <c r="CA19" s="7" t="str">
        <f>IF($B19=0,"",($O19/30)*'MF Rents'!CA19*'MF Rollover'!BZ19)</f>
        <v/>
      </c>
      <c r="CB19" s="7" t="str">
        <f>IF($B19=0,"",($O19/30)*'MF Rents'!CB19*'MF Rollover'!CA19)</f>
        <v/>
      </c>
      <c r="CC19" s="7" t="str">
        <f>IF($B19=0,"",($O19/30)*'MF Rents'!CC19*'MF Rollover'!CB19)</f>
        <v/>
      </c>
      <c r="CD19" s="7" t="str">
        <f>IF($B19=0,"",($O19/30)*'MF Rents'!CD19*'MF Rollover'!CC19)</f>
        <v/>
      </c>
      <c r="CE19" s="7" t="str">
        <f>IF($B19=0,"",($O19/30)*'MF Rents'!CE19*'MF Rollover'!CD19)</f>
        <v/>
      </c>
      <c r="CF19" s="7" t="str">
        <f>IF($B19=0,"",($O19/30)*'MF Rents'!CF19*'MF Rollover'!CE19)</f>
        <v/>
      </c>
      <c r="CG19" s="7" t="str">
        <f>IF($B19=0,"",($O19/30)*'MF Rents'!CG19*'MF Rollover'!CF19)</f>
        <v/>
      </c>
      <c r="CH19" s="7" t="str">
        <f>IF($B19=0,"",($O19/30)*'MF Rents'!CH19*'MF Rollover'!CG19)</f>
        <v/>
      </c>
      <c r="CI19" s="7" t="str">
        <f>IF($B19=0,"",($O19/30)*'MF Rents'!CI19*'MF Rollover'!CH19)</f>
        <v/>
      </c>
      <c r="CJ19" s="7" t="str">
        <f>IF($B19=0,"",($O19/30)*'MF Rents'!CJ19*'MF Rollover'!CI19)</f>
        <v/>
      </c>
      <c r="CK19" s="7" t="str">
        <f>IF($B19=0,"",($O19/30)*'MF Rents'!CK19*'MF Rollover'!CJ19)</f>
        <v/>
      </c>
      <c r="CL19" s="7" t="str">
        <f>IF($B19=0,"",($O19/30)*'MF Rents'!CL19*'MF Rollover'!CK19)</f>
        <v/>
      </c>
      <c r="CM19" s="7" t="str">
        <f>IF($B19=0,"",($O19/30)*'MF Rents'!CM19*'MF Rollover'!CL19)</f>
        <v/>
      </c>
      <c r="CN19" s="7" t="str">
        <f>IF($B19=0,"",($O19/30)*'MF Rents'!CN19*'MF Rollover'!CM19)</f>
        <v/>
      </c>
      <c r="CO19" s="7" t="str">
        <f>IF($B19=0,"",($O19/30)*'MF Rents'!CO19*'MF Rollover'!CN19)</f>
        <v/>
      </c>
      <c r="CP19" s="7" t="str">
        <f>IF($B19=0,"",($O19/30)*'MF Rents'!CP19*'MF Rollover'!CO19)</f>
        <v/>
      </c>
      <c r="CQ19" s="7" t="str">
        <f>IF($B19=0,"",($O19/30)*'MF Rents'!CQ19*'MF Rollover'!CP19)</f>
        <v/>
      </c>
      <c r="CR19" s="7" t="str">
        <f>IF($B19=0,"",($O19/30)*'MF Rents'!CR19*'MF Rollover'!CQ19)</f>
        <v/>
      </c>
      <c r="CS19" s="7" t="str">
        <f>IF($B19=0,"",($O19/30)*'MF Rents'!CS19*'MF Rollover'!CR19)</f>
        <v/>
      </c>
      <c r="CT19" s="7" t="str">
        <f>IF($B19=0,"",($O19/30)*'MF Rents'!CT19*'MF Rollover'!CS19)</f>
        <v/>
      </c>
      <c r="CU19" s="7" t="str">
        <f>IF($B19=0,"",($O19/30)*'MF Rents'!CU19*'MF Rollover'!CT19)</f>
        <v/>
      </c>
      <c r="CV19" s="7" t="str">
        <f>IF($B19=0,"",($O19/30)*'MF Rents'!CV19*'MF Rollover'!CU19)</f>
        <v/>
      </c>
      <c r="CW19" s="7" t="str">
        <f>IF($B19=0,"",($O19/30)*'MF Rents'!CW19*'MF Rollover'!CV19)</f>
        <v/>
      </c>
      <c r="CX19" s="7" t="str">
        <f>IF($B19=0,"",($O19/30)*'MF Rents'!CX19*'MF Rollover'!CW19)</f>
        <v/>
      </c>
      <c r="CY19" s="7" t="str">
        <f>IF($B19=0,"",($O19/30)*'MF Rents'!CY19*'MF Rollover'!CX19)</f>
        <v/>
      </c>
      <c r="CZ19" s="7" t="str">
        <f>IF($B19=0,"",($O19/30)*'MF Rents'!CZ19*'MF Rollover'!CY19)</f>
        <v/>
      </c>
      <c r="DA19" s="7" t="str">
        <f>IF($B19=0,"",($O19/30)*'MF Rents'!DA19*'MF Rollover'!CZ19)</f>
        <v/>
      </c>
      <c r="DB19" s="7" t="str">
        <f>IF($B19=0,"",($O19/30)*'MF Rents'!DB19*'MF Rollover'!DA19)</f>
        <v/>
      </c>
      <c r="DC19" s="7" t="str">
        <f>IF($B19=0,"",($O19/30)*'MF Rents'!DC19*'MF Rollover'!DB19)</f>
        <v/>
      </c>
      <c r="DD19" s="7" t="str">
        <f>IF($B19=0,"",($O19/30)*'MF Rents'!DD19*'MF Rollover'!DC19)</f>
        <v/>
      </c>
      <c r="DE19" s="7" t="str">
        <f>IF($B19=0,"",($O19/30)*'MF Rents'!DE19*'MF Rollover'!DD19)</f>
        <v/>
      </c>
      <c r="DF19" s="7" t="str">
        <f>IF($B19=0,"",($O19/30)*'MF Rents'!DF19*'MF Rollover'!DE19)</f>
        <v/>
      </c>
      <c r="DG19" s="7" t="str">
        <f>IF($B19=0,"",($O19/30)*'MF Rents'!DG19*'MF Rollover'!DF19)</f>
        <v/>
      </c>
      <c r="DH19" s="7" t="str">
        <f>IF($B19=0,"",($O19/30)*'MF Rents'!DH19*'MF Rollover'!DG19)</f>
        <v/>
      </c>
      <c r="DI19" s="7" t="str">
        <f>IF($B19=0,"",($O19/30)*'MF Rents'!DI19*'MF Rollover'!DH19)</f>
        <v/>
      </c>
      <c r="DJ19" s="7" t="str">
        <f>IF($B19=0,"",($O19/30)*'MF Rents'!DJ19*'MF Rollover'!DI19)</f>
        <v/>
      </c>
      <c r="DK19" s="7" t="str">
        <f>IF($B19=0,"",($O19/30)*'MF Rents'!DK19*'MF Rollover'!DJ19)</f>
        <v/>
      </c>
      <c r="DL19" s="7" t="str">
        <f>IF($B19=0,"",($O19/30)*'MF Rents'!DL19*'MF Rollover'!DK19)</f>
        <v/>
      </c>
      <c r="DM19" s="7" t="str">
        <f>IF($B19=0,"",($O19/30)*'MF Rents'!DM19*'MF Rollover'!DL19)</f>
        <v/>
      </c>
      <c r="DN19" s="7" t="str">
        <f>IF($B19=0,"",($O19/30)*'MF Rents'!DN19*'MF Rollover'!DM19)</f>
        <v/>
      </c>
      <c r="DO19" s="7" t="str">
        <f>IF($B19=0,"",($O19/30)*'MF Rents'!DO19*'MF Rollover'!DN19)</f>
        <v/>
      </c>
      <c r="DP19" s="7" t="str">
        <f>IF($B19=0,"",($O19/30)*'MF Rents'!DP19*'MF Rollover'!DO19)</f>
        <v/>
      </c>
      <c r="DQ19" s="7" t="str">
        <f>IF($B19=0,"",($O19/30)*'MF Rents'!DQ19*'MF Rollover'!DP19)</f>
        <v/>
      </c>
      <c r="DR19" s="7" t="str">
        <f>IF($B19=0,"",($O19/30)*'MF Rents'!DR19*'MF Rollover'!DQ19)</f>
        <v/>
      </c>
      <c r="DS19" s="7" t="str">
        <f>IF($B19=0,"",($O19/30)*'MF Rents'!DS19*'MF Rollover'!DR19)</f>
        <v/>
      </c>
      <c r="DT19" s="7" t="str">
        <f>IF($B19=0,"",($O19/30)*'MF Rents'!DT19*'MF Rollover'!DS19)</f>
        <v/>
      </c>
      <c r="DU19" s="7" t="str">
        <f>IF($B19=0,"",($O19/30)*'MF Rents'!DU19*'MF Rollover'!DT19)</f>
        <v/>
      </c>
      <c r="DV19" s="7" t="str">
        <f>IF($B19=0,"",($O19/30)*'MF Rents'!DV19*'MF Rollover'!DU19)</f>
        <v/>
      </c>
      <c r="DW19" s="7" t="str">
        <f>IF($B19=0,"",($O19/30)*'MF Rents'!DW19*'MF Rollover'!DV19)</f>
        <v/>
      </c>
      <c r="DX19" s="7" t="str">
        <f>IF($B19=0,"",($O19/30)*'MF Rents'!DX19*'MF Rollover'!DW19)</f>
        <v/>
      </c>
      <c r="DY19" s="7" t="str">
        <f>IF($B19=0,"",($O19/30)*'MF Rents'!DY19*'MF Rollover'!DX19)</f>
        <v/>
      </c>
      <c r="DZ19" s="7" t="str">
        <f>IF($B19=0,"",($O19/30)*'MF Rents'!DZ19*'MF Rollover'!DY19)</f>
        <v/>
      </c>
      <c r="EA19" s="7" t="str">
        <f>IF($B19=0,"",($O19/30)*'MF Rents'!EA19*'MF Rollover'!DZ19)</f>
        <v/>
      </c>
      <c r="EB19" s="7" t="str">
        <f>IF($B19=0,"",($O19/30)*'MF Rents'!EB19*'MF Rollover'!EA19)</f>
        <v/>
      </c>
      <c r="EC19" s="7" t="str">
        <f>IF($B19=0,"",($O19/30)*'MF Rents'!EC19*'MF Rollover'!EB19)</f>
        <v/>
      </c>
      <c r="ED19" s="7" t="str">
        <f>IF($B19=0,"",($O19/30)*'MF Rents'!ED19*'MF Rollover'!EC19)</f>
        <v/>
      </c>
      <c r="EE19" s="7" t="str">
        <f>IF($B19=0,"",($O19/30)*'MF Rents'!EE19*'MF Rollover'!ED19)</f>
        <v/>
      </c>
      <c r="EF19" s="7" t="str">
        <f>IF($B19=0,"",($O19/30)*'MF Rents'!EF19*'MF Rollover'!EE19)</f>
        <v/>
      </c>
      <c r="EG19" s="7" t="str">
        <f>IF($B19=0,"",($O19/30)*'MF Rents'!EG19*'MF Rollover'!EF19)</f>
        <v/>
      </c>
      <c r="EH19" s="7" t="str">
        <f>IF($B19=0,"",($O19/30)*'MF Rents'!EH19*'MF Rollover'!EG19)</f>
        <v/>
      </c>
      <c r="EI19" s="7" t="str">
        <f>IF($B19=0,"",($O19/30)*'MF Rents'!EI19*'MF Rollover'!EH19)</f>
        <v/>
      </c>
      <c r="EJ19" s="7" t="str">
        <f>IF($B19=0,"",($O19/30)*'MF Rents'!EJ19*'MF Rollover'!EI19)</f>
        <v/>
      </c>
      <c r="EK19" s="7" t="str">
        <f>IF($B19=0,"",($O19/30)*'MF Rents'!EK19*'MF Rollover'!EJ19)</f>
        <v/>
      </c>
      <c r="EL19" s="7" t="str">
        <f>IF($B19=0,"",($O19/30)*'MF Rents'!EL19*'MF Rollover'!EK19)</f>
        <v/>
      </c>
      <c r="EM19" s="7" t="str">
        <f>IF($B19=0,"",($O19/30)*'MF Rents'!EM19*'MF Rollover'!EL19)</f>
        <v/>
      </c>
      <c r="EN19" s="7" t="str">
        <f>IF($B19=0,"",($O19/30)*'MF Rents'!EN19*'MF Rollover'!EM19)</f>
        <v/>
      </c>
      <c r="EO19" s="7" t="str">
        <f>IF($B19=0,"",($O19/30)*'MF Rents'!EO19*'MF Rollover'!EN19)</f>
        <v/>
      </c>
      <c r="EP19" s="7" t="str">
        <f>IF($B19=0,"",($O19/30)*'MF Rents'!EP19*'MF Rollover'!EO19)</f>
        <v/>
      </c>
      <c r="EQ19" s="7" t="str">
        <f>IF($B19=0,"",($O19/30)*'MF Rents'!EQ19*'MF Rollover'!EP19)</f>
        <v/>
      </c>
      <c r="ER19" s="7" t="str">
        <f>IF($B19=0,"",($O19/30)*'MF Rents'!ER19*'MF Rollover'!EQ19)</f>
        <v/>
      </c>
      <c r="ES19" s="7" t="str">
        <f>IF($B19=0,"",($O19/30)*'MF Rents'!ES19*'MF Rollover'!ER19)</f>
        <v/>
      </c>
      <c r="ET19" s="7" t="str">
        <f>IF($B19=0,"",($O19/30)*'MF Rents'!ET19*'MF Rollover'!ES19)</f>
        <v/>
      </c>
      <c r="EU19" s="7" t="str">
        <f>IF($B19=0,"",($O19/30)*'MF Rents'!EU19*'MF Rollover'!ET19)</f>
        <v/>
      </c>
      <c r="EV19" s="7" t="str">
        <f>IF($B19=0,"",($O19/30)*'MF Rents'!EV19*'MF Rollover'!EU19)</f>
        <v/>
      </c>
      <c r="EW19" s="7" t="str">
        <f>IF($B19=0,"",($O19/30)*'MF Rents'!EW19*'MF Rollover'!EV19)</f>
        <v/>
      </c>
      <c r="EX19" s="7" t="str">
        <f>IF($B19=0,"",($O19/30)*'MF Rents'!EX19*'MF Rollover'!EW19)</f>
        <v/>
      </c>
      <c r="EY19" s="7" t="str">
        <f>IF($B19=0,"",($O19/30)*'MF Rents'!EY19*'MF Rollover'!EX19)</f>
        <v/>
      </c>
      <c r="EZ19" s="7" t="str">
        <f>IF($B19=0,"",($O19/30)*'MF Rents'!EZ19*'MF Rollover'!EY19)</f>
        <v/>
      </c>
      <c r="FA19" s="7" t="str">
        <f>IF($B19=0,"",($O19/30)*'MF Rents'!FA19*'MF Rollover'!EZ19)</f>
        <v/>
      </c>
      <c r="FB19" s="7" t="str">
        <f>IF($B19=0,"",($O19/30)*'MF Rents'!FB19*'MF Rollover'!FA19)</f>
        <v/>
      </c>
      <c r="FC19" s="7" t="str">
        <f>IF($B19=0,"",($O19/30)*'MF Rents'!FC19*'MF Rollover'!FB19)</f>
        <v/>
      </c>
      <c r="FD19" s="7" t="str">
        <f>IF($B19=0,"",($O19/30)*'MF Rents'!FD19*'MF Rollover'!FC19)</f>
        <v/>
      </c>
      <c r="FE19" s="7" t="str">
        <f>IF($B19=0,"",($O19/30)*'MF Rents'!FE19*'MF Rollover'!FD19)</f>
        <v/>
      </c>
      <c r="FF19" s="7" t="str">
        <f>IF($B19=0,"",($O19/30)*'MF Rents'!FF19*'MF Rollover'!FE19)</f>
        <v/>
      </c>
      <c r="FG19" s="7" t="str">
        <f>IF($B19=0,"",($O19/30)*'MF Rents'!FG19*'MF Rollover'!FF19)</f>
        <v/>
      </c>
      <c r="FH19" s="7" t="str">
        <f>IF($B19=0,"",($O19/30)*'MF Rents'!FH19*'MF Rollover'!FG19)</f>
        <v/>
      </c>
      <c r="FI19" s="7" t="str">
        <f>IF($B19=0,"",($O19/30)*'MF Rents'!FI19*'MF Rollover'!FH19)</f>
        <v/>
      </c>
      <c r="FJ19" s="7" t="str">
        <f>IF($B19=0,"",($O19/30)*'MF Rents'!FJ19*'MF Rollover'!FI19)</f>
        <v/>
      </c>
      <c r="FK19" s="7" t="str">
        <f>IF($B19=0,"",($O19/30)*'MF Rents'!FK19*'MF Rollover'!FJ19)</f>
        <v/>
      </c>
      <c r="FL19" s="7" t="str">
        <f>IF($B19=0,"",($O19/30)*'MF Rents'!FL19*'MF Rollover'!FK19)</f>
        <v/>
      </c>
      <c r="FM19" s="7" t="str">
        <f>IF($B19=0,"",($O19/30)*'MF Rents'!FM19*'MF Rollover'!FL19)</f>
        <v/>
      </c>
      <c r="FN19" s="7" t="str">
        <f>IF($B19=0,"",($O19/30)*'MF Rents'!FN19*'MF Rollover'!FM19)</f>
        <v/>
      </c>
      <c r="FO19" s="7" t="str">
        <f>IF($B19=0,"",($O19/30)*'MF Rents'!FO19*'MF Rollover'!FN19)</f>
        <v/>
      </c>
      <c r="FP19" s="7" t="str">
        <f>IF($B19=0,"",($O19/30)*'MF Rents'!FP19*'MF Rollover'!FO19)</f>
        <v/>
      </c>
      <c r="FQ19" s="7" t="str">
        <f>IF($B19=0,"",($O19/30)*'MF Rents'!FQ19*'MF Rollover'!FP19)</f>
        <v/>
      </c>
      <c r="FR19" s="7" t="str">
        <f>IF($B19=0,"",($O19/30)*'MF Rents'!FR19*'MF Rollover'!FQ19)</f>
        <v/>
      </c>
      <c r="FS19" s="7" t="str">
        <f>IF($B19=0,"",($O19/30)*'MF Rents'!FS19*'MF Rollover'!FR19)</f>
        <v/>
      </c>
      <c r="FT19" s="7" t="str">
        <f>IF($B19=0,"",($O19/30)*'MF Rents'!FT19*'MF Rollover'!FS19)</f>
        <v/>
      </c>
      <c r="FU19" s="7" t="str">
        <f>IF($B19=0,"",($O19/30)*'MF Rents'!FU19*'MF Rollover'!FT19)</f>
        <v/>
      </c>
      <c r="FV19" s="7" t="str">
        <f>IF($B19=0,"",($O19/30)*'MF Rents'!FV19*'MF Rollover'!FU19)</f>
        <v/>
      </c>
      <c r="FW19" s="7" t="str">
        <f>IF($B19=0,"",($O19/30)*'MF Rents'!FW19*'MF Rollover'!FV19)</f>
        <v/>
      </c>
      <c r="FX19" s="7" t="str">
        <f>IF($B19=0,"",($O19/30)*'MF Rents'!FX19*'MF Rollover'!FW19)</f>
        <v/>
      </c>
      <c r="FY19" s="7" t="str">
        <f>IF($B19=0,"",($O19/30)*'MF Rents'!FY19*'MF Rollover'!FX19)</f>
        <v/>
      </c>
      <c r="FZ19" s="7" t="str">
        <f>IF($B19=0,"",($O19/30)*'MF Rents'!FZ19*'MF Rollover'!FY19)</f>
        <v/>
      </c>
      <c r="GA19" s="7" t="str">
        <f>IF($B19=0,"",($O19/30)*'MF Rents'!GA19*'MF Rollover'!FZ19)</f>
        <v/>
      </c>
      <c r="GB19" s="7" t="str">
        <f>IF($B19=0,"",($O19/30)*'MF Rents'!GB19*'MF Rollover'!GA19)</f>
        <v/>
      </c>
      <c r="GC19" s="7" t="str">
        <f>IF($B19=0,"",($O19/30)*'MF Rents'!GC19*'MF Rollover'!GB19)</f>
        <v/>
      </c>
      <c r="GD19" s="7" t="str">
        <f>IF($B19=0,"",($O19/30)*'MF Rents'!GD19*'MF Rollover'!GC19)</f>
        <v/>
      </c>
      <c r="GE19" s="7" t="str">
        <f>IF($B19=0,"",($O19/30)*'MF Rents'!GE19*'MF Rollover'!GD19)</f>
        <v/>
      </c>
      <c r="GF19" s="7" t="str">
        <f>IF($B19=0,"",($O19/30)*'MF Rents'!GF19*'MF Rollover'!GE19)</f>
        <v/>
      </c>
      <c r="GG19" s="7" t="str">
        <f>IF($B19=0,"",($O19/30)*'MF Rents'!GG19*'MF Rollover'!GF19)</f>
        <v/>
      </c>
      <c r="GH19" s="7" t="str">
        <f>IF($B19=0,"",($O19/30)*'MF Rents'!GH19*'MF Rollover'!GG19)</f>
        <v/>
      </c>
      <c r="GI19" s="7" t="str">
        <f>IF($B19=0,"",($O19/30)*'MF Rents'!GI19*'MF Rollover'!GH19)</f>
        <v/>
      </c>
      <c r="GJ19" s="7" t="str">
        <f>IF($B19=0,"",($O19/30)*'MF Rents'!GJ19*'MF Rollover'!GI19)</f>
        <v/>
      </c>
      <c r="GK19" s="7" t="str">
        <f>IF($B19=0,"",($O19/30)*'MF Rents'!GK19*'MF Rollover'!GJ19)</f>
        <v/>
      </c>
      <c r="GL19" s="7" t="str">
        <f>IF($B19=0,"",($O19/30)*'MF Rents'!GL19*'MF Rollover'!GK19)</f>
        <v/>
      </c>
      <c r="GM19" s="7" t="str">
        <f>IF($B19=0,"",($O19/30)*'MF Rents'!GM19*'MF Rollover'!GL19)</f>
        <v/>
      </c>
      <c r="GN19" s="7" t="str">
        <f>IF($B19=0,"",($O19/30)*'MF Rents'!GN19*'MF Rollover'!GM19)</f>
        <v/>
      </c>
      <c r="GO19" s="7" t="str">
        <f>IF($B19=0,"",($O19/30)*'MF Rents'!GO19*'MF Rollover'!GN19)</f>
        <v/>
      </c>
      <c r="GP19" s="7" t="str">
        <f>IF($B19=0,"",($O19/30)*'MF Rents'!GP19*'MF Rollover'!GO19)</f>
        <v/>
      </c>
    </row>
    <row r="20" spans="2:198" x14ac:dyDescent="0.3">
      <c r="B20" s="198">
        <f>'MF Rent Roll'!B19</f>
        <v>0</v>
      </c>
      <c r="C20" s="199">
        <f>'MF Rent Roll'!C19</f>
        <v>0</v>
      </c>
      <c r="D20" s="200">
        <f>'MF Rent Roll'!D19</f>
        <v>0</v>
      </c>
      <c r="E20" s="200">
        <f>'MF Rent Roll'!E19</f>
        <v>0</v>
      </c>
      <c r="F20" s="201">
        <f>'MF Rent Roll'!F19</f>
        <v>0</v>
      </c>
      <c r="G20" s="202">
        <f>'MF Rent Roll'!G19</f>
        <v>0</v>
      </c>
      <c r="H20" s="203">
        <f>'MF Rent Roll'!H19</f>
        <v>0</v>
      </c>
      <c r="I20" s="202">
        <f>'MF Rent Roll'!I19</f>
        <v>0</v>
      </c>
      <c r="J20" s="204">
        <f>'MF Rent Roll'!J19</f>
        <v>0</v>
      </c>
      <c r="K20" s="205">
        <f>'MF Rent Roll'!K19</f>
        <v>0</v>
      </c>
      <c r="L20" s="202">
        <f>'MF Rent Roll'!L19</f>
        <v>0</v>
      </c>
      <c r="M20" s="206">
        <f>'MF Rent Roll'!M19</f>
        <v>0</v>
      </c>
      <c r="N20" s="207" t="str">
        <f>'MF Rent Roll'!N19</f>
        <v/>
      </c>
      <c r="O20" s="208" t="str">
        <f>'MF Rent Roll'!O19</f>
        <v/>
      </c>
      <c r="P20" s="209" t="str">
        <f>'MF Rent Roll'!P19</f>
        <v/>
      </c>
      <c r="S20" s="7" t="str">
        <f>IF($B20=0,"",($O20/30)*'MF Rents'!S20*'MF Rollover'!R20)</f>
        <v/>
      </c>
      <c r="T20" s="7" t="str">
        <f>IF($B20=0,"",($O20/30)*'MF Rents'!T20*'MF Rollover'!S20)</f>
        <v/>
      </c>
      <c r="U20" s="7" t="str">
        <f>IF($B20=0,"",($O20/30)*'MF Rents'!U20*'MF Rollover'!T20)</f>
        <v/>
      </c>
      <c r="V20" s="7" t="str">
        <f>IF($B20=0,"",($O20/30)*'MF Rents'!V20*'MF Rollover'!U20)</f>
        <v/>
      </c>
      <c r="W20" s="7" t="str">
        <f>IF($B20=0,"",($O20/30)*'MF Rents'!W20*'MF Rollover'!V20)</f>
        <v/>
      </c>
      <c r="X20" s="7" t="str">
        <f>IF($B20=0,"",($O20/30)*'MF Rents'!X20*'MF Rollover'!W20)</f>
        <v/>
      </c>
      <c r="Y20" s="7" t="str">
        <f>IF($B20=0,"",($O20/30)*'MF Rents'!Y20*'MF Rollover'!X20)</f>
        <v/>
      </c>
      <c r="Z20" s="7" t="str">
        <f>IF($B20=0,"",($O20/30)*'MF Rents'!Z20*'MF Rollover'!Y20)</f>
        <v/>
      </c>
      <c r="AA20" s="7" t="str">
        <f>IF($B20=0,"",($O20/30)*'MF Rents'!AA20*'MF Rollover'!Z20)</f>
        <v/>
      </c>
      <c r="AB20" s="7" t="str">
        <f>IF($B20=0,"",($O20/30)*'MF Rents'!AB20*'MF Rollover'!AA20)</f>
        <v/>
      </c>
      <c r="AC20" s="7" t="str">
        <f>IF($B20=0,"",($O20/30)*'MF Rents'!AC20*'MF Rollover'!AB20)</f>
        <v/>
      </c>
      <c r="AD20" s="7" t="str">
        <f>IF($B20=0,"",($O20/30)*'MF Rents'!AD20*'MF Rollover'!AC20)</f>
        <v/>
      </c>
      <c r="AE20" s="7" t="str">
        <f>IF($B20=0,"",($O20/30)*'MF Rents'!AE20*'MF Rollover'!AD20)</f>
        <v/>
      </c>
      <c r="AF20" s="7" t="str">
        <f>IF($B20=0,"",($O20/30)*'MF Rents'!AF20*'MF Rollover'!AE20)</f>
        <v/>
      </c>
      <c r="AG20" s="7" t="str">
        <f>IF($B20=0,"",($O20/30)*'MF Rents'!AG20*'MF Rollover'!AF20)</f>
        <v/>
      </c>
      <c r="AH20" s="7" t="str">
        <f>IF($B20=0,"",($O20/30)*'MF Rents'!AH20*'MF Rollover'!AG20)</f>
        <v/>
      </c>
      <c r="AI20" s="7" t="str">
        <f>IF($B20=0,"",($O20/30)*'MF Rents'!AI20*'MF Rollover'!AH20)</f>
        <v/>
      </c>
      <c r="AJ20" s="7" t="str">
        <f>IF($B20=0,"",($O20/30)*'MF Rents'!AJ20*'MF Rollover'!AI20)</f>
        <v/>
      </c>
      <c r="AK20" s="7" t="str">
        <f>IF($B20=0,"",($O20/30)*'MF Rents'!AK20*'MF Rollover'!AJ20)</f>
        <v/>
      </c>
      <c r="AL20" s="7" t="str">
        <f>IF($B20=0,"",($O20/30)*'MF Rents'!AL20*'MF Rollover'!AK20)</f>
        <v/>
      </c>
      <c r="AM20" s="7" t="str">
        <f>IF($B20=0,"",($O20/30)*'MF Rents'!AM20*'MF Rollover'!AL20)</f>
        <v/>
      </c>
      <c r="AN20" s="7" t="str">
        <f>IF($B20=0,"",($O20/30)*'MF Rents'!AN20*'MF Rollover'!AM20)</f>
        <v/>
      </c>
      <c r="AO20" s="7" t="str">
        <f>IF($B20=0,"",($O20/30)*'MF Rents'!AO20*'MF Rollover'!AN20)</f>
        <v/>
      </c>
      <c r="AP20" s="7" t="str">
        <f>IF($B20=0,"",($O20/30)*'MF Rents'!AP20*'MF Rollover'!AO20)</f>
        <v/>
      </c>
      <c r="AQ20" s="7" t="str">
        <f>IF($B20=0,"",($O20/30)*'MF Rents'!AQ20*'MF Rollover'!AP20)</f>
        <v/>
      </c>
      <c r="AR20" s="7" t="str">
        <f>IF($B20=0,"",($O20/30)*'MF Rents'!AR20*'MF Rollover'!AQ20)</f>
        <v/>
      </c>
      <c r="AS20" s="7" t="str">
        <f>IF($B20=0,"",($O20/30)*'MF Rents'!AS20*'MF Rollover'!AR20)</f>
        <v/>
      </c>
      <c r="AT20" s="7" t="str">
        <f>IF($B20=0,"",($O20/30)*'MF Rents'!AT20*'MF Rollover'!AS20)</f>
        <v/>
      </c>
      <c r="AU20" s="7" t="str">
        <f>IF($B20=0,"",($O20/30)*'MF Rents'!AU20*'MF Rollover'!AT20)</f>
        <v/>
      </c>
      <c r="AV20" s="7" t="str">
        <f>IF($B20=0,"",($O20/30)*'MF Rents'!AV20*'MF Rollover'!AU20)</f>
        <v/>
      </c>
      <c r="AW20" s="7" t="str">
        <f>IF($B20=0,"",($O20/30)*'MF Rents'!AW20*'MF Rollover'!AV20)</f>
        <v/>
      </c>
      <c r="AX20" s="7" t="str">
        <f>IF($B20=0,"",($O20/30)*'MF Rents'!AX20*'MF Rollover'!AW20)</f>
        <v/>
      </c>
      <c r="AY20" s="7" t="str">
        <f>IF($B20=0,"",($O20/30)*'MF Rents'!AY20*'MF Rollover'!AX20)</f>
        <v/>
      </c>
      <c r="AZ20" s="7" t="str">
        <f>IF($B20=0,"",($O20/30)*'MF Rents'!AZ20*'MF Rollover'!AY20)</f>
        <v/>
      </c>
      <c r="BA20" s="7" t="str">
        <f>IF($B20=0,"",($O20/30)*'MF Rents'!BA20*'MF Rollover'!AZ20)</f>
        <v/>
      </c>
      <c r="BB20" s="7" t="str">
        <f>IF($B20=0,"",($O20/30)*'MF Rents'!BB20*'MF Rollover'!BA20)</f>
        <v/>
      </c>
      <c r="BC20" s="7" t="str">
        <f>IF($B20=0,"",($O20/30)*'MF Rents'!BC20*'MF Rollover'!BB20)</f>
        <v/>
      </c>
      <c r="BD20" s="7" t="str">
        <f>IF($B20=0,"",($O20/30)*'MF Rents'!BD20*'MF Rollover'!BC20)</f>
        <v/>
      </c>
      <c r="BE20" s="7" t="str">
        <f>IF($B20=0,"",($O20/30)*'MF Rents'!BE20*'MF Rollover'!BD20)</f>
        <v/>
      </c>
      <c r="BF20" s="7" t="str">
        <f>IF($B20=0,"",($O20/30)*'MF Rents'!BF20*'MF Rollover'!BE20)</f>
        <v/>
      </c>
      <c r="BG20" s="7" t="str">
        <f>IF($B20=0,"",($O20/30)*'MF Rents'!BG20*'MF Rollover'!BF20)</f>
        <v/>
      </c>
      <c r="BH20" s="7" t="str">
        <f>IF($B20=0,"",($O20/30)*'MF Rents'!BH20*'MF Rollover'!BG20)</f>
        <v/>
      </c>
      <c r="BI20" s="7" t="str">
        <f>IF($B20=0,"",($O20/30)*'MF Rents'!BI20*'MF Rollover'!BH20)</f>
        <v/>
      </c>
      <c r="BJ20" s="7" t="str">
        <f>IF($B20=0,"",($O20/30)*'MF Rents'!BJ20*'MF Rollover'!BI20)</f>
        <v/>
      </c>
      <c r="BK20" s="7" t="str">
        <f>IF($B20=0,"",($O20/30)*'MF Rents'!BK20*'MF Rollover'!BJ20)</f>
        <v/>
      </c>
      <c r="BL20" s="7" t="str">
        <f>IF($B20=0,"",($O20/30)*'MF Rents'!BL20*'MF Rollover'!BK20)</f>
        <v/>
      </c>
      <c r="BM20" s="7" t="str">
        <f>IF($B20=0,"",($O20/30)*'MF Rents'!BM20*'MF Rollover'!BL20)</f>
        <v/>
      </c>
      <c r="BN20" s="7" t="str">
        <f>IF($B20=0,"",($O20/30)*'MF Rents'!BN20*'MF Rollover'!BM20)</f>
        <v/>
      </c>
      <c r="BO20" s="7" t="str">
        <f>IF($B20=0,"",($O20/30)*'MF Rents'!BO20*'MF Rollover'!BN20)</f>
        <v/>
      </c>
      <c r="BP20" s="7" t="str">
        <f>IF($B20=0,"",($O20/30)*'MF Rents'!BP20*'MF Rollover'!BO20)</f>
        <v/>
      </c>
      <c r="BQ20" s="7" t="str">
        <f>IF($B20=0,"",($O20/30)*'MF Rents'!BQ20*'MF Rollover'!BP20)</f>
        <v/>
      </c>
      <c r="BR20" s="7" t="str">
        <f>IF($B20=0,"",($O20/30)*'MF Rents'!BR20*'MF Rollover'!BQ20)</f>
        <v/>
      </c>
      <c r="BS20" s="7" t="str">
        <f>IF($B20=0,"",($O20/30)*'MF Rents'!BS20*'MF Rollover'!BR20)</f>
        <v/>
      </c>
      <c r="BT20" s="7" t="str">
        <f>IF($B20=0,"",($O20/30)*'MF Rents'!BT20*'MF Rollover'!BS20)</f>
        <v/>
      </c>
      <c r="BU20" s="7" t="str">
        <f>IF($B20=0,"",($O20/30)*'MF Rents'!BU20*'MF Rollover'!BT20)</f>
        <v/>
      </c>
      <c r="BV20" s="7" t="str">
        <f>IF($B20=0,"",($O20/30)*'MF Rents'!BV20*'MF Rollover'!BU20)</f>
        <v/>
      </c>
      <c r="BW20" s="7" t="str">
        <f>IF($B20=0,"",($O20/30)*'MF Rents'!BW20*'MF Rollover'!BV20)</f>
        <v/>
      </c>
      <c r="BX20" s="7" t="str">
        <f>IF($B20=0,"",($O20/30)*'MF Rents'!BX20*'MF Rollover'!BW20)</f>
        <v/>
      </c>
      <c r="BY20" s="7" t="str">
        <f>IF($B20=0,"",($O20/30)*'MF Rents'!BY20*'MF Rollover'!BX20)</f>
        <v/>
      </c>
      <c r="BZ20" s="7" t="str">
        <f>IF($B20=0,"",($O20/30)*'MF Rents'!BZ20*'MF Rollover'!BY20)</f>
        <v/>
      </c>
      <c r="CA20" s="7" t="str">
        <f>IF($B20=0,"",($O20/30)*'MF Rents'!CA20*'MF Rollover'!BZ20)</f>
        <v/>
      </c>
      <c r="CB20" s="7" t="str">
        <f>IF($B20=0,"",($O20/30)*'MF Rents'!CB20*'MF Rollover'!CA20)</f>
        <v/>
      </c>
      <c r="CC20" s="7" t="str">
        <f>IF($B20=0,"",($O20/30)*'MF Rents'!CC20*'MF Rollover'!CB20)</f>
        <v/>
      </c>
      <c r="CD20" s="7" t="str">
        <f>IF($B20=0,"",($O20/30)*'MF Rents'!CD20*'MF Rollover'!CC20)</f>
        <v/>
      </c>
      <c r="CE20" s="7" t="str">
        <f>IF($B20=0,"",($O20/30)*'MF Rents'!CE20*'MF Rollover'!CD20)</f>
        <v/>
      </c>
      <c r="CF20" s="7" t="str">
        <f>IF($B20=0,"",($O20/30)*'MF Rents'!CF20*'MF Rollover'!CE20)</f>
        <v/>
      </c>
      <c r="CG20" s="7" t="str">
        <f>IF($B20=0,"",($O20/30)*'MF Rents'!CG20*'MF Rollover'!CF20)</f>
        <v/>
      </c>
      <c r="CH20" s="7" t="str">
        <f>IF($B20=0,"",($O20/30)*'MF Rents'!CH20*'MF Rollover'!CG20)</f>
        <v/>
      </c>
      <c r="CI20" s="7" t="str">
        <f>IF($B20=0,"",($O20/30)*'MF Rents'!CI20*'MF Rollover'!CH20)</f>
        <v/>
      </c>
      <c r="CJ20" s="7" t="str">
        <f>IF($B20=0,"",($O20/30)*'MF Rents'!CJ20*'MF Rollover'!CI20)</f>
        <v/>
      </c>
      <c r="CK20" s="7" t="str">
        <f>IF($B20=0,"",($O20/30)*'MF Rents'!CK20*'MF Rollover'!CJ20)</f>
        <v/>
      </c>
      <c r="CL20" s="7" t="str">
        <f>IF($B20=0,"",($O20/30)*'MF Rents'!CL20*'MF Rollover'!CK20)</f>
        <v/>
      </c>
      <c r="CM20" s="7" t="str">
        <f>IF($B20=0,"",($O20/30)*'MF Rents'!CM20*'MF Rollover'!CL20)</f>
        <v/>
      </c>
      <c r="CN20" s="7" t="str">
        <f>IF($B20=0,"",($O20/30)*'MF Rents'!CN20*'MF Rollover'!CM20)</f>
        <v/>
      </c>
      <c r="CO20" s="7" t="str">
        <f>IF($B20=0,"",($O20/30)*'MF Rents'!CO20*'MF Rollover'!CN20)</f>
        <v/>
      </c>
      <c r="CP20" s="7" t="str">
        <f>IF($B20=0,"",($O20/30)*'MF Rents'!CP20*'MF Rollover'!CO20)</f>
        <v/>
      </c>
      <c r="CQ20" s="7" t="str">
        <f>IF($B20=0,"",($O20/30)*'MF Rents'!CQ20*'MF Rollover'!CP20)</f>
        <v/>
      </c>
      <c r="CR20" s="7" t="str">
        <f>IF($B20=0,"",($O20/30)*'MF Rents'!CR20*'MF Rollover'!CQ20)</f>
        <v/>
      </c>
      <c r="CS20" s="7" t="str">
        <f>IF($B20=0,"",($O20/30)*'MF Rents'!CS20*'MF Rollover'!CR20)</f>
        <v/>
      </c>
      <c r="CT20" s="7" t="str">
        <f>IF($B20=0,"",($O20/30)*'MF Rents'!CT20*'MF Rollover'!CS20)</f>
        <v/>
      </c>
      <c r="CU20" s="7" t="str">
        <f>IF($B20=0,"",($O20/30)*'MF Rents'!CU20*'MF Rollover'!CT20)</f>
        <v/>
      </c>
      <c r="CV20" s="7" t="str">
        <f>IF($B20=0,"",($O20/30)*'MF Rents'!CV20*'MF Rollover'!CU20)</f>
        <v/>
      </c>
      <c r="CW20" s="7" t="str">
        <f>IF($B20=0,"",($O20/30)*'MF Rents'!CW20*'MF Rollover'!CV20)</f>
        <v/>
      </c>
      <c r="CX20" s="7" t="str">
        <f>IF($B20=0,"",($O20/30)*'MF Rents'!CX20*'MF Rollover'!CW20)</f>
        <v/>
      </c>
      <c r="CY20" s="7" t="str">
        <f>IF($B20=0,"",($O20/30)*'MF Rents'!CY20*'MF Rollover'!CX20)</f>
        <v/>
      </c>
      <c r="CZ20" s="7" t="str">
        <f>IF($B20=0,"",($O20/30)*'MF Rents'!CZ20*'MF Rollover'!CY20)</f>
        <v/>
      </c>
      <c r="DA20" s="7" t="str">
        <f>IF($B20=0,"",($O20/30)*'MF Rents'!DA20*'MF Rollover'!CZ20)</f>
        <v/>
      </c>
      <c r="DB20" s="7" t="str">
        <f>IF($B20=0,"",($O20/30)*'MF Rents'!DB20*'MF Rollover'!DA20)</f>
        <v/>
      </c>
      <c r="DC20" s="7" t="str">
        <f>IF($B20=0,"",($O20/30)*'MF Rents'!DC20*'MF Rollover'!DB20)</f>
        <v/>
      </c>
      <c r="DD20" s="7" t="str">
        <f>IF($B20=0,"",($O20/30)*'MF Rents'!DD20*'MF Rollover'!DC20)</f>
        <v/>
      </c>
      <c r="DE20" s="7" t="str">
        <f>IF($B20=0,"",($O20/30)*'MF Rents'!DE20*'MF Rollover'!DD20)</f>
        <v/>
      </c>
      <c r="DF20" s="7" t="str">
        <f>IF($B20=0,"",($O20/30)*'MF Rents'!DF20*'MF Rollover'!DE20)</f>
        <v/>
      </c>
      <c r="DG20" s="7" t="str">
        <f>IF($B20=0,"",($O20/30)*'MF Rents'!DG20*'MF Rollover'!DF20)</f>
        <v/>
      </c>
      <c r="DH20" s="7" t="str">
        <f>IF($B20=0,"",($O20/30)*'MF Rents'!DH20*'MF Rollover'!DG20)</f>
        <v/>
      </c>
      <c r="DI20" s="7" t="str">
        <f>IF($B20=0,"",($O20/30)*'MF Rents'!DI20*'MF Rollover'!DH20)</f>
        <v/>
      </c>
      <c r="DJ20" s="7" t="str">
        <f>IF($B20=0,"",($O20/30)*'MF Rents'!DJ20*'MF Rollover'!DI20)</f>
        <v/>
      </c>
      <c r="DK20" s="7" t="str">
        <f>IF($B20=0,"",($O20/30)*'MF Rents'!DK20*'MF Rollover'!DJ20)</f>
        <v/>
      </c>
      <c r="DL20" s="7" t="str">
        <f>IF($B20=0,"",($O20/30)*'MF Rents'!DL20*'MF Rollover'!DK20)</f>
        <v/>
      </c>
      <c r="DM20" s="7" t="str">
        <f>IF($B20=0,"",($O20/30)*'MF Rents'!DM20*'MF Rollover'!DL20)</f>
        <v/>
      </c>
      <c r="DN20" s="7" t="str">
        <f>IF($B20=0,"",($O20/30)*'MF Rents'!DN20*'MF Rollover'!DM20)</f>
        <v/>
      </c>
      <c r="DO20" s="7" t="str">
        <f>IF($B20=0,"",($O20/30)*'MF Rents'!DO20*'MF Rollover'!DN20)</f>
        <v/>
      </c>
      <c r="DP20" s="7" t="str">
        <f>IF($B20=0,"",($O20/30)*'MF Rents'!DP20*'MF Rollover'!DO20)</f>
        <v/>
      </c>
      <c r="DQ20" s="7" t="str">
        <f>IF($B20=0,"",($O20/30)*'MF Rents'!DQ20*'MF Rollover'!DP20)</f>
        <v/>
      </c>
      <c r="DR20" s="7" t="str">
        <f>IF($B20=0,"",($O20/30)*'MF Rents'!DR20*'MF Rollover'!DQ20)</f>
        <v/>
      </c>
      <c r="DS20" s="7" t="str">
        <f>IF($B20=0,"",($O20/30)*'MF Rents'!DS20*'MF Rollover'!DR20)</f>
        <v/>
      </c>
      <c r="DT20" s="7" t="str">
        <f>IF($B20=0,"",($O20/30)*'MF Rents'!DT20*'MF Rollover'!DS20)</f>
        <v/>
      </c>
      <c r="DU20" s="7" t="str">
        <f>IF($B20=0,"",($O20/30)*'MF Rents'!DU20*'MF Rollover'!DT20)</f>
        <v/>
      </c>
      <c r="DV20" s="7" t="str">
        <f>IF($B20=0,"",($O20/30)*'MF Rents'!DV20*'MF Rollover'!DU20)</f>
        <v/>
      </c>
      <c r="DW20" s="7" t="str">
        <f>IF($B20=0,"",($O20/30)*'MF Rents'!DW20*'MF Rollover'!DV20)</f>
        <v/>
      </c>
      <c r="DX20" s="7" t="str">
        <f>IF($B20=0,"",($O20/30)*'MF Rents'!DX20*'MF Rollover'!DW20)</f>
        <v/>
      </c>
      <c r="DY20" s="7" t="str">
        <f>IF($B20=0,"",($O20/30)*'MF Rents'!DY20*'MF Rollover'!DX20)</f>
        <v/>
      </c>
      <c r="DZ20" s="7" t="str">
        <f>IF($B20=0,"",($O20/30)*'MF Rents'!DZ20*'MF Rollover'!DY20)</f>
        <v/>
      </c>
      <c r="EA20" s="7" t="str">
        <f>IF($B20=0,"",($O20/30)*'MF Rents'!EA20*'MF Rollover'!DZ20)</f>
        <v/>
      </c>
      <c r="EB20" s="7" t="str">
        <f>IF($B20=0,"",($O20/30)*'MF Rents'!EB20*'MF Rollover'!EA20)</f>
        <v/>
      </c>
      <c r="EC20" s="7" t="str">
        <f>IF($B20=0,"",($O20/30)*'MF Rents'!EC20*'MF Rollover'!EB20)</f>
        <v/>
      </c>
      <c r="ED20" s="7" t="str">
        <f>IF($B20=0,"",($O20/30)*'MF Rents'!ED20*'MF Rollover'!EC20)</f>
        <v/>
      </c>
      <c r="EE20" s="7" t="str">
        <f>IF($B20=0,"",($O20/30)*'MF Rents'!EE20*'MF Rollover'!ED20)</f>
        <v/>
      </c>
      <c r="EF20" s="7" t="str">
        <f>IF($B20=0,"",($O20/30)*'MF Rents'!EF20*'MF Rollover'!EE20)</f>
        <v/>
      </c>
      <c r="EG20" s="7" t="str">
        <f>IF($B20=0,"",($O20/30)*'MF Rents'!EG20*'MF Rollover'!EF20)</f>
        <v/>
      </c>
      <c r="EH20" s="7" t="str">
        <f>IF($B20=0,"",($O20/30)*'MF Rents'!EH20*'MF Rollover'!EG20)</f>
        <v/>
      </c>
      <c r="EI20" s="7" t="str">
        <f>IF($B20=0,"",($O20/30)*'MF Rents'!EI20*'MF Rollover'!EH20)</f>
        <v/>
      </c>
      <c r="EJ20" s="7" t="str">
        <f>IF($B20=0,"",($O20/30)*'MF Rents'!EJ20*'MF Rollover'!EI20)</f>
        <v/>
      </c>
      <c r="EK20" s="7" t="str">
        <f>IF($B20=0,"",($O20/30)*'MF Rents'!EK20*'MF Rollover'!EJ20)</f>
        <v/>
      </c>
      <c r="EL20" s="7" t="str">
        <f>IF($B20=0,"",($O20/30)*'MF Rents'!EL20*'MF Rollover'!EK20)</f>
        <v/>
      </c>
      <c r="EM20" s="7" t="str">
        <f>IF($B20=0,"",($O20/30)*'MF Rents'!EM20*'MF Rollover'!EL20)</f>
        <v/>
      </c>
      <c r="EN20" s="7" t="str">
        <f>IF($B20=0,"",($O20/30)*'MF Rents'!EN20*'MF Rollover'!EM20)</f>
        <v/>
      </c>
      <c r="EO20" s="7" t="str">
        <f>IF($B20=0,"",($O20/30)*'MF Rents'!EO20*'MF Rollover'!EN20)</f>
        <v/>
      </c>
      <c r="EP20" s="7" t="str">
        <f>IF($B20=0,"",($O20/30)*'MF Rents'!EP20*'MF Rollover'!EO20)</f>
        <v/>
      </c>
      <c r="EQ20" s="7" t="str">
        <f>IF($B20=0,"",($O20/30)*'MF Rents'!EQ20*'MF Rollover'!EP20)</f>
        <v/>
      </c>
      <c r="ER20" s="7" t="str">
        <f>IF($B20=0,"",($O20/30)*'MF Rents'!ER20*'MF Rollover'!EQ20)</f>
        <v/>
      </c>
      <c r="ES20" s="7" t="str">
        <f>IF($B20=0,"",($O20/30)*'MF Rents'!ES20*'MF Rollover'!ER20)</f>
        <v/>
      </c>
      <c r="ET20" s="7" t="str">
        <f>IF($B20=0,"",($O20/30)*'MF Rents'!ET20*'MF Rollover'!ES20)</f>
        <v/>
      </c>
      <c r="EU20" s="7" t="str">
        <f>IF($B20=0,"",($O20/30)*'MF Rents'!EU20*'MF Rollover'!ET20)</f>
        <v/>
      </c>
      <c r="EV20" s="7" t="str">
        <f>IF($B20=0,"",($O20/30)*'MF Rents'!EV20*'MF Rollover'!EU20)</f>
        <v/>
      </c>
      <c r="EW20" s="7" t="str">
        <f>IF($B20=0,"",($O20/30)*'MF Rents'!EW20*'MF Rollover'!EV20)</f>
        <v/>
      </c>
      <c r="EX20" s="7" t="str">
        <f>IF($B20=0,"",($O20/30)*'MF Rents'!EX20*'MF Rollover'!EW20)</f>
        <v/>
      </c>
      <c r="EY20" s="7" t="str">
        <f>IF($B20=0,"",($O20/30)*'MF Rents'!EY20*'MF Rollover'!EX20)</f>
        <v/>
      </c>
      <c r="EZ20" s="7" t="str">
        <f>IF($B20=0,"",($O20/30)*'MF Rents'!EZ20*'MF Rollover'!EY20)</f>
        <v/>
      </c>
      <c r="FA20" s="7" t="str">
        <f>IF($B20=0,"",($O20/30)*'MF Rents'!FA20*'MF Rollover'!EZ20)</f>
        <v/>
      </c>
      <c r="FB20" s="7" t="str">
        <f>IF($B20=0,"",($O20/30)*'MF Rents'!FB20*'MF Rollover'!FA20)</f>
        <v/>
      </c>
      <c r="FC20" s="7" t="str">
        <f>IF($B20=0,"",($O20/30)*'MF Rents'!FC20*'MF Rollover'!FB20)</f>
        <v/>
      </c>
      <c r="FD20" s="7" t="str">
        <f>IF($B20=0,"",($O20/30)*'MF Rents'!FD20*'MF Rollover'!FC20)</f>
        <v/>
      </c>
      <c r="FE20" s="7" t="str">
        <f>IF($B20=0,"",($O20/30)*'MF Rents'!FE20*'MF Rollover'!FD20)</f>
        <v/>
      </c>
      <c r="FF20" s="7" t="str">
        <f>IF($B20=0,"",($O20/30)*'MF Rents'!FF20*'MF Rollover'!FE20)</f>
        <v/>
      </c>
      <c r="FG20" s="7" t="str">
        <f>IF($B20=0,"",($O20/30)*'MF Rents'!FG20*'MF Rollover'!FF20)</f>
        <v/>
      </c>
      <c r="FH20" s="7" t="str">
        <f>IF($B20=0,"",($O20/30)*'MF Rents'!FH20*'MF Rollover'!FG20)</f>
        <v/>
      </c>
      <c r="FI20" s="7" t="str">
        <f>IF($B20=0,"",($O20/30)*'MF Rents'!FI20*'MF Rollover'!FH20)</f>
        <v/>
      </c>
      <c r="FJ20" s="7" t="str">
        <f>IF($B20=0,"",($O20/30)*'MF Rents'!FJ20*'MF Rollover'!FI20)</f>
        <v/>
      </c>
      <c r="FK20" s="7" t="str">
        <f>IF($B20=0,"",($O20/30)*'MF Rents'!FK20*'MF Rollover'!FJ20)</f>
        <v/>
      </c>
      <c r="FL20" s="7" t="str">
        <f>IF($B20=0,"",($O20/30)*'MF Rents'!FL20*'MF Rollover'!FK20)</f>
        <v/>
      </c>
      <c r="FM20" s="7" t="str">
        <f>IF($B20=0,"",($O20/30)*'MF Rents'!FM20*'MF Rollover'!FL20)</f>
        <v/>
      </c>
      <c r="FN20" s="7" t="str">
        <f>IF($B20=0,"",($O20/30)*'MF Rents'!FN20*'MF Rollover'!FM20)</f>
        <v/>
      </c>
      <c r="FO20" s="7" t="str">
        <f>IF($B20=0,"",($O20/30)*'MF Rents'!FO20*'MF Rollover'!FN20)</f>
        <v/>
      </c>
      <c r="FP20" s="7" t="str">
        <f>IF($B20=0,"",($O20/30)*'MF Rents'!FP20*'MF Rollover'!FO20)</f>
        <v/>
      </c>
      <c r="FQ20" s="7" t="str">
        <f>IF($B20=0,"",($O20/30)*'MF Rents'!FQ20*'MF Rollover'!FP20)</f>
        <v/>
      </c>
      <c r="FR20" s="7" t="str">
        <f>IF($B20=0,"",($O20/30)*'MF Rents'!FR20*'MF Rollover'!FQ20)</f>
        <v/>
      </c>
      <c r="FS20" s="7" t="str">
        <f>IF($B20=0,"",($O20/30)*'MF Rents'!FS20*'MF Rollover'!FR20)</f>
        <v/>
      </c>
      <c r="FT20" s="7" t="str">
        <f>IF($B20=0,"",($O20/30)*'MF Rents'!FT20*'MF Rollover'!FS20)</f>
        <v/>
      </c>
      <c r="FU20" s="7" t="str">
        <f>IF($B20=0,"",($O20/30)*'MF Rents'!FU20*'MF Rollover'!FT20)</f>
        <v/>
      </c>
      <c r="FV20" s="7" t="str">
        <f>IF($B20=0,"",($O20/30)*'MF Rents'!FV20*'MF Rollover'!FU20)</f>
        <v/>
      </c>
      <c r="FW20" s="7" t="str">
        <f>IF($B20=0,"",($O20/30)*'MF Rents'!FW20*'MF Rollover'!FV20)</f>
        <v/>
      </c>
      <c r="FX20" s="7" t="str">
        <f>IF($B20=0,"",($O20/30)*'MF Rents'!FX20*'MF Rollover'!FW20)</f>
        <v/>
      </c>
      <c r="FY20" s="7" t="str">
        <f>IF($B20=0,"",($O20/30)*'MF Rents'!FY20*'MF Rollover'!FX20)</f>
        <v/>
      </c>
      <c r="FZ20" s="7" t="str">
        <f>IF($B20=0,"",($O20/30)*'MF Rents'!FZ20*'MF Rollover'!FY20)</f>
        <v/>
      </c>
      <c r="GA20" s="7" t="str">
        <f>IF($B20=0,"",($O20/30)*'MF Rents'!GA20*'MF Rollover'!FZ20)</f>
        <v/>
      </c>
      <c r="GB20" s="7" t="str">
        <f>IF($B20=0,"",($O20/30)*'MF Rents'!GB20*'MF Rollover'!GA20)</f>
        <v/>
      </c>
      <c r="GC20" s="7" t="str">
        <f>IF($B20=0,"",($O20/30)*'MF Rents'!GC20*'MF Rollover'!GB20)</f>
        <v/>
      </c>
      <c r="GD20" s="7" t="str">
        <f>IF($B20=0,"",($O20/30)*'MF Rents'!GD20*'MF Rollover'!GC20)</f>
        <v/>
      </c>
      <c r="GE20" s="7" t="str">
        <f>IF($B20=0,"",($O20/30)*'MF Rents'!GE20*'MF Rollover'!GD20)</f>
        <v/>
      </c>
      <c r="GF20" s="7" t="str">
        <f>IF($B20=0,"",($O20/30)*'MF Rents'!GF20*'MF Rollover'!GE20)</f>
        <v/>
      </c>
      <c r="GG20" s="7" t="str">
        <f>IF($B20=0,"",($O20/30)*'MF Rents'!GG20*'MF Rollover'!GF20)</f>
        <v/>
      </c>
      <c r="GH20" s="7" t="str">
        <f>IF($B20=0,"",($O20/30)*'MF Rents'!GH20*'MF Rollover'!GG20)</f>
        <v/>
      </c>
      <c r="GI20" s="7" t="str">
        <f>IF($B20=0,"",($O20/30)*'MF Rents'!GI20*'MF Rollover'!GH20)</f>
        <v/>
      </c>
      <c r="GJ20" s="7" t="str">
        <f>IF($B20=0,"",($O20/30)*'MF Rents'!GJ20*'MF Rollover'!GI20)</f>
        <v/>
      </c>
      <c r="GK20" s="7" t="str">
        <f>IF($B20=0,"",($O20/30)*'MF Rents'!GK20*'MF Rollover'!GJ20)</f>
        <v/>
      </c>
      <c r="GL20" s="7" t="str">
        <f>IF($B20=0,"",($O20/30)*'MF Rents'!GL20*'MF Rollover'!GK20)</f>
        <v/>
      </c>
      <c r="GM20" s="7" t="str">
        <f>IF($B20=0,"",($O20/30)*'MF Rents'!GM20*'MF Rollover'!GL20)</f>
        <v/>
      </c>
      <c r="GN20" s="7" t="str">
        <f>IF($B20=0,"",($O20/30)*'MF Rents'!GN20*'MF Rollover'!GM20)</f>
        <v/>
      </c>
      <c r="GO20" s="7" t="str">
        <f>IF($B20=0,"",($O20/30)*'MF Rents'!GO20*'MF Rollover'!GN20)</f>
        <v/>
      </c>
      <c r="GP20" s="7" t="str">
        <f>IF($B20=0,"",($O20/30)*'MF Rents'!GP20*'MF Rollover'!GO20)</f>
        <v/>
      </c>
    </row>
    <row r="21" spans="2:198" x14ac:dyDescent="0.3">
      <c r="B21" s="198">
        <f>'MF Rent Roll'!B20</f>
        <v>0</v>
      </c>
      <c r="C21" s="199">
        <f>'MF Rent Roll'!C20</f>
        <v>0</v>
      </c>
      <c r="D21" s="200">
        <f>'MF Rent Roll'!D20</f>
        <v>0</v>
      </c>
      <c r="E21" s="200">
        <f>'MF Rent Roll'!E20</f>
        <v>0</v>
      </c>
      <c r="F21" s="201">
        <f>'MF Rent Roll'!F20</f>
        <v>0</v>
      </c>
      <c r="G21" s="202">
        <f>'MF Rent Roll'!G20</f>
        <v>0</v>
      </c>
      <c r="H21" s="203">
        <f>'MF Rent Roll'!H20</f>
        <v>0</v>
      </c>
      <c r="I21" s="202">
        <f>'MF Rent Roll'!I20</f>
        <v>0</v>
      </c>
      <c r="J21" s="204">
        <f>'MF Rent Roll'!J20</f>
        <v>0</v>
      </c>
      <c r="K21" s="205">
        <f>'MF Rent Roll'!K20</f>
        <v>0</v>
      </c>
      <c r="L21" s="202">
        <f>'MF Rent Roll'!L20</f>
        <v>0</v>
      </c>
      <c r="M21" s="206">
        <f>'MF Rent Roll'!M20</f>
        <v>0</v>
      </c>
      <c r="N21" s="207" t="str">
        <f>'MF Rent Roll'!N20</f>
        <v/>
      </c>
      <c r="O21" s="208" t="str">
        <f>'MF Rent Roll'!O20</f>
        <v/>
      </c>
      <c r="P21" s="209" t="str">
        <f>'MF Rent Roll'!P20</f>
        <v/>
      </c>
      <c r="S21" s="7" t="str">
        <f>IF($B21=0,"",($O21/30)*'MF Rents'!S21*'MF Rollover'!R21)</f>
        <v/>
      </c>
      <c r="T21" s="7" t="str">
        <f>IF($B21=0,"",($O21/30)*'MF Rents'!T21*'MF Rollover'!S21)</f>
        <v/>
      </c>
      <c r="U21" s="7" t="str">
        <f>IF($B21=0,"",($O21/30)*'MF Rents'!U21*'MF Rollover'!T21)</f>
        <v/>
      </c>
      <c r="V21" s="7" t="str">
        <f>IF($B21=0,"",($O21/30)*'MF Rents'!V21*'MF Rollover'!U21)</f>
        <v/>
      </c>
      <c r="W21" s="7" t="str">
        <f>IF($B21=0,"",($O21/30)*'MF Rents'!W21*'MF Rollover'!V21)</f>
        <v/>
      </c>
      <c r="X21" s="7" t="str">
        <f>IF($B21=0,"",($O21/30)*'MF Rents'!X21*'MF Rollover'!W21)</f>
        <v/>
      </c>
      <c r="Y21" s="7" t="str">
        <f>IF($B21=0,"",($O21/30)*'MF Rents'!Y21*'MF Rollover'!X21)</f>
        <v/>
      </c>
      <c r="Z21" s="7" t="str">
        <f>IF($B21=0,"",($O21/30)*'MF Rents'!Z21*'MF Rollover'!Y21)</f>
        <v/>
      </c>
      <c r="AA21" s="7" t="str">
        <f>IF($B21=0,"",($O21/30)*'MF Rents'!AA21*'MF Rollover'!Z21)</f>
        <v/>
      </c>
      <c r="AB21" s="7" t="str">
        <f>IF($B21=0,"",($O21/30)*'MF Rents'!AB21*'MF Rollover'!AA21)</f>
        <v/>
      </c>
      <c r="AC21" s="7" t="str">
        <f>IF($B21=0,"",($O21/30)*'MF Rents'!AC21*'MF Rollover'!AB21)</f>
        <v/>
      </c>
      <c r="AD21" s="7" t="str">
        <f>IF($B21=0,"",($O21/30)*'MF Rents'!AD21*'MF Rollover'!AC21)</f>
        <v/>
      </c>
      <c r="AE21" s="7" t="str">
        <f>IF($B21=0,"",($O21/30)*'MF Rents'!AE21*'MF Rollover'!AD21)</f>
        <v/>
      </c>
      <c r="AF21" s="7" t="str">
        <f>IF($B21=0,"",($O21/30)*'MF Rents'!AF21*'MF Rollover'!AE21)</f>
        <v/>
      </c>
      <c r="AG21" s="7" t="str">
        <f>IF($B21=0,"",($O21/30)*'MF Rents'!AG21*'MF Rollover'!AF21)</f>
        <v/>
      </c>
      <c r="AH21" s="7" t="str">
        <f>IF($B21=0,"",($O21/30)*'MF Rents'!AH21*'MF Rollover'!AG21)</f>
        <v/>
      </c>
      <c r="AI21" s="7" t="str">
        <f>IF($B21=0,"",($O21/30)*'MF Rents'!AI21*'MF Rollover'!AH21)</f>
        <v/>
      </c>
      <c r="AJ21" s="7" t="str">
        <f>IF($B21=0,"",($O21/30)*'MF Rents'!AJ21*'MF Rollover'!AI21)</f>
        <v/>
      </c>
      <c r="AK21" s="7" t="str">
        <f>IF($B21=0,"",($O21/30)*'MF Rents'!AK21*'MF Rollover'!AJ21)</f>
        <v/>
      </c>
      <c r="AL21" s="7" t="str">
        <f>IF($B21=0,"",($O21/30)*'MF Rents'!AL21*'MF Rollover'!AK21)</f>
        <v/>
      </c>
      <c r="AM21" s="7" t="str">
        <f>IF($B21=0,"",($O21/30)*'MF Rents'!AM21*'MF Rollover'!AL21)</f>
        <v/>
      </c>
      <c r="AN21" s="7" t="str">
        <f>IF($B21=0,"",($O21/30)*'MF Rents'!AN21*'MF Rollover'!AM21)</f>
        <v/>
      </c>
      <c r="AO21" s="7" t="str">
        <f>IF($B21=0,"",($O21/30)*'MF Rents'!AO21*'MF Rollover'!AN21)</f>
        <v/>
      </c>
      <c r="AP21" s="7" t="str">
        <f>IF($B21=0,"",($O21/30)*'MF Rents'!AP21*'MF Rollover'!AO21)</f>
        <v/>
      </c>
      <c r="AQ21" s="7" t="str">
        <f>IF($B21=0,"",($O21/30)*'MF Rents'!AQ21*'MF Rollover'!AP21)</f>
        <v/>
      </c>
      <c r="AR21" s="7" t="str">
        <f>IF($B21=0,"",($O21/30)*'MF Rents'!AR21*'MF Rollover'!AQ21)</f>
        <v/>
      </c>
      <c r="AS21" s="7" t="str">
        <f>IF($B21=0,"",($O21/30)*'MF Rents'!AS21*'MF Rollover'!AR21)</f>
        <v/>
      </c>
      <c r="AT21" s="7" t="str">
        <f>IF($B21=0,"",($O21/30)*'MF Rents'!AT21*'MF Rollover'!AS21)</f>
        <v/>
      </c>
      <c r="AU21" s="7" t="str">
        <f>IF($B21=0,"",($O21/30)*'MF Rents'!AU21*'MF Rollover'!AT21)</f>
        <v/>
      </c>
      <c r="AV21" s="7" t="str">
        <f>IF($B21=0,"",($O21/30)*'MF Rents'!AV21*'MF Rollover'!AU21)</f>
        <v/>
      </c>
      <c r="AW21" s="7" t="str">
        <f>IF($B21=0,"",($O21/30)*'MF Rents'!AW21*'MF Rollover'!AV21)</f>
        <v/>
      </c>
      <c r="AX21" s="7" t="str">
        <f>IF($B21=0,"",($O21/30)*'MF Rents'!AX21*'MF Rollover'!AW21)</f>
        <v/>
      </c>
      <c r="AY21" s="7" t="str">
        <f>IF($B21=0,"",($O21/30)*'MF Rents'!AY21*'MF Rollover'!AX21)</f>
        <v/>
      </c>
      <c r="AZ21" s="7" t="str">
        <f>IF($B21=0,"",($O21/30)*'MF Rents'!AZ21*'MF Rollover'!AY21)</f>
        <v/>
      </c>
      <c r="BA21" s="7" t="str">
        <f>IF($B21=0,"",($O21/30)*'MF Rents'!BA21*'MF Rollover'!AZ21)</f>
        <v/>
      </c>
      <c r="BB21" s="7" t="str">
        <f>IF($B21=0,"",($O21/30)*'MF Rents'!BB21*'MF Rollover'!BA21)</f>
        <v/>
      </c>
      <c r="BC21" s="7" t="str">
        <f>IF($B21=0,"",($O21/30)*'MF Rents'!BC21*'MF Rollover'!BB21)</f>
        <v/>
      </c>
      <c r="BD21" s="7" t="str">
        <f>IF($B21=0,"",($O21/30)*'MF Rents'!BD21*'MF Rollover'!BC21)</f>
        <v/>
      </c>
      <c r="BE21" s="7" t="str">
        <f>IF($B21=0,"",($O21/30)*'MF Rents'!BE21*'MF Rollover'!BD21)</f>
        <v/>
      </c>
      <c r="BF21" s="7" t="str">
        <f>IF($B21=0,"",($O21/30)*'MF Rents'!BF21*'MF Rollover'!BE21)</f>
        <v/>
      </c>
      <c r="BG21" s="7" t="str">
        <f>IF($B21=0,"",($O21/30)*'MF Rents'!BG21*'MF Rollover'!BF21)</f>
        <v/>
      </c>
      <c r="BH21" s="7" t="str">
        <f>IF($B21=0,"",($O21/30)*'MF Rents'!BH21*'MF Rollover'!BG21)</f>
        <v/>
      </c>
      <c r="BI21" s="7" t="str">
        <f>IF($B21=0,"",($O21/30)*'MF Rents'!BI21*'MF Rollover'!BH21)</f>
        <v/>
      </c>
      <c r="BJ21" s="7" t="str">
        <f>IF($B21=0,"",($O21/30)*'MF Rents'!BJ21*'MF Rollover'!BI21)</f>
        <v/>
      </c>
      <c r="BK21" s="7" t="str">
        <f>IF($B21=0,"",($O21/30)*'MF Rents'!BK21*'MF Rollover'!BJ21)</f>
        <v/>
      </c>
      <c r="BL21" s="7" t="str">
        <f>IF($B21=0,"",($O21/30)*'MF Rents'!BL21*'MF Rollover'!BK21)</f>
        <v/>
      </c>
      <c r="BM21" s="7" t="str">
        <f>IF($B21=0,"",($O21/30)*'MF Rents'!BM21*'MF Rollover'!BL21)</f>
        <v/>
      </c>
      <c r="BN21" s="7" t="str">
        <f>IF($B21=0,"",($O21/30)*'MF Rents'!BN21*'MF Rollover'!BM21)</f>
        <v/>
      </c>
      <c r="BO21" s="7" t="str">
        <f>IF($B21=0,"",($O21/30)*'MF Rents'!BO21*'MF Rollover'!BN21)</f>
        <v/>
      </c>
      <c r="BP21" s="7" t="str">
        <f>IF($B21=0,"",($O21/30)*'MF Rents'!BP21*'MF Rollover'!BO21)</f>
        <v/>
      </c>
      <c r="BQ21" s="7" t="str">
        <f>IF($B21=0,"",($O21/30)*'MF Rents'!BQ21*'MF Rollover'!BP21)</f>
        <v/>
      </c>
      <c r="BR21" s="7" t="str">
        <f>IF($B21=0,"",($O21/30)*'MF Rents'!BR21*'MF Rollover'!BQ21)</f>
        <v/>
      </c>
      <c r="BS21" s="7" t="str">
        <f>IF($B21=0,"",($O21/30)*'MF Rents'!BS21*'MF Rollover'!BR21)</f>
        <v/>
      </c>
      <c r="BT21" s="7" t="str">
        <f>IF($B21=0,"",($O21/30)*'MF Rents'!BT21*'MF Rollover'!BS21)</f>
        <v/>
      </c>
      <c r="BU21" s="7" t="str">
        <f>IF($B21=0,"",($O21/30)*'MF Rents'!BU21*'MF Rollover'!BT21)</f>
        <v/>
      </c>
      <c r="BV21" s="7" t="str">
        <f>IF($B21=0,"",($O21/30)*'MF Rents'!BV21*'MF Rollover'!BU21)</f>
        <v/>
      </c>
      <c r="BW21" s="7" t="str">
        <f>IF($B21=0,"",($O21/30)*'MF Rents'!BW21*'MF Rollover'!BV21)</f>
        <v/>
      </c>
      <c r="BX21" s="7" t="str">
        <f>IF($B21=0,"",($O21/30)*'MF Rents'!BX21*'MF Rollover'!BW21)</f>
        <v/>
      </c>
      <c r="BY21" s="7" t="str">
        <f>IF($B21=0,"",($O21/30)*'MF Rents'!BY21*'MF Rollover'!BX21)</f>
        <v/>
      </c>
      <c r="BZ21" s="7" t="str">
        <f>IF($B21=0,"",($O21/30)*'MF Rents'!BZ21*'MF Rollover'!BY21)</f>
        <v/>
      </c>
      <c r="CA21" s="7" t="str">
        <f>IF($B21=0,"",($O21/30)*'MF Rents'!CA21*'MF Rollover'!BZ21)</f>
        <v/>
      </c>
      <c r="CB21" s="7" t="str">
        <f>IF($B21=0,"",($O21/30)*'MF Rents'!CB21*'MF Rollover'!CA21)</f>
        <v/>
      </c>
      <c r="CC21" s="7" t="str">
        <f>IF($B21=0,"",($O21/30)*'MF Rents'!CC21*'MF Rollover'!CB21)</f>
        <v/>
      </c>
      <c r="CD21" s="7" t="str">
        <f>IF($B21=0,"",($O21/30)*'MF Rents'!CD21*'MF Rollover'!CC21)</f>
        <v/>
      </c>
      <c r="CE21" s="7" t="str">
        <f>IF($B21=0,"",($O21/30)*'MF Rents'!CE21*'MF Rollover'!CD21)</f>
        <v/>
      </c>
      <c r="CF21" s="7" t="str">
        <f>IF($B21=0,"",($O21/30)*'MF Rents'!CF21*'MF Rollover'!CE21)</f>
        <v/>
      </c>
      <c r="CG21" s="7" t="str">
        <f>IF($B21=0,"",($O21/30)*'MF Rents'!CG21*'MF Rollover'!CF21)</f>
        <v/>
      </c>
      <c r="CH21" s="7" t="str">
        <f>IF($B21=0,"",($O21/30)*'MF Rents'!CH21*'MF Rollover'!CG21)</f>
        <v/>
      </c>
      <c r="CI21" s="7" t="str">
        <f>IF($B21=0,"",($O21/30)*'MF Rents'!CI21*'MF Rollover'!CH21)</f>
        <v/>
      </c>
      <c r="CJ21" s="7" t="str">
        <f>IF($B21=0,"",($O21/30)*'MF Rents'!CJ21*'MF Rollover'!CI21)</f>
        <v/>
      </c>
      <c r="CK21" s="7" t="str">
        <f>IF($B21=0,"",($O21/30)*'MF Rents'!CK21*'MF Rollover'!CJ21)</f>
        <v/>
      </c>
      <c r="CL21" s="7" t="str">
        <f>IF($B21=0,"",($O21/30)*'MF Rents'!CL21*'MF Rollover'!CK21)</f>
        <v/>
      </c>
      <c r="CM21" s="7" t="str">
        <f>IF($B21=0,"",($O21/30)*'MF Rents'!CM21*'MF Rollover'!CL21)</f>
        <v/>
      </c>
      <c r="CN21" s="7" t="str">
        <f>IF($B21=0,"",($O21/30)*'MF Rents'!CN21*'MF Rollover'!CM21)</f>
        <v/>
      </c>
      <c r="CO21" s="7" t="str">
        <f>IF($B21=0,"",($O21/30)*'MF Rents'!CO21*'MF Rollover'!CN21)</f>
        <v/>
      </c>
      <c r="CP21" s="7" t="str">
        <f>IF($B21=0,"",($O21/30)*'MF Rents'!CP21*'MF Rollover'!CO21)</f>
        <v/>
      </c>
      <c r="CQ21" s="7" t="str">
        <f>IF($B21=0,"",($O21/30)*'MF Rents'!CQ21*'MF Rollover'!CP21)</f>
        <v/>
      </c>
      <c r="CR21" s="7" t="str">
        <f>IF($B21=0,"",($O21/30)*'MF Rents'!CR21*'MF Rollover'!CQ21)</f>
        <v/>
      </c>
      <c r="CS21" s="7" t="str">
        <f>IF($B21=0,"",($O21/30)*'MF Rents'!CS21*'MF Rollover'!CR21)</f>
        <v/>
      </c>
      <c r="CT21" s="7" t="str">
        <f>IF($B21=0,"",($O21/30)*'MF Rents'!CT21*'MF Rollover'!CS21)</f>
        <v/>
      </c>
      <c r="CU21" s="7" t="str">
        <f>IF($B21=0,"",($O21/30)*'MF Rents'!CU21*'MF Rollover'!CT21)</f>
        <v/>
      </c>
      <c r="CV21" s="7" t="str">
        <f>IF($B21=0,"",($O21/30)*'MF Rents'!CV21*'MF Rollover'!CU21)</f>
        <v/>
      </c>
      <c r="CW21" s="7" t="str">
        <f>IF($B21=0,"",($O21/30)*'MF Rents'!CW21*'MF Rollover'!CV21)</f>
        <v/>
      </c>
      <c r="CX21" s="7" t="str">
        <f>IF($B21=0,"",($O21/30)*'MF Rents'!CX21*'MF Rollover'!CW21)</f>
        <v/>
      </c>
      <c r="CY21" s="7" t="str">
        <f>IF($B21=0,"",($O21/30)*'MF Rents'!CY21*'MF Rollover'!CX21)</f>
        <v/>
      </c>
      <c r="CZ21" s="7" t="str">
        <f>IF($B21=0,"",($O21/30)*'MF Rents'!CZ21*'MF Rollover'!CY21)</f>
        <v/>
      </c>
      <c r="DA21" s="7" t="str">
        <f>IF($B21=0,"",($O21/30)*'MF Rents'!DA21*'MF Rollover'!CZ21)</f>
        <v/>
      </c>
      <c r="DB21" s="7" t="str">
        <f>IF($B21=0,"",($O21/30)*'MF Rents'!DB21*'MF Rollover'!DA21)</f>
        <v/>
      </c>
      <c r="DC21" s="7" t="str">
        <f>IF($B21=0,"",($O21/30)*'MF Rents'!DC21*'MF Rollover'!DB21)</f>
        <v/>
      </c>
      <c r="DD21" s="7" t="str">
        <f>IF($B21=0,"",($O21/30)*'MF Rents'!DD21*'MF Rollover'!DC21)</f>
        <v/>
      </c>
      <c r="DE21" s="7" t="str">
        <f>IF($B21=0,"",($O21/30)*'MF Rents'!DE21*'MF Rollover'!DD21)</f>
        <v/>
      </c>
      <c r="DF21" s="7" t="str">
        <f>IF($B21=0,"",($O21/30)*'MF Rents'!DF21*'MF Rollover'!DE21)</f>
        <v/>
      </c>
      <c r="DG21" s="7" t="str">
        <f>IF($B21=0,"",($O21/30)*'MF Rents'!DG21*'MF Rollover'!DF21)</f>
        <v/>
      </c>
      <c r="DH21" s="7" t="str">
        <f>IF($B21=0,"",($O21/30)*'MF Rents'!DH21*'MF Rollover'!DG21)</f>
        <v/>
      </c>
      <c r="DI21" s="7" t="str">
        <f>IF($B21=0,"",($O21/30)*'MF Rents'!DI21*'MF Rollover'!DH21)</f>
        <v/>
      </c>
      <c r="DJ21" s="7" t="str">
        <f>IF($B21=0,"",($O21/30)*'MF Rents'!DJ21*'MF Rollover'!DI21)</f>
        <v/>
      </c>
      <c r="DK21" s="7" t="str">
        <f>IF($B21=0,"",($O21/30)*'MF Rents'!DK21*'MF Rollover'!DJ21)</f>
        <v/>
      </c>
      <c r="DL21" s="7" t="str">
        <f>IF($B21=0,"",($O21/30)*'MF Rents'!DL21*'MF Rollover'!DK21)</f>
        <v/>
      </c>
      <c r="DM21" s="7" t="str">
        <f>IF($B21=0,"",($O21/30)*'MF Rents'!DM21*'MF Rollover'!DL21)</f>
        <v/>
      </c>
      <c r="DN21" s="7" t="str">
        <f>IF($B21=0,"",($O21/30)*'MF Rents'!DN21*'MF Rollover'!DM21)</f>
        <v/>
      </c>
      <c r="DO21" s="7" t="str">
        <f>IF($B21=0,"",($O21/30)*'MF Rents'!DO21*'MF Rollover'!DN21)</f>
        <v/>
      </c>
      <c r="DP21" s="7" t="str">
        <f>IF($B21=0,"",($O21/30)*'MF Rents'!DP21*'MF Rollover'!DO21)</f>
        <v/>
      </c>
      <c r="DQ21" s="7" t="str">
        <f>IF($B21=0,"",($O21/30)*'MF Rents'!DQ21*'MF Rollover'!DP21)</f>
        <v/>
      </c>
      <c r="DR21" s="7" t="str">
        <f>IF($B21=0,"",($O21/30)*'MF Rents'!DR21*'MF Rollover'!DQ21)</f>
        <v/>
      </c>
      <c r="DS21" s="7" t="str">
        <f>IF($B21=0,"",($O21/30)*'MF Rents'!DS21*'MF Rollover'!DR21)</f>
        <v/>
      </c>
      <c r="DT21" s="7" t="str">
        <f>IF($B21=0,"",($O21/30)*'MF Rents'!DT21*'MF Rollover'!DS21)</f>
        <v/>
      </c>
      <c r="DU21" s="7" t="str">
        <f>IF($B21=0,"",($O21/30)*'MF Rents'!DU21*'MF Rollover'!DT21)</f>
        <v/>
      </c>
      <c r="DV21" s="7" t="str">
        <f>IF($B21=0,"",($O21/30)*'MF Rents'!DV21*'MF Rollover'!DU21)</f>
        <v/>
      </c>
      <c r="DW21" s="7" t="str">
        <f>IF($B21=0,"",($O21/30)*'MF Rents'!DW21*'MF Rollover'!DV21)</f>
        <v/>
      </c>
      <c r="DX21" s="7" t="str">
        <f>IF($B21=0,"",($O21/30)*'MF Rents'!DX21*'MF Rollover'!DW21)</f>
        <v/>
      </c>
      <c r="DY21" s="7" t="str">
        <f>IF($B21=0,"",($O21/30)*'MF Rents'!DY21*'MF Rollover'!DX21)</f>
        <v/>
      </c>
      <c r="DZ21" s="7" t="str">
        <f>IF($B21=0,"",($O21/30)*'MF Rents'!DZ21*'MF Rollover'!DY21)</f>
        <v/>
      </c>
      <c r="EA21" s="7" t="str">
        <f>IF($B21=0,"",($O21/30)*'MF Rents'!EA21*'MF Rollover'!DZ21)</f>
        <v/>
      </c>
      <c r="EB21" s="7" t="str">
        <f>IF($B21=0,"",($O21/30)*'MF Rents'!EB21*'MF Rollover'!EA21)</f>
        <v/>
      </c>
      <c r="EC21" s="7" t="str">
        <f>IF($B21=0,"",($O21/30)*'MF Rents'!EC21*'MF Rollover'!EB21)</f>
        <v/>
      </c>
      <c r="ED21" s="7" t="str">
        <f>IF($B21=0,"",($O21/30)*'MF Rents'!ED21*'MF Rollover'!EC21)</f>
        <v/>
      </c>
      <c r="EE21" s="7" t="str">
        <f>IF($B21=0,"",($O21/30)*'MF Rents'!EE21*'MF Rollover'!ED21)</f>
        <v/>
      </c>
      <c r="EF21" s="7" t="str">
        <f>IF($B21=0,"",($O21/30)*'MF Rents'!EF21*'MF Rollover'!EE21)</f>
        <v/>
      </c>
      <c r="EG21" s="7" t="str">
        <f>IF($B21=0,"",($O21/30)*'MF Rents'!EG21*'MF Rollover'!EF21)</f>
        <v/>
      </c>
      <c r="EH21" s="7" t="str">
        <f>IF($B21=0,"",($O21/30)*'MF Rents'!EH21*'MF Rollover'!EG21)</f>
        <v/>
      </c>
      <c r="EI21" s="7" t="str">
        <f>IF($B21=0,"",($O21/30)*'MF Rents'!EI21*'MF Rollover'!EH21)</f>
        <v/>
      </c>
      <c r="EJ21" s="7" t="str">
        <f>IF($B21=0,"",($O21/30)*'MF Rents'!EJ21*'MF Rollover'!EI21)</f>
        <v/>
      </c>
      <c r="EK21" s="7" t="str">
        <f>IF($B21=0,"",($O21/30)*'MF Rents'!EK21*'MF Rollover'!EJ21)</f>
        <v/>
      </c>
      <c r="EL21" s="7" t="str">
        <f>IF($B21=0,"",($O21/30)*'MF Rents'!EL21*'MF Rollover'!EK21)</f>
        <v/>
      </c>
      <c r="EM21" s="7" t="str">
        <f>IF($B21=0,"",($O21/30)*'MF Rents'!EM21*'MF Rollover'!EL21)</f>
        <v/>
      </c>
      <c r="EN21" s="7" t="str">
        <f>IF($B21=0,"",($O21/30)*'MF Rents'!EN21*'MF Rollover'!EM21)</f>
        <v/>
      </c>
      <c r="EO21" s="7" t="str">
        <f>IF($B21=0,"",($O21/30)*'MF Rents'!EO21*'MF Rollover'!EN21)</f>
        <v/>
      </c>
      <c r="EP21" s="7" t="str">
        <f>IF($B21=0,"",($O21/30)*'MF Rents'!EP21*'MF Rollover'!EO21)</f>
        <v/>
      </c>
      <c r="EQ21" s="7" t="str">
        <f>IF($B21=0,"",($O21/30)*'MF Rents'!EQ21*'MF Rollover'!EP21)</f>
        <v/>
      </c>
      <c r="ER21" s="7" t="str">
        <f>IF($B21=0,"",($O21/30)*'MF Rents'!ER21*'MF Rollover'!EQ21)</f>
        <v/>
      </c>
      <c r="ES21" s="7" t="str">
        <f>IF($B21=0,"",($O21/30)*'MF Rents'!ES21*'MF Rollover'!ER21)</f>
        <v/>
      </c>
      <c r="ET21" s="7" t="str">
        <f>IF($B21=0,"",($O21/30)*'MF Rents'!ET21*'MF Rollover'!ES21)</f>
        <v/>
      </c>
      <c r="EU21" s="7" t="str">
        <f>IF($B21=0,"",($O21/30)*'MF Rents'!EU21*'MF Rollover'!ET21)</f>
        <v/>
      </c>
      <c r="EV21" s="7" t="str">
        <f>IF($B21=0,"",($O21/30)*'MF Rents'!EV21*'MF Rollover'!EU21)</f>
        <v/>
      </c>
      <c r="EW21" s="7" t="str">
        <f>IF($B21=0,"",($O21/30)*'MF Rents'!EW21*'MF Rollover'!EV21)</f>
        <v/>
      </c>
      <c r="EX21" s="7" t="str">
        <f>IF($B21=0,"",($O21/30)*'MF Rents'!EX21*'MF Rollover'!EW21)</f>
        <v/>
      </c>
      <c r="EY21" s="7" t="str">
        <f>IF($B21=0,"",($O21/30)*'MF Rents'!EY21*'MF Rollover'!EX21)</f>
        <v/>
      </c>
      <c r="EZ21" s="7" t="str">
        <f>IF($B21=0,"",($O21/30)*'MF Rents'!EZ21*'MF Rollover'!EY21)</f>
        <v/>
      </c>
      <c r="FA21" s="7" t="str">
        <f>IF($B21=0,"",($O21/30)*'MF Rents'!FA21*'MF Rollover'!EZ21)</f>
        <v/>
      </c>
      <c r="FB21" s="7" t="str">
        <f>IF($B21=0,"",($O21/30)*'MF Rents'!FB21*'MF Rollover'!FA21)</f>
        <v/>
      </c>
      <c r="FC21" s="7" t="str">
        <f>IF($B21=0,"",($O21/30)*'MF Rents'!FC21*'MF Rollover'!FB21)</f>
        <v/>
      </c>
      <c r="FD21" s="7" t="str">
        <f>IF($B21=0,"",($O21/30)*'MF Rents'!FD21*'MF Rollover'!FC21)</f>
        <v/>
      </c>
      <c r="FE21" s="7" t="str">
        <f>IF($B21=0,"",($O21/30)*'MF Rents'!FE21*'MF Rollover'!FD21)</f>
        <v/>
      </c>
      <c r="FF21" s="7" t="str">
        <f>IF($B21=0,"",($O21/30)*'MF Rents'!FF21*'MF Rollover'!FE21)</f>
        <v/>
      </c>
      <c r="FG21" s="7" t="str">
        <f>IF($B21=0,"",($O21/30)*'MF Rents'!FG21*'MF Rollover'!FF21)</f>
        <v/>
      </c>
      <c r="FH21" s="7" t="str">
        <f>IF($B21=0,"",($O21/30)*'MF Rents'!FH21*'MF Rollover'!FG21)</f>
        <v/>
      </c>
      <c r="FI21" s="7" t="str">
        <f>IF($B21=0,"",($O21/30)*'MF Rents'!FI21*'MF Rollover'!FH21)</f>
        <v/>
      </c>
      <c r="FJ21" s="7" t="str">
        <f>IF($B21=0,"",($O21/30)*'MF Rents'!FJ21*'MF Rollover'!FI21)</f>
        <v/>
      </c>
      <c r="FK21" s="7" t="str">
        <f>IF($B21=0,"",($O21/30)*'MF Rents'!FK21*'MF Rollover'!FJ21)</f>
        <v/>
      </c>
      <c r="FL21" s="7" t="str">
        <f>IF($B21=0,"",($O21/30)*'MF Rents'!FL21*'MF Rollover'!FK21)</f>
        <v/>
      </c>
      <c r="FM21" s="7" t="str">
        <f>IF($B21=0,"",($O21/30)*'MF Rents'!FM21*'MF Rollover'!FL21)</f>
        <v/>
      </c>
      <c r="FN21" s="7" t="str">
        <f>IF($B21=0,"",($O21/30)*'MF Rents'!FN21*'MF Rollover'!FM21)</f>
        <v/>
      </c>
      <c r="FO21" s="7" t="str">
        <f>IF($B21=0,"",($O21/30)*'MF Rents'!FO21*'MF Rollover'!FN21)</f>
        <v/>
      </c>
      <c r="FP21" s="7" t="str">
        <f>IF($B21=0,"",($O21/30)*'MF Rents'!FP21*'MF Rollover'!FO21)</f>
        <v/>
      </c>
      <c r="FQ21" s="7" t="str">
        <f>IF($B21=0,"",($O21/30)*'MF Rents'!FQ21*'MF Rollover'!FP21)</f>
        <v/>
      </c>
      <c r="FR21" s="7" t="str">
        <f>IF($B21=0,"",($O21/30)*'MF Rents'!FR21*'MF Rollover'!FQ21)</f>
        <v/>
      </c>
      <c r="FS21" s="7" t="str">
        <f>IF($B21=0,"",($O21/30)*'MF Rents'!FS21*'MF Rollover'!FR21)</f>
        <v/>
      </c>
      <c r="FT21" s="7" t="str">
        <f>IF($B21=0,"",($O21/30)*'MF Rents'!FT21*'MF Rollover'!FS21)</f>
        <v/>
      </c>
      <c r="FU21" s="7" t="str">
        <f>IF($B21=0,"",($O21/30)*'MF Rents'!FU21*'MF Rollover'!FT21)</f>
        <v/>
      </c>
      <c r="FV21" s="7" t="str">
        <f>IF($B21=0,"",($O21/30)*'MF Rents'!FV21*'MF Rollover'!FU21)</f>
        <v/>
      </c>
      <c r="FW21" s="7" t="str">
        <f>IF($B21=0,"",($O21/30)*'MF Rents'!FW21*'MF Rollover'!FV21)</f>
        <v/>
      </c>
      <c r="FX21" s="7" t="str">
        <f>IF($B21=0,"",($O21/30)*'MF Rents'!FX21*'MF Rollover'!FW21)</f>
        <v/>
      </c>
      <c r="FY21" s="7" t="str">
        <f>IF($B21=0,"",($O21/30)*'MF Rents'!FY21*'MF Rollover'!FX21)</f>
        <v/>
      </c>
      <c r="FZ21" s="7" t="str">
        <f>IF($B21=0,"",($O21/30)*'MF Rents'!FZ21*'MF Rollover'!FY21)</f>
        <v/>
      </c>
      <c r="GA21" s="7" t="str">
        <f>IF($B21=0,"",($O21/30)*'MF Rents'!GA21*'MF Rollover'!FZ21)</f>
        <v/>
      </c>
      <c r="GB21" s="7" t="str">
        <f>IF($B21=0,"",($O21/30)*'MF Rents'!GB21*'MF Rollover'!GA21)</f>
        <v/>
      </c>
      <c r="GC21" s="7" t="str">
        <f>IF($B21=0,"",($O21/30)*'MF Rents'!GC21*'MF Rollover'!GB21)</f>
        <v/>
      </c>
      <c r="GD21" s="7" t="str">
        <f>IF($B21=0,"",($O21/30)*'MF Rents'!GD21*'MF Rollover'!GC21)</f>
        <v/>
      </c>
      <c r="GE21" s="7" t="str">
        <f>IF($B21=0,"",($O21/30)*'MF Rents'!GE21*'MF Rollover'!GD21)</f>
        <v/>
      </c>
      <c r="GF21" s="7" t="str">
        <f>IF($B21=0,"",($O21/30)*'MF Rents'!GF21*'MF Rollover'!GE21)</f>
        <v/>
      </c>
      <c r="GG21" s="7" t="str">
        <f>IF($B21=0,"",($O21/30)*'MF Rents'!GG21*'MF Rollover'!GF21)</f>
        <v/>
      </c>
      <c r="GH21" s="7" t="str">
        <f>IF($B21=0,"",($O21/30)*'MF Rents'!GH21*'MF Rollover'!GG21)</f>
        <v/>
      </c>
      <c r="GI21" s="7" t="str">
        <f>IF($B21=0,"",($O21/30)*'MF Rents'!GI21*'MF Rollover'!GH21)</f>
        <v/>
      </c>
      <c r="GJ21" s="7" t="str">
        <f>IF($B21=0,"",($O21/30)*'MF Rents'!GJ21*'MF Rollover'!GI21)</f>
        <v/>
      </c>
      <c r="GK21" s="7" t="str">
        <f>IF($B21=0,"",($O21/30)*'MF Rents'!GK21*'MF Rollover'!GJ21)</f>
        <v/>
      </c>
      <c r="GL21" s="7" t="str">
        <f>IF($B21=0,"",($O21/30)*'MF Rents'!GL21*'MF Rollover'!GK21)</f>
        <v/>
      </c>
      <c r="GM21" s="7" t="str">
        <f>IF($B21=0,"",($O21/30)*'MF Rents'!GM21*'MF Rollover'!GL21)</f>
        <v/>
      </c>
      <c r="GN21" s="7" t="str">
        <f>IF($B21=0,"",($O21/30)*'MF Rents'!GN21*'MF Rollover'!GM21)</f>
        <v/>
      </c>
      <c r="GO21" s="7" t="str">
        <f>IF($B21=0,"",($O21/30)*'MF Rents'!GO21*'MF Rollover'!GN21)</f>
        <v/>
      </c>
      <c r="GP21" s="7" t="str">
        <f>IF($B21=0,"",($O21/30)*'MF Rents'!GP21*'MF Rollover'!GO21)</f>
        <v/>
      </c>
    </row>
    <row r="22" spans="2:198" x14ac:dyDescent="0.3">
      <c r="B22" s="198">
        <f>'MF Rent Roll'!B21</f>
        <v>0</v>
      </c>
      <c r="C22" s="199">
        <f>'MF Rent Roll'!C21</f>
        <v>0</v>
      </c>
      <c r="D22" s="200">
        <f>'MF Rent Roll'!D21</f>
        <v>0</v>
      </c>
      <c r="E22" s="200">
        <f>'MF Rent Roll'!E21</f>
        <v>0</v>
      </c>
      <c r="F22" s="201">
        <f>'MF Rent Roll'!F21</f>
        <v>0</v>
      </c>
      <c r="G22" s="202">
        <f>'MF Rent Roll'!G21</f>
        <v>0</v>
      </c>
      <c r="H22" s="203">
        <f>'MF Rent Roll'!H21</f>
        <v>0</v>
      </c>
      <c r="I22" s="202">
        <f>'MF Rent Roll'!I21</f>
        <v>0</v>
      </c>
      <c r="J22" s="204">
        <f>'MF Rent Roll'!J21</f>
        <v>0</v>
      </c>
      <c r="K22" s="205">
        <f>'MF Rent Roll'!K21</f>
        <v>0</v>
      </c>
      <c r="L22" s="202">
        <f>'MF Rent Roll'!L21</f>
        <v>0</v>
      </c>
      <c r="M22" s="206">
        <f>'MF Rent Roll'!M21</f>
        <v>0</v>
      </c>
      <c r="N22" s="207" t="str">
        <f>'MF Rent Roll'!N21</f>
        <v/>
      </c>
      <c r="O22" s="208" t="str">
        <f>'MF Rent Roll'!O21</f>
        <v/>
      </c>
      <c r="P22" s="209" t="str">
        <f>'MF Rent Roll'!P21</f>
        <v/>
      </c>
      <c r="S22" s="7" t="str">
        <f>IF($B22=0,"",($O22/30)*'MF Rents'!S22*'MF Rollover'!R22)</f>
        <v/>
      </c>
      <c r="T22" s="7" t="str">
        <f>IF($B22=0,"",($O22/30)*'MF Rents'!T22*'MF Rollover'!S22)</f>
        <v/>
      </c>
      <c r="U22" s="7" t="str">
        <f>IF($B22=0,"",($O22/30)*'MF Rents'!U22*'MF Rollover'!T22)</f>
        <v/>
      </c>
      <c r="V22" s="7" t="str">
        <f>IF($B22=0,"",($O22/30)*'MF Rents'!V22*'MF Rollover'!U22)</f>
        <v/>
      </c>
      <c r="W22" s="7" t="str">
        <f>IF($B22=0,"",($O22/30)*'MF Rents'!W22*'MF Rollover'!V22)</f>
        <v/>
      </c>
      <c r="X22" s="7" t="str">
        <f>IF($B22=0,"",($O22/30)*'MF Rents'!X22*'MF Rollover'!W22)</f>
        <v/>
      </c>
      <c r="Y22" s="7" t="str">
        <f>IF($B22=0,"",($O22/30)*'MF Rents'!Y22*'MF Rollover'!X22)</f>
        <v/>
      </c>
      <c r="Z22" s="7" t="str">
        <f>IF($B22=0,"",($O22/30)*'MF Rents'!Z22*'MF Rollover'!Y22)</f>
        <v/>
      </c>
      <c r="AA22" s="7" t="str">
        <f>IF($B22=0,"",($O22/30)*'MF Rents'!AA22*'MF Rollover'!Z22)</f>
        <v/>
      </c>
      <c r="AB22" s="7" t="str">
        <f>IF($B22=0,"",($O22/30)*'MF Rents'!AB22*'MF Rollover'!AA22)</f>
        <v/>
      </c>
      <c r="AC22" s="7" t="str">
        <f>IF($B22=0,"",($O22/30)*'MF Rents'!AC22*'MF Rollover'!AB22)</f>
        <v/>
      </c>
      <c r="AD22" s="7" t="str">
        <f>IF($B22=0,"",($O22/30)*'MF Rents'!AD22*'MF Rollover'!AC22)</f>
        <v/>
      </c>
      <c r="AE22" s="7" t="str">
        <f>IF($B22=0,"",($O22/30)*'MF Rents'!AE22*'MF Rollover'!AD22)</f>
        <v/>
      </c>
      <c r="AF22" s="7" t="str">
        <f>IF($B22=0,"",($O22/30)*'MF Rents'!AF22*'MF Rollover'!AE22)</f>
        <v/>
      </c>
      <c r="AG22" s="7" t="str">
        <f>IF($B22=0,"",($O22/30)*'MF Rents'!AG22*'MF Rollover'!AF22)</f>
        <v/>
      </c>
      <c r="AH22" s="7" t="str">
        <f>IF($B22=0,"",($O22/30)*'MF Rents'!AH22*'MF Rollover'!AG22)</f>
        <v/>
      </c>
      <c r="AI22" s="7" t="str">
        <f>IF($B22=0,"",($O22/30)*'MF Rents'!AI22*'MF Rollover'!AH22)</f>
        <v/>
      </c>
      <c r="AJ22" s="7" t="str">
        <f>IF($B22=0,"",($O22/30)*'MF Rents'!AJ22*'MF Rollover'!AI22)</f>
        <v/>
      </c>
      <c r="AK22" s="7" t="str">
        <f>IF($B22=0,"",($O22/30)*'MF Rents'!AK22*'MF Rollover'!AJ22)</f>
        <v/>
      </c>
      <c r="AL22" s="7" t="str">
        <f>IF($B22=0,"",($O22/30)*'MF Rents'!AL22*'MF Rollover'!AK22)</f>
        <v/>
      </c>
      <c r="AM22" s="7" t="str">
        <f>IF($B22=0,"",($O22/30)*'MF Rents'!AM22*'MF Rollover'!AL22)</f>
        <v/>
      </c>
      <c r="AN22" s="7" t="str">
        <f>IF($B22=0,"",($O22/30)*'MF Rents'!AN22*'MF Rollover'!AM22)</f>
        <v/>
      </c>
      <c r="AO22" s="7" t="str">
        <f>IF($B22=0,"",($O22/30)*'MF Rents'!AO22*'MF Rollover'!AN22)</f>
        <v/>
      </c>
      <c r="AP22" s="7" t="str">
        <f>IF($B22=0,"",($O22/30)*'MF Rents'!AP22*'MF Rollover'!AO22)</f>
        <v/>
      </c>
      <c r="AQ22" s="7" t="str">
        <f>IF($B22=0,"",($O22/30)*'MF Rents'!AQ22*'MF Rollover'!AP22)</f>
        <v/>
      </c>
      <c r="AR22" s="7" t="str">
        <f>IF($B22=0,"",($O22/30)*'MF Rents'!AR22*'MF Rollover'!AQ22)</f>
        <v/>
      </c>
      <c r="AS22" s="7" t="str">
        <f>IF($B22=0,"",($O22/30)*'MF Rents'!AS22*'MF Rollover'!AR22)</f>
        <v/>
      </c>
      <c r="AT22" s="7" t="str">
        <f>IF($B22=0,"",($O22/30)*'MF Rents'!AT22*'MF Rollover'!AS22)</f>
        <v/>
      </c>
      <c r="AU22" s="7" t="str">
        <f>IF($B22=0,"",($O22/30)*'MF Rents'!AU22*'MF Rollover'!AT22)</f>
        <v/>
      </c>
      <c r="AV22" s="7" t="str">
        <f>IF($B22=0,"",($O22/30)*'MF Rents'!AV22*'MF Rollover'!AU22)</f>
        <v/>
      </c>
      <c r="AW22" s="7" t="str">
        <f>IF($B22=0,"",($O22/30)*'MF Rents'!AW22*'MF Rollover'!AV22)</f>
        <v/>
      </c>
      <c r="AX22" s="7" t="str">
        <f>IF($B22=0,"",($O22/30)*'MF Rents'!AX22*'MF Rollover'!AW22)</f>
        <v/>
      </c>
      <c r="AY22" s="7" t="str">
        <f>IF($B22=0,"",($O22/30)*'MF Rents'!AY22*'MF Rollover'!AX22)</f>
        <v/>
      </c>
      <c r="AZ22" s="7" t="str">
        <f>IF($B22=0,"",($O22/30)*'MF Rents'!AZ22*'MF Rollover'!AY22)</f>
        <v/>
      </c>
      <c r="BA22" s="7" t="str">
        <f>IF($B22=0,"",($O22/30)*'MF Rents'!BA22*'MF Rollover'!AZ22)</f>
        <v/>
      </c>
      <c r="BB22" s="7" t="str">
        <f>IF($B22=0,"",($O22/30)*'MF Rents'!BB22*'MF Rollover'!BA22)</f>
        <v/>
      </c>
      <c r="BC22" s="7" t="str">
        <f>IF($B22=0,"",($O22/30)*'MF Rents'!BC22*'MF Rollover'!BB22)</f>
        <v/>
      </c>
      <c r="BD22" s="7" t="str">
        <f>IF($B22=0,"",($O22/30)*'MF Rents'!BD22*'MF Rollover'!BC22)</f>
        <v/>
      </c>
      <c r="BE22" s="7" t="str">
        <f>IF($B22=0,"",($O22/30)*'MF Rents'!BE22*'MF Rollover'!BD22)</f>
        <v/>
      </c>
      <c r="BF22" s="7" t="str">
        <f>IF($B22=0,"",($O22/30)*'MF Rents'!BF22*'MF Rollover'!BE22)</f>
        <v/>
      </c>
      <c r="BG22" s="7" t="str">
        <f>IF($B22=0,"",($O22/30)*'MF Rents'!BG22*'MF Rollover'!BF22)</f>
        <v/>
      </c>
      <c r="BH22" s="7" t="str">
        <f>IF($B22=0,"",($O22/30)*'MF Rents'!BH22*'MF Rollover'!BG22)</f>
        <v/>
      </c>
      <c r="BI22" s="7" t="str">
        <f>IF($B22=0,"",($O22/30)*'MF Rents'!BI22*'MF Rollover'!BH22)</f>
        <v/>
      </c>
      <c r="BJ22" s="7" t="str">
        <f>IF($B22=0,"",($O22/30)*'MF Rents'!BJ22*'MF Rollover'!BI22)</f>
        <v/>
      </c>
      <c r="BK22" s="7" t="str">
        <f>IF($B22=0,"",($O22/30)*'MF Rents'!BK22*'MF Rollover'!BJ22)</f>
        <v/>
      </c>
      <c r="BL22" s="7" t="str">
        <f>IF($B22=0,"",($O22/30)*'MF Rents'!BL22*'MF Rollover'!BK22)</f>
        <v/>
      </c>
      <c r="BM22" s="7" t="str">
        <f>IF($B22=0,"",($O22/30)*'MF Rents'!BM22*'MF Rollover'!BL22)</f>
        <v/>
      </c>
      <c r="BN22" s="7" t="str">
        <f>IF($B22=0,"",($O22/30)*'MF Rents'!BN22*'MF Rollover'!BM22)</f>
        <v/>
      </c>
      <c r="BO22" s="7" t="str">
        <f>IF($B22=0,"",($O22/30)*'MF Rents'!BO22*'MF Rollover'!BN22)</f>
        <v/>
      </c>
      <c r="BP22" s="7" t="str">
        <f>IF($B22=0,"",($O22/30)*'MF Rents'!BP22*'MF Rollover'!BO22)</f>
        <v/>
      </c>
      <c r="BQ22" s="7" t="str">
        <f>IF($B22=0,"",($O22/30)*'MF Rents'!BQ22*'MF Rollover'!BP22)</f>
        <v/>
      </c>
      <c r="BR22" s="7" t="str">
        <f>IF($B22=0,"",($O22/30)*'MF Rents'!BR22*'MF Rollover'!BQ22)</f>
        <v/>
      </c>
      <c r="BS22" s="7" t="str">
        <f>IF($B22=0,"",($O22/30)*'MF Rents'!BS22*'MF Rollover'!BR22)</f>
        <v/>
      </c>
      <c r="BT22" s="7" t="str">
        <f>IF($B22=0,"",($O22/30)*'MF Rents'!BT22*'MF Rollover'!BS22)</f>
        <v/>
      </c>
      <c r="BU22" s="7" t="str">
        <f>IF($B22=0,"",($O22/30)*'MF Rents'!BU22*'MF Rollover'!BT22)</f>
        <v/>
      </c>
      <c r="BV22" s="7" t="str">
        <f>IF($B22=0,"",($O22/30)*'MF Rents'!BV22*'MF Rollover'!BU22)</f>
        <v/>
      </c>
      <c r="BW22" s="7" t="str">
        <f>IF($B22=0,"",($O22/30)*'MF Rents'!BW22*'MF Rollover'!BV22)</f>
        <v/>
      </c>
      <c r="BX22" s="7" t="str">
        <f>IF($B22=0,"",($O22/30)*'MF Rents'!BX22*'MF Rollover'!BW22)</f>
        <v/>
      </c>
      <c r="BY22" s="7" t="str">
        <f>IF($B22=0,"",($O22/30)*'MF Rents'!BY22*'MF Rollover'!BX22)</f>
        <v/>
      </c>
      <c r="BZ22" s="7" t="str">
        <f>IF($B22=0,"",($O22/30)*'MF Rents'!BZ22*'MF Rollover'!BY22)</f>
        <v/>
      </c>
      <c r="CA22" s="7" t="str">
        <f>IF($B22=0,"",($O22/30)*'MF Rents'!CA22*'MF Rollover'!BZ22)</f>
        <v/>
      </c>
      <c r="CB22" s="7" t="str">
        <f>IF($B22=0,"",($O22/30)*'MF Rents'!CB22*'MF Rollover'!CA22)</f>
        <v/>
      </c>
      <c r="CC22" s="7" t="str">
        <f>IF($B22=0,"",($O22/30)*'MF Rents'!CC22*'MF Rollover'!CB22)</f>
        <v/>
      </c>
      <c r="CD22" s="7" t="str">
        <f>IF($B22=0,"",($O22/30)*'MF Rents'!CD22*'MF Rollover'!CC22)</f>
        <v/>
      </c>
      <c r="CE22" s="7" t="str">
        <f>IF($B22=0,"",($O22/30)*'MF Rents'!CE22*'MF Rollover'!CD22)</f>
        <v/>
      </c>
      <c r="CF22" s="7" t="str">
        <f>IF($B22=0,"",($O22/30)*'MF Rents'!CF22*'MF Rollover'!CE22)</f>
        <v/>
      </c>
      <c r="CG22" s="7" t="str">
        <f>IF($B22=0,"",($O22/30)*'MF Rents'!CG22*'MF Rollover'!CF22)</f>
        <v/>
      </c>
      <c r="CH22" s="7" t="str">
        <f>IF($B22=0,"",($O22/30)*'MF Rents'!CH22*'MF Rollover'!CG22)</f>
        <v/>
      </c>
      <c r="CI22" s="7" t="str">
        <f>IF($B22=0,"",($O22/30)*'MF Rents'!CI22*'MF Rollover'!CH22)</f>
        <v/>
      </c>
      <c r="CJ22" s="7" t="str">
        <f>IF($B22=0,"",($O22/30)*'MF Rents'!CJ22*'MF Rollover'!CI22)</f>
        <v/>
      </c>
      <c r="CK22" s="7" t="str">
        <f>IF($B22=0,"",($O22/30)*'MF Rents'!CK22*'MF Rollover'!CJ22)</f>
        <v/>
      </c>
      <c r="CL22" s="7" t="str">
        <f>IF($B22=0,"",($O22/30)*'MF Rents'!CL22*'MF Rollover'!CK22)</f>
        <v/>
      </c>
      <c r="CM22" s="7" t="str">
        <f>IF($B22=0,"",($O22/30)*'MF Rents'!CM22*'MF Rollover'!CL22)</f>
        <v/>
      </c>
      <c r="CN22" s="7" t="str">
        <f>IF($B22=0,"",($O22/30)*'MF Rents'!CN22*'MF Rollover'!CM22)</f>
        <v/>
      </c>
      <c r="CO22" s="7" t="str">
        <f>IF($B22=0,"",($O22/30)*'MF Rents'!CO22*'MF Rollover'!CN22)</f>
        <v/>
      </c>
      <c r="CP22" s="7" t="str">
        <f>IF($B22=0,"",($O22/30)*'MF Rents'!CP22*'MF Rollover'!CO22)</f>
        <v/>
      </c>
      <c r="CQ22" s="7" t="str">
        <f>IF($B22=0,"",($O22/30)*'MF Rents'!CQ22*'MF Rollover'!CP22)</f>
        <v/>
      </c>
      <c r="CR22" s="7" t="str">
        <f>IF($B22=0,"",($O22/30)*'MF Rents'!CR22*'MF Rollover'!CQ22)</f>
        <v/>
      </c>
      <c r="CS22" s="7" t="str">
        <f>IF($B22=0,"",($O22/30)*'MF Rents'!CS22*'MF Rollover'!CR22)</f>
        <v/>
      </c>
      <c r="CT22" s="7" t="str">
        <f>IF($B22=0,"",($O22/30)*'MF Rents'!CT22*'MF Rollover'!CS22)</f>
        <v/>
      </c>
      <c r="CU22" s="7" t="str">
        <f>IF($B22=0,"",($O22/30)*'MF Rents'!CU22*'MF Rollover'!CT22)</f>
        <v/>
      </c>
      <c r="CV22" s="7" t="str">
        <f>IF($B22=0,"",($O22/30)*'MF Rents'!CV22*'MF Rollover'!CU22)</f>
        <v/>
      </c>
      <c r="CW22" s="7" t="str">
        <f>IF($B22=0,"",($O22/30)*'MF Rents'!CW22*'MF Rollover'!CV22)</f>
        <v/>
      </c>
      <c r="CX22" s="7" t="str">
        <f>IF($B22=0,"",($O22/30)*'MF Rents'!CX22*'MF Rollover'!CW22)</f>
        <v/>
      </c>
      <c r="CY22" s="7" t="str">
        <f>IF($B22=0,"",($O22/30)*'MF Rents'!CY22*'MF Rollover'!CX22)</f>
        <v/>
      </c>
      <c r="CZ22" s="7" t="str">
        <f>IF($B22=0,"",($O22/30)*'MF Rents'!CZ22*'MF Rollover'!CY22)</f>
        <v/>
      </c>
      <c r="DA22" s="7" t="str">
        <f>IF($B22=0,"",($O22/30)*'MF Rents'!DA22*'MF Rollover'!CZ22)</f>
        <v/>
      </c>
      <c r="DB22" s="7" t="str">
        <f>IF($B22=0,"",($O22/30)*'MF Rents'!DB22*'MF Rollover'!DA22)</f>
        <v/>
      </c>
      <c r="DC22" s="7" t="str">
        <f>IF($B22=0,"",($O22/30)*'MF Rents'!DC22*'MF Rollover'!DB22)</f>
        <v/>
      </c>
      <c r="DD22" s="7" t="str">
        <f>IF($B22=0,"",($O22/30)*'MF Rents'!DD22*'MF Rollover'!DC22)</f>
        <v/>
      </c>
      <c r="DE22" s="7" t="str">
        <f>IF($B22=0,"",($O22/30)*'MF Rents'!DE22*'MF Rollover'!DD22)</f>
        <v/>
      </c>
      <c r="DF22" s="7" t="str">
        <f>IF($B22=0,"",($O22/30)*'MF Rents'!DF22*'MF Rollover'!DE22)</f>
        <v/>
      </c>
      <c r="DG22" s="7" t="str">
        <f>IF($B22=0,"",($O22/30)*'MF Rents'!DG22*'MF Rollover'!DF22)</f>
        <v/>
      </c>
      <c r="DH22" s="7" t="str">
        <f>IF($B22=0,"",($O22/30)*'MF Rents'!DH22*'MF Rollover'!DG22)</f>
        <v/>
      </c>
      <c r="DI22" s="7" t="str">
        <f>IF($B22=0,"",($O22/30)*'MF Rents'!DI22*'MF Rollover'!DH22)</f>
        <v/>
      </c>
      <c r="DJ22" s="7" t="str">
        <f>IF($B22=0,"",($O22/30)*'MF Rents'!DJ22*'MF Rollover'!DI22)</f>
        <v/>
      </c>
      <c r="DK22" s="7" t="str">
        <f>IF($B22=0,"",($O22/30)*'MF Rents'!DK22*'MF Rollover'!DJ22)</f>
        <v/>
      </c>
      <c r="DL22" s="7" t="str">
        <f>IF($B22=0,"",($O22/30)*'MF Rents'!DL22*'MF Rollover'!DK22)</f>
        <v/>
      </c>
      <c r="DM22" s="7" t="str">
        <f>IF($B22=0,"",($O22/30)*'MF Rents'!DM22*'MF Rollover'!DL22)</f>
        <v/>
      </c>
      <c r="DN22" s="7" t="str">
        <f>IF($B22=0,"",($O22/30)*'MF Rents'!DN22*'MF Rollover'!DM22)</f>
        <v/>
      </c>
      <c r="DO22" s="7" t="str">
        <f>IF($B22=0,"",($O22/30)*'MF Rents'!DO22*'MF Rollover'!DN22)</f>
        <v/>
      </c>
      <c r="DP22" s="7" t="str">
        <f>IF($B22=0,"",($O22/30)*'MF Rents'!DP22*'MF Rollover'!DO22)</f>
        <v/>
      </c>
      <c r="DQ22" s="7" t="str">
        <f>IF($B22=0,"",($O22/30)*'MF Rents'!DQ22*'MF Rollover'!DP22)</f>
        <v/>
      </c>
      <c r="DR22" s="7" t="str">
        <f>IF($B22=0,"",($O22/30)*'MF Rents'!DR22*'MF Rollover'!DQ22)</f>
        <v/>
      </c>
      <c r="DS22" s="7" t="str">
        <f>IF($B22=0,"",($O22/30)*'MF Rents'!DS22*'MF Rollover'!DR22)</f>
        <v/>
      </c>
      <c r="DT22" s="7" t="str">
        <f>IF($B22=0,"",($O22/30)*'MF Rents'!DT22*'MF Rollover'!DS22)</f>
        <v/>
      </c>
      <c r="DU22" s="7" t="str">
        <f>IF($B22=0,"",($O22/30)*'MF Rents'!DU22*'MF Rollover'!DT22)</f>
        <v/>
      </c>
      <c r="DV22" s="7" t="str">
        <f>IF($B22=0,"",($O22/30)*'MF Rents'!DV22*'MF Rollover'!DU22)</f>
        <v/>
      </c>
      <c r="DW22" s="7" t="str">
        <f>IF($B22=0,"",($O22/30)*'MF Rents'!DW22*'MF Rollover'!DV22)</f>
        <v/>
      </c>
      <c r="DX22" s="7" t="str">
        <f>IF($B22=0,"",($O22/30)*'MF Rents'!DX22*'MF Rollover'!DW22)</f>
        <v/>
      </c>
      <c r="DY22" s="7" t="str">
        <f>IF($B22=0,"",($O22/30)*'MF Rents'!DY22*'MF Rollover'!DX22)</f>
        <v/>
      </c>
      <c r="DZ22" s="7" t="str">
        <f>IF($B22=0,"",($O22/30)*'MF Rents'!DZ22*'MF Rollover'!DY22)</f>
        <v/>
      </c>
      <c r="EA22" s="7" t="str">
        <f>IF($B22=0,"",($O22/30)*'MF Rents'!EA22*'MF Rollover'!DZ22)</f>
        <v/>
      </c>
      <c r="EB22" s="7" t="str">
        <f>IF($B22=0,"",($O22/30)*'MF Rents'!EB22*'MF Rollover'!EA22)</f>
        <v/>
      </c>
      <c r="EC22" s="7" t="str">
        <f>IF($B22=0,"",($O22/30)*'MF Rents'!EC22*'MF Rollover'!EB22)</f>
        <v/>
      </c>
      <c r="ED22" s="7" t="str">
        <f>IF($B22=0,"",($O22/30)*'MF Rents'!ED22*'MF Rollover'!EC22)</f>
        <v/>
      </c>
      <c r="EE22" s="7" t="str">
        <f>IF($B22=0,"",($O22/30)*'MF Rents'!EE22*'MF Rollover'!ED22)</f>
        <v/>
      </c>
      <c r="EF22" s="7" t="str">
        <f>IF($B22=0,"",($O22/30)*'MF Rents'!EF22*'MF Rollover'!EE22)</f>
        <v/>
      </c>
      <c r="EG22" s="7" t="str">
        <f>IF($B22=0,"",($O22/30)*'MF Rents'!EG22*'MF Rollover'!EF22)</f>
        <v/>
      </c>
      <c r="EH22" s="7" t="str">
        <f>IF($B22=0,"",($O22/30)*'MF Rents'!EH22*'MF Rollover'!EG22)</f>
        <v/>
      </c>
      <c r="EI22" s="7" t="str">
        <f>IF($B22=0,"",($O22/30)*'MF Rents'!EI22*'MF Rollover'!EH22)</f>
        <v/>
      </c>
      <c r="EJ22" s="7" t="str">
        <f>IF($B22=0,"",($O22/30)*'MF Rents'!EJ22*'MF Rollover'!EI22)</f>
        <v/>
      </c>
      <c r="EK22" s="7" t="str">
        <f>IF($B22=0,"",($O22/30)*'MF Rents'!EK22*'MF Rollover'!EJ22)</f>
        <v/>
      </c>
      <c r="EL22" s="7" t="str">
        <f>IF($B22=0,"",($O22/30)*'MF Rents'!EL22*'MF Rollover'!EK22)</f>
        <v/>
      </c>
      <c r="EM22" s="7" t="str">
        <f>IF($B22=0,"",($O22/30)*'MF Rents'!EM22*'MF Rollover'!EL22)</f>
        <v/>
      </c>
      <c r="EN22" s="7" t="str">
        <f>IF($B22=0,"",($O22/30)*'MF Rents'!EN22*'MF Rollover'!EM22)</f>
        <v/>
      </c>
      <c r="EO22" s="7" t="str">
        <f>IF($B22=0,"",($O22/30)*'MF Rents'!EO22*'MF Rollover'!EN22)</f>
        <v/>
      </c>
      <c r="EP22" s="7" t="str">
        <f>IF($B22=0,"",($O22/30)*'MF Rents'!EP22*'MF Rollover'!EO22)</f>
        <v/>
      </c>
      <c r="EQ22" s="7" t="str">
        <f>IF($B22=0,"",($O22/30)*'MF Rents'!EQ22*'MF Rollover'!EP22)</f>
        <v/>
      </c>
      <c r="ER22" s="7" t="str">
        <f>IF($B22=0,"",($O22/30)*'MF Rents'!ER22*'MF Rollover'!EQ22)</f>
        <v/>
      </c>
      <c r="ES22" s="7" t="str">
        <f>IF($B22=0,"",($O22/30)*'MF Rents'!ES22*'MF Rollover'!ER22)</f>
        <v/>
      </c>
      <c r="ET22" s="7" t="str">
        <f>IF($B22=0,"",($O22/30)*'MF Rents'!ET22*'MF Rollover'!ES22)</f>
        <v/>
      </c>
      <c r="EU22" s="7" t="str">
        <f>IF($B22=0,"",($O22/30)*'MF Rents'!EU22*'MF Rollover'!ET22)</f>
        <v/>
      </c>
      <c r="EV22" s="7" t="str">
        <f>IF($B22=0,"",($O22/30)*'MF Rents'!EV22*'MF Rollover'!EU22)</f>
        <v/>
      </c>
      <c r="EW22" s="7" t="str">
        <f>IF($B22=0,"",($O22/30)*'MF Rents'!EW22*'MF Rollover'!EV22)</f>
        <v/>
      </c>
      <c r="EX22" s="7" t="str">
        <f>IF($B22=0,"",($O22/30)*'MF Rents'!EX22*'MF Rollover'!EW22)</f>
        <v/>
      </c>
      <c r="EY22" s="7" t="str">
        <f>IF($B22=0,"",($O22/30)*'MF Rents'!EY22*'MF Rollover'!EX22)</f>
        <v/>
      </c>
      <c r="EZ22" s="7" t="str">
        <f>IF($B22=0,"",($O22/30)*'MF Rents'!EZ22*'MF Rollover'!EY22)</f>
        <v/>
      </c>
      <c r="FA22" s="7" t="str">
        <f>IF($B22=0,"",($O22/30)*'MF Rents'!FA22*'MF Rollover'!EZ22)</f>
        <v/>
      </c>
      <c r="FB22" s="7" t="str">
        <f>IF($B22=0,"",($O22/30)*'MF Rents'!FB22*'MF Rollover'!FA22)</f>
        <v/>
      </c>
      <c r="FC22" s="7" t="str">
        <f>IF($B22=0,"",($O22/30)*'MF Rents'!FC22*'MF Rollover'!FB22)</f>
        <v/>
      </c>
      <c r="FD22" s="7" t="str">
        <f>IF($B22=0,"",($O22/30)*'MF Rents'!FD22*'MF Rollover'!FC22)</f>
        <v/>
      </c>
      <c r="FE22" s="7" t="str">
        <f>IF($B22=0,"",($O22/30)*'MF Rents'!FE22*'MF Rollover'!FD22)</f>
        <v/>
      </c>
      <c r="FF22" s="7" t="str">
        <f>IF($B22=0,"",($O22/30)*'MF Rents'!FF22*'MF Rollover'!FE22)</f>
        <v/>
      </c>
      <c r="FG22" s="7" t="str">
        <f>IF($B22=0,"",($O22/30)*'MF Rents'!FG22*'MF Rollover'!FF22)</f>
        <v/>
      </c>
      <c r="FH22" s="7" t="str">
        <f>IF($B22=0,"",($O22/30)*'MF Rents'!FH22*'MF Rollover'!FG22)</f>
        <v/>
      </c>
      <c r="FI22" s="7" t="str">
        <f>IF($B22=0,"",($O22/30)*'MF Rents'!FI22*'MF Rollover'!FH22)</f>
        <v/>
      </c>
      <c r="FJ22" s="7" t="str">
        <f>IF($B22=0,"",($O22/30)*'MF Rents'!FJ22*'MF Rollover'!FI22)</f>
        <v/>
      </c>
      <c r="FK22" s="7" t="str">
        <f>IF($B22=0,"",($O22/30)*'MF Rents'!FK22*'MF Rollover'!FJ22)</f>
        <v/>
      </c>
      <c r="FL22" s="7" t="str">
        <f>IF($B22=0,"",($O22/30)*'MF Rents'!FL22*'MF Rollover'!FK22)</f>
        <v/>
      </c>
      <c r="FM22" s="7" t="str">
        <f>IF($B22=0,"",($O22/30)*'MF Rents'!FM22*'MF Rollover'!FL22)</f>
        <v/>
      </c>
      <c r="FN22" s="7" t="str">
        <f>IF($B22=0,"",($O22/30)*'MF Rents'!FN22*'MF Rollover'!FM22)</f>
        <v/>
      </c>
      <c r="FO22" s="7" t="str">
        <f>IF($B22=0,"",($O22/30)*'MF Rents'!FO22*'MF Rollover'!FN22)</f>
        <v/>
      </c>
      <c r="FP22" s="7" t="str">
        <f>IF($B22=0,"",($O22/30)*'MF Rents'!FP22*'MF Rollover'!FO22)</f>
        <v/>
      </c>
      <c r="FQ22" s="7" t="str">
        <f>IF($B22=0,"",($O22/30)*'MF Rents'!FQ22*'MF Rollover'!FP22)</f>
        <v/>
      </c>
      <c r="FR22" s="7" t="str">
        <f>IF($B22=0,"",($O22/30)*'MF Rents'!FR22*'MF Rollover'!FQ22)</f>
        <v/>
      </c>
      <c r="FS22" s="7" t="str">
        <f>IF($B22=0,"",($O22/30)*'MF Rents'!FS22*'MF Rollover'!FR22)</f>
        <v/>
      </c>
      <c r="FT22" s="7" t="str">
        <f>IF($B22=0,"",($O22/30)*'MF Rents'!FT22*'MF Rollover'!FS22)</f>
        <v/>
      </c>
      <c r="FU22" s="7" t="str">
        <f>IF($B22=0,"",($O22/30)*'MF Rents'!FU22*'MF Rollover'!FT22)</f>
        <v/>
      </c>
      <c r="FV22" s="7" t="str">
        <f>IF($B22=0,"",($O22/30)*'MF Rents'!FV22*'MF Rollover'!FU22)</f>
        <v/>
      </c>
      <c r="FW22" s="7" t="str">
        <f>IF($B22=0,"",($O22/30)*'MF Rents'!FW22*'MF Rollover'!FV22)</f>
        <v/>
      </c>
      <c r="FX22" s="7" t="str">
        <f>IF($B22=0,"",($O22/30)*'MF Rents'!FX22*'MF Rollover'!FW22)</f>
        <v/>
      </c>
      <c r="FY22" s="7" t="str">
        <f>IF($B22=0,"",($O22/30)*'MF Rents'!FY22*'MF Rollover'!FX22)</f>
        <v/>
      </c>
      <c r="FZ22" s="7" t="str">
        <f>IF($B22=0,"",($O22/30)*'MF Rents'!FZ22*'MF Rollover'!FY22)</f>
        <v/>
      </c>
      <c r="GA22" s="7" t="str">
        <f>IF($B22=0,"",($O22/30)*'MF Rents'!GA22*'MF Rollover'!FZ22)</f>
        <v/>
      </c>
      <c r="GB22" s="7" t="str">
        <f>IF($B22=0,"",($O22/30)*'MF Rents'!GB22*'MF Rollover'!GA22)</f>
        <v/>
      </c>
      <c r="GC22" s="7" t="str">
        <f>IF($B22=0,"",($O22/30)*'MF Rents'!GC22*'MF Rollover'!GB22)</f>
        <v/>
      </c>
      <c r="GD22" s="7" t="str">
        <f>IF($B22=0,"",($O22/30)*'MF Rents'!GD22*'MF Rollover'!GC22)</f>
        <v/>
      </c>
      <c r="GE22" s="7" t="str">
        <f>IF($B22=0,"",($O22/30)*'MF Rents'!GE22*'MF Rollover'!GD22)</f>
        <v/>
      </c>
      <c r="GF22" s="7" t="str">
        <f>IF($B22=0,"",($O22/30)*'MF Rents'!GF22*'MF Rollover'!GE22)</f>
        <v/>
      </c>
      <c r="GG22" s="7" t="str">
        <f>IF($B22=0,"",($O22/30)*'MF Rents'!GG22*'MF Rollover'!GF22)</f>
        <v/>
      </c>
      <c r="GH22" s="7" t="str">
        <f>IF($B22=0,"",($O22/30)*'MF Rents'!GH22*'MF Rollover'!GG22)</f>
        <v/>
      </c>
      <c r="GI22" s="7" t="str">
        <f>IF($B22=0,"",($O22/30)*'MF Rents'!GI22*'MF Rollover'!GH22)</f>
        <v/>
      </c>
      <c r="GJ22" s="7" t="str">
        <f>IF($B22=0,"",($O22/30)*'MF Rents'!GJ22*'MF Rollover'!GI22)</f>
        <v/>
      </c>
      <c r="GK22" s="7" t="str">
        <f>IF($B22=0,"",($O22/30)*'MF Rents'!GK22*'MF Rollover'!GJ22)</f>
        <v/>
      </c>
      <c r="GL22" s="7" t="str">
        <f>IF($B22=0,"",($O22/30)*'MF Rents'!GL22*'MF Rollover'!GK22)</f>
        <v/>
      </c>
      <c r="GM22" s="7" t="str">
        <f>IF($B22=0,"",($O22/30)*'MF Rents'!GM22*'MF Rollover'!GL22)</f>
        <v/>
      </c>
      <c r="GN22" s="7" t="str">
        <f>IF($B22=0,"",($O22/30)*'MF Rents'!GN22*'MF Rollover'!GM22)</f>
        <v/>
      </c>
      <c r="GO22" s="7" t="str">
        <f>IF($B22=0,"",($O22/30)*'MF Rents'!GO22*'MF Rollover'!GN22)</f>
        <v/>
      </c>
      <c r="GP22" s="7" t="str">
        <f>IF($B22=0,"",($O22/30)*'MF Rents'!GP22*'MF Rollover'!GO22)</f>
        <v/>
      </c>
    </row>
    <row r="23" spans="2:198" x14ac:dyDescent="0.3">
      <c r="B23" s="198">
        <f>'MF Rent Roll'!B22</f>
        <v>0</v>
      </c>
      <c r="C23" s="199">
        <f>'MF Rent Roll'!C22</f>
        <v>0</v>
      </c>
      <c r="D23" s="200">
        <f>'MF Rent Roll'!D22</f>
        <v>0</v>
      </c>
      <c r="E23" s="200">
        <f>'MF Rent Roll'!E22</f>
        <v>0</v>
      </c>
      <c r="F23" s="201">
        <f>'MF Rent Roll'!F22</f>
        <v>0</v>
      </c>
      <c r="G23" s="202">
        <f>'MF Rent Roll'!G22</f>
        <v>0</v>
      </c>
      <c r="H23" s="203">
        <f>'MF Rent Roll'!H22</f>
        <v>0</v>
      </c>
      <c r="I23" s="202">
        <f>'MF Rent Roll'!I22</f>
        <v>0</v>
      </c>
      <c r="J23" s="204">
        <f>'MF Rent Roll'!J22</f>
        <v>0</v>
      </c>
      <c r="K23" s="205">
        <f>'MF Rent Roll'!K22</f>
        <v>0</v>
      </c>
      <c r="L23" s="202">
        <f>'MF Rent Roll'!L22</f>
        <v>0</v>
      </c>
      <c r="M23" s="206">
        <f>'MF Rent Roll'!M22</f>
        <v>0</v>
      </c>
      <c r="N23" s="207" t="str">
        <f>'MF Rent Roll'!N22</f>
        <v/>
      </c>
      <c r="O23" s="208" t="str">
        <f>'MF Rent Roll'!O22</f>
        <v/>
      </c>
      <c r="P23" s="209" t="str">
        <f>'MF Rent Roll'!P22</f>
        <v/>
      </c>
      <c r="S23" s="7" t="str">
        <f>IF($B23=0,"",($O23/30)*'MF Rents'!S23*'MF Rollover'!R23)</f>
        <v/>
      </c>
      <c r="T23" s="7" t="str">
        <f>IF($B23=0,"",($O23/30)*'MF Rents'!T23*'MF Rollover'!S23)</f>
        <v/>
      </c>
      <c r="U23" s="7" t="str">
        <f>IF($B23=0,"",($O23/30)*'MF Rents'!U23*'MF Rollover'!T23)</f>
        <v/>
      </c>
      <c r="V23" s="7" t="str">
        <f>IF($B23=0,"",($O23/30)*'MF Rents'!V23*'MF Rollover'!U23)</f>
        <v/>
      </c>
      <c r="W23" s="7" t="str">
        <f>IF($B23=0,"",($O23/30)*'MF Rents'!W23*'MF Rollover'!V23)</f>
        <v/>
      </c>
      <c r="X23" s="7" t="str">
        <f>IF($B23=0,"",($O23/30)*'MF Rents'!X23*'MF Rollover'!W23)</f>
        <v/>
      </c>
      <c r="Y23" s="7" t="str">
        <f>IF($B23=0,"",($O23/30)*'MF Rents'!Y23*'MF Rollover'!X23)</f>
        <v/>
      </c>
      <c r="Z23" s="7" t="str">
        <f>IF($B23=0,"",($O23/30)*'MF Rents'!Z23*'MF Rollover'!Y23)</f>
        <v/>
      </c>
      <c r="AA23" s="7" t="str">
        <f>IF($B23=0,"",($O23/30)*'MF Rents'!AA23*'MF Rollover'!Z23)</f>
        <v/>
      </c>
      <c r="AB23" s="7" t="str">
        <f>IF($B23=0,"",($O23/30)*'MF Rents'!AB23*'MF Rollover'!AA23)</f>
        <v/>
      </c>
      <c r="AC23" s="7" t="str">
        <f>IF($B23=0,"",($O23/30)*'MF Rents'!AC23*'MF Rollover'!AB23)</f>
        <v/>
      </c>
      <c r="AD23" s="7" t="str">
        <f>IF($B23=0,"",($O23/30)*'MF Rents'!AD23*'MF Rollover'!AC23)</f>
        <v/>
      </c>
      <c r="AE23" s="7" t="str">
        <f>IF($B23=0,"",($O23/30)*'MF Rents'!AE23*'MF Rollover'!AD23)</f>
        <v/>
      </c>
      <c r="AF23" s="7" t="str">
        <f>IF($B23=0,"",($O23/30)*'MF Rents'!AF23*'MF Rollover'!AE23)</f>
        <v/>
      </c>
      <c r="AG23" s="7" t="str">
        <f>IF($B23=0,"",($O23/30)*'MF Rents'!AG23*'MF Rollover'!AF23)</f>
        <v/>
      </c>
      <c r="AH23" s="7" t="str">
        <f>IF($B23=0,"",($O23/30)*'MF Rents'!AH23*'MF Rollover'!AG23)</f>
        <v/>
      </c>
      <c r="AI23" s="7" t="str">
        <f>IF($B23=0,"",($O23/30)*'MF Rents'!AI23*'MF Rollover'!AH23)</f>
        <v/>
      </c>
      <c r="AJ23" s="7" t="str">
        <f>IF($B23=0,"",($O23/30)*'MF Rents'!AJ23*'MF Rollover'!AI23)</f>
        <v/>
      </c>
      <c r="AK23" s="7" t="str">
        <f>IF($B23=0,"",($O23/30)*'MF Rents'!AK23*'MF Rollover'!AJ23)</f>
        <v/>
      </c>
      <c r="AL23" s="7" t="str">
        <f>IF($B23=0,"",($O23/30)*'MF Rents'!AL23*'MF Rollover'!AK23)</f>
        <v/>
      </c>
      <c r="AM23" s="7" t="str">
        <f>IF($B23=0,"",($O23/30)*'MF Rents'!AM23*'MF Rollover'!AL23)</f>
        <v/>
      </c>
      <c r="AN23" s="7" t="str">
        <f>IF($B23=0,"",($O23/30)*'MF Rents'!AN23*'MF Rollover'!AM23)</f>
        <v/>
      </c>
      <c r="AO23" s="7" t="str">
        <f>IF($B23=0,"",($O23/30)*'MF Rents'!AO23*'MF Rollover'!AN23)</f>
        <v/>
      </c>
      <c r="AP23" s="7" t="str">
        <f>IF($B23=0,"",($O23/30)*'MF Rents'!AP23*'MF Rollover'!AO23)</f>
        <v/>
      </c>
      <c r="AQ23" s="7" t="str">
        <f>IF($B23=0,"",($O23/30)*'MF Rents'!AQ23*'MF Rollover'!AP23)</f>
        <v/>
      </c>
      <c r="AR23" s="7" t="str">
        <f>IF($B23=0,"",($O23/30)*'MF Rents'!AR23*'MF Rollover'!AQ23)</f>
        <v/>
      </c>
      <c r="AS23" s="7" t="str">
        <f>IF($B23=0,"",($O23/30)*'MF Rents'!AS23*'MF Rollover'!AR23)</f>
        <v/>
      </c>
      <c r="AT23" s="7" t="str">
        <f>IF($B23=0,"",($O23/30)*'MF Rents'!AT23*'MF Rollover'!AS23)</f>
        <v/>
      </c>
      <c r="AU23" s="7" t="str">
        <f>IF($B23=0,"",($O23/30)*'MF Rents'!AU23*'MF Rollover'!AT23)</f>
        <v/>
      </c>
      <c r="AV23" s="7" t="str">
        <f>IF($B23=0,"",($O23/30)*'MF Rents'!AV23*'MF Rollover'!AU23)</f>
        <v/>
      </c>
      <c r="AW23" s="7" t="str">
        <f>IF($B23=0,"",($O23/30)*'MF Rents'!AW23*'MF Rollover'!AV23)</f>
        <v/>
      </c>
      <c r="AX23" s="7" t="str">
        <f>IF($B23=0,"",($O23/30)*'MF Rents'!AX23*'MF Rollover'!AW23)</f>
        <v/>
      </c>
      <c r="AY23" s="7" t="str">
        <f>IF($B23=0,"",($O23/30)*'MF Rents'!AY23*'MF Rollover'!AX23)</f>
        <v/>
      </c>
      <c r="AZ23" s="7" t="str">
        <f>IF($B23=0,"",($O23/30)*'MF Rents'!AZ23*'MF Rollover'!AY23)</f>
        <v/>
      </c>
      <c r="BA23" s="7" t="str">
        <f>IF($B23=0,"",($O23/30)*'MF Rents'!BA23*'MF Rollover'!AZ23)</f>
        <v/>
      </c>
      <c r="BB23" s="7" t="str">
        <f>IF($B23=0,"",($O23/30)*'MF Rents'!BB23*'MF Rollover'!BA23)</f>
        <v/>
      </c>
      <c r="BC23" s="7" t="str">
        <f>IF($B23=0,"",($O23/30)*'MF Rents'!BC23*'MF Rollover'!BB23)</f>
        <v/>
      </c>
      <c r="BD23" s="7" t="str">
        <f>IF($B23=0,"",($O23/30)*'MF Rents'!BD23*'MF Rollover'!BC23)</f>
        <v/>
      </c>
      <c r="BE23" s="7" t="str">
        <f>IF($B23=0,"",($O23/30)*'MF Rents'!BE23*'MF Rollover'!BD23)</f>
        <v/>
      </c>
      <c r="BF23" s="7" t="str">
        <f>IF($B23=0,"",($O23/30)*'MF Rents'!BF23*'MF Rollover'!BE23)</f>
        <v/>
      </c>
      <c r="BG23" s="7" t="str">
        <f>IF($B23=0,"",($O23/30)*'MF Rents'!BG23*'MF Rollover'!BF23)</f>
        <v/>
      </c>
      <c r="BH23" s="7" t="str">
        <f>IF($B23=0,"",($O23/30)*'MF Rents'!BH23*'MF Rollover'!BG23)</f>
        <v/>
      </c>
      <c r="BI23" s="7" t="str">
        <f>IF($B23=0,"",($O23/30)*'MF Rents'!BI23*'MF Rollover'!BH23)</f>
        <v/>
      </c>
      <c r="BJ23" s="7" t="str">
        <f>IF($B23=0,"",($O23/30)*'MF Rents'!BJ23*'MF Rollover'!BI23)</f>
        <v/>
      </c>
      <c r="BK23" s="7" t="str">
        <f>IF($B23=0,"",($O23/30)*'MF Rents'!BK23*'MF Rollover'!BJ23)</f>
        <v/>
      </c>
      <c r="BL23" s="7" t="str">
        <f>IF($B23=0,"",($O23/30)*'MF Rents'!BL23*'MF Rollover'!BK23)</f>
        <v/>
      </c>
      <c r="BM23" s="7" t="str">
        <f>IF($B23=0,"",($O23/30)*'MF Rents'!BM23*'MF Rollover'!BL23)</f>
        <v/>
      </c>
      <c r="BN23" s="7" t="str">
        <f>IF($B23=0,"",($O23/30)*'MF Rents'!BN23*'MF Rollover'!BM23)</f>
        <v/>
      </c>
      <c r="BO23" s="7" t="str">
        <f>IF($B23=0,"",($O23/30)*'MF Rents'!BO23*'MF Rollover'!BN23)</f>
        <v/>
      </c>
      <c r="BP23" s="7" t="str">
        <f>IF($B23=0,"",($O23/30)*'MF Rents'!BP23*'MF Rollover'!BO23)</f>
        <v/>
      </c>
      <c r="BQ23" s="7" t="str">
        <f>IF($B23=0,"",($O23/30)*'MF Rents'!BQ23*'MF Rollover'!BP23)</f>
        <v/>
      </c>
      <c r="BR23" s="7" t="str">
        <f>IF($B23=0,"",($O23/30)*'MF Rents'!BR23*'MF Rollover'!BQ23)</f>
        <v/>
      </c>
      <c r="BS23" s="7" t="str">
        <f>IF($B23=0,"",($O23/30)*'MF Rents'!BS23*'MF Rollover'!BR23)</f>
        <v/>
      </c>
      <c r="BT23" s="7" t="str">
        <f>IF($B23=0,"",($O23/30)*'MF Rents'!BT23*'MF Rollover'!BS23)</f>
        <v/>
      </c>
      <c r="BU23" s="7" t="str">
        <f>IF($B23=0,"",($O23/30)*'MF Rents'!BU23*'MF Rollover'!BT23)</f>
        <v/>
      </c>
      <c r="BV23" s="7" t="str">
        <f>IF($B23=0,"",($O23/30)*'MF Rents'!BV23*'MF Rollover'!BU23)</f>
        <v/>
      </c>
      <c r="BW23" s="7" t="str">
        <f>IF($B23=0,"",($O23/30)*'MF Rents'!BW23*'MF Rollover'!BV23)</f>
        <v/>
      </c>
      <c r="BX23" s="7" t="str">
        <f>IF($B23=0,"",($O23/30)*'MF Rents'!BX23*'MF Rollover'!BW23)</f>
        <v/>
      </c>
      <c r="BY23" s="7" t="str">
        <f>IF($B23=0,"",($O23/30)*'MF Rents'!BY23*'MF Rollover'!BX23)</f>
        <v/>
      </c>
      <c r="BZ23" s="7" t="str">
        <f>IF($B23=0,"",($O23/30)*'MF Rents'!BZ23*'MF Rollover'!BY23)</f>
        <v/>
      </c>
      <c r="CA23" s="7" t="str">
        <f>IF($B23=0,"",($O23/30)*'MF Rents'!CA23*'MF Rollover'!BZ23)</f>
        <v/>
      </c>
      <c r="CB23" s="7" t="str">
        <f>IF($B23=0,"",($O23/30)*'MF Rents'!CB23*'MF Rollover'!CA23)</f>
        <v/>
      </c>
      <c r="CC23" s="7" t="str">
        <f>IF($B23=0,"",($O23/30)*'MF Rents'!CC23*'MF Rollover'!CB23)</f>
        <v/>
      </c>
      <c r="CD23" s="7" t="str">
        <f>IF($B23=0,"",($O23/30)*'MF Rents'!CD23*'MF Rollover'!CC23)</f>
        <v/>
      </c>
      <c r="CE23" s="7" t="str">
        <f>IF($B23=0,"",($O23/30)*'MF Rents'!CE23*'MF Rollover'!CD23)</f>
        <v/>
      </c>
      <c r="CF23" s="7" t="str">
        <f>IF($B23=0,"",($O23/30)*'MF Rents'!CF23*'MF Rollover'!CE23)</f>
        <v/>
      </c>
      <c r="CG23" s="7" t="str">
        <f>IF($B23=0,"",($O23/30)*'MF Rents'!CG23*'MF Rollover'!CF23)</f>
        <v/>
      </c>
      <c r="CH23" s="7" t="str">
        <f>IF($B23=0,"",($O23/30)*'MF Rents'!CH23*'MF Rollover'!CG23)</f>
        <v/>
      </c>
      <c r="CI23" s="7" t="str">
        <f>IF($B23=0,"",($O23/30)*'MF Rents'!CI23*'MF Rollover'!CH23)</f>
        <v/>
      </c>
      <c r="CJ23" s="7" t="str">
        <f>IF($B23=0,"",($O23/30)*'MF Rents'!CJ23*'MF Rollover'!CI23)</f>
        <v/>
      </c>
      <c r="CK23" s="7" t="str">
        <f>IF($B23=0,"",($O23/30)*'MF Rents'!CK23*'MF Rollover'!CJ23)</f>
        <v/>
      </c>
      <c r="CL23" s="7" t="str">
        <f>IF($B23=0,"",($O23/30)*'MF Rents'!CL23*'MF Rollover'!CK23)</f>
        <v/>
      </c>
      <c r="CM23" s="7" t="str">
        <f>IF($B23=0,"",($O23/30)*'MF Rents'!CM23*'MF Rollover'!CL23)</f>
        <v/>
      </c>
      <c r="CN23" s="7" t="str">
        <f>IF($B23=0,"",($O23/30)*'MF Rents'!CN23*'MF Rollover'!CM23)</f>
        <v/>
      </c>
      <c r="CO23" s="7" t="str">
        <f>IF($B23=0,"",($O23/30)*'MF Rents'!CO23*'MF Rollover'!CN23)</f>
        <v/>
      </c>
      <c r="CP23" s="7" t="str">
        <f>IF($B23=0,"",($O23/30)*'MF Rents'!CP23*'MF Rollover'!CO23)</f>
        <v/>
      </c>
      <c r="CQ23" s="7" t="str">
        <f>IF($B23=0,"",($O23/30)*'MF Rents'!CQ23*'MF Rollover'!CP23)</f>
        <v/>
      </c>
      <c r="CR23" s="7" t="str">
        <f>IF($B23=0,"",($O23/30)*'MF Rents'!CR23*'MF Rollover'!CQ23)</f>
        <v/>
      </c>
      <c r="CS23" s="7" t="str">
        <f>IF($B23=0,"",($O23/30)*'MF Rents'!CS23*'MF Rollover'!CR23)</f>
        <v/>
      </c>
      <c r="CT23" s="7" t="str">
        <f>IF($B23=0,"",($O23/30)*'MF Rents'!CT23*'MF Rollover'!CS23)</f>
        <v/>
      </c>
      <c r="CU23" s="7" t="str">
        <f>IF($B23=0,"",($O23/30)*'MF Rents'!CU23*'MF Rollover'!CT23)</f>
        <v/>
      </c>
      <c r="CV23" s="7" t="str">
        <f>IF($B23=0,"",($O23/30)*'MF Rents'!CV23*'MF Rollover'!CU23)</f>
        <v/>
      </c>
      <c r="CW23" s="7" t="str">
        <f>IF($B23=0,"",($O23/30)*'MF Rents'!CW23*'MF Rollover'!CV23)</f>
        <v/>
      </c>
      <c r="CX23" s="7" t="str">
        <f>IF($B23=0,"",($O23/30)*'MF Rents'!CX23*'MF Rollover'!CW23)</f>
        <v/>
      </c>
      <c r="CY23" s="7" t="str">
        <f>IF($B23=0,"",($O23/30)*'MF Rents'!CY23*'MF Rollover'!CX23)</f>
        <v/>
      </c>
      <c r="CZ23" s="7" t="str">
        <f>IF($B23=0,"",($O23/30)*'MF Rents'!CZ23*'MF Rollover'!CY23)</f>
        <v/>
      </c>
      <c r="DA23" s="7" t="str">
        <f>IF($B23=0,"",($O23/30)*'MF Rents'!DA23*'MF Rollover'!CZ23)</f>
        <v/>
      </c>
      <c r="DB23" s="7" t="str">
        <f>IF($B23=0,"",($O23/30)*'MF Rents'!DB23*'MF Rollover'!DA23)</f>
        <v/>
      </c>
      <c r="DC23" s="7" t="str">
        <f>IF($B23=0,"",($O23/30)*'MF Rents'!DC23*'MF Rollover'!DB23)</f>
        <v/>
      </c>
      <c r="DD23" s="7" t="str">
        <f>IF($B23=0,"",($O23/30)*'MF Rents'!DD23*'MF Rollover'!DC23)</f>
        <v/>
      </c>
      <c r="DE23" s="7" t="str">
        <f>IF($B23=0,"",($O23/30)*'MF Rents'!DE23*'MF Rollover'!DD23)</f>
        <v/>
      </c>
      <c r="DF23" s="7" t="str">
        <f>IF($B23=0,"",($O23/30)*'MF Rents'!DF23*'MF Rollover'!DE23)</f>
        <v/>
      </c>
      <c r="DG23" s="7" t="str">
        <f>IF($B23=0,"",($O23/30)*'MF Rents'!DG23*'MF Rollover'!DF23)</f>
        <v/>
      </c>
      <c r="DH23" s="7" t="str">
        <f>IF($B23=0,"",($O23/30)*'MF Rents'!DH23*'MF Rollover'!DG23)</f>
        <v/>
      </c>
      <c r="DI23" s="7" t="str">
        <f>IF($B23=0,"",($O23/30)*'MF Rents'!DI23*'MF Rollover'!DH23)</f>
        <v/>
      </c>
      <c r="DJ23" s="7" t="str">
        <f>IF($B23=0,"",($O23/30)*'MF Rents'!DJ23*'MF Rollover'!DI23)</f>
        <v/>
      </c>
      <c r="DK23" s="7" t="str">
        <f>IF($B23=0,"",($O23/30)*'MF Rents'!DK23*'MF Rollover'!DJ23)</f>
        <v/>
      </c>
      <c r="DL23" s="7" t="str">
        <f>IF($B23=0,"",($O23/30)*'MF Rents'!DL23*'MF Rollover'!DK23)</f>
        <v/>
      </c>
      <c r="DM23" s="7" t="str">
        <f>IF($B23=0,"",($O23/30)*'MF Rents'!DM23*'MF Rollover'!DL23)</f>
        <v/>
      </c>
      <c r="DN23" s="7" t="str">
        <f>IF($B23=0,"",($O23/30)*'MF Rents'!DN23*'MF Rollover'!DM23)</f>
        <v/>
      </c>
      <c r="DO23" s="7" t="str">
        <f>IF($B23=0,"",($O23/30)*'MF Rents'!DO23*'MF Rollover'!DN23)</f>
        <v/>
      </c>
      <c r="DP23" s="7" t="str">
        <f>IF($B23=0,"",($O23/30)*'MF Rents'!DP23*'MF Rollover'!DO23)</f>
        <v/>
      </c>
      <c r="DQ23" s="7" t="str">
        <f>IF($B23=0,"",($O23/30)*'MF Rents'!DQ23*'MF Rollover'!DP23)</f>
        <v/>
      </c>
      <c r="DR23" s="7" t="str">
        <f>IF($B23=0,"",($O23/30)*'MF Rents'!DR23*'MF Rollover'!DQ23)</f>
        <v/>
      </c>
      <c r="DS23" s="7" t="str">
        <f>IF($B23=0,"",($O23/30)*'MF Rents'!DS23*'MF Rollover'!DR23)</f>
        <v/>
      </c>
      <c r="DT23" s="7" t="str">
        <f>IF($B23=0,"",($O23/30)*'MF Rents'!DT23*'MF Rollover'!DS23)</f>
        <v/>
      </c>
      <c r="DU23" s="7" t="str">
        <f>IF($B23=0,"",($O23/30)*'MF Rents'!DU23*'MF Rollover'!DT23)</f>
        <v/>
      </c>
      <c r="DV23" s="7" t="str">
        <f>IF($B23=0,"",($O23/30)*'MF Rents'!DV23*'MF Rollover'!DU23)</f>
        <v/>
      </c>
      <c r="DW23" s="7" t="str">
        <f>IF($B23=0,"",($O23/30)*'MF Rents'!DW23*'MF Rollover'!DV23)</f>
        <v/>
      </c>
      <c r="DX23" s="7" t="str">
        <f>IF($B23=0,"",($O23/30)*'MF Rents'!DX23*'MF Rollover'!DW23)</f>
        <v/>
      </c>
      <c r="DY23" s="7" t="str">
        <f>IF($B23=0,"",($O23/30)*'MF Rents'!DY23*'MF Rollover'!DX23)</f>
        <v/>
      </c>
      <c r="DZ23" s="7" t="str">
        <f>IF($B23=0,"",($O23/30)*'MF Rents'!DZ23*'MF Rollover'!DY23)</f>
        <v/>
      </c>
      <c r="EA23" s="7" t="str">
        <f>IF($B23=0,"",($O23/30)*'MF Rents'!EA23*'MF Rollover'!DZ23)</f>
        <v/>
      </c>
      <c r="EB23" s="7" t="str">
        <f>IF($B23=0,"",($O23/30)*'MF Rents'!EB23*'MF Rollover'!EA23)</f>
        <v/>
      </c>
      <c r="EC23" s="7" t="str">
        <f>IF($B23=0,"",($O23/30)*'MF Rents'!EC23*'MF Rollover'!EB23)</f>
        <v/>
      </c>
      <c r="ED23" s="7" t="str">
        <f>IF($B23=0,"",($O23/30)*'MF Rents'!ED23*'MF Rollover'!EC23)</f>
        <v/>
      </c>
      <c r="EE23" s="7" t="str">
        <f>IF($B23=0,"",($O23/30)*'MF Rents'!EE23*'MF Rollover'!ED23)</f>
        <v/>
      </c>
      <c r="EF23" s="7" t="str">
        <f>IF($B23=0,"",($O23/30)*'MF Rents'!EF23*'MF Rollover'!EE23)</f>
        <v/>
      </c>
      <c r="EG23" s="7" t="str">
        <f>IF($B23=0,"",($O23/30)*'MF Rents'!EG23*'MF Rollover'!EF23)</f>
        <v/>
      </c>
      <c r="EH23" s="7" t="str">
        <f>IF($B23=0,"",($O23/30)*'MF Rents'!EH23*'MF Rollover'!EG23)</f>
        <v/>
      </c>
      <c r="EI23" s="7" t="str">
        <f>IF($B23=0,"",($O23/30)*'MF Rents'!EI23*'MF Rollover'!EH23)</f>
        <v/>
      </c>
      <c r="EJ23" s="7" t="str">
        <f>IF($B23=0,"",($O23/30)*'MF Rents'!EJ23*'MF Rollover'!EI23)</f>
        <v/>
      </c>
      <c r="EK23" s="7" t="str">
        <f>IF($B23=0,"",($O23/30)*'MF Rents'!EK23*'MF Rollover'!EJ23)</f>
        <v/>
      </c>
      <c r="EL23" s="7" t="str">
        <f>IF($B23=0,"",($O23/30)*'MF Rents'!EL23*'MF Rollover'!EK23)</f>
        <v/>
      </c>
      <c r="EM23" s="7" t="str">
        <f>IF($B23=0,"",($O23/30)*'MF Rents'!EM23*'MF Rollover'!EL23)</f>
        <v/>
      </c>
      <c r="EN23" s="7" t="str">
        <f>IF($B23=0,"",($O23/30)*'MF Rents'!EN23*'MF Rollover'!EM23)</f>
        <v/>
      </c>
      <c r="EO23" s="7" t="str">
        <f>IF($B23=0,"",($O23/30)*'MF Rents'!EO23*'MF Rollover'!EN23)</f>
        <v/>
      </c>
      <c r="EP23" s="7" t="str">
        <f>IF($B23=0,"",($O23/30)*'MF Rents'!EP23*'MF Rollover'!EO23)</f>
        <v/>
      </c>
      <c r="EQ23" s="7" t="str">
        <f>IF($B23=0,"",($O23/30)*'MF Rents'!EQ23*'MF Rollover'!EP23)</f>
        <v/>
      </c>
      <c r="ER23" s="7" t="str">
        <f>IF($B23=0,"",($O23/30)*'MF Rents'!ER23*'MF Rollover'!EQ23)</f>
        <v/>
      </c>
      <c r="ES23" s="7" t="str">
        <f>IF($B23=0,"",($O23/30)*'MF Rents'!ES23*'MF Rollover'!ER23)</f>
        <v/>
      </c>
      <c r="ET23" s="7" t="str">
        <f>IF($B23=0,"",($O23/30)*'MF Rents'!ET23*'MF Rollover'!ES23)</f>
        <v/>
      </c>
      <c r="EU23" s="7" t="str">
        <f>IF($B23=0,"",($O23/30)*'MF Rents'!EU23*'MF Rollover'!ET23)</f>
        <v/>
      </c>
      <c r="EV23" s="7" t="str">
        <f>IF($B23=0,"",($O23/30)*'MF Rents'!EV23*'MF Rollover'!EU23)</f>
        <v/>
      </c>
      <c r="EW23" s="7" t="str">
        <f>IF($B23=0,"",($O23/30)*'MF Rents'!EW23*'MF Rollover'!EV23)</f>
        <v/>
      </c>
      <c r="EX23" s="7" t="str">
        <f>IF($B23=0,"",($O23/30)*'MF Rents'!EX23*'MF Rollover'!EW23)</f>
        <v/>
      </c>
      <c r="EY23" s="7" t="str">
        <f>IF($B23=0,"",($O23/30)*'MF Rents'!EY23*'MF Rollover'!EX23)</f>
        <v/>
      </c>
      <c r="EZ23" s="7" t="str">
        <f>IF($B23=0,"",($O23/30)*'MF Rents'!EZ23*'MF Rollover'!EY23)</f>
        <v/>
      </c>
      <c r="FA23" s="7" t="str">
        <f>IF($B23=0,"",($O23/30)*'MF Rents'!FA23*'MF Rollover'!EZ23)</f>
        <v/>
      </c>
      <c r="FB23" s="7" t="str">
        <f>IF($B23=0,"",($O23/30)*'MF Rents'!FB23*'MF Rollover'!FA23)</f>
        <v/>
      </c>
      <c r="FC23" s="7" t="str">
        <f>IF($B23=0,"",($O23/30)*'MF Rents'!FC23*'MF Rollover'!FB23)</f>
        <v/>
      </c>
      <c r="FD23" s="7" t="str">
        <f>IF($B23=0,"",($O23/30)*'MF Rents'!FD23*'MF Rollover'!FC23)</f>
        <v/>
      </c>
      <c r="FE23" s="7" t="str">
        <f>IF($B23=0,"",($O23/30)*'MF Rents'!FE23*'MF Rollover'!FD23)</f>
        <v/>
      </c>
      <c r="FF23" s="7" t="str">
        <f>IF($B23=0,"",($O23/30)*'MF Rents'!FF23*'MF Rollover'!FE23)</f>
        <v/>
      </c>
      <c r="FG23" s="7" t="str">
        <f>IF($B23=0,"",($O23/30)*'MF Rents'!FG23*'MF Rollover'!FF23)</f>
        <v/>
      </c>
      <c r="FH23" s="7" t="str">
        <f>IF($B23=0,"",($O23/30)*'MF Rents'!FH23*'MF Rollover'!FG23)</f>
        <v/>
      </c>
      <c r="FI23" s="7" t="str">
        <f>IF($B23=0,"",($O23/30)*'MF Rents'!FI23*'MF Rollover'!FH23)</f>
        <v/>
      </c>
      <c r="FJ23" s="7" t="str">
        <f>IF($B23=0,"",($O23/30)*'MF Rents'!FJ23*'MF Rollover'!FI23)</f>
        <v/>
      </c>
      <c r="FK23" s="7" t="str">
        <f>IF($B23=0,"",($O23/30)*'MF Rents'!FK23*'MF Rollover'!FJ23)</f>
        <v/>
      </c>
      <c r="FL23" s="7" t="str">
        <f>IF($B23=0,"",($O23/30)*'MF Rents'!FL23*'MF Rollover'!FK23)</f>
        <v/>
      </c>
      <c r="FM23" s="7" t="str">
        <f>IF($B23=0,"",($O23/30)*'MF Rents'!FM23*'MF Rollover'!FL23)</f>
        <v/>
      </c>
      <c r="FN23" s="7" t="str">
        <f>IF($B23=0,"",($O23/30)*'MF Rents'!FN23*'MF Rollover'!FM23)</f>
        <v/>
      </c>
      <c r="FO23" s="7" t="str">
        <f>IF($B23=0,"",($O23/30)*'MF Rents'!FO23*'MF Rollover'!FN23)</f>
        <v/>
      </c>
      <c r="FP23" s="7" t="str">
        <f>IF($B23=0,"",($O23/30)*'MF Rents'!FP23*'MF Rollover'!FO23)</f>
        <v/>
      </c>
      <c r="FQ23" s="7" t="str">
        <f>IF($B23=0,"",($O23/30)*'MF Rents'!FQ23*'MF Rollover'!FP23)</f>
        <v/>
      </c>
      <c r="FR23" s="7" t="str">
        <f>IF($B23=0,"",($O23/30)*'MF Rents'!FR23*'MF Rollover'!FQ23)</f>
        <v/>
      </c>
      <c r="FS23" s="7" t="str">
        <f>IF($B23=0,"",($O23/30)*'MF Rents'!FS23*'MF Rollover'!FR23)</f>
        <v/>
      </c>
      <c r="FT23" s="7" t="str">
        <f>IF($B23=0,"",($O23/30)*'MF Rents'!FT23*'MF Rollover'!FS23)</f>
        <v/>
      </c>
      <c r="FU23" s="7" t="str">
        <f>IF($B23=0,"",($O23/30)*'MF Rents'!FU23*'MF Rollover'!FT23)</f>
        <v/>
      </c>
      <c r="FV23" s="7" t="str">
        <f>IF($B23=0,"",($O23/30)*'MF Rents'!FV23*'MF Rollover'!FU23)</f>
        <v/>
      </c>
      <c r="FW23" s="7" t="str">
        <f>IF($B23=0,"",($O23/30)*'MF Rents'!FW23*'MF Rollover'!FV23)</f>
        <v/>
      </c>
      <c r="FX23" s="7" t="str">
        <f>IF($B23=0,"",($O23/30)*'MF Rents'!FX23*'MF Rollover'!FW23)</f>
        <v/>
      </c>
      <c r="FY23" s="7" t="str">
        <f>IF($B23=0,"",($O23/30)*'MF Rents'!FY23*'MF Rollover'!FX23)</f>
        <v/>
      </c>
      <c r="FZ23" s="7" t="str">
        <f>IF($B23=0,"",($O23/30)*'MF Rents'!FZ23*'MF Rollover'!FY23)</f>
        <v/>
      </c>
      <c r="GA23" s="7" t="str">
        <f>IF($B23=0,"",($O23/30)*'MF Rents'!GA23*'MF Rollover'!FZ23)</f>
        <v/>
      </c>
      <c r="GB23" s="7" t="str">
        <f>IF($B23=0,"",($O23/30)*'MF Rents'!GB23*'MF Rollover'!GA23)</f>
        <v/>
      </c>
      <c r="GC23" s="7" t="str">
        <f>IF($B23=0,"",($O23/30)*'MF Rents'!GC23*'MF Rollover'!GB23)</f>
        <v/>
      </c>
      <c r="GD23" s="7" t="str">
        <f>IF($B23=0,"",($O23/30)*'MF Rents'!GD23*'MF Rollover'!GC23)</f>
        <v/>
      </c>
      <c r="GE23" s="7" t="str">
        <f>IF($B23=0,"",($O23/30)*'MF Rents'!GE23*'MF Rollover'!GD23)</f>
        <v/>
      </c>
      <c r="GF23" s="7" t="str">
        <f>IF($B23=0,"",($O23/30)*'MF Rents'!GF23*'MF Rollover'!GE23)</f>
        <v/>
      </c>
      <c r="GG23" s="7" t="str">
        <f>IF($B23=0,"",($O23/30)*'MF Rents'!GG23*'MF Rollover'!GF23)</f>
        <v/>
      </c>
      <c r="GH23" s="7" t="str">
        <f>IF($B23=0,"",($O23/30)*'MF Rents'!GH23*'MF Rollover'!GG23)</f>
        <v/>
      </c>
      <c r="GI23" s="7" t="str">
        <f>IF($B23=0,"",($O23/30)*'MF Rents'!GI23*'MF Rollover'!GH23)</f>
        <v/>
      </c>
      <c r="GJ23" s="7" t="str">
        <f>IF($B23=0,"",($O23/30)*'MF Rents'!GJ23*'MF Rollover'!GI23)</f>
        <v/>
      </c>
      <c r="GK23" s="7" t="str">
        <f>IF($B23=0,"",($O23/30)*'MF Rents'!GK23*'MF Rollover'!GJ23)</f>
        <v/>
      </c>
      <c r="GL23" s="7" t="str">
        <f>IF($B23=0,"",($O23/30)*'MF Rents'!GL23*'MF Rollover'!GK23)</f>
        <v/>
      </c>
      <c r="GM23" s="7" t="str">
        <f>IF($B23=0,"",($O23/30)*'MF Rents'!GM23*'MF Rollover'!GL23)</f>
        <v/>
      </c>
      <c r="GN23" s="7" t="str">
        <f>IF($B23=0,"",($O23/30)*'MF Rents'!GN23*'MF Rollover'!GM23)</f>
        <v/>
      </c>
      <c r="GO23" s="7" t="str">
        <f>IF($B23=0,"",($O23/30)*'MF Rents'!GO23*'MF Rollover'!GN23)</f>
        <v/>
      </c>
      <c r="GP23" s="7" t="str">
        <f>IF($B23=0,"",($O23/30)*'MF Rents'!GP23*'MF Rollover'!GO23)</f>
        <v/>
      </c>
    </row>
    <row r="24" spans="2:198" x14ac:dyDescent="0.3">
      <c r="B24" s="198">
        <f>'MF Rent Roll'!B23</f>
        <v>0</v>
      </c>
      <c r="C24" s="199">
        <f>'MF Rent Roll'!C23</f>
        <v>0</v>
      </c>
      <c r="D24" s="200">
        <f>'MF Rent Roll'!D23</f>
        <v>0</v>
      </c>
      <c r="E24" s="200">
        <f>'MF Rent Roll'!E23</f>
        <v>0</v>
      </c>
      <c r="F24" s="201">
        <f>'MF Rent Roll'!F23</f>
        <v>0</v>
      </c>
      <c r="G24" s="202">
        <f>'MF Rent Roll'!G23</f>
        <v>0</v>
      </c>
      <c r="H24" s="203">
        <f>'MF Rent Roll'!H23</f>
        <v>0</v>
      </c>
      <c r="I24" s="202">
        <f>'MF Rent Roll'!I23</f>
        <v>0</v>
      </c>
      <c r="J24" s="204">
        <f>'MF Rent Roll'!J23</f>
        <v>0</v>
      </c>
      <c r="K24" s="205">
        <f>'MF Rent Roll'!K23</f>
        <v>0</v>
      </c>
      <c r="L24" s="202">
        <f>'MF Rent Roll'!L23</f>
        <v>0</v>
      </c>
      <c r="M24" s="206">
        <f>'MF Rent Roll'!M23</f>
        <v>0</v>
      </c>
      <c r="N24" s="207" t="str">
        <f>'MF Rent Roll'!N23</f>
        <v/>
      </c>
      <c r="O24" s="208" t="str">
        <f>'MF Rent Roll'!O23</f>
        <v/>
      </c>
      <c r="P24" s="209" t="str">
        <f>'MF Rent Roll'!P23</f>
        <v/>
      </c>
      <c r="S24" s="7" t="str">
        <f>IF($B24=0,"",($O24/30)*'MF Rents'!S24*'MF Rollover'!R24)</f>
        <v/>
      </c>
      <c r="T24" s="7" t="str">
        <f>IF($B24=0,"",($O24/30)*'MF Rents'!T24*'MF Rollover'!S24)</f>
        <v/>
      </c>
      <c r="U24" s="7" t="str">
        <f>IF($B24=0,"",($O24/30)*'MF Rents'!U24*'MF Rollover'!T24)</f>
        <v/>
      </c>
      <c r="V24" s="7" t="str">
        <f>IF($B24=0,"",($O24/30)*'MF Rents'!V24*'MF Rollover'!U24)</f>
        <v/>
      </c>
      <c r="W24" s="7" t="str">
        <f>IF($B24=0,"",($O24/30)*'MF Rents'!W24*'MF Rollover'!V24)</f>
        <v/>
      </c>
      <c r="X24" s="7" t="str">
        <f>IF($B24=0,"",($O24/30)*'MF Rents'!X24*'MF Rollover'!W24)</f>
        <v/>
      </c>
      <c r="Y24" s="7" t="str">
        <f>IF($B24=0,"",($O24/30)*'MF Rents'!Y24*'MF Rollover'!X24)</f>
        <v/>
      </c>
      <c r="Z24" s="7" t="str">
        <f>IF($B24=0,"",($O24/30)*'MF Rents'!Z24*'MF Rollover'!Y24)</f>
        <v/>
      </c>
      <c r="AA24" s="7" t="str">
        <f>IF($B24=0,"",($O24/30)*'MF Rents'!AA24*'MF Rollover'!Z24)</f>
        <v/>
      </c>
      <c r="AB24" s="7" t="str">
        <f>IF($B24=0,"",($O24/30)*'MF Rents'!AB24*'MF Rollover'!AA24)</f>
        <v/>
      </c>
      <c r="AC24" s="7" t="str">
        <f>IF($B24=0,"",($O24/30)*'MF Rents'!AC24*'MF Rollover'!AB24)</f>
        <v/>
      </c>
      <c r="AD24" s="7" t="str">
        <f>IF($B24=0,"",($O24/30)*'MF Rents'!AD24*'MF Rollover'!AC24)</f>
        <v/>
      </c>
      <c r="AE24" s="7" t="str">
        <f>IF($B24=0,"",($O24/30)*'MF Rents'!AE24*'MF Rollover'!AD24)</f>
        <v/>
      </c>
      <c r="AF24" s="7" t="str">
        <f>IF($B24=0,"",($O24/30)*'MF Rents'!AF24*'MF Rollover'!AE24)</f>
        <v/>
      </c>
      <c r="AG24" s="7" t="str">
        <f>IF($B24=0,"",($O24/30)*'MF Rents'!AG24*'MF Rollover'!AF24)</f>
        <v/>
      </c>
      <c r="AH24" s="7" t="str">
        <f>IF($B24=0,"",($O24/30)*'MF Rents'!AH24*'MF Rollover'!AG24)</f>
        <v/>
      </c>
      <c r="AI24" s="7" t="str">
        <f>IF($B24=0,"",($O24/30)*'MF Rents'!AI24*'MF Rollover'!AH24)</f>
        <v/>
      </c>
      <c r="AJ24" s="7" t="str">
        <f>IF($B24=0,"",($O24/30)*'MF Rents'!AJ24*'MF Rollover'!AI24)</f>
        <v/>
      </c>
      <c r="AK24" s="7" t="str">
        <f>IF($B24=0,"",($O24/30)*'MF Rents'!AK24*'MF Rollover'!AJ24)</f>
        <v/>
      </c>
      <c r="AL24" s="7" t="str">
        <f>IF($B24=0,"",($O24/30)*'MF Rents'!AL24*'MF Rollover'!AK24)</f>
        <v/>
      </c>
      <c r="AM24" s="7" t="str">
        <f>IF($B24=0,"",($O24/30)*'MF Rents'!AM24*'MF Rollover'!AL24)</f>
        <v/>
      </c>
      <c r="AN24" s="7" t="str">
        <f>IF($B24=0,"",($O24/30)*'MF Rents'!AN24*'MF Rollover'!AM24)</f>
        <v/>
      </c>
      <c r="AO24" s="7" t="str">
        <f>IF($B24=0,"",($O24/30)*'MF Rents'!AO24*'MF Rollover'!AN24)</f>
        <v/>
      </c>
      <c r="AP24" s="7" t="str">
        <f>IF($B24=0,"",($O24/30)*'MF Rents'!AP24*'MF Rollover'!AO24)</f>
        <v/>
      </c>
      <c r="AQ24" s="7" t="str">
        <f>IF($B24=0,"",($O24/30)*'MF Rents'!AQ24*'MF Rollover'!AP24)</f>
        <v/>
      </c>
      <c r="AR24" s="7" t="str">
        <f>IF($B24=0,"",($O24/30)*'MF Rents'!AR24*'MF Rollover'!AQ24)</f>
        <v/>
      </c>
      <c r="AS24" s="7" t="str">
        <f>IF($B24=0,"",($O24/30)*'MF Rents'!AS24*'MF Rollover'!AR24)</f>
        <v/>
      </c>
      <c r="AT24" s="7" t="str">
        <f>IF($B24=0,"",($O24/30)*'MF Rents'!AT24*'MF Rollover'!AS24)</f>
        <v/>
      </c>
      <c r="AU24" s="7" t="str">
        <f>IF($B24=0,"",($O24/30)*'MF Rents'!AU24*'MF Rollover'!AT24)</f>
        <v/>
      </c>
      <c r="AV24" s="7" t="str">
        <f>IF($B24=0,"",($O24/30)*'MF Rents'!AV24*'MF Rollover'!AU24)</f>
        <v/>
      </c>
      <c r="AW24" s="7" t="str">
        <f>IF($B24=0,"",($O24/30)*'MF Rents'!AW24*'MF Rollover'!AV24)</f>
        <v/>
      </c>
      <c r="AX24" s="7" t="str">
        <f>IF($B24=0,"",($O24/30)*'MF Rents'!AX24*'MF Rollover'!AW24)</f>
        <v/>
      </c>
      <c r="AY24" s="7" t="str">
        <f>IF($B24=0,"",($O24/30)*'MF Rents'!AY24*'MF Rollover'!AX24)</f>
        <v/>
      </c>
      <c r="AZ24" s="7" t="str">
        <f>IF($B24=0,"",($O24/30)*'MF Rents'!AZ24*'MF Rollover'!AY24)</f>
        <v/>
      </c>
      <c r="BA24" s="7" t="str">
        <f>IF($B24=0,"",($O24/30)*'MF Rents'!BA24*'MF Rollover'!AZ24)</f>
        <v/>
      </c>
      <c r="BB24" s="7" t="str">
        <f>IF($B24=0,"",($O24/30)*'MF Rents'!BB24*'MF Rollover'!BA24)</f>
        <v/>
      </c>
      <c r="BC24" s="7" t="str">
        <f>IF($B24=0,"",($O24/30)*'MF Rents'!BC24*'MF Rollover'!BB24)</f>
        <v/>
      </c>
      <c r="BD24" s="7" t="str">
        <f>IF($B24=0,"",($O24/30)*'MF Rents'!BD24*'MF Rollover'!BC24)</f>
        <v/>
      </c>
      <c r="BE24" s="7" t="str">
        <f>IF($B24=0,"",($O24/30)*'MF Rents'!BE24*'MF Rollover'!BD24)</f>
        <v/>
      </c>
      <c r="BF24" s="7" t="str">
        <f>IF($B24=0,"",($O24/30)*'MF Rents'!BF24*'MF Rollover'!BE24)</f>
        <v/>
      </c>
      <c r="BG24" s="7" t="str">
        <f>IF($B24=0,"",($O24/30)*'MF Rents'!BG24*'MF Rollover'!BF24)</f>
        <v/>
      </c>
      <c r="BH24" s="7" t="str">
        <f>IF($B24=0,"",($O24/30)*'MF Rents'!BH24*'MF Rollover'!BG24)</f>
        <v/>
      </c>
      <c r="BI24" s="7" t="str">
        <f>IF($B24=0,"",($O24/30)*'MF Rents'!BI24*'MF Rollover'!BH24)</f>
        <v/>
      </c>
      <c r="BJ24" s="7" t="str">
        <f>IF($B24=0,"",($O24/30)*'MF Rents'!BJ24*'MF Rollover'!BI24)</f>
        <v/>
      </c>
      <c r="BK24" s="7" t="str">
        <f>IF($B24=0,"",($O24/30)*'MF Rents'!BK24*'MF Rollover'!BJ24)</f>
        <v/>
      </c>
      <c r="BL24" s="7" t="str">
        <f>IF($B24=0,"",($O24/30)*'MF Rents'!BL24*'MF Rollover'!BK24)</f>
        <v/>
      </c>
      <c r="BM24" s="7" t="str">
        <f>IF($B24=0,"",($O24/30)*'MF Rents'!BM24*'MF Rollover'!BL24)</f>
        <v/>
      </c>
      <c r="BN24" s="7" t="str">
        <f>IF($B24=0,"",($O24/30)*'MF Rents'!BN24*'MF Rollover'!BM24)</f>
        <v/>
      </c>
      <c r="BO24" s="7" t="str">
        <f>IF($B24=0,"",($O24/30)*'MF Rents'!BO24*'MF Rollover'!BN24)</f>
        <v/>
      </c>
      <c r="BP24" s="7" t="str">
        <f>IF($B24=0,"",($O24/30)*'MF Rents'!BP24*'MF Rollover'!BO24)</f>
        <v/>
      </c>
      <c r="BQ24" s="7" t="str">
        <f>IF($B24=0,"",($O24/30)*'MF Rents'!BQ24*'MF Rollover'!BP24)</f>
        <v/>
      </c>
      <c r="BR24" s="7" t="str">
        <f>IF($B24=0,"",($O24/30)*'MF Rents'!BR24*'MF Rollover'!BQ24)</f>
        <v/>
      </c>
      <c r="BS24" s="7" t="str">
        <f>IF($B24=0,"",($O24/30)*'MF Rents'!BS24*'MF Rollover'!BR24)</f>
        <v/>
      </c>
      <c r="BT24" s="7" t="str">
        <f>IF($B24=0,"",($O24/30)*'MF Rents'!BT24*'MF Rollover'!BS24)</f>
        <v/>
      </c>
      <c r="BU24" s="7" t="str">
        <f>IF($B24=0,"",($O24/30)*'MF Rents'!BU24*'MF Rollover'!BT24)</f>
        <v/>
      </c>
      <c r="BV24" s="7" t="str">
        <f>IF($B24=0,"",($O24/30)*'MF Rents'!BV24*'MF Rollover'!BU24)</f>
        <v/>
      </c>
      <c r="BW24" s="7" t="str">
        <f>IF($B24=0,"",($O24/30)*'MF Rents'!BW24*'MF Rollover'!BV24)</f>
        <v/>
      </c>
      <c r="BX24" s="7" t="str">
        <f>IF($B24=0,"",($O24/30)*'MF Rents'!BX24*'MF Rollover'!BW24)</f>
        <v/>
      </c>
      <c r="BY24" s="7" t="str">
        <f>IF($B24=0,"",($O24/30)*'MF Rents'!BY24*'MF Rollover'!BX24)</f>
        <v/>
      </c>
      <c r="BZ24" s="7" t="str">
        <f>IF($B24=0,"",($O24/30)*'MF Rents'!BZ24*'MF Rollover'!BY24)</f>
        <v/>
      </c>
      <c r="CA24" s="7" t="str">
        <f>IF($B24=0,"",($O24/30)*'MF Rents'!CA24*'MF Rollover'!BZ24)</f>
        <v/>
      </c>
      <c r="CB24" s="7" t="str">
        <f>IF($B24=0,"",($O24/30)*'MF Rents'!CB24*'MF Rollover'!CA24)</f>
        <v/>
      </c>
      <c r="CC24" s="7" t="str">
        <f>IF($B24=0,"",($O24/30)*'MF Rents'!CC24*'MF Rollover'!CB24)</f>
        <v/>
      </c>
      <c r="CD24" s="7" t="str">
        <f>IF($B24=0,"",($O24/30)*'MF Rents'!CD24*'MF Rollover'!CC24)</f>
        <v/>
      </c>
      <c r="CE24" s="7" t="str">
        <f>IF($B24=0,"",($O24/30)*'MF Rents'!CE24*'MF Rollover'!CD24)</f>
        <v/>
      </c>
      <c r="CF24" s="7" t="str">
        <f>IF($B24=0,"",($O24/30)*'MF Rents'!CF24*'MF Rollover'!CE24)</f>
        <v/>
      </c>
      <c r="CG24" s="7" t="str">
        <f>IF($B24=0,"",($O24/30)*'MF Rents'!CG24*'MF Rollover'!CF24)</f>
        <v/>
      </c>
      <c r="CH24" s="7" t="str">
        <f>IF($B24=0,"",($O24/30)*'MF Rents'!CH24*'MF Rollover'!CG24)</f>
        <v/>
      </c>
      <c r="CI24" s="7" t="str">
        <f>IF($B24=0,"",($O24/30)*'MF Rents'!CI24*'MF Rollover'!CH24)</f>
        <v/>
      </c>
      <c r="CJ24" s="7" t="str">
        <f>IF($B24=0,"",($O24/30)*'MF Rents'!CJ24*'MF Rollover'!CI24)</f>
        <v/>
      </c>
      <c r="CK24" s="7" t="str">
        <f>IF($B24=0,"",($O24/30)*'MF Rents'!CK24*'MF Rollover'!CJ24)</f>
        <v/>
      </c>
      <c r="CL24" s="7" t="str">
        <f>IF($B24=0,"",($O24/30)*'MF Rents'!CL24*'MF Rollover'!CK24)</f>
        <v/>
      </c>
      <c r="CM24" s="7" t="str">
        <f>IF($B24=0,"",($O24/30)*'MF Rents'!CM24*'MF Rollover'!CL24)</f>
        <v/>
      </c>
      <c r="CN24" s="7" t="str">
        <f>IF($B24=0,"",($O24/30)*'MF Rents'!CN24*'MF Rollover'!CM24)</f>
        <v/>
      </c>
      <c r="CO24" s="7" t="str">
        <f>IF($B24=0,"",($O24/30)*'MF Rents'!CO24*'MF Rollover'!CN24)</f>
        <v/>
      </c>
      <c r="CP24" s="7" t="str">
        <f>IF($B24=0,"",($O24/30)*'MF Rents'!CP24*'MF Rollover'!CO24)</f>
        <v/>
      </c>
      <c r="CQ24" s="7" t="str">
        <f>IF($B24=0,"",($O24/30)*'MF Rents'!CQ24*'MF Rollover'!CP24)</f>
        <v/>
      </c>
      <c r="CR24" s="7" t="str">
        <f>IF($B24=0,"",($O24/30)*'MF Rents'!CR24*'MF Rollover'!CQ24)</f>
        <v/>
      </c>
      <c r="CS24" s="7" t="str">
        <f>IF($B24=0,"",($O24/30)*'MF Rents'!CS24*'MF Rollover'!CR24)</f>
        <v/>
      </c>
      <c r="CT24" s="7" t="str">
        <f>IF($B24=0,"",($O24/30)*'MF Rents'!CT24*'MF Rollover'!CS24)</f>
        <v/>
      </c>
      <c r="CU24" s="7" t="str">
        <f>IF($B24=0,"",($O24/30)*'MF Rents'!CU24*'MF Rollover'!CT24)</f>
        <v/>
      </c>
      <c r="CV24" s="7" t="str">
        <f>IF($B24=0,"",($O24/30)*'MF Rents'!CV24*'MF Rollover'!CU24)</f>
        <v/>
      </c>
      <c r="CW24" s="7" t="str">
        <f>IF($B24=0,"",($O24/30)*'MF Rents'!CW24*'MF Rollover'!CV24)</f>
        <v/>
      </c>
      <c r="CX24" s="7" t="str">
        <f>IF($B24=0,"",($O24/30)*'MF Rents'!CX24*'MF Rollover'!CW24)</f>
        <v/>
      </c>
      <c r="CY24" s="7" t="str">
        <f>IF($B24=0,"",($O24/30)*'MF Rents'!CY24*'MF Rollover'!CX24)</f>
        <v/>
      </c>
      <c r="CZ24" s="7" t="str">
        <f>IF($B24=0,"",($O24/30)*'MF Rents'!CZ24*'MF Rollover'!CY24)</f>
        <v/>
      </c>
      <c r="DA24" s="7" t="str">
        <f>IF($B24=0,"",($O24/30)*'MF Rents'!DA24*'MF Rollover'!CZ24)</f>
        <v/>
      </c>
      <c r="DB24" s="7" t="str">
        <f>IF($B24=0,"",($O24/30)*'MF Rents'!DB24*'MF Rollover'!DA24)</f>
        <v/>
      </c>
      <c r="DC24" s="7" t="str">
        <f>IF($B24=0,"",($O24/30)*'MF Rents'!DC24*'MF Rollover'!DB24)</f>
        <v/>
      </c>
      <c r="DD24" s="7" t="str">
        <f>IF($B24=0,"",($O24/30)*'MF Rents'!DD24*'MF Rollover'!DC24)</f>
        <v/>
      </c>
      <c r="DE24" s="7" t="str">
        <f>IF($B24=0,"",($O24/30)*'MF Rents'!DE24*'MF Rollover'!DD24)</f>
        <v/>
      </c>
      <c r="DF24" s="7" t="str">
        <f>IF($B24=0,"",($O24/30)*'MF Rents'!DF24*'MF Rollover'!DE24)</f>
        <v/>
      </c>
      <c r="DG24" s="7" t="str">
        <f>IF($B24=0,"",($O24/30)*'MF Rents'!DG24*'MF Rollover'!DF24)</f>
        <v/>
      </c>
      <c r="DH24" s="7" t="str">
        <f>IF($B24=0,"",($O24/30)*'MF Rents'!DH24*'MF Rollover'!DG24)</f>
        <v/>
      </c>
      <c r="DI24" s="7" t="str">
        <f>IF($B24=0,"",($O24/30)*'MF Rents'!DI24*'MF Rollover'!DH24)</f>
        <v/>
      </c>
      <c r="DJ24" s="7" t="str">
        <f>IF($B24=0,"",($O24/30)*'MF Rents'!DJ24*'MF Rollover'!DI24)</f>
        <v/>
      </c>
      <c r="DK24" s="7" t="str">
        <f>IF($B24=0,"",($O24/30)*'MF Rents'!DK24*'MF Rollover'!DJ24)</f>
        <v/>
      </c>
      <c r="DL24" s="7" t="str">
        <f>IF($B24=0,"",($O24/30)*'MF Rents'!DL24*'MF Rollover'!DK24)</f>
        <v/>
      </c>
      <c r="DM24" s="7" t="str">
        <f>IF($B24=0,"",($O24/30)*'MF Rents'!DM24*'MF Rollover'!DL24)</f>
        <v/>
      </c>
      <c r="DN24" s="7" t="str">
        <f>IF($B24=0,"",($O24/30)*'MF Rents'!DN24*'MF Rollover'!DM24)</f>
        <v/>
      </c>
      <c r="DO24" s="7" t="str">
        <f>IF($B24=0,"",($O24/30)*'MF Rents'!DO24*'MF Rollover'!DN24)</f>
        <v/>
      </c>
      <c r="DP24" s="7" t="str">
        <f>IF($B24=0,"",($O24/30)*'MF Rents'!DP24*'MF Rollover'!DO24)</f>
        <v/>
      </c>
      <c r="DQ24" s="7" t="str">
        <f>IF($B24=0,"",($O24/30)*'MF Rents'!DQ24*'MF Rollover'!DP24)</f>
        <v/>
      </c>
      <c r="DR24" s="7" t="str">
        <f>IF($B24=0,"",($O24/30)*'MF Rents'!DR24*'MF Rollover'!DQ24)</f>
        <v/>
      </c>
      <c r="DS24" s="7" t="str">
        <f>IF($B24=0,"",($O24/30)*'MF Rents'!DS24*'MF Rollover'!DR24)</f>
        <v/>
      </c>
      <c r="DT24" s="7" t="str">
        <f>IF($B24=0,"",($O24/30)*'MF Rents'!DT24*'MF Rollover'!DS24)</f>
        <v/>
      </c>
      <c r="DU24" s="7" t="str">
        <f>IF($B24=0,"",($O24/30)*'MF Rents'!DU24*'MF Rollover'!DT24)</f>
        <v/>
      </c>
      <c r="DV24" s="7" t="str">
        <f>IF($B24=0,"",($O24/30)*'MF Rents'!DV24*'MF Rollover'!DU24)</f>
        <v/>
      </c>
      <c r="DW24" s="7" t="str">
        <f>IF($B24=0,"",($O24/30)*'MF Rents'!DW24*'MF Rollover'!DV24)</f>
        <v/>
      </c>
      <c r="DX24" s="7" t="str">
        <f>IF($B24=0,"",($O24/30)*'MF Rents'!DX24*'MF Rollover'!DW24)</f>
        <v/>
      </c>
      <c r="DY24" s="7" t="str">
        <f>IF($B24=0,"",($O24/30)*'MF Rents'!DY24*'MF Rollover'!DX24)</f>
        <v/>
      </c>
      <c r="DZ24" s="7" t="str">
        <f>IF($B24=0,"",($O24/30)*'MF Rents'!DZ24*'MF Rollover'!DY24)</f>
        <v/>
      </c>
      <c r="EA24" s="7" t="str">
        <f>IF($B24=0,"",($O24/30)*'MF Rents'!EA24*'MF Rollover'!DZ24)</f>
        <v/>
      </c>
      <c r="EB24" s="7" t="str">
        <f>IF($B24=0,"",($O24/30)*'MF Rents'!EB24*'MF Rollover'!EA24)</f>
        <v/>
      </c>
      <c r="EC24" s="7" t="str">
        <f>IF($B24=0,"",($O24/30)*'MF Rents'!EC24*'MF Rollover'!EB24)</f>
        <v/>
      </c>
      <c r="ED24" s="7" t="str">
        <f>IF($B24=0,"",($O24/30)*'MF Rents'!ED24*'MF Rollover'!EC24)</f>
        <v/>
      </c>
      <c r="EE24" s="7" t="str">
        <f>IF($B24=0,"",($O24/30)*'MF Rents'!EE24*'MF Rollover'!ED24)</f>
        <v/>
      </c>
      <c r="EF24" s="7" t="str">
        <f>IF($B24=0,"",($O24/30)*'MF Rents'!EF24*'MF Rollover'!EE24)</f>
        <v/>
      </c>
      <c r="EG24" s="7" t="str">
        <f>IF($B24=0,"",($O24/30)*'MF Rents'!EG24*'MF Rollover'!EF24)</f>
        <v/>
      </c>
      <c r="EH24" s="7" t="str">
        <f>IF($B24=0,"",($O24/30)*'MF Rents'!EH24*'MF Rollover'!EG24)</f>
        <v/>
      </c>
      <c r="EI24" s="7" t="str">
        <f>IF($B24=0,"",($O24/30)*'MF Rents'!EI24*'MF Rollover'!EH24)</f>
        <v/>
      </c>
      <c r="EJ24" s="7" t="str">
        <f>IF($B24=0,"",($O24/30)*'MF Rents'!EJ24*'MF Rollover'!EI24)</f>
        <v/>
      </c>
      <c r="EK24" s="7" t="str">
        <f>IF($B24=0,"",($O24/30)*'MF Rents'!EK24*'MF Rollover'!EJ24)</f>
        <v/>
      </c>
      <c r="EL24" s="7" t="str">
        <f>IF($B24=0,"",($O24/30)*'MF Rents'!EL24*'MF Rollover'!EK24)</f>
        <v/>
      </c>
      <c r="EM24" s="7" t="str">
        <f>IF($B24=0,"",($O24/30)*'MF Rents'!EM24*'MF Rollover'!EL24)</f>
        <v/>
      </c>
      <c r="EN24" s="7" t="str">
        <f>IF($B24=0,"",($O24/30)*'MF Rents'!EN24*'MF Rollover'!EM24)</f>
        <v/>
      </c>
      <c r="EO24" s="7" t="str">
        <f>IF($B24=0,"",($O24/30)*'MF Rents'!EO24*'MF Rollover'!EN24)</f>
        <v/>
      </c>
      <c r="EP24" s="7" t="str">
        <f>IF($B24=0,"",($O24/30)*'MF Rents'!EP24*'MF Rollover'!EO24)</f>
        <v/>
      </c>
      <c r="EQ24" s="7" t="str">
        <f>IF($B24=0,"",($O24/30)*'MF Rents'!EQ24*'MF Rollover'!EP24)</f>
        <v/>
      </c>
      <c r="ER24" s="7" t="str">
        <f>IF($B24=0,"",($O24/30)*'MF Rents'!ER24*'MF Rollover'!EQ24)</f>
        <v/>
      </c>
      <c r="ES24" s="7" t="str">
        <f>IF($B24=0,"",($O24/30)*'MF Rents'!ES24*'MF Rollover'!ER24)</f>
        <v/>
      </c>
      <c r="ET24" s="7" t="str">
        <f>IF($B24=0,"",($O24/30)*'MF Rents'!ET24*'MF Rollover'!ES24)</f>
        <v/>
      </c>
      <c r="EU24" s="7" t="str">
        <f>IF($B24=0,"",($O24/30)*'MF Rents'!EU24*'MF Rollover'!ET24)</f>
        <v/>
      </c>
      <c r="EV24" s="7" t="str">
        <f>IF($B24=0,"",($O24/30)*'MF Rents'!EV24*'MF Rollover'!EU24)</f>
        <v/>
      </c>
      <c r="EW24" s="7" t="str">
        <f>IF($B24=0,"",($O24/30)*'MF Rents'!EW24*'MF Rollover'!EV24)</f>
        <v/>
      </c>
      <c r="EX24" s="7" t="str">
        <f>IF($B24=0,"",($O24/30)*'MF Rents'!EX24*'MF Rollover'!EW24)</f>
        <v/>
      </c>
      <c r="EY24" s="7" t="str">
        <f>IF($B24=0,"",($O24/30)*'MF Rents'!EY24*'MF Rollover'!EX24)</f>
        <v/>
      </c>
      <c r="EZ24" s="7" t="str">
        <f>IF($B24=0,"",($O24/30)*'MF Rents'!EZ24*'MF Rollover'!EY24)</f>
        <v/>
      </c>
      <c r="FA24" s="7" t="str">
        <f>IF($B24=0,"",($O24/30)*'MF Rents'!FA24*'MF Rollover'!EZ24)</f>
        <v/>
      </c>
      <c r="FB24" s="7" t="str">
        <f>IF($B24=0,"",($O24/30)*'MF Rents'!FB24*'MF Rollover'!FA24)</f>
        <v/>
      </c>
      <c r="FC24" s="7" t="str">
        <f>IF($B24=0,"",($O24/30)*'MF Rents'!FC24*'MF Rollover'!FB24)</f>
        <v/>
      </c>
      <c r="FD24" s="7" t="str">
        <f>IF($B24=0,"",($O24/30)*'MF Rents'!FD24*'MF Rollover'!FC24)</f>
        <v/>
      </c>
      <c r="FE24" s="7" t="str">
        <f>IF($B24=0,"",($O24/30)*'MF Rents'!FE24*'MF Rollover'!FD24)</f>
        <v/>
      </c>
      <c r="FF24" s="7" t="str">
        <f>IF($B24=0,"",($O24/30)*'MF Rents'!FF24*'MF Rollover'!FE24)</f>
        <v/>
      </c>
      <c r="FG24" s="7" t="str">
        <f>IF($B24=0,"",($O24/30)*'MF Rents'!FG24*'MF Rollover'!FF24)</f>
        <v/>
      </c>
      <c r="FH24" s="7" t="str">
        <f>IF($B24=0,"",($O24/30)*'MF Rents'!FH24*'MF Rollover'!FG24)</f>
        <v/>
      </c>
      <c r="FI24" s="7" t="str">
        <f>IF($B24=0,"",($O24/30)*'MF Rents'!FI24*'MF Rollover'!FH24)</f>
        <v/>
      </c>
      <c r="FJ24" s="7" t="str">
        <f>IF($B24=0,"",($O24/30)*'MF Rents'!FJ24*'MF Rollover'!FI24)</f>
        <v/>
      </c>
      <c r="FK24" s="7" t="str">
        <f>IF($B24=0,"",($O24/30)*'MF Rents'!FK24*'MF Rollover'!FJ24)</f>
        <v/>
      </c>
      <c r="FL24" s="7" t="str">
        <f>IF($B24=0,"",($O24/30)*'MF Rents'!FL24*'MF Rollover'!FK24)</f>
        <v/>
      </c>
      <c r="FM24" s="7" t="str">
        <f>IF($B24=0,"",($O24/30)*'MF Rents'!FM24*'MF Rollover'!FL24)</f>
        <v/>
      </c>
      <c r="FN24" s="7" t="str">
        <f>IF($B24=0,"",($O24/30)*'MF Rents'!FN24*'MF Rollover'!FM24)</f>
        <v/>
      </c>
      <c r="FO24" s="7" t="str">
        <f>IF($B24=0,"",($O24/30)*'MF Rents'!FO24*'MF Rollover'!FN24)</f>
        <v/>
      </c>
      <c r="FP24" s="7" t="str">
        <f>IF($B24=0,"",($O24/30)*'MF Rents'!FP24*'MF Rollover'!FO24)</f>
        <v/>
      </c>
      <c r="FQ24" s="7" t="str">
        <f>IF($B24=0,"",($O24/30)*'MF Rents'!FQ24*'MF Rollover'!FP24)</f>
        <v/>
      </c>
      <c r="FR24" s="7" t="str">
        <f>IF($B24=0,"",($O24/30)*'MF Rents'!FR24*'MF Rollover'!FQ24)</f>
        <v/>
      </c>
      <c r="FS24" s="7" t="str">
        <f>IF($B24=0,"",($O24/30)*'MF Rents'!FS24*'MF Rollover'!FR24)</f>
        <v/>
      </c>
      <c r="FT24" s="7" t="str">
        <f>IF($B24=0,"",($O24/30)*'MF Rents'!FT24*'MF Rollover'!FS24)</f>
        <v/>
      </c>
      <c r="FU24" s="7" t="str">
        <f>IF($B24=0,"",($O24/30)*'MF Rents'!FU24*'MF Rollover'!FT24)</f>
        <v/>
      </c>
      <c r="FV24" s="7" t="str">
        <f>IF($B24=0,"",($O24/30)*'MF Rents'!FV24*'MF Rollover'!FU24)</f>
        <v/>
      </c>
      <c r="FW24" s="7" t="str">
        <f>IF($B24=0,"",($O24/30)*'MF Rents'!FW24*'MF Rollover'!FV24)</f>
        <v/>
      </c>
      <c r="FX24" s="7" t="str">
        <f>IF($B24=0,"",($O24/30)*'MF Rents'!FX24*'MF Rollover'!FW24)</f>
        <v/>
      </c>
      <c r="FY24" s="7" t="str">
        <f>IF($B24=0,"",($O24/30)*'MF Rents'!FY24*'MF Rollover'!FX24)</f>
        <v/>
      </c>
      <c r="FZ24" s="7" t="str">
        <f>IF($B24=0,"",($O24/30)*'MF Rents'!FZ24*'MF Rollover'!FY24)</f>
        <v/>
      </c>
      <c r="GA24" s="7" t="str">
        <f>IF($B24=0,"",($O24/30)*'MF Rents'!GA24*'MF Rollover'!FZ24)</f>
        <v/>
      </c>
      <c r="GB24" s="7" t="str">
        <f>IF($B24=0,"",($O24/30)*'MF Rents'!GB24*'MF Rollover'!GA24)</f>
        <v/>
      </c>
      <c r="GC24" s="7" t="str">
        <f>IF($B24=0,"",($O24/30)*'MF Rents'!GC24*'MF Rollover'!GB24)</f>
        <v/>
      </c>
      <c r="GD24" s="7" t="str">
        <f>IF($B24=0,"",($O24/30)*'MF Rents'!GD24*'MF Rollover'!GC24)</f>
        <v/>
      </c>
      <c r="GE24" s="7" t="str">
        <f>IF($B24=0,"",($O24/30)*'MF Rents'!GE24*'MF Rollover'!GD24)</f>
        <v/>
      </c>
      <c r="GF24" s="7" t="str">
        <f>IF($B24=0,"",($O24/30)*'MF Rents'!GF24*'MF Rollover'!GE24)</f>
        <v/>
      </c>
      <c r="GG24" s="7" t="str">
        <f>IF($B24=0,"",($O24/30)*'MF Rents'!GG24*'MF Rollover'!GF24)</f>
        <v/>
      </c>
      <c r="GH24" s="7" t="str">
        <f>IF($B24=0,"",($O24/30)*'MF Rents'!GH24*'MF Rollover'!GG24)</f>
        <v/>
      </c>
      <c r="GI24" s="7" t="str">
        <f>IF($B24=0,"",($O24/30)*'MF Rents'!GI24*'MF Rollover'!GH24)</f>
        <v/>
      </c>
      <c r="GJ24" s="7" t="str">
        <f>IF($B24=0,"",($O24/30)*'MF Rents'!GJ24*'MF Rollover'!GI24)</f>
        <v/>
      </c>
      <c r="GK24" s="7" t="str">
        <f>IF($B24=0,"",($O24/30)*'MF Rents'!GK24*'MF Rollover'!GJ24)</f>
        <v/>
      </c>
      <c r="GL24" s="7" t="str">
        <f>IF($B24=0,"",($O24/30)*'MF Rents'!GL24*'MF Rollover'!GK24)</f>
        <v/>
      </c>
      <c r="GM24" s="7" t="str">
        <f>IF($B24=0,"",($O24/30)*'MF Rents'!GM24*'MF Rollover'!GL24)</f>
        <v/>
      </c>
      <c r="GN24" s="7" t="str">
        <f>IF($B24=0,"",($O24/30)*'MF Rents'!GN24*'MF Rollover'!GM24)</f>
        <v/>
      </c>
      <c r="GO24" s="7" t="str">
        <f>IF($B24=0,"",($O24/30)*'MF Rents'!GO24*'MF Rollover'!GN24)</f>
        <v/>
      </c>
      <c r="GP24" s="7" t="str">
        <f>IF($B24=0,"",($O24/30)*'MF Rents'!GP24*'MF Rollover'!GO24)</f>
        <v/>
      </c>
    </row>
    <row r="25" spans="2:198" x14ac:dyDescent="0.3">
      <c r="B25" s="198">
        <f>'MF Rent Roll'!B24</f>
        <v>0</v>
      </c>
      <c r="C25" s="199">
        <f>'MF Rent Roll'!C24</f>
        <v>0</v>
      </c>
      <c r="D25" s="200">
        <f>'MF Rent Roll'!D24</f>
        <v>0</v>
      </c>
      <c r="E25" s="200">
        <f>'MF Rent Roll'!E24</f>
        <v>0</v>
      </c>
      <c r="F25" s="201">
        <f>'MF Rent Roll'!F24</f>
        <v>0</v>
      </c>
      <c r="G25" s="202">
        <f>'MF Rent Roll'!G24</f>
        <v>0</v>
      </c>
      <c r="H25" s="203">
        <f>'MF Rent Roll'!H24</f>
        <v>0</v>
      </c>
      <c r="I25" s="202">
        <f>'MF Rent Roll'!I24</f>
        <v>0</v>
      </c>
      <c r="J25" s="204">
        <f>'MF Rent Roll'!J24</f>
        <v>0</v>
      </c>
      <c r="K25" s="205">
        <f>'MF Rent Roll'!K24</f>
        <v>0</v>
      </c>
      <c r="L25" s="202">
        <f>'MF Rent Roll'!L24</f>
        <v>0</v>
      </c>
      <c r="M25" s="206">
        <f>'MF Rent Roll'!M24</f>
        <v>0</v>
      </c>
      <c r="N25" s="207" t="str">
        <f>'MF Rent Roll'!N24</f>
        <v/>
      </c>
      <c r="O25" s="208" t="str">
        <f>'MF Rent Roll'!O24</f>
        <v/>
      </c>
      <c r="P25" s="209" t="str">
        <f>'MF Rent Roll'!P24</f>
        <v/>
      </c>
      <c r="S25" s="7" t="str">
        <f>IF($B25=0,"",($O25/30)*'MF Rents'!S25*'MF Rollover'!R25)</f>
        <v/>
      </c>
      <c r="T25" s="7" t="str">
        <f>IF($B25=0,"",($O25/30)*'MF Rents'!T25*'MF Rollover'!S25)</f>
        <v/>
      </c>
      <c r="U25" s="7" t="str">
        <f>IF($B25=0,"",($O25/30)*'MF Rents'!U25*'MF Rollover'!T25)</f>
        <v/>
      </c>
      <c r="V25" s="7" t="str">
        <f>IF($B25=0,"",($O25/30)*'MF Rents'!V25*'MF Rollover'!U25)</f>
        <v/>
      </c>
      <c r="W25" s="7" t="str">
        <f>IF($B25=0,"",($O25/30)*'MF Rents'!W25*'MF Rollover'!V25)</f>
        <v/>
      </c>
      <c r="X25" s="7" t="str">
        <f>IF($B25=0,"",($O25/30)*'MF Rents'!X25*'MF Rollover'!W25)</f>
        <v/>
      </c>
      <c r="Y25" s="7" t="str">
        <f>IF($B25=0,"",($O25/30)*'MF Rents'!Y25*'MF Rollover'!X25)</f>
        <v/>
      </c>
      <c r="Z25" s="7" t="str">
        <f>IF($B25=0,"",($O25/30)*'MF Rents'!Z25*'MF Rollover'!Y25)</f>
        <v/>
      </c>
      <c r="AA25" s="7" t="str">
        <f>IF($B25=0,"",($O25/30)*'MF Rents'!AA25*'MF Rollover'!Z25)</f>
        <v/>
      </c>
      <c r="AB25" s="7" t="str">
        <f>IF($B25=0,"",($O25/30)*'MF Rents'!AB25*'MF Rollover'!AA25)</f>
        <v/>
      </c>
      <c r="AC25" s="7" t="str">
        <f>IF($B25=0,"",($O25/30)*'MF Rents'!AC25*'MF Rollover'!AB25)</f>
        <v/>
      </c>
      <c r="AD25" s="7" t="str">
        <f>IF($B25=0,"",($O25/30)*'MF Rents'!AD25*'MF Rollover'!AC25)</f>
        <v/>
      </c>
      <c r="AE25" s="7" t="str">
        <f>IF($B25=0,"",($O25/30)*'MF Rents'!AE25*'MF Rollover'!AD25)</f>
        <v/>
      </c>
      <c r="AF25" s="7" t="str">
        <f>IF($B25=0,"",($O25/30)*'MF Rents'!AF25*'MF Rollover'!AE25)</f>
        <v/>
      </c>
      <c r="AG25" s="7" t="str">
        <f>IF($B25=0,"",($O25/30)*'MF Rents'!AG25*'MF Rollover'!AF25)</f>
        <v/>
      </c>
      <c r="AH25" s="7" t="str">
        <f>IF($B25=0,"",($O25/30)*'MF Rents'!AH25*'MF Rollover'!AG25)</f>
        <v/>
      </c>
      <c r="AI25" s="7" t="str">
        <f>IF($B25=0,"",($O25/30)*'MF Rents'!AI25*'MF Rollover'!AH25)</f>
        <v/>
      </c>
      <c r="AJ25" s="7" t="str">
        <f>IF($B25=0,"",($O25/30)*'MF Rents'!AJ25*'MF Rollover'!AI25)</f>
        <v/>
      </c>
      <c r="AK25" s="7" t="str">
        <f>IF($B25=0,"",($O25/30)*'MF Rents'!AK25*'MF Rollover'!AJ25)</f>
        <v/>
      </c>
      <c r="AL25" s="7" t="str">
        <f>IF($B25=0,"",($O25/30)*'MF Rents'!AL25*'MF Rollover'!AK25)</f>
        <v/>
      </c>
      <c r="AM25" s="7" t="str">
        <f>IF($B25=0,"",($O25/30)*'MF Rents'!AM25*'MF Rollover'!AL25)</f>
        <v/>
      </c>
      <c r="AN25" s="7" t="str">
        <f>IF($B25=0,"",($O25/30)*'MF Rents'!AN25*'MF Rollover'!AM25)</f>
        <v/>
      </c>
      <c r="AO25" s="7" t="str">
        <f>IF($B25=0,"",($O25/30)*'MF Rents'!AO25*'MF Rollover'!AN25)</f>
        <v/>
      </c>
      <c r="AP25" s="7" t="str">
        <f>IF($B25=0,"",($O25/30)*'MF Rents'!AP25*'MF Rollover'!AO25)</f>
        <v/>
      </c>
      <c r="AQ25" s="7" t="str">
        <f>IF($B25=0,"",($O25/30)*'MF Rents'!AQ25*'MF Rollover'!AP25)</f>
        <v/>
      </c>
      <c r="AR25" s="7" t="str">
        <f>IF($B25=0,"",($O25/30)*'MF Rents'!AR25*'MF Rollover'!AQ25)</f>
        <v/>
      </c>
      <c r="AS25" s="7" t="str">
        <f>IF($B25=0,"",($O25/30)*'MF Rents'!AS25*'MF Rollover'!AR25)</f>
        <v/>
      </c>
      <c r="AT25" s="7" t="str">
        <f>IF($B25=0,"",($O25/30)*'MF Rents'!AT25*'MF Rollover'!AS25)</f>
        <v/>
      </c>
      <c r="AU25" s="7" t="str">
        <f>IF($B25=0,"",($O25/30)*'MF Rents'!AU25*'MF Rollover'!AT25)</f>
        <v/>
      </c>
      <c r="AV25" s="7" t="str">
        <f>IF($B25=0,"",($O25/30)*'MF Rents'!AV25*'MF Rollover'!AU25)</f>
        <v/>
      </c>
      <c r="AW25" s="7" t="str">
        <f>IF($B25=0,"",($O25/30)*'MF Rents'!AW25*'MF Rollover'!AV25)</f>
        <v/>
      </c>
      <c r="AX25" s="7" t="str">
        <f>IF($B25=0,"",($O25/30)*'MF Rents'!AX25*'MF Rollover'!AW25)</f>
        <v/>
      </c>
      <c r="AY25" s="7" t="str">
        <f>IF($B25=0,"",($O25/30)*'MF Rents'!AY25*'MF Rollover'!AX25)</f>
        <v/>
      </c>
      <c r="AZ25" s="7" t="str">
        <f>IF($B25=0,"",($O25/30)*'MF Rents'!AZ25*'MF Rollover'!AY25)</f>
        <v/>
      </c>
      <c r="BA25" s="7" t="str">
        <f>IF($B25=0,"",($O25/30)*'MF Rents'!BA25*'MF Rollover'!AZ25)</f>
        <v/>
      </c>
      <c r="BB25" s="7" t="str">
        <f>IF($B25=0,"",($O25/30)*'MF Rents'!BB25*'MF Rollover'!BA25)</f>
        <v/>
      </c>
      <c r="BC25" s="7" t="str">
        <f>IF($B25=0,"",($O25/30)*'MF Rents'!BC25*'MF Rollover'!BB25)</f>
        <v/>
      </c>
      <c r="BD25" s="7" t="str">
        <f>IF($B25=0,"",($O25/30)*'MF Rents'!BD25*'MF Rollover'!BC25)</f>
        <v/>
      </c>
      <c r="BE25" s="7" t="str">
        <f>IF($B25=0,"",($O25/30)*'MF Rents'!BE25*'MF Rollover'!BD25)</f>
        <v/>
      </c>
      <c r="BF25" s="7" t="str">
        <f>IF($B25=0,"",($O25/30)*'MF Rents'!BF25*'MF Rollover'!BE25)</f>
        <v/>
      </c>
      <c r="BG25" s="7" t="str">
        <f>IF($B25=0,"",($O25/30)*'MF Rents'!BG25*'MF Rollover'!BF25)</f>
        <v/>
      </c>
      <c r="BH25" s="7" t="str">
        <f>IF($B25=0,"",($O25/30)*'MF Rents'!BH25*'MF Rollover'!BG25)</f>
        <v/>
      </c>
      <c r="BI25" s="7" t="str">
        <f>IF($B25=0,"",($O25/30)*'MF Rents'!BI25*'MF Rollover'!BH25)</f>
        <v/>
      </c>
      <c r="BJ25" s="7" t="str">
        <f>IF($B25=0,"",($O25/30)*'MF Rents'!BJ25*'MF Rollover'!BI25)</f>
        <v/>
      </c>
      <c r="BK25" s="7" t="str">
        <f>IF($B25=0,"",($O25/30)*'MF Rents'!BK25*'MF Rollover'!BJ25)</f>
        <v/>
      </c>
      <c r="BL25" s="7" t="str">
        <f>IF($B25=0,"",($O25/30)*'MF Rents'!BL25*'MF Rollover'!BK25)</f>
        <v/>
      </c>
      <c r="BM25" s="7" t="str">
        <f>IF($B25=0,"",($O25/30)*'MF Rents'!BM25*'MF Rollover'!BL25)</f>
        <v/>
      </c>
      <c r="BN25" s="7" t="str">
        <f>IF($B25=0,"",($O25/30)*'MF Rents'!BN25*'MF Rollover'!BM25)</f>
        <v/>
      </c>
      <c r="BO25" s="7" t="str">
        <f>IF($B25=0,"",($O25/30)*'MF Rents'!BO25*'MF Rollover'!BN25)</f>
        <v/>
      </c>
      <c r="BP25" s="7" t="str">
        <f>IF($B25=0,"",($O25/30)*'MF Rents'!BP25*'MF Rollover'!BO25)</f>
        <v/>
      </c>
      <c r="BQ25" s="7" t="str">
        <f>IF($B25=0,"",($O25/30)*'MF Rents'!BQ25*'MF Rollover'!BP25)</f>
        <v/>
      </c>
      <c r="BR25" s="7" t="str">
        <f>IF($B25=0,"",($O25/30)*'MF Rents'!BR25*'MF Rollover'!BQ25)</f>
        <v/>
      </c>
      <c r="BS25" s="7" t="str">
        <f>IF($B25=0,"",($O25/30)*'MF Rents'!BS25*'MF Rollover'!BR25)</f>
        <v/>
      </c>
      <c r="BT25" s="7" t="str">
        <f>IF($B25=0,"",($O25/30)*'MF Rents'!BT25*'MF Rollover'!BS25)</f>
        <v/>
      </c>
      <c r="BU25" s="7" t="str">
        <f>IF($B25=0,"",($O25/30)*'MF Rents'!BU25*'MF Rollover'!BT25)</f>
        <v/>
      </c>
      <c r="BV25" s="7" t="str">
        <f>IF($B25=0,"",($O25/30)*'MF Rents'!BV25*'MF Rollover'!BU25)</f>
        <v/>
      </c>
      <c r="BW25" s="7" t="str">
        <f>IF($B25=0,"",($O25/30)*'MF Rents'!BW25*'MF Rollover'!BV25)</f>
        <v/>
      </c>
      <c r="BX25" s="7" t="str">
        <f>IF($B25=0,"",($O25/30)*'MF Rents'!BX25*'MF Rollover'!BW25)</f>
        <v/>
      </c>
      <c r="BY25" s="7" t="str">
        <f>IF($B25=0,"",($O25/30)*'MF Rents'!BY25*'MF Rollover'!BX25)</f>
        <v/>
      </c>
      <c r="BZ25" s="7" t="str">
        <f>IF($B25=0,"",($O25/30)*'MF Rents'!BZ25*'MF Rollover'!BY25)</f>
        <v/>
      </c>
      <c r="CA25" s="7" t="str">
        <f>IF($B25=0,"",($O25/30)*'MF Rents'!CA25*'MF Rollover'!BZ25)</f>
        <v/>
      </c>
      <c r="CB25" s="7" t="str">
        <f>IF($B25=0,"",($O25/30)*'MF Rents'!CB25*'MF Rollover'!CA25)</f>
        <v/>
      </c>
      <c r="CC25" s="7" t="str">
        <f>IF($B25=0,"",($O25/30)*'MF Rents'!CC25*'MF Rollover'!CB25)</f>
        <v/>
      </c>
      <c r="CD25" s="7" t="str">
        <f>IF($B25=0,"",($O25/30)*'MF Rents'!CD25*'MF Rollover'!CC25)</f>
        <v/>
      </c>
      <c r="CE25" s="7" t="str">
        <f>IF($B25=0,"",($O25/30)*'MF Rents'!CE25*'MF Rollover'!CD25)</f>
        <v/>
      </c>
      <c r="CF25" s="7" t="str">
        <f>IF($B25=0,"",($O25/30)*'MF Rents'!CF25*'MF Rollover'!CE25)</f>
        <v/>
      </c>
      <c r="CG25" s="7" t="str">
        <f>IF($B25=0,"",($O25/30)*'MF Rents'!CG25*'MF Rollover'!CF25)</f>
        <v/>
      </c>
      <c r="CH25" s="7" t="str">
        <f>IF($B25=0,"",($O25/30)*'MF Rents'!CH25*'MF Rollover'!CG25)</f>
        <v/>
      </c>
      <c r="CI25" s="7" t="str">
        <f>IF($B25=0,"",($O25/30)*'MF Rents'!CI25*'MF Rollover'!CH25)</f>
        <v/>
      </c>
      <c r="CJ25" s="7" t="str">
        <f>IF($B25=0,"",($O25/30)*'MF Rents'!CJ25*'MF Rollover'!CI25)</f>
        <v/>
      </c>
      <c r="CK25" s="7" t="str">
        <f>IF($B25=0,"",($O25/30)*'MF Rents'!CK25*'MF Rollover'!CJ25)</f>
        <v/>
      </c>
      <c r="CL25" s="7" t="str">
        <f>IF($B25=0,"",($O25/30)*'MF Rents'!CL25*'MF Rollover'!CK25)</f>
        <v/>
      </c>
      <c r="CM25" s="7" t="str">
        <f>IF($B25=0,"",($O25/30)*'MF Rents'!CM25*'MF Rollover'!CL25)</f>
        <v/>
      </c>
      <c r="CN25" s="7" t="str">
        <f>IF($B25=0,"",($O25/30)*'MF Rents'!CN25*'MF Rollover'!CM25)</f>
        <v/>
      </c>
      <c r="CO25" s="7" t="str">
        <f>IF($B25=0,"",($O25/30)*'MF Rents'!CO25*'MF Rollover'!CN25)</f>
        <v/>
      </c>
      <c r="CP25" s="7" t="str">
        <f>IF($B25=0,"",($O25/30)*'MF Rents'!CP25*'MF Rollover'!CO25)</f>
        <v/>
      </c>
      <c r="CQ25" s="7" t="str">
        <f>IF($B25=0,"",($O25/30)*'MF Rents'!CQ25*'MF Rollover'!CP25)</f>
        <v/>
      </c>
      <c r="CR25" s="7" t="str">
        <f>IF($B25=0,"",($O25/30)*'MF Rents'!CR25*'MF Rollover'!CQ25)</f>
        <v/>
      </c>
      <c r="CS25" s="7" t="str">
        <f>IF($B25=0,"",($O25/30)*'MF Rents'!CS25*'MF Rollover'!CR25)</f>
        <v/>
      </c>
      <c r="CT25" s="7" t="str">
        <f>IF($B25=0,"",($O25/30)*'MF Rents'!CT25*'MF Rollover'!CS25)</f>
        <v/>
      </c>
      <c r="CU25" s="7" t="str">
        <f>IF($B25=0,"",($O25/30)*'MF Rents'!CU25*'MF Rollover'!CT25)</f>
        <v/>
      </c>
      <c r="CV25" s="7" t="str">
        <f>IF($B25=0,"",($O25/30)*'MF Rents'!CV25*'MF Rollover'!CU25)</f>
        <v/>
      </c>
      <c r="CW25" s="7" t="str">
        <f>IF($B25=0,"",($O25/30)*'MF Rents'!CW25*'MF Rollover'!CV25)</f>
        <v/>
      </c>
      <c r="CX25" s="7" t="str">
        <f>IF($B25=0,"",($O25/30)*'MF Rents'!CX25*'MF Rollover'!CW25)</f>
        <v/>
      </c>
      <c r="CY25" s="7" t="str">
        <f>IF($B25=0,"",($O25/30)*'MF Rents'!CY25*'MF Rollover'!CX25)</f>
        <v/>
      </c>
      <c r="CZ25" s="7" t="str">
        <f>IF($B25=0,"",($O25/30)*'MF Rents'!CZ25*'MF Rollover'!CY25)</f>
        <v/>
      </c>
      <c r="DA25" s="7" t="str">
        <f>IF($B25=0,"",($O25/30)*'MF Rents'!DA25*'MF Rollover'!CZ25)</f>
        <v/>
      </c>
      <c r="DB25" s="7" t="str">
        <f>IF($B25=0,"",($O25/30)*'MF Rents'!DB25*'MF Rollover'!DA25)</f>
        <v/>
      </c>
      <c r="DC25" s="7" t="str">
        <f>IF($B25=0,"",($O25/30)*'MF Rents'!DC25*'MF Rollover'!DB25)</f>
        <v/>
      </c>
      <c r="DD25" s="7" t="str">
        <f>IF($B25=0,"",($O25/30)*'MF Rents'!DD25*'MF Rollover'!DC25)</f>
        <v/>
      </c>
      <c r="DE25" s="7" t="str">
        <f>IF($B25=0,"",($O25/30)*'MF Rents'!DE25*'MF Rollover'!DD25)</f>
        <v/>
      </c>
      <c r="DF25" s="7" t="str">
        <f>IF($B25=0,"",($O25/30)*'MF Rents'!DF25*'MF Rollover'!DE25)</f>
        <v/>
      </c>
      <c r="DG25" s="7" t="str">
        <f>IF($B25=0,"",($O25/30)*'MF Rents'!DG25*'MF Rollover'!DF25)</f>
        <v/>
      </c>
      <c r="DH25" s="7" t="str">
        <f>IF($B25=0,"",($O25/30)*'MF Rents'!DH25*'MF Rollover'!DG25)</f>
        <v/>
      </c>
      <c r="DI25" s="7" t="str">
        <f>IF($B25=0,"",($O25/30)*'MF Rents'!DI25*'MF Rollover'!DH25)</f>
        <v/>
      </c>
      <c r="DJ25" s="7" t="str">
        <f>IF($B25=0,"",($O25/30)*'MF Rents'!DJ25*'MF Rollover'!DI25)</f>
        <v/>
      </c>
      <c r="DK25" s="7" t="str">
        <f>IF($B25=0,"",($O25/30)*'MF Rents'!DK25*'MF Rollover'!DJ25)</f>
        <v/>
      </c>
      <c r="DL25" s="7" t="str">
        <f>IF($B25=0,"",($O25/30)*'MF Rents'!DL25*'MF Rollover'!DK25)</f>
        <v/>
      </c>
      <c r="DM25" s="7" t="str">
        <f>IF($B25=0,"",($O25/30)*'MF Rents'!DM25*'MF Rollover'!DL25)</f>
        <v/>
      </c>
      <c r="DN25" s="7" t="str">
        <f>IF($B25=0,"",($O25/30)*'MF Rents'!DN25*'MF Rollover'!DM25)</f>
        <v/>
      </c>
      <c r="DO25" s="7" t="str">
        <f>IF($B25=0,"",($O25/30)*'MF Rents'!DO25*'MF Rollover'!DN25)</f>
        <v/>
      </c>
      <c r="DP25" s="7" t="str">
        <f>IF($B25=0,"",($O25/30)*'MF Rents'!DP25*'MF Rollover'!DO25)</f>
        <v/>
      </c>
      <c r="DQ25" s="7" t="str">
        <f>IF($B25=0,"",($O25/30)*'MF Rents'!DQ25*'MF Rollover'!DP25)</f>
        <v/>
      </c>
      <c r="DR25" s="7" t="str">
        <f>IF($B25=0,"",($O25/30)*'MF Rents'!DR25*'MF Rollover'!DQ25)</f>
        <v/>
      </c>
      <c r="DS25" s="7" t="str">
        <f>IF($B25=0,"",($O25/30)*'MF Rents'!DS25*'MF Rollover'!DR25)</f>
        <v/>
      </c>
      <c r="DT25" s="7" t="str">
        <f>IF($B25=0,"",($O25/30)*'MF Rents'!DT25*'MF Rollover'!DS25)</f>
        <v/>
      </c>
      <c r="DU25" s="7" t="str">
        <f>IF($B25=0,"",($O25/30)*'MF Rents'!DU25*'MF Rollover'!DT25)</f>
        <v/>
      </c>
      <c r="DV25" s="7" t="str">
        <f>IF($B25=0,"",($O25/30)*'MF Rents'!DV25*'MF Rollover'!DU25)</f>
        <v/>
      </c>
      <c r="DW25" s="7" t="str">
        <f>IF($B25=0,"",($O25/30)*'MF Rents'!DW25*'MF Rollover'!DV25)</f>
        <v/>
      </c>
      <c r="DX25" s="7" t="str">
        <f>IF($B25=0,"",($O25/30)*'MF Rents'!DX25*'MF Rollover'!DW25)</f>
        <v/>
      </c>
      <c r="DY25" s="7" t="str">
        <f>IF($B25=0,"",($O25/30)*'MF Rents'!DY25*'MF Rollover'!DX25)</f>
        <v/>
      </c>
      <c r="DZ25" s="7" t="str">
        <f>IF($B25=0,"",($O25/30)*'MF Rents'!DZ25*'MF Rollover'!DY25)</f>
        <v/>
      </c>
      <c r="EA25" s="7" t="str">
        <f>IF($B25=0,"",($O25/30)*'MF Rents'!EA25*'MF Rollover'!DZ25)</f>
        <v/>
      </c>
      <c r="EB25" s="7" t="str">
        <f>IF($B25=0,"",($O25/30)*'MF Rents'!EB25*'MF Rollover'!EA25)</f>
        <v/>
      </c>
      <c r="EC25" s="7" t="str">
        <f>IF($B25=0,"",($O25/30)*'MF Rents'!EC25*'MF Rollover'!EB25)</f>
        <v/>
      </c>
      <c r="ED25" s="7" t="str">
        <f>IF($B25=0,"",($O25/30)*'MF Rents'!ED25*'MF Rollover'!EC25)</f>
        <v/>
      </c>
      <c r="EE25" s="7" t="str">
        <f>IF($B25=0,"",($O25/30)*'MF Rents'!EE25*'MF Rollover'!ED25)</f>
        <v/>
      </c>
      <c r="EF25" s="7" t="str">
        <f>IF($B25=0,"",($O25/30)*'MF Rents'!EF25*'MF Rollover'!EE25)</f>
        <v/>
      </c>
      <c r="EG25" s="7" t="str">
        <f>IF($B25=0,"",($O25/30)*'MF Rents'!EG25*'MF Rollover'!EF25)</f>
        <v/>
      </c>
      <c r="EH25" s="7" t="str">
        <f>IF($B25=0,"",($O25/30)*'MF Rents'!EH25*'MF Rollover'!EG25)</f>
        <v/>
      </c>
      <c r="EI25" s="7" t="str">
        <f>IF($B25=0,"",($O25/30)*'MF Rents'!EI25*'MF Rollover'!EH25)</f>
        <v/>
      </c>
      <c r="EJ25" s="7" t="str">
        <f>IF($B25=0,"",($O25/30)*'MF Rents'!EJ25*'MF Rollover'!EI25)</f>
        <v/>
      </c>
      <c r="EK25" s="7" t="str">
        <f>IF($B25=0,"",($O25/30)*'MF Rents'!EK25*'MF Rollover'!EJ25)</f>
        <v/>
      </c>
      <c r="EL25" s="7" t="str">
        <f>IF($B25=0,"",($O25/30)*'MF Rents'!EL25*'MF Rollover'!EK25)</f>
        <v/>
      </c>
      <c r="EM25" s="7" t="str">
        <f>IF($B25=0,"",($O25/30)*'MF Rents'!EM25*'MF Rollover'!EL25)</f>
        <v/>
      </c>
      <c r="EN25" s="7" t="str">
        <f>IF($B25=0,"",($O25/30)*'MF Rents'!EN25*'MF Rollover'!EM25)</f>
        <v/>
      </c>
      <c r="EO25" s="7" t="str">
        <f>IF($B25=0,"",($O25/30)*'MF Rents'!EO25*'MF Rollover'!EN25)</f>
        <v/>
      </c>
      <c r="EP25" s="7" t="str">
        <f>IF($B25=0,"",($O25/30)*'MF Rents'!EP25*'MF Rollover'!EO25)</f>
        <v/>
      </c>
      <c r="EQ25" s="7" t="str">
        <f>IF($B25=0,"",($O25/30)*'MF Rents'!EQ25*'MF Rollover'!EP25)</f>
        <v/>
      </c>
      <c r="ER25" s="7" t="str">
        <f>IF($B25=0,"",($O25/30)*'MF Rents'!ER25*'MF Rollover'!EQ25)</f>
        <v/>
      </c>
      <c r="ES25" s="7" t="str">
        <f>IF($B25=0,"",($O25/30)*'MF Rents'!ES25*'MF Rollover'!ER25)</f>
        <v/>
      </c>
      <c r="ET25" s="7" t="str">
        <f>IF($B25=0,"",($O25/30)*'MF Rents'!ET25*'MF Rollover'!ES25)</f>
        <v/>
      </c>
      <c r="EU25" s="7" t="str">
        <f>IF($B25=0,"",($O25/30)*'MF Rents'!EU25*'MF Rollover'!ET25)</f>
        <v/>
      </c>
      <c r="EV25" s="7" t="str">
        <f>IF($B25=0,"",($O25/30)*'MF Rents'!EV25*'MF Rollover'!EU25)</f>
        <v/>
      </c>
      <c r="EW25" s="7" t="str">
        <f>IF($B25=0,"",($O25/30)*'MF Rents'!EW25*'MF Rollover'!EV25)</f>
        <v/>
      </c>
      <c r="EX25" s="7" t="str">
        <f>IF($B25=0,"",($O25/30)*'MF Rents'!EX25*'MF Rollover'!EW25)</f>
        <v/>
      </c>
      <c r="EY25" s="7" t="str">
        <f>IF($B25=0,"",($O25/30)*'MF Rents'!EY25*'MF Rollover'!EX25)</f>
        <v/>
      </c>
      <c r="EZ25" s="7" t="str">
        <f>IF($B25=0,"",($O25/30)*'MF Rents'!EZ25*'MF Rollover'!EY25)</f>
        <v/>
      </c>
      <c r="FA25" s="7" t="str">
        <f>IF($B25=0,"",($O25/30)*'MF Rents'!FA25*'MF Rollover'!EZ25)</f>
        <v/>
      </c>
      <c r="FB25" s="7" t="str">
        <f>IF($B25=0,"",($O25/30)*'MF Rents'!FB25*'MF Rollover'!FA25)</f>
        <v/>
      </c>
      <c r="FC25" s="7" t="str">
        <f>IF($B25=0,"",($O25/30)*'MF Rents'!FC25*'MF Rollover'!FB25)</f>
        <v/>
      </c>
      <c r="FD25" s="7" t="str">
        <f>IF($B25=0,"",($O25/30)*'MF Rents'!FD25*'MF Rollover'!FC25)</f>
        <v/>
      </c>
      <c r="FE25" s="7" t="str">
        <f>IF($B25=0,"",($O25/30)*'MF Rents'!FE25*'MF Rollover'!FD25)</f>
        <v/>
      </c>
      <c r="FF25" s="7" t="str">
        <f>IF($B25=0,"",($O25/30)*'MF Rents'!FF25*'MF Rollover'!FE25)</f>
        <v/>
      </c>
      <c r="FG25" s="7" t="str">
        <f>IF($B25=0,"",($O25/30)*'MF Rents'!FG25*'MF Rollover'!FF25)</f>
        <v/>
      </c>
      <c r="FH25" s="7" t="str">
        <f>IF($B25=0,"",($O25/30)*'MF Rents'!FH25*'MF Rollover'!FG25)</f>
        <v/>
      </c>
      <c r="FI25" s="7" t="str">
        <f>IF($B25=0,"",($O25/30)*'MF Rents'!FI25*'MF Rollover'!FH25)</f>
        <v/>
      </c>
      <c r="FJ25" s="7" t="str">
        <f>IF($B25=0,"",($O25/30)*'MF Rents'!FJ25*'MF Rollover'!FI25)</f>
        <v/>
      </c>
      <c r="FK25" s="7" t="str">
        <f>IF($B25=0,"",($O25/30)*'MF Rents'!FK25*'MF Rollover'!FJ25)</f>
        <v/>
      </c>
      <c r="FL25" s="7" t="str">
        <f>IF($B25=0,"",($O25/30)*'MF Rents'!FL25*'MF Rollover'!FK25)</f>
        <v/>
      </c>
      <c r="FM25" s="7" t="str">
        <f>IF($B25=0,"",($O25/30)*'MF Rents'!FM25*'MF Rollover'!FL25)</f>
        <v/>
      </c>
      <c r="FN25" s="7" t="str">
        <f>IF($B25=0,"",($O25/30)*'MF Rents'!FN25*'MF Rollover'!FM25)</f>
        <v/>
      </c>
      <c r="FO25" s="7" t="str">
        <f>IF($B25=0,"",($O25/30)*'MF Rents'!FO25*'MF Rollover'!FN25)</f>
        <v/>
      </c>
      <c r="FP25" s="7" t="str">
        <f>IF($B25=0,"",($O25/30)*'MF Rents'!FP25*'MF Rollover'!FO25)</f>
        <v/>
      </c>
      <c r="FQ25" s="7" t="str">
        <f>IF($B25=0,"",($O25/30)*'MF Rents'!FQ25*'MF Rollover'!FP25)</f>
        <v/>
      </c>
      <c r="FR25" s="7" t="str">
        <f>IF($B25=0,"",($O25/30)*'MF Rents'!FR25*'MF Rollover'!FQ25)</f>
        <v/>
      </c>
      <c r="FS25" s="7" t="str">
        <f>IF($B25=0,"",($O25/30)*'MF Rents'!FS25*'MF Rollover'!FR25)</f>
        <v/>
      </c>
      <c r="FT25" s="7" t="str">
        <f>IF($B25=0,"",($O25/30)*'MF Rents'!FT25*'MF Rollover'!FS25)</f>
        <v/>
      </c>
      <c r="FU25" s="7" t="str">
        <f>IF($B25=0,"",($O25/30)*'MF Rents'!FU25*'MF Rollover'!FT25)</f>
        <v/>
      </c>
      <c r="FV25" s="7" t="str">
        <f>IF($B25=0,"",($O25/30)*'MF Rents'!FV25*'MF Rollover'!FU25)</f>
        <v/>
      </c>
      <c r="FW25" s="7" t="str">
        <f>IF($B25=0,"",($O25/30)*'MF Rents'!FW25*'MF Rollover'!FV25)</f>
        <v/>
      </c>
      <c r="FX25" s="7" t="str">
        <f>IF($B25=0,"",($O25/30)*'MF Rents'!FX25*'MF Rollover'!FW25)</f>
        <v/>
      </c>
      <c r="FY25" s="7" t="str">
        <f>IF($B25=0,"",($O25/30)*'MF Rents'!FY25*'MF Rollover'!FX25)</f>
        <v/>
      </c>
      <c r="FZ25" s="7" t="str">
        <f>IF($B25=0,"",($O25/30)*'MF Rents'!FZ25*'MF Rollover'!FY25)</f>
        <v/>
      </c>
      <c r="GA25" s="7" t="str">
        <f>IF($B25=0,"",($O25/30)*'MF Rents'!GA25*'MF Rollover'!FZ25)</f>
        <v/>
      </c>
      <c r="GB25" s="7" t="str">
        <f>IF($B25=0,"",($O25/30)*'MF Rents'!GB25*'MF Rollover'!GA25)</f>
        <v/>
      </c>
      <c r="GC25" s="7" t="str">
        <f>IF($B25=0,"",($O25/30)*'MF Rents'!GC25*'MF Rollover'!GB25)</f>
        <v/>
      </c>
      <c r="GD25" s="7" t="str">
        <f>IF($B25=0,"",($O25/30)*'MF Rents'!GD25*'MF Rollover'!GC25)</f>
        <v/>
      </c>
      <c r="GE25" s="7" t="str">
        <f>IF($B25=0,"",($O25/30)*'MF Rents'!GE25*'MF Rollover'!GD25)</f>
        <v/>
      </c>
      <c r="GF25" s="7" t="str">
        <f>IF($B25=0,"",($O25/30)*'MF Rents'!GF25*'MF Rollover'!GE25)</f>
        <v/>
      </c>
      <c r="GG25" s="7" t="str">
        <f>IF($B25=0,"",($O25/30)*'MF Rents'!GG25*'MF Rollover'!GF25)</f>
        <v/>
      </c>
      <c r="GH25" s="7" t="str">
        <f>IF($B25=0,"",($O25/30)*'MF Rents'!GH25*'MF Rollover'!GG25)</f>
        <v/>
      </c>
      <c r="GI25" s="7" t="str">
        <f>IF($B25=0,"",($O25/30)*'MF Rents'!GI25*'MF Rollover'!GH25)</f>
        <v/>
      </c>
      <c r="GJ25" s="7" t="str">
        <f>IF($B25=0,"",($O25/30)*'MF Rents'!GJ25*'MF Rollover'!GI25)</f>
        <v/>
      </c>
      <c r="GK25" s="7" t="str">
        <f>IF($B25=0,"",($O25/30)*'MF Rents'!GK25*'MF Rollover'!GJ25)</f>
        <v/>
      </c>
      <c r="GL25" s="7" t="str">
        <f>IF($B25=0,"",($O25/30)*'MF Rents'!GL25*'MF Rollover'!GK25)</f>
        <v/>
      </c>
      <c r="GM25" s="7" t="str">
        <f>IF($B25=0,"",($O25/30)*'MF Rents'!GM25*'MF Rollover'!GL25)</f>
        <v/>
      </c>
      <c r="GN25" s="7" t="str">
        <f>IF($B25=0,"",($O25/30)*'MF Rents'!GN25*'MF Rollover'!GM25)</f>
        <v/>
      </c>
      <c r="GO25" s="7" t="str">
        <f>IF($B25=0,"",($O25/30)*'MF Rents'!GO25*'MF Rollover'!GN25)</f>
        <v/>
      </c>
      <c r="GP25" s="7" t="str">
        <f>IF($B25=0,"",($O25/30)*'MF Rents'!GP25*'MF Rollover'!GO25)</f>
        <v/>
      </c>
    </row>
    <row r="26" spans="2:198" x14ac:dyDescent="0.3">
      <c r="B26" s="198">
        <f>'MF Rent Roll'!B25</f>
        <v>0</v>
      </c>
      <c r="C26" s="199">
        <f>'MF Rent Roll'!C25</f>
        <v>0</v>
      </c>
      <c r="D26" s="200">
        <f>'MF Rent Roll'!D25</f>
        <v>0</v>
      </c>
      <c r="E26" s="200">
        <f>'MF Rent Roll'!E25</f>
        <v>0</v>
      </c>
      <c r="F26" s="201">
        <f>'MF Rent Roll'!F25</f>
        <v>0</v>
      </c>
      <c r="G26" s="202">
        <f>'MF Rent Roll'!G25</f>
        <v>0</v>
      </c>
      <c r="H26" s="203">
        <f>'MF Rent Roll'!H25</f>
        <v>0</v>
      </c>
      <c r="I26" s="202">
        <f>'MF Rent Roll'!I25</f>
        <v>0</v>
      </c>
      <c r="J26" s="204">
        <f>'MF Rent Roll'!J25</f>
        <v>0</v>
      </c>
      <c r="K26" s="205">
        <f>'MF Rent Roll'!K25</f>
        <v>0</v>
      </c>
      <c r="L26" s="202">
        <f>'MF Rent Roll'!L25</f>
        <v>0</v>
      </c>
      <c r="M26" s="206">
        <f>'MF Rent Roll'!M25</f>
        <v>0</v>
      </c>
      <c r="N26" s="207" t="str">
        <f>'MF Rent Roll'!N25</f>
        <v/>
      </c>
      <c r="O26" s="208" t="str">
        <f>'MF Rent Roll'!O25</f>
        <v/>
      </c>
      <c r="P26" s="209" t="str">
        <f>'MF Rent Roll'!P25</f>
        <v/>
      </c>
      <c r="S26" s="7" t="str">
        <f>IF($B26=0,"",($O26/30)*'MF Rents'!S26*'MF Rollover'!R26)</f>
        <v/>
      </c>
      <c r="T26" s="7" t="str">
        <f>IF($B26=0,"",($O26/30)*'MF Rents'!T26*'MF Rollover'!S26)</f>
        <v/>
      </c>
      <c r="U26" s="7" t="str">
        <f>IF($B26=0,"",($O26/30)*'MF Rents'!U26*'MF Rollover'!T26)</f>
        <v/>
      </c>
      <c r="V26" s="7" t="str">
        <f>IF($B26=0,"",($O26/30)*'MF Rents'!V26*'MF Rollover'!U26)</f>
        <v/>
      </c>
      <c r="W26" s="7" t="str">
        <f>IF($B26=0,"",($O26/30)*'MF Rents'!W26*'MF Rollover'!V26)</f>
        <v/>
      </c>
      <c r="X26" s="7" t="str">
        <f>IF($B26=0,"",($O26/30)*'MF Rents'!X26*'MF Rollover'!W26)</f>
        <v/>
      </c>
      <c r="Y26" s="7" t="str">
        <f>IF($B26=0,"",($O26/30)*'MF Rents'!Y26*'MF Rollover'!X26)</f>
        <v/>
      </c>
      <c r="Z26" s="7" t="str">
        <f>IF($B26=0,"",($O26/30)*'MF Rents'!Z26*'MF Rollover'!Y26)</f>
        <v/>
      </c>
      <c r="AA26" s="7" t="str">
        <f>IF($B26=0,"",($O26/30)*'MF Rents'!AA26*'MF Rollover'!Z26)</f>
        <v/>
      </c>
      <c r="AB26" s="7" t="str">
        <f>IF($B26=0,"",($O26/30)*'MF Rents'!AB26*'MF Rollover'!AA26)</f>
        <v/>
      </c>
      <c r="AC26" s="7" t="str">
        <f>IF($B26=0,"",($O26/30)*'MF Rents'!AC26*'MF Rollover'!AB26)</f>
        <v/>
      </c>
      <c r="AD26" s="7" t="str">
        <f>IF($B26=0,"",($O26/30)*'MF Rents'!AD26*'MF Rollover'!AC26)</f>
        <v/>
      </c>
      <c r="AE26" s="7" t="str">
        <f>IF($B26=0,"",($O26/30)*'MF Rents'!AE26*'MF Rollover'!AD26)</f>
        <v/>
      </c>
      <c r="AF26" s="7" t="str">
        <f>IF($B26=0,"",($O26/30)*'MF Rents'!AF26*'MF Rollover'!AE26)</f>
        <v/>
      </c>
      <c r="AG26" s="7" t="str">
        <f>IF($B26=0,"",($O26/30)*'MF Rents'!AG26*'MF Rollover'!AF26)</f>
        <v/>
      </c>
      <c r="AH26" s="7" t="str">
        <f>IF($B26=0,"",($O26/30)*'MF Rents'!AH26*'MF Rollover'!AG26)</f>
        <v/>
      </c>
      <c r="AI26" s="7" t="str">
        <f>IF($B26=0,"",($O26/30)*'MF Rents'!AI26*'MF Rollover'!AH26)</f>
        <v/>
      </c>
      <c r="AJ26" s="7" t="str">
        <f>IF($B26=0,"",($O26/30)*'MF Rents'!AJ26*'MF Rollover'!AI26)</f>
        <v/>
      </c>
      <c r="AK26" s="7" t="str">
        <f>IF($B26=0,"",($O26/30)*'MF Rents'!AK26*'MF Rollover'!AJ26)</f>
        <v/>
      </c>
      <c r="AL26" s="7" t="str">
        <f>IF($B26=0,"",($O26/30)*'MF Rents'!AL26*'MF Rollover'!AK26)</f>
        <v/>
      </c>
      <c r="AM26" s="7" t="str">
        <f>IF($B26=0,"",($O26/30)*'MF Rents'!AM26*'MF Rollover'!AL26)</f>
        <v/>
      </c>
      <c r="AN26" s="7" t="str">
        <f>IF($B26=0,"",($O26/30)*'MF Rents'!AN26*'MF Rollover'!AM26)</f>
        <v/>
      </c>
      <c r="AO26" s="7" t="str">
        <f>IF($B26=0,"",($O26/30)*'MF Rents'!AO26*'MF Rollover'!AN26)</f>
        <v/>
      </c>
      <c r="AP26" s="7" t="str">
        <f>IF($B26=0,"",($O26/30)*'MF Rents'!AP26*'MF Rollover'!AO26)</f>
        <v/>
      </c>
      <c r="AQ26" s="7" t="str">
        <f>IF($B26=0,"",($O26/30)*'MF Rents'!AQ26*'MF Rollover'!AP26)</f>
        <v/>
      </c>
      <c r="AR26" s="7" t="str">
        <f>IF($B26=0,"",($O26/30)*'MF Rents'!AR26*'MF Rollover'!AQ26)</f>
        <v/>
      </c>
      <c r="AS26" s="7" t="str">
        <f>IF($B26=0,"",($O26/30)*'MF Rents'!AS26*'MF Rollover'!AR26)</f>
        <v/>
      </c>
      <c r="AT26" s="7" t="str">
        <f>IF($B26=0,"",($O26/30)*'MF Rents'!AT26*'MF Rollover'!AS26)</f>
        <v/>
      </c>
      <c r="AU26" s="7" t="str">
        <f>IF($B26=0,"",($O26/30)*'MF Rents'!AU26*'MF Rollover'!AT26)</f>
        <v/>
      </c>
      <c r="AV26" s="7" t="str">
        <f>IF($B26=0,"",($O26/30)*'MF Rents'!AV26*'MF Rollover'!AU26)</f>
        <v/>
      </c>
      <c r="AW26" s="7" t="str">
        <f>IF($B26=0,"",($O26/30)*'MF Rents'!AW26*'MF Rollover'!AV26)</f>
        <v/>
      </c>
      <c r="AX26" s="7" t="str">
        <f>IF($B26=0,"",($O26/30)*'MF Rents'!AX26*'MF Rollover'!AW26)</f>
        <v/>
      </c>
      <c r="AY26" s="7" t="str">
        <f>IF($B26=0,"",($O26/30)*'MF Rents'!AY26*'MF Rollover'!AX26)</f>
        <v/>
      </c>
      <c r="AZ26" s="7" t="str">
        <f>IF($B26=0,"",($O26/30)*'MF Rents'!AZ26*'MF Rollover'!AY26)</f>
        <v/>
      </c>
      <c r="BA26" s="7" t="str">
        <f>IF($B26=0,"",($O26/30)*'MF Rents'!BA26*'MF Rollover'!AZ26)</f>
        <v/>
      </c>
      <c r="BB26" s="7" t="str">
        <f>IF($B26=0,"",($O26/30)*'MF Rents'!BB26*'MF Rollover'!BA26)</f>
        <v/>
      </c>
      <c r="BC26" s="7" t="str">
        <f>IF($B26=0,"",($O26/30)*'MF Rents'!BC26*'MF Rollover'!BB26)</f>
        <v/>
      </c>
      <c r="BD26" s="7" t="str">
        <f>IF($B26=0,"",($O26/30)*'MF Rents'!BD26*'MF Rollover'!BC26)</f>
        <v/>
      </c>
      <c r="BE26" s="7" t="str">
        <f>IF($B26=0,"",($O26/30)*'MF Rents'!BE26*'MF Rollover'!BD26)</f>
        <v/>
      </c>
      <c r="BF26" s="7" t="str">
        <f>IF($B26=0,"",($O26/30)*'MF Rents'!BF26*'MF Rollover'!BE26)</f>
        <v/>
      </c>
      <c r="BG26" s="7" t="str">
        <f>IF($B26=0,"",($O26/30)*'MF Rents'!BG26*'MF Rollover'!BF26)</f>
        <v/>
      </c>
      <c r="BH26" s="7" t="str">
        <f>IF($B26=0,"",($O26/30)*'MF Rents'!BH26*'MF Rollover'!BG26)</f>
        <v/>
      </c>
      <c r="BI26" s="7" t="str">
        <f>IF($B26=0,"",($O26/30)*'MF Rents'!BI26*'MF Rollover'!BH26)</f>
        <v/>
      </c>
      <c r="BJ26" s="7" t="str">
        <f>IF($B26=0,"",($O26/30)*'MF Rents'!BJ26*'MF Rollover'!BI26)</f>
        <v/>
      </c>
      <c r="BK26" s="7" t="str">
        <f>IF($B26=0,"",($O26/30)*'MF Rents'!BK26*'MF Rollover'!BJ26)</f>
        <v/>
      </c>
      <c r="BL26" s="7" t="str">
        <f>IF($B26=0,"",($O26/30)*'MF Rents'!BL26*'MF Rollover'!BK26)</f>
        <v/>
      </c>
      <c r="BM26" s="7" t="str">
        <f>IF($B26=0,"",($O26/30)*'MF Rents'!BM26*'MF Rollover'!BL26)</f>
        <v/>
      </c>
      <c r="BN26" s="7" t="str">
        <f>IF($B26=0,"",($O26/30)*'MF Rents'!BN26*'MF Rollover'!BM26)</f>
        <v/>
      </c>
      <c r="BO26" s="7" t="str">
        <f>IF($B26=0,"",($O26/30)*'MF Rents'!BO26*'MF Rollover'!BN26)</f>
        <v/>
      </c>
      <c r="BP26" s="7" t="str">
        <f>IF($B26=0,"",($O26/30)*'MF Rents'!BP26*'MF Rollover'!BO26)</f>
        <v/>
      </c>
      <c r="BQ26" s="7" t="str">
        <f>IF($B26=0,"",($O26/30)*'MF Rents'!BQ26*'MF Rollover'!BP26)</f>
        <v/>
      </c>
      <c r="BR26" s="7" t="str">
        <f>IF($B26=0,"",($O26/30)*'MF Rents'!BR26*'MF Rollover'!BQ26)</f>
        <v/>
      </c>
      <c r="BS26" s="7" t="str">
        <f>IF($B26=0,"",($O26/30)*'MF Rents'!BS26*'MF Rollover'!BR26)</f>
        <v/>
      </c>
      <c r="BT26" s="7" t="str">
        <f>IF($B26=0,"",($O26/30)*'MF Rents'!BT26*'MF Rollover'!BS26)</f>
        <v/>
      </c>
      <c r="BU26" s="7" t="str">
        <f>IF($B26=0,"",($O26/30)*'MF Rents'!BU26*'MF Rollover'!BT26)</f>
        <v/>
      </c>
      <c r="BV26" s="7" t="str">
        <f>IF($B26=0,"",($O26/30)*'MF Rents'!BV26*'MF Rollover'!BU26)</f>
        <v/>
      </c>
      <c r="BW26" s="7" t="str">
        <f>IF($B26=0,"",($O26/30)*'MF Rents'!BW26*'MF Rollover'!BV26)</f>
        <v/>
      </c>
      <c r="BX26" s="7" t="str">
        <f>IF($B26=0,"",($O26/30)*'MF Rents'!BX26*'MF Rollover'!BW26)</f>
        <v/>
      </c>
      <c r="BY26" s="7" t="str">
        <f>IF($B26=0,"",($O26/30)*'MF Rents'!BY26*'MF Rollover'!BX26)</f>
        <v/>
      </c>
      <c r="BZ26" s="7" t="str">
        <f>IF($B26=0,"",($O26/30)*'MF Rents'!BZ26*'MF Rollover'!BY26)</f>
        <v/>
      </c>
      <c r="CA26" s="7" t="str">
        <f>IF($B26=0,"",($O26/30)*'MF Rents'!CA26*'MF Rollover'!BZ26)</f>
        <v/>
      </c>
      <c r="CB26" s="7" t="str">
        <f>IF($B26=0,"",($O26/30)*'MF Rents'!CB26*'MF Rollover'!CA26)</f>
        <v/>
      </c>
      <c r="CC26" s="7" t="str">
        <f>IF($B26=0,"",($O26/30)*'MF Rents'!CC26*'MF Rollover'!CB26)</f>
        <v/>
      </c>
      <c r="CD26" s="7" t="str">
        <f>IF($B26=0,"",($O26/30)*'MF Rents'!CD26*'MF Rollover'!CC26)</f>
        <v/>
      </c>
      <c r="CE26" s="7" t="str">
        <f>IF($B26=0,"",($O26/30)*'MF Rents'!CE26*'MF Rollover'!CD26)</f>
        <v/>
      </c>
      <c r="CF26" s="7" t="str">
        <f>IF($B26=0,"",($O26/30)*'MF Rents'!CF26*'MF Rollover'!CE26)</f>
        <v/>
      </c>
      <c r="CG26" s="7" t="str">
        <f>IF($B26=0,"",($O26/30)*'MF Rents'!CG26*'MF Rollover'!CF26)</f>
        <v/>
      </c>
      <c r="CH26" s="7" t="str">
        <f>IF($B26=0,"",($O26/30)*'MF Rents'!CH26*'MF Rollover'!CG26)</f>
        <v/>
      </c>
      <c r="CI26" s="7" t="str">
        <f>IF($B26=0,"",($O26/30)*'MF Rents'!CI26*'MF Rollover'!CH26)</f>
        <v/>
      </c>
      <c r="CJ26" s="7" t="str">
        <f>IF($B26=0,"",($O26/30)*'MF Rents'!CJ26*'MF Rollover'!CI26)</f>
        <v/>
      </c>
      <c r="CK26" s="7" t="str">
        <f>IF($B26=0,"",($O26/30)*'MF Rents'!CK26*'MF Rollover'!CJ26)</f>
        <v/>
      </c>
      <c r="CL26" s="7" t="str">
        <f>IF($B26=0,"",($O26/30)*'MF Rents'!CL26*'MF Rollover'!CK26)</f>
        <v/>
      </c>
      <c r="CM26" s="7" t="str">
        <f>IF($B26=0,"",($O26/30)*'MF Rents'!CM26*'MF Rollover'!CL26)</f>
        <v/>
      </c>
      <c r="CN26" s="7" t="str">
        <f>IF($B26=0,"",($O26/30)*'MF Rents'!CN26*'MF Rollover'!CM26)</f>
        <v/>
      </c>
      <c r="CO26" s="7" t="str">
        <f>IF($B26=0,"",($O26/30)*'MF Rents'!CO26*'MF Rollover'!CN26)</f>
        <v/>
      </c>
      <c r="CP26" s="7" t="str">
        <f>IF($B26=0,"",($O26/30)*'MF Rents'!CP26*'MF Rollover'!CO26)</f>
        <v/>
      </c>
      <c r="CQ26" s="7" t="str">
        <f>IF($B26=0,"",($O26/30)*'MF Rents'!CQ26*'MF Rollover'!CP26)</f>
        <v/>
      </c>
      <c r="CR26" s="7" t="str">
        <f>IF($B26=0,"",($O26/30)*'MF Rents'!CR26*'MF Rollover'!CQ26)</f>
        <v/>
      </c>
      <c r="CS26" s="7" t="str">
        <f>IF($B26=0,"",($O26/30)*'MF Rents'!CS26*'MF Rollover'!CR26)</f>
        <v/>
      </c>
      <c r="CT26" s="7" t="str">
        <f>IF($B26=0,"",($O26/30)*'MF Rents'!CT26*'MF Rollover'!CS26)</f>
        <v/>
      </c>
      <c r="CU26" s="7" t="str">
        <f>IF($B26=0,"",($O26/30)*'MF Rents'!CU26*'MF Rollover'!CT26)</f>
        <v/>
      </c>
      <c r="CV26" s="7" t="str">
        <f>IF($B26=0,"",($O26/30)*'MF Rents'!CV26*'MF Rollover'!CU26)</f>
        <v/>
      </c>
      <c r="CW26" s="7" t="str">
        <f>IF($B26=0,"",($O26/30)*'MF Rents'!CW26*'MF Rollover'!CV26)</f>
        <v/>
      </c>
      <c r="CX26" s="7" t="str">
        <f>IF($B26=0,"",($O26/30)*'MF Rents'!CX26*'MF Rollover'!CW26)</f>
        <v/>
      </c>
      <c r="CY26" s="7" t="str">
        <f>IF($B26=0,"",($O26/30)*'MF Rents'!CY26*'MF Rollover'!CX26)</f>
        <v/>
      </c>
      <c r="CZ26" s="7" t="str">
        <f>IF($B26=0,"",($O26/30)*'MF Rents'!CZ26*'MF Rollover'!CY26)</f>
        <v/>
      </c>
      <c r="DA26" s="7" t="str">
        <f>IF($B26=0,"",($O26/30)*'MF Rents'!DA26*'MF Rollover'!CZ26)</f>
        <v/>
      </c>
      <c r="DB26" s="7" t="str">
        <f>IF($B26=0,"",($O26/30)*'MF Rents'!DB26*'MF Rollover'!DA26)</f>
        <v/>
      </c>
      <c r="DC26" s="7" t="str">
        <f>IF($B26=0,"",($O26/30)*'MF Rents'!DC26*'MF Rollover'!DB26)</f>
        <v/>
      </c>
      <c r="DD26" s="7" t="str">
        <f>IF($B26=0,"",($O26/30)*'MF Rents'!DD26*'MF Rollover'!DC26)</f>
        <v/>
      </c>
      <c r="DE26" s="7" t="str">
        <f>IF($B26=0,"",($O26/30)*'MF Rents'!DE26*'MF Rollover'!DD26)</f>
        <v/>
      </c>
      <c r="DF26" s="7" t="str">
        <f>IF($B26=0,"",($O26/30)*'MF Rents'!DF26*'MF Rollover'!DE26)</f>
        <v/>
      </c>
      <c r="DG26" s="7" t="str">
        <f>IF($B26=0,"",($O26/30)*'MF Rents'!DG26*'MF Rollover'!DF26)</f>
        <v/>
      </c>
      <c r="DH26" s="7" t="str">
        <f>IF($B26=0,"",($O26/30)*'MF Rents'!DH26*'MF Rollover'!DG26)</f>
        <v/>
      </c>
      <c r="DI26" s="7" t="str">
        <f>IF($B26=0,"",($O26/30)*'MF Rents'!DI26*'MF Rollover'!DH26)</f>
        <v/>
      </c>
      <c r="DJ26" s="7" t="str">
        <f>IF($B26=0,"",($O26/30)*'MF Rents'!DJ26*'MF Rollover'!DI26)</f>
        <v/>
      </c>
      <c r="DK26" s="7" t="str">
        <f>IF($B26=0,"",($O26/30)*'MF Rents'!DK26*'MF Rollover'!DJ26)</f>
        <v/>
      </c>
      <c r="DL26" s="7" t="str">
        <f>IF($B26=0,"",($O26/30)*'MF Rents'!DL26*'MF Rollover'!DK26)</f>
        <v/>
      </c>
      <c r="DM26" s="7" t="str">
        <f>IF($B26=0,"",($O26/30)*'MF Rents'!DM26*'MF Rollover'!DL26)</f>
        <v/>
      </c>
      <c r="DN26" s="7" t="str">
        <f>IF($B26=0,"",($O26/30)*'MF Rents'!DN26*'MF Rollover'!DM26)</f>
        <v/>
      </c>
      <c r="DO26" s="7" t="str">
        <f>IF($B26=0,"",($O26/30)*'MF Rents'!DO26*'MF Rollover'!DN26)</f>
        <v/>
      </c>
      <c r="DP26" s="7" t="str">
        <f>IF($B26=0,"",($O26/30)*'MF Rents'!DP26*'MF Rollover'!DO26)</f>
        <v/>
      </c>
      <c r="DQ26" s="7" t="str">
        <f>IF($B26=0,"",($O26/30)*'MF Rents'!DQ26*'MF Rollover'!DP26)</f>
        <v/>
      </c>
      <c r="DR26" s="7" t="str">
        <f>IF($B26=0,"",($O26/30)*'MF Rents'!DR26*'MF Rollover'!DQ26)</f>
        <v/>
      </c>
      <c r="DS26" s="7" t="str">
        <f>IF($B26=0,"",($O26/30)*'MF Rents'!DS26*'MF Rollover'!DR26)</f>
        <v/>
      </c>
      <c r="DT26" s="7" t="str">
        <f>IF($B26=0,"",($O26/30)*'MF Rents'!DT26*'MF Rollover'!DS26)</f>
        <v/>
      </c>
      <c r="DU26" s="7" t="str">
        <f>IF($B26=0,"",($O26/30)*'MF Rents'!DU26*'MF Rollover'!DT26)</f>
        <v/>
      </c>
      <c r="DV26" s="7" t="str">
        <f>IF($B26=0,"",($O26/30)*'MF Rents'!DV26*'MF Rollover'!DU26)</f>
        <v/>
      </c>
      <c r="DW26" s="7" t="str">
        <f>IF($B26=0,"",($O26/30)*'MF Rents'!DW26*'MF Rollover'!DV26)</f>
        <v/>
      </c>
      <c r="DX26" s="7" t="str">
        <f>IF($B26=0,"",($O26/30)*'MF Rents'!DX26*'MF Rollover'!DW26)</f>
        <v/>
      </c>
      <c r="DY26" s="7" t="str">
        <f>IF($B26=0,"",($O26/30)*'MF Rents'!DY26*'MF Rollover'!DX26)</f>
        <v/>
      </c>
      <c r="DZ26" s="7" t="str">
        <f>IF($B26=0,"",($O26/30)*'MF Rents'!DZ26*'MF Rollover'!DY26)</f>
        <v/>
      </c>
      <c r="EA26" s="7" t="str">
        <f>IF($B26=0,"",($O26/30)*'MF Rents'!EA26*'MF Rollover'!DZ26)</f>
        <v/>
      </c>
      <c r="EB26" s="7" t="str">
        <f>IF($B26=0,"",($O26/30)*'MF Rents'!EB26*'MF Rollover'!EA26)</f>
        <v/>
      </c>
      <c r="EC26" s="7" t="str">
        <f>IF($B26=0,"",($O26/30)*'MF Rents'!EC26*'MF Rollover'!EB26)</f>
        <v/>
      </c>
      <c r="ED26" s="7" t="str">
        <f>IF($B26=0,"",($O26/30)*'MF Rents'!ED26*'MF Rollover'!EC26)</f>
        <v/>
      </c>
      <c r="EE26" s="7" t="str">
        <f>IF($B26=0,"",($O26/30)*'MF Rents'!EE26*'MF Rollover'!ED26)</f>
        <v/>
      </c>
      <c r="EF26" s="7" t="str">
        <f>IF($B26=0,"",($O26/30)*'MF Rents'!EF26*'MF Rollover'!EE26)</f>
        <v/>
      </c>
      <c r="EG26" s="7" t="str">
        <f>IF($B26=0,"",($O26/30)*'MF Rents'!EG26*'MF Rollover'!EF26)</f>
        <v/>
      </c>
      <c r="EH26" s="7" t="str">
        <f>IF($B26=0,"",($O26/30)*'MF Rents'!EH26*'MF Rollover'!EG26)</f>
        <v/>
      </c>
      <c r="EI26" s="7" t="str">
        <f>IF($B26=0,"",($O26/30)*'MF Rents'!EI26*'MF Rollover'!EH26)</f>
        <v/>
      </c>
      <c r="EJ26" s="7" t="str">
        <f>IF($B26=0,"",($O26/30)*'MF Rents'!EJ26*'MF Rollover'!EI26)</f>
        <v/>
      </c>
      <c r="EK26" s="7" t="str">
        <f>IF($B26=0,"",($O26/30)*'MF Rents'!EK26*'MF Rollover'!EJ26)</f>
        <v/>
      </c>
      <c r="EL26" s="7" t="str">
        <f>IF($B26=0,"",($O26/30)*'MF Rents'!EL26*'MF Rollover'!EK26)</f>
        <v/>
      </c>
      <c r="EM26" s="7" t="str">
        <f>IF($B26=0,"",($O26/30)*'MF Rents'!EM26*'MF Rollover'!EL26)</f>
        <v/>
      </c>
      <c r="EN26" s="7" t="str">
        <f>IF($B26=0,"",($O26/30)*'MF Rents'!EN26*'MF Rollover'!EM26)</f>
        <v/>
      </c>
      <c r="EO26" s="7" t="str">
        <f>IF($B26=0,"",($O26/30)*'MF Rents'!EO26*'MF Rollover'!EN26)</f>
        <v/>
      </c>
      <c r="EP26" s="7" t="str">
        <f>IF($B26=0,"",($O26/30)*'MF Rents'!EP26*'MF Rollover'!EO26)</f>
        <v/>
      </c>
      <c r="EQ26" s="7" t="str">
        <f>IF($B26=0,"",($O26/30)*'MF Rents'!EQ26*'MF Rollover'!EP26)</f>
        <v/>
      </c>
      <c r="ER26" s="7" t="str">
        <f>IF($B26=0,"",($O26/30)*'MF Rents'!ER26*'MF Rollover'!EQ26)</f>
        <v/>
      </c>
      <c r="ES26" s="7" t="str">
        <f>IF($B26=0,"",($O26/30)*'MF Rents'!ES26*'MF Rollover'!ER26)</f>
        <v/>
      </c>
      <c r="ET26" s="7" t="str">
        <f>IF($B26=0,"",($O26/30)*'MF Rents'!ET26*'MF Rollover'!ES26)</f>
        <v/>
      </c>
      <c r="EU26" s="7" t="str">
        <f>IF($B26=0,"",($O26/30)*'MF Rents'!EU26*'MF Rollover'!ET26)</f>
        <v/>
      </c>
      <c r="EV26" s="7" t="str">
        <f>IF($B26=0,"",($O26/30)*'MF Rents'!EV26*'MF Rollover'!EU26)</f>
        <v/>
      </c>
      <c r="EW26" s="7" t="str">
        <f>IF($B26=0,"",($O26/30)*'MF Rents'!EW26*'MF Rollover'!EV26)</f>
        <v/>
      </c>
      <c r="EX26" s="7" t="str">
        <f>IF($B26=0,"",($O26/30)*'MF Rents'!EX26*'MF Rollover'!EW26)</f>
        <v/>
      </c>
      <c r="EY26" s="7" t="str">
        <f>IF($B26=0,"",($O26/30)*'MF Rents'!EY26*'MF Rollover'!EX26)</f>
        <v/>
      </c>
      <c r="EZ26" s="7" t="str">
        <f>IF($B26=0,"",($O26/30)*'MF Rents'!EZ26*'MF Rollover'!EY26)</f>
        <v/>
      </c>
      <c r="FA26" s="7" t="str">
        <f>IF($B26=0,"",($O26/30)*'MF Rents'!FA26*'MF Rollover'!EZ26)</f>
        <v/>
      </c>
      <c r="FB26" s="7" t="str">
        <f>IF($B26=0,"",($O26/30)*'MF Rents'!FB26*'MF Rollover'!FA26)</f>
        <v/>
      </c>
      <c r="FC26" s="7" t="str">
        <f>IF($B26=0,"",($O26/30)*'MF Rents'!FC26*'MF Rollover'!FB26)</f>
        <v/>
      </c>
      <c r="FD26" s="7" t="str">
        <f>IF($B26=0,"",($O26/30)*'MF Rents'!FD26*'MF Rollover'!FC26)</f>
        <v/>
      </c>
      <c r="FE26" s="7" t="str">
        <f>IF($B26=0,"",($O26/30)*'MF Rents'!FE26*'MF Rollover'!FD26)</f>
        <v/>
      </c>
      <c r="FF26" s="7" t="str">
        <f>IF($B26=0,"",($O26/30)*'MF Rents'!FF26*'MF Rollover'!FE26)</f>
        <v/>
      </c>
      <c r="FG26" s="7" t="str">
        <f>IF($B26=0,"",($O26/30)*'MF Rents'!FG26*'MF Rollover'!FF26)</f>
        <v/>
      </c>
      <c r="FH26" s="7" t="str">
        <f>IF($B26=0,"",($O26/30)*'MF Rents'!FH26*'MF Rollover'!FG26)</f>
        <v/>
      </c>
      <c r="FI26" s="7" t="str">
        <f>IF($B26=0,"",($O26/30)*'MF Rents'!FI26*'MF Rollover'!FH26)</f>
        <v/>
      </c>
      <c r="FJ26" s="7" t="str">
        <f>IF($B26=0,"",($O26/30)*'MF Rents'!FJ26*'MF Rollover'!FI26)</f>
        <v/>
      </c>
      <c r="FK26" s="7" t="str">
        <f>IF($B26=0,"",($O26/30)*'MF Rents'!FK26*'MF Rollover'!FJ26)</f>
        <v/>
      </c>
      <c r="FL26" s="7" t="str">
        <f>IF($B26=0,"",($O26/30)*'MF Rents'!FL26*'MF Rollover'!FK26)</f>
        <v/>
      </c>
      <c r="FM26" s="7" t="str">
        <f>IF($B26=0,"",($O26/30)*'MF Rents'!FM26*'MF Rollover'!FL26)</f>
        <v/>
      </c>
      <c r="FN26" s="7" t="str">
        <f>IF($B26=0,"",($O26/30)*'MF Rents'!FN26*'MF Rollover'!FM26)</f>
        <v/>
      </c>
      <c r="FO26" s="7" t="str">
        <f>IF($B26=0,"",($O26/30)*'MF Rents'!FO26*'MF Rollover'!FN26)</f>
        <v/>
      </c>
      <c r="FP26" s="7" t="str">
        <f>IF($B26=0,"",($O26/30)*'MF Rents'!FP26*'MF Rollover'!FO26)</f>
        <v/>
      </c>
      <c r="FQ26" s="7" t="str">
        <f>IF($B26=0,"",($O26/30)*'MF Rents'!FQ26*'MF Rollover'!FP26)</f>
        <v/>
      </c>
      <c r="FR26" s="7" t="str">
        <f>IF($B26=0,"",($O26/30)*'MF Rents'!FR26*'MF Rollover'!FQ26)</f>
        <v/>
      </c>
      <c r="FS26" s="7" t="str">
        <f>IF($B26=0,"",($O26/30)*'MF Rents'!FS26*'MF Rollover'!FR26)</f>
        <v/>
      </c>
      <c r="FT26" s="7" t="str">
        <f>IF($B26=0,"",($O26/30)*'MF Rents'!FT26*'MF Rollover'!FS26)</f>
        <v/>
      </c>
      <c r="FU26" s="7" t="str">
        <f>IF($B26=0,"",($O26/30)*'MF Rents'!FU26*'MF Rollover'!FT26)</f>
        <v/>
      </c>
      <c r="FV26" s="7" t="str">
        <f>IF($B26=0,"",($O26/30)*'MF Rents'!FV26*'MF Rollover'!FU26)</f>
        <v/>
      </c>
      <c r="FW26" s="7" t="str">
        <f>IF($B26=0,"",($O26/30)*'MF Rents'!FW26*'MF Rollover'!FV26)</f>
        <v/>
      </c>
      <c r="FX26" s="7" t="str">
        <f>IF($B26=0,"",($O26/30)*'MF Rents'!FX26*'MF Rollover'!FW26)</f>
        <v/>
      </c>
      <c r="FY26" s="7" t="str">
        <f>IF($B26=0,"",($O26/30)*'MF Rents'!FY26*'MF Rollover'!FX26)</f>
        <v/>
      </c>
      <c r="FZ26" s="7" t="str">
        <f>IF($B26=0,"",($O26/30)*'MF Rents'!FZ26*'MF Rollover'!FY26)</f>
        <v/>
      </c>
      <c r="GA26" s="7" t="str">
        <f>IF($B26=0,"",($O26/30)*'MF Rents'!GA26*'MF Rollover'!FZ26)</f>
        <v/>
      </c>
      <c r="GB26" s="7" t="str">
        <f>IF($B26=0,"",($O26/30)*'MF Rents'!GB26*'MF Rollover'!GA26)</f>
        <v/>
      </c>
      <c r="GC26" s="7" t="str">
        <f>IF($B26=0,"",($O26/30)*'MF Rents'!GC26*'MF Rollover'!GB26)</f>
        <v/>
      </c>
      <c r="GD26" s="7" t="str">
        <f>IF($B26=0,"",($O26/30)*'MF Rents'!GD26*'MF Rollover'!GC26)</f>
        <v/>
      </c>
      <c r="GE26" s="7" t="str">
        <f>IF($B26=0,"",($O26/30)*'MF Rents'!GE26*'MF Rollover'!GD26)</f>
        <v/>
      </c>
      <c r="GF26" s="7" t="str">
        <f>IF($B26=0,"",($O26/30)*'MF Rents'!GF26*'MF Rollover'!GE26)</f>
        <v/>
      </c>
      <c r="GG26" s="7" t="str">
        <f>IF($B26=0,"",($O26/30)*'MF Rents'!GG26*'MF Rollover'!GF26)</f>
        <v/>
      </c>
      <c r="GH26" s="7" t="str">
        <f>IF($B26=0,"",($O26/30)*'MF Rents'!GH26*'MF Rollover'!GG26)</f>
        <v/>
      </c>
      <c r="GI26" s="7" t="str">
        <f>IF($B26=0,"",($O26/30)*'MF Rents'!GI26*'MF Rollover'!GH26)</f>
        <v/>
      </c>
      <c r="GJ26" s="7" t="str">
        <f>IF($B26=0,"",($O26/30)*'MF Rents'!GJ26*'MF Rollover'!GI26)</f>
        <v/>
      </c>
      <c r="GK26" s="7" t="str">
        <f>IF($B26=0,"",($O26/30)*'MF Rents'!GK26*'MF Rollover'!GJ26)</f>
        <v/>
      </c>
      <c r="GL26" s="7" t="str">
        <f>IF($B26=0,"",($O26/30)*'MF Rents'!GL26*'MF Rollover'!GK26)</f>
        <v/>
      </c>
      <c r="GM26" s="7" t="str">
        <f>IF($B26=0,"",($O26/30)*'MF Rents'!GM26*'MF Rollover'!GL26)</f>
        <v/>
      </c>
      <c r="GN26" s="7" t="str">
        <f>IF($B26=0,"",($O26/30)*'MF Rents'!GN26*'MF Rollover'!GM26)</f>
        <v/>
      </c>
      <c r="GO26" s="7" t="str">
        <f>IF($B26=0,"",($O26/30)*'MF Rents'!GO26*'MF Rollover'!GN26)</f>
        <v/>
      </c>
      <c r="GP26" s="7" t="str">
        <f>IF($B26=0,"",($O26/30)*'MF Rents'!GP26*'MF Rollover'!GO26)</f>
        <v/>
      </c>
    </row>
    <row r="27" spans="2:198" x14ac:dyDescent="0.3">
      <c r="B27" s="198">
        <f>'MF Rent Roll'!B26</f>
        <v>0</v>
      </c>
      <c r="C27" s="199">
        <f>'MF Rent Roll'!C26</f>
        <v>0</v>
      </c>
      <c r="D27" s="200">
        <f>'MF Rent Roll'!D26</f>
        <v>0</v>
      </c>
      <c r="E27" s="200">
        <f>'MF Rent Roll'!E26</f>
        <v>0</v>
      </c>
      <c r="F27" s="201">
        <f>'MF Rent Roll'!F26</f>
        <v>0</v>
      </c>
      <c r="G27" s="202">
        <f>'MF Rent Roll'!G26</f>
        <v>0</v>
      </c>
      <c r="H27" s="203">
        <f>'MF Rent Roll'!H26</f>
        <v>0</v>
      </c>
      <c r="I27" s="202">
        <f>'MF Rent Roll'!I26</f>
        <v>0</v>
      </c>
      <c r="J27" s="204">
        <f>'MF Rent Roll'!J26</f>
        <v>0</v>
      </c>
      <c r="K27" s="205">
        <f>'MF Rent Roll'!K26</f>
        <v>0</v>
      </c>
      <c r="L27" s="202">
        <f>'MF Rent Roll'!L26</f>
        <v>0</v>
      </c>
      <c r="M27" s="206">
        <f>'MF Rent Roll'!M26</f>
        <v>0</v>
      </c>
      <c r="N27" s="207" t="str">
        <f>'MF Rent Roll'!N26</f>
        <v/>
      </c>
      <c r="O27" s="208" t="str">
        <f>'MF Rent Roll'!O26</f>
        <v/>
      </c>
      <c r="P27" s="209" t="str">
        <f>'MF Rent Roll'!P26</f>
        <v/>
      </c>
      <c r="S27" s="7" t="str">
        <f>IF($B27=0,"",($O27/30)*'MF Rents'!S27*'MF Rollover'!R27)</f>
        <v/>
      </c>
      <c r="T27" s="7" t="str">
        <f>IF($B27=0,"",($O27/30)*'MF Rents'!T27*'MF Rollover'!S27)</f>
        <v/>
      </c>
      <c r="U27" s="7" t="str">
        <f>IF($B27=0,"",($O27/30)*'MF Rents'!U27*'MF Rollover'!T27)</f>
        <v/>
      </c>
      <c r="V27" s="7" t="str">
        <f>IF($B27=0,"",($O27/30)*'MF Rents'!V27*'MF Rollover'!U27)</f>
        <v/>
      </c>
      <c r="W27" s="7" t="str">
        <f>IF($B27=0,"",($O27/30)*'MF Rents'!W27*'MF Rollover'!V27)</f>
        <v/>
      </c>
      <c r="X27" s="7" t="str">
        <f>IF($B27=0,"",($O27/30)*'MF Rents'!X27*'MF Rollover'!W27)</f>
        <v/>
      </c>
      <c r="Y27" s="7" t="str">
        <f>IF($B27=0,"",($O27/30)*'MF Rents'!Y27*'MF Rollover'!X27)</f>
        <v/>
      </c>
      <c r="Z27" s="7" t="str">
        <f>IF($B27=0,"",($O27/30)*'MF Rents'!Z27*'MF Rollover'!Y27)</f>
        <v/>
      </c>
      <c r="AA27" s="7" t="str">
        <f>IF($B27=0,"",($O27/30)*'MF Rents'!AA27*'MF Rollover'!Z27)</f>
        <v/>
      </c>
      <c r="AB27" s="7" t="str">
        <f>IF($B27=0,"",($O27/30)*'MF Rents'!AB27*'MF Rollover'!AA27)</f>
        <v/>
      </c>
      <c r="AC27" s="7" t="str">
        <f>IF($B27=0,"",($O27/30)*'MF Rents'!AC27*'MF Rollover'!AB27)</f>
        <v/>
      </c>
      <c r="AD27" s="7" t="str">
        <f>IF($B27=0,"",($O27/30)*'MF Rents'!AD27*'MF Rollover'!AC27)</f>
        <v/>
      </c>
      <c r="AE27" s="7" t="str">
        <f>IF($B27=0,"",($O27/30)*'MF Rents'!AE27*'MF Rollover'!AD27)</f>
        <v/>
      </c>
      <c r="AF27" s="7" t="str">
        <f>IF($B27=0,"",($O27/30)*'MF Rents'!AF27*'MF Rollover'!AE27)</f>
        <v/>
      </c>
      <c r="AG27" s="7" t="str">
        <f>IF($B27=0,"",($O27/30)*'MF Rents'!AG27*'MF Rollover'!AF27)</f>
        <v/>
      </c>
      <c r="AH27" s="7" t="str">
        <f>IF($B27=0,"",($O27/30)*'MF Rents'!AH27*'MF Rollover'!AG27)</f>
        <v/>
      </c>
      <c r="AI27" s="7" t="str">
        <f>IF($B27=0,"",($O27/30)*'MF Rents'!AI27*'MF Rollover'!AH27)</f>
        <v/>
      </c>
      <c r="AJ27" s="7" t="str">
        <f>IF($B27=0,"",($O27/30)*'MF Rents'!AJ27*'MF Rollover'!AI27)</f>
        <v/>
      </c>
      <c r="AK27" s="7" t="str">
        <f>IF($B27=0,"",($O27/30)*'MF Rents'!AK27*'MF Rollover'!AJ27)</f>
        <v/>
      </c>
      <c r="AL27" s="7" t="str">
        <f>IF($B27=0,"",($O27/30)*'MF Rents'!AL27*'MF Rollover'!AK27)</f>
        <v/>
      </c>
      <c r="AM27" s="7" t="str">
        <f>IF($B27=0,"",($O27/30)*'MF Rents'!AM27*'MF Rollover'!AL27)</f>
        <v/>
      </c>
      <c r="AN27" s="7" t="str">
        <f>IF($B27=0,"",($O27/30)*'MF Rents'!AN27*'MF Rollover'!AM27)</f>
        <v/>
      </c>
      <c r="AO27" s="7" t="str">
        <f>IF($B27=0,"",($O27/30)*'MF Rents'!AO27*'MF Rollover'!AN27)</f>
        <v/>
      </c>
      <c r="AP27" s="7" t="str">
        <f>IF($B27=0,"",($O27/30)*'MF Rents'!AP27*'MF Rollover'!AO27)</f>
        <v/>
      </c>
      <c r="AQ27" s="7" t="str">
        <f>IF($B27=0,"",($O27/30)*'MF Rents'!AQ27*'MF Rollover'!AP27)</f>
        <v/>
      </c>
      <c r="AR27" s="7" t="str">
        <f>IF($B27=0,"",($O27/30)*'MF Rents'!AR27*'MF Rollover'!AQ27)</f>
        <v/>
      </c>
      <c r="AS27" s="7" t="str">
        <f>IF($B27=0,"",($O27/30)*'MF Rents'!AS27*'MF Rollover'!AR27)</f>
        <v/>
      </c>
      <c r="AT27" s="7" t="str">
        <f>IF($B27=0,"",($O27/30)*'MF Rents'!AT27*'MF Rollover'!AS27)</f>
        <v/>
      </c>
      <c r="AU27" s="7" t="str">
        <f>IF($B27=0,"",($O27/30)*'MF Rents'!AU27*'MF Rollover'!AT27)</f>
        <v/>
      </c>
      <c r="AV27" s="7" t="str">
        <f>IF($B27=0,"",($O27/30)*'MF Rents'!AV27*'MF Rollover'!AU27)</f>
        <v/>
      </c>
      <c r="AW27" s="7" t="str">
        <f>IF($B27=0,"",($O27/30)*'MF Rents'!AW27*'MF Rollover'!AV27)</f>
        <v/>
      </c>
      <c r="AX27" s="7" t="str">
        <f>IF($B27=0,"",($O27/30)*'MF Rents'!AX27*'MF Rollover'!AW27)</f>
        <v/>
      </c>
      <c r="AY27" s="7" t="str">
        <f>IF($B27=0,"",($O27/30)*'MF Rents'!AY27*'MF Rollover'!AX27)</f>
        <v/>
      </c>
      <c r="AZ27" s="7" t="str">
        <f>IF($B27=0,"",($O27/30)*'MF Rents'!AZ27*'MF Rollover'!AY27)</f>
        <v/>
      </c>
      <c r="BA27" s="7" t="str">
        <f>IF($B27=0,"",($O27/30)*'MF Rents'!BA27*'MF Rollover'!AZ27)</f>
        <v/>
      </c>
      <c r="BB27" s="7" t="str">
        <f>IF($B27=0,"",($O27/30)*'MF Rents'!BB27*'MF Rollover'!BA27)</f>
        <v/>
      </c>
      <c r="BC27" s="7" t="str">
        <f>IF($B27=0,"",($O27/30)*'MF Rents'!BC27*'MF Rollover'!BB27)</f>
        <v/>
      </c>
      <c r="BD27" s="7" t="str">
        <f>IF($B27=0,"",($O27/30)*'MF Rents'!BD27*'MF Rollover'!BC27)</f>
        <v/>
      </c>
      <c r="BE27" s="7" t="str">
        <f>IF($B27=0,"",($O27/30)*'MF Rents'!BE27*'MF Rollover'!BD27)</f>
        <v/>
      </c>
      <c r="BF27" s="7" t="str">
        <f>IF($B27=0,"",($O27/30)*'MF Rents'!BF27*'MF Rollover'!BE27)</f>
        <v/>
      </c>
      <c r="BG27" s="7" t="str">
        <f>IF($B27=0,"",($O27/30)*'MF Rents'!BG27*'MF Rollover'!BF27)</f>
        <v/>
      </c>
      <c r="BH27" s="7" t="str">
        <f>IF($B27=0,"",($O27/30)*'MF Rents'!BH27*'MF Rollover'!BG27)</f>
        <v/>
      </c>
      <c r="BI27" s="7" t="str">
        <f>IF($B27=0,"",($O27/30)*'MF Rents'!BI27*'MF Rollover'!BH27)</f>
        <v/>
      </c>
      <c r="BJ27" s="7" t="str">
        <f>IF($B27=0,"",($O27/30)*'MF Rents'!BJ27*'MF Rollover'!BI27)</f>
        <v/>
      </c>
      <c r="BK27" s="7" t="str">
        <f>IF($B27=0,"",($O27/30)*'MF Rents'!BK27*'MF Rollover'!BJ27)</f>
        <v/>
      </c>
      <c r="BL27" s="7" t="str">
        <f>IF($B27=0,"",($O27/30)*'MF Rents'!BL27*'MF Rollover'!BK27)</f>
        <v/>
      </c>
      <c r="BM27" s="7" t="str">
        <f>IF($B27=0,"",($O27/30)*'MF Rents'!BM27*'MF Rollover'!BL27)</f>
        <v/>
      </c>
      <c r="BN27" s="7" t="str">
        <f>IF($B27=0,"",($O27/30)*'MF Rents'!BN27*'MF Rollover'!BM27)</f>
        <v/>
      </c>
      <c r="BO27" s="7" t="str">
        <f>IF($B27=0,"",($O27/30)*'MF Rents'!BO27*'MF Rollover'!BN27)</f>
        <v/>
      </c>
      <c r="BP27" s="7" t="str">
        <f>IF($B27=0,"",($O27/30)*'MF Rents'!BP27*'MF Rollover'!BO27)</f>
        <v/>
      </c>
      <c r="BQ27" s="7" t="str">
        <f>IF($B27=0,"",($O27/30)*'MF Rents'!BQ27*'MF Rollover'!BP27)</f>
        <v/>
      </c>
      <c r="BR27" s="7" t="str">
        <f>IF($B27=0,"",($O27/30)*'MF Rents'!BR27*'MF Rollover'!BQ27)</f>
        <v/>
      </c>
      <c r="BS27" s="7" t="str">
        <f>IF($B27=0,"",($O27/30)*'MF Rents'!BS27*'MF Rollover'!BR27)</f>
        <v/>
      </c>
      <c r="BT27" s="7" t="str">
        <f>IF($B27=0,"",($O27/30)*'MF Rents'!BT27*'MF Rollover'!BS27)</f>
        <v/>
      </c>
      <c r="BU27" s="7" t="str">
        <f>IF($B27=0,"",($O27/30)*'MF Rents'!BU27*'MF Rollover'!BT27)</f>
        <v/>
      </c>
      <c r="BV27" s="7" t="str">
        <f>IF($B27=0,"",($O27/30)*'MF Rents'!BV27*'MF Rollover'!BU27)</f>
        <v/>
      </c>
      <c r="BW27" s="7" t="str">
        <f>IF($B27=0,"",($O27/30)*'MF Rents'!BW27*'MF Rollover'!BV27)</f>
        <v/>
      </c>
      <c r="BX27" s="7" t="str">
        <f>IF($B27=0,"",($O27/30)*'MF Rents'!BX27*'MF Rollover'!BW27)</f>
        <v/>
      </c>
      <c r="BY27" s="7" t="str">
        <f>IF($B27=0,"",($O27/30)*'MF Rents'!BY27*'MF Rollover'!BX27)</f>
        <v/>
      </c>
      <c r="BZ27" s="7" t="str">
        <f>IF($B27=0,"",($O27/30)*'MF Rents'!BZ27*'MF Rollover'!BY27)</f>
        <v/>
      </c>
      <c r="CA27" s="7" t="str">
        <f>IF($B27=0,"",($O27/30)*'MF Rents'!CA27*'MF Rollover'!BZ27)</f>
        <v/>
      </c>
      <c r="CB27" s="7" t="str">
        <f>IF($B27=0,"",($O27/30)*'MF Rents'!CB27*'MF Rollover'!CA27)</f>
        <v/>
      </c>
      <c r="CC27" s="7" t="str">
        <f>IF($B27=0,"",($O27/30)*'MF Rents'!CC27*'MF Rollover'!CB27)</f>
        <v/>
      </c>
      <c r="CD27" s="7" t="str">
        <f>IF($B27=0,"",($O27/30)*'MF Rents'!CD27*'MF Rollover'!CC27)</f>
        <v/>
      </c>
      <c r="CE27" s="7" t="str">
        <f>IF($B27=0,"",($O27/30)*'MF Rents'!CE27*'MF Rollover'!CD27)</f>
        <v/>
      </c>
      <c r="CF27" s="7" t="str">
        <f>IF($B27=0,"",($O27/30)*'MF Rents'!CF27*'MF Rollover'!CE27)</f>
        <v/>
      </c>
      <c r="CG27" s="7" t="str">
        <f>IF($B27=0,"",($O27/30)*'MF Rents'!CG27*'MF Rollover'!CF27)</f>
        <v/>
      </c>
      <c r="CH27" s="7" t="str">
        <f>IF($B27=0,"",($O27/30)*'MF Rents'!CH27*'MF Rollover'!CG27)</f>
        <v/>
      </c>
      <c r="CI27" s="7" t="str">
        <f>IF($B27=0,"",($O27/30)*'MF Rents'!CI27*'MF Rollover'!CH27)</f>
        <v/>
      </c>
      <c r="CJ27" s="7" t="str">
        <f>IF($B27=0,"",($O27/30)*'MF Rents'!CJ27*'MF Rollover'!CI27)</f>
        <v/>
      </c>
      <c r="CK27" s="7" t="str">
        <f>IF($B27=0,"",($O27/30)*'MF Rents'!CK27*'MF Rollover'!CJ27)</f>
        <v/>
      </c>
      <c r="CL27" s="7" t="str">
        <f>IF($B27=0,"",($O27/30)*'MF Rents'!CL27*'MF Rollover'!CK27)</f>
        <v/>
      </c>
      <c r="CM27" s="7" t="str">
        <f>IF($B27=0,"",($O27/30)*'MF Rents'!CM27*'MF Rollover'!CL27)</f>
        <v/>
      </c>
      <c r="CN27" s="7" t="str">
        <f>IF($B27=0,"",($O27/30)*'MF Rents'!CN27*'MF Rollover'!CM27)</f>
        <v/>
      </c>
      <c r="CO27" s="7" t="str">
        <f>IF($B27=0,"",($O27/30)*'MF Rents'!CO27*'MF Rollover'!CN27)</f>
        <v/>
      </c>
      <c r="CP27" s="7" t="str">
        <f>IF($B27=0,"",($O27/30)*'MF Rents'!CP27*'MF Rollover'!CO27)</f>
        <v/>
      </c>
      <c r="CQ27" s="7" t="str">
        <f>IF($B27=0,"",($O27/30)*'MF Rents'!CQ27*'MF Rollover'!CP27)</f>
        <v/>
      </c>
      <c r="CR27" s="7" t="str">
        <f>IF($B27=0,"",($O27/30)*'MF Rents'!CR27*'MF Rollover'!CQ27)</f>
        <v/>
      </c>
      <c r="CS27" s="7" t="str">
        <f>IF($B27=0,"",($O27/30)*'MF Rents'!CS27*'MF Rollover'!CR27)</f>
        <v/>
      </c>
      <c r="CT27" s="7" t="str">
        <f>IF($B27=0,"",($O27/30)*'MF Rents'!CT27*'MF Rollover'!CS27)</f>
        <v/>
      </c>
      <c r="CU27" s="7" t="str">
        <f>IF($B27=0,"",($O27/30)*'MF Rents'!CU27*'MF Rollover'!CT27)</f>
        <v/>
      </c>
      <c r="CV27" s="7" t="str">
        <f>IF($B27=0,"",($O27/30)*'MF Rents'!CV27*'MF Rollover'!CU27)</f>
        <v/>
      </c>
      <c r="CW27" s="7" t="str">
        <f>IF($B27=0,"",($O27/30)*'MF Rents'!CW27*'MF Rollover'!CV27)</f>
        <v/>
      </c>
      <c r="CX27" s="7" t="str">
        <f>IF($B27=0,"",($O27/30)*'MF Rents'!CX27*'MF Rollover'!CW27)</f>
        <v/>
      </c>
      <c r="CY27" s="7" t="str">
        <f>IF($B27=0,"",($O27/30)*'MF Rents'!CY27*'MF Rollover'!CX27)</f>
        <v/>
      </c>
      <c r="CZ27" s="7" t="str">
        <f>IF($B27=0,"",($O27/30)*'MF Rents'!CZ27*'MF Rollover'!CY27)</f>
        <v/>
      </c>
      <c r="DA27" s="7" t="str">
        <f>IF($B27=0,"",($O27/30)*'MF Rents'!DA27*'MF Rollover'!CZ27)</f>
        <v/>
      </c>
      <c r="DB27" s="7" t="str">
        <f>IF($B27=0,"",($O27/30)*'MF Rents'!DB27*'MF Rollover'!DA27)</f>
        <v/>
      </c>
      <c r="DC27" s="7" t="str">
        <f>IF($B27=0,"",($O27/30)*'MF Rents'!DC27*'MF Rollover'!DB27)</f>
        <v/>
      </c>
      <c r="DD27" s="7" t="str">
        <f>IF($B27=0,"",($O27/30)*'MF Rents'!DD27*'MF Rollover'!DC27)</f>
        <v/>
      </c>
      <c r="DE27" s="7" t="str">
        <f>IF($B27=0,"",($O27/30)*'MF Rents'!DE27*'MF Rollover'!DD27)</f>
        <v/>
      </c>
      <c r="DF27" s="7" t="str">
        <f>IF($B27=0,"",($O27/30)*'MF Rents'!DF27*'MF Rollover'!DE27)</f>
        <v/>
      </c>
      <c r="DG27" s="7" t="str">
        <f>IF($B27=0,"",($O27/30)*'MF Rents'!DG27*'MF Rollover'!DF27)</f>
        <v/>
      </c>
      <c r="DH27" s="7" t="str">
        <f>IF($B27=0,"",($O27/30)*'MF Rents'!DH27*'MF Rollover'!DG27)</f>
        <v/>
      </c>
      <c r="DI27" s="7" t="str">
        <f>IF($B27=0,"",($O27/30)*'MF Rents'!DI27*'MF Rollover'!DH27)</f>
        <v/>
      </c>
      <c r="DJ27" s="7" t="str">
        <f>IF($B27=0,"",($O27/30)*'MF Rents'!DJ27*'MF Rollover'!DI27)</f>
        <v/>
      </c>
      <c r="DK27" s="7" t="str">
        <f>IF($B27=0,"",($O27/30)*'MF Rents'!DK27*'MF Rollover'!DJ27)</f>
        <v/>
      </c>
      <c r="DL27" s="7" t="str">
        <f>IF($B27=0,"",($O27/30)*'MF Rents'!DL27*'MF Rollover'!DK27)</f>
        <v/>
      </c>
      <c r="DM27" s="7" t="str">
        <f>IF($B27=0,"",($O27/30)*'MF Rents'!DM27*'MF Rollover'!DL27)</f>
        <v/>
      </c>
      <c r="DN27" s="7" t="str">
        <f>IF($B27=0,"",($O27/30)*'MF Rents'!DN27*'MF Rollover'!DM27)</f>
        <v/>
      </c>
      <c r="DO27" s="7" t="str">
        <f>IF($B27=0,"",($O27/30)*'MF Rents'!DO27*'MF Rollover'!DN27)</f>
        <v/>
      </c>
      <c r="DP27" s="7" t="str">
        <f>IF($B27=0,"",($O27/30)*'MF Rents'!DP27*'MF Rollover'!DO27)</f>
        <v/>
      </c>
      <c r="DQ27" s="7" t="str">
        <f>IF($B27=0,"",($O27/30)*'MF Rents'!DQ27*'MF Rollover'!DP27)</f>
        <v/>
      </c>
      <c r="DR27" s="7" t="str">
        <f>IF($B27=0,"",($O27/30)*'MF Rents'!DR27*'MF Rollover'!DQ27)</f>
        <v/>
      </c>
      <c r="DS27" s="7" t="str">
        <f>IF($B27=0,"",($O27/30)*'MF Rents'!DS27*'MF Rollover'!DR27)</f>
        <v/>
      </c>
      <c r="DT27" s="7" t="str">
        <f>IF($B27=0,"",($O27/30)*'MF Rents'!DT27*'MF Rollover'!DS27)</f>
        <v/>
      </c>
      <c r="DU27" s="7" t="str">
        <f>IF($B27=0,"",($O27/30)*'MF Rents'!DU27*'MF Rollover'!DT27)</f>
        <v/>
      </c>
      <c r="DV27" s="7" t="str">
        <f>IF($B27=0,"",($O27/30)*'MF Rents'!DV27*'MF Rollover'!DU27)</f>
        <v/>
      </c>
      <c r="DW27" s="7" t="str">
        <f>IF($B27=0,"",($O27/30)*'MF Rents'!DW27*'MF Rollover'!DV27)</f>
        <v/>
      </c>
      <c r="DX27" s="7" t="str">
        <f>IF($B27=0,"",($O27/30)*'MF Rents'!DX27*'MF Rollover'!DW27)</f>
        <v/>
      </c>
      <c r="DY27" s="7" t="str">
        <f>IF($B27=0,"",($O27/30)*'MF Rents'!DY27*'MF Rollover'!DX27)</f>
        <v/>
      </c>
      <c r="DZ27" s="7" t="str">
        <f>IF($B27=0,"",($O27/30)*'MF Rents'!DZ27*'MF Rollover'!DY27)</f>
        <v/>
      </c>
      <c r="EA27" s="7" t="str">
        <f>IF($B27=0,"",($O27/30)*'MF Rents'!EA27*'MF Rollover'!DZ27)</f>
        <v/>
      </c>
      <c r="EB27" s="7" t="str">
        <f>IF($B27=0,"",($O27/30)*'MF Rents'!EB27*'MF Rollover'!EA27)</f>
        <v/>
      </c>
      <c r="EC27" s="7" t="str">
        <f>IF($B27=0,"",($O27/30)*'MF Rents'!EC27*'MF Rollover'!EB27)</f>
        <v/>
      </c>
      <c r="ED27" s="7" t="str">
        <f>IF($B27=0,"",($O27/30)*'MF Rents'!ED27*'MF Rollover'!EC27)</f>
        <v/>
      </c>
      <c r="EE27" s="7" t="str">
        <f>IF($B27=0,"",($O27/30)*'MF Rents'!EE27*'MF Rollover'!ED27)</f>
        <v/>
      </c>
      <c r="EF27" s="7" t="str">
        <f>IF($B27=0,"",($O27/30)*'MF Rents'!EF27*'MF Rollover'!EE27)</f>
        <v/>
      </c>
      <c r="EG27" s="7" t="str">
        <f>IF($B27=0,"",($O27/30)*'MF Rents'!EG27*'MF Rollover'!EF27)</f>
        <v/>
      </c>
      <c r="EH27" s="7" t="str">
        <f>IF($B27=0,"",($O27/30)*'MF Rents'!EH27*'MF Rollover'!EG27)</f>
        <v/>
      </c>
      <c r="EI27" s="7" t="str">
        <f>IF($B27=0,"",($O27/30)*'MF Rents'!EI27*'MF Rollover'!EH27)</f>
        <v/>
      </c>
      <c r="EJ27" s="7" t="str">
        <f>IF($B27=0,"",($O27/30)*'MF Rents'!EJ27*'MF Rollover'!EI27)</f>
        <v/>
      </c>
      <c r="EK27" s="7" t="str">
        <f>IF($B27=0,"",($O27/30)*'MF Rents'!EK27*'MF Rollover'!EJ27)</f>
        <v/>
      </c>
      <c r="EL27" s="7" t="str">
        <f>IF($B27=0,"",($O27/30)*'MF Rents'!EL27*'MF Rollover'!EK27)</f>
        <v/>
      </c>
      <c r="EM27" s="7" t="str">
        <f>IF($B27=0,"",($O27/30)*'MF Rents'!EM27*'MF Rollover'!EL27)</f>
        <v/>
      </c>
      <c r="EN27" s="7" t="str">
        <f>IF($B27=0,"",($O27/30)*'MF Rents'!EN27*'MF Rollover'!EM27)</f>
        <v/>
      </c>
      <c r="EO27" s="7" t="str">
        <f>IF($B27=0,"",($O27/30)*'MF Rents'!EO27*'MF Rollover'!EN27)</f>
        <v/>
      </c>
      <c r="EP27" s="7" t="str">
        <f>IF($B27=0,"",($O27/30)*'MF Rents'!EP27*'MF Rollover'!EO27)</f>
        <v/>
      </c>
      <c r="EQ27" s="7" t="str">
        <f>IF($B27=0,"",($O27/30)*'MF Rents'!EQ27*'MF Rollover'!EP27)</f>
        <v/>
      </c>
      <c r="ER27" s="7" t="str">
        <f>IF($B27=0,"",($O27/30)*'MF Rents'!ER27*'MF Rollover'!EQ27)</f>
        <v/>
      </c>
      <c r="ES27" s="7" t="str">
        <f>IF($B27=0,"",($O27/30)*'MF Rents'!ES27*'MF Rollover'!ER27)</f>
        <v/>
      </c>
      <c r="ET27" s="7" t="str">
        <f>IF($B27=0,"",($O27/30)*'MF Rents'!ET27*'MF Rollover'!ES27)</f>
        <v/>
      </c>
      <c r="EU27" s="7" t="str">
        <f>IF($B27=0,"",($O27/30)*'MF Rents'!EU27*'MF Rollover'!ET27)</f>
        <v/>
      </c>
      <c r="EV27" s="7" t="str">
        <f>IF($B27=0,"",($O27/30)*'MF Rents'!EV27*'MF Rollover'!EU27)</f>
        <v/>
      </c>
      <c r="EW27" s="7" t="str">
        <f>IF($B27=0,"",($O27/30)*'MF Rents'!EW27*'MF Rollover'!EV27)</f>
        <v/>
      </c>
      <c r="EX27" s="7" t="str">
        <f>IF($B27=0,"",($O27/30)*'MF Rents'!EX27*'MF Rollover'!EW27)</f>
        <v/>
      </c>
      <c r="EY27" s="7" t="str">
        <f>IF($B27=0,"",($O27/30)*'MF Rents'!EY27*'MF Rollover'!EX27)</f>
        <v/>
      </c>
      <c r="EZ27" s="7" t="str">
        <f>IF($B27=0,"",($O27/30)*'MF Rents'!EZ27*'MF Rollover'!EY27)</f>
        <v/>
      </c>
      <c r="FA27" s="7" t="str">
        <f>IF($B27=0,"",($O27/30)*'MF Rents'!FA27*'MF Rollover'!EZ27)</f>
        <v/>
      </c>
      <c r="FB27" s="7" t="str">
        <f>IF($B27=0,"",($O27/30)*'MF Rents'!FB27*'MF Rollover'!FA27)</f>
        <v/>
      </c>
      <c r="FC27" s="7" t="str">
        <f>IF($B27=0,"",($O27/30)*'MF Rents'!FC27*'MF Rollover'!FB27)</f>
        <v/>
      </c>
      <c r="FD27" s="7" t="str">
        <f>IF($B27=0,"",($O27/30)*'MF Rents'!FD27*'MF Rollover'!FC27)</f>
        <v/>
      </c>
      <c r="FE27" s="7" t="str">
        <f>IF($B27=0,"",($O27/30)*'MF Rents'!FE27*'MF Rollover'!FD27)</f>
        <v/>
      </c>
      <c r="FF27" s="7" t="str">
        <f>IF($B27=0,"",($O27/30)*'MF Rents'!FF27*'MF Rollover'!FE27)</f>
        <v/>
      </c>
      <c r="FG27" s="7" t="str">
        <f>IF($B27=0,"",($O27/30)*'MF Rents'!FG27*'MF Rollover'!FF27)</f>
        <v/>
      </c>
      <c r="FH27" s="7" t="str">
        <f>IF($B27=0,"",($O27/30)*'MF Rents'!FH27*'MF Rollover'!FG27)</f>
        <v/>
      </c>
      <c r="FI27" s="7" t="str">
        <f>IF($B27=0,"",($O27/30)*'MF Rents'!FI27*'MF Rollover'!FH27)</f>
        <v/>
      </c>
      <c r="FJ27" s="7" t="str">
        <f>IF($B27=0,"",($O27/30)*'MF Rents'!FJ27*'MF Rollover'!FI27)</f>
        <v/>
      </c>
      <c r="FK27" s="7" t="str">
        <f>IF($B27=0,"",($O27/30)*'MF Rents'!FK27*'MF Rollover'!FJ27)</f>
        <v/>
      </c>
      <c r="FL27" s="7" t="str">
        <f>IF($B27=0,"",($O27/30)*'MF Rents'!FL27*'MF Rollover'!FK27)</f>
        <v/>
      </c>
      <c r="FM27" s="7" t="str">
        <f>IF($B27=0,"",($O27/30)*'MF Rents'!FM27*'MF Rollover'!FL27)</f>
        <v/>
      </c>
      <c r="FN27" s="7" t="str">
        <f>IF($B27=0,"",($O27/30)*'MF Rents'!FN27*'MF Rollover'!FM27)</f>
        <v/>
      </c>
      <c r="FO27" s="7" t="str">
        <f>IF($B27=0,"",($O27/30)*'MF Rents'!FO27*'MF Rollover'!FN27)</f>
        <v/>
      </c>
      <c r="FP27" s="7" t="str">
        <f>IF($B27=0,"",($O27/30)*'MF Rents'!FP27*'MF Rollover'!FO27)</f>
        <v/>
      </c>
      <c r="FQ27" s="7" t="str">
        <f>IF($B27=0,"",($O27/30)*'MF Rents'!FQ27*'MF Rollover'!FP27)</f>
        <v/>
      </c>
      <c r="FR27" s="7" t="str">
        <f>IF($B27=0,"",($O27/30)*'MF Rents'!FR27*'MF Rollover'!FQ27)</f>
        <v/>
      </c>
      <c r="FS27" s="7" t="str">
        <f>IF($B27=0,"",($O27/30)*'MF Rents'!FS27*'MF Rollover'!FR27)</f>
        <v/>
      </c>
      <c r="FT27" s="7" t="str">
        <f>IF($B27=0,"",($O27/30)*'MF Rents'!FT27*'MF Rollover'!FS27)</f>
        <v/>
      </c>
      <c r="FU27" s="7" t="str">
        <f>IF($B27=0,"",($O27/30)*'MF Rents'!FU27*'MF Rollover'!FT27)</f>
        <v/>
      </c>
      <c r="FV27" s="7" t="str">
        <f>IF($B27=0,"",($O27/30)*'MF Rents'!FV27*'MF Rollover'!FU27)</f>
        <v/>
      </c>
      <c r="FW27" s="7" t="str">
        <f>IF($B27=0,"",($O27/30)*'MF Rents'!FW27*'MF Rollover'!FV27)</f>
        <v/>
      </c>
      <c r="FX27" s="7" t="str">
        <f>IF($B27=0,"",($O27/30)*'MF Rents'!FX27*'MF Rollover'!FW27)</f>
        <v/>
      </c>
      <c r="FY27" s="7" t="str">
        <f>IF($B27=0,"",($O27/30)*'MF Rents'!FY27*'MF Rollover'!FX27)</f>
        <v/>
      </c>
      <c r="FZ27" s="7" t="str">
        <f>IF($B27=0,"",($O27/30)*'MF Rents'!FZ27*'MF Rollover'!FY27)</f>
        <v/>
      </c>
      <c r="GA27" s="7" t="str">
        <f>IF($B27=0,"",($O27/30)*'MF Rents'!GA27*'MF Rollover'!FZ27)</f>
        <v/>
      </c>
      <c r="GB27" s="7" t="str">
        <f>IF($B27=0,"",($O27/30)*'MF Rents'!GB27*'MF Rollover'!GA27)</f>
        <v/>
      </c>
      <c r="GC27" s="7" t="str">
        <f>IF($B27=0,"",($O27/30)*'MF Rents'!GC27*'MF Rollover'!GB27)</f>
        <v/>
      </c>
      <c r="GD27" s="7" t="str">
        <f>IF($B27=0,"",($O27/30)*'MF Rents'!GD27*'MF Rollover'!GC27)</f>
        <v/>
      </c>
      <c r="GE27" s="7" t="str">
        <f>IF($B27=0,"",($O27/30)*'MF Rents'!GE27*'MF Rollover'!GD27)</f>
        <v/>
      </c>
      <c r="GF27" s="7" t="str">
        <f>IF($B27=0,"",($O27/30)*'MF Rents'!GF27*'MF Rollover'!GE27)</f>
        <v/>
      </c>
      <c r="GG27" s="7" t="str">
        <f>IF($B27=0,"",($O27/30)*'MF Rents'!GG27*'MF Rollover'!GF27)</f>
        <v/>
      </c>
      <c r="GH27" s="7" t="str">
        <f>IF($B27=0,"",($O27/30)*'MF Rents'!GH27*'MF Rollover'!GG27)</f>
        <v/>
      </c>
      <c r="GI27" s="7" t="str">
        <f>IF($B27=0,"",($O27/30)*'MF Rents'!GI27*'MF Rollover'!GH27)</f>
        <v/>
      </c>
      <c r="GJ27" s="7" t="str">
        <f>IF($B27=0,"",($O27/30)*'MF Rents'!GJ27*'MF Rollover'!GI27)</f>
        <v/>
      </c>
      <c r="GK27" s="7" t="str">
        <f>IF($B27=0,"",($O27/30)*'MF Rents'!GK27*'MF Rollover'!GJ27)</f>
        <v/>
      </c>
      <c r="GL27" s="7" t="str">
        <f>IF($B27=0,"",($O27/30)*'MF Rents'!GL27*'MF Rollover'!GK27)</f>
        <v/>
      </c>
      <c r="GM27" s="7" t="str">
        <f>IF($B27=0,"",($O27/30)*'MF Rents'!GM27*'MF Rollover'!GL27)</f>
        <v/>
      </c>
      <c r="GN27" s="7" t="str">
        <f>IF($B27=0,"",($O27/30)*'MF Rents'!GN27*'MF Rollover'!GM27)</f>
        <v/>
      </c>
      <c r="GO27" s="7" t="str">
        <f>IF($B27=0,"",($O27/30)*'MF Rents'!GO27*'MF Rollover'!GN27)</f>
        <v/>
      </c>
      <c r="GP27" s="7" t="str">
        <f>IF($B27=0,"",($O27/30)*'MF Rents'!GP27*'MF Rollover'!GO27)</f>
        <v/>
      </c>
    </row>
    <row r="28" spans="2:198" x14ac:dyDescent="0.3">
      <c r="B28" s="198">
        <f>'MF Rent Roll'!B27</f>
        <v>0</v>
      </c>
      <c r="C28" s="199">
        <f>'MF Rent Roll'!C27</f>
        <v>0</v>
      </c>
      <c r="D28" s="200">
        <f>'MF Rent Roll'!D27</f>
        <v>0</v>
      </c>
      <c r="E28" s="200">
        <f>'MF Rent Roll'!E27</f>
        <v>0</v>
      </c>
      <c r="F28" s="201">
        <f>'MF Rent Roll'!F27</f>
        <v>0</v>
      </c>
      <c r="G28" s="202">
        <f>'MF Rent Roll'!G27</f>
        <v>0</v>
      </c>
      <c r="H28" s="203">
        <f>'MF Rent Roll'!H27</f>
        <v>0</v>
      </c>
      <c r="I28" s="202">
        <f>'MF Rent Roll'!I27</f>
        <v>0</v>
      </c>
      <c r="J28" s="204">
        <f>'MF Rent Roll'!J27</f>
        <v>0</v>
      </c>
      <c r="K28" s="205">
        <f>'MF Rent Roll'!K27</f>
        <v>0</v>
      </c>
      <c r="L28" s="202">
        <f>'MF Rent Roll'!L27</f>
        <v>0</v>
      </c>
      <c r="M28" s="206">
        <f>'MF Rent Roll'!M27</f>
        <v>0</v>
      </c>
      <c r="N28" s="207" t="str">
        <f>'MF Rent Roll'!N27</f>
        <v/>
      </c>
      <c r="O28" s="208" t="str">
        <f>'MF Rent Roll'!O27</f>
        <v/>
      </c>
      <c r="P28" s="209" t="str">
        <f>'MF Rent Roll'!P27</f>
        <v/>
      </c>
      <c r="S28" s="7" t="str">
        <f>IF($B28=0,"",($O28/30)*'MF Rents'!S28*'MF Rollover'!R28)</f>
        <v/>
      </c>
      <c r="T28" s="7" t="str">
        <f>IF($B28=0,"",($O28/30)*'MF Rents'!T28*'MF Rollover'!S28)</f>
        <v/>
      </c>
      <c r="U28" s="7" t="str">
        <f>IF($B28=0,"",($O28/30)*'MF Rents'!U28*'MF Rollover'!T28)</f>
        <v/>
      </c>
      <c r="V28" s="7" t="str">
        <f>IF($B28=0,"",($O28/30)*'MF Rents'!V28*'MF Rollover'!U28)</f>
        <v/>
      </c>
      <c r="W28" s="7" t="str">
        <f>IF($B28=0,"",($O28/30)*'MF Rents'!W28*'MF Rollover'!V28)</f>
        <v/>
      </c>
      <c r="X28" s="7" t="str">
        <f>IF($B28=0,"",($O28/30)*'MF Rents'!X28*'MF Rollover'!W28)</f>
        <v/>
      </c>
      <c r="Y28" s="7" t="str">
        <f>IF($B28=0,"",($O28/30)*'MF Rents'!Y28*'MF Rollover'!X28)</f>
        <v/>
      </c>
      <c r="Z28" s="7" t="str">
        <f>IF($B28=0,"",($O28/30)*'MF Rents'!Z28*'MF Rollover'!Y28)</f>
        <v/>
      </c>
      <c r="AA28" s="7" t="str">
        <f>IF($B28=0,"",($O28/30)*'MF Rents'!AA28*'MF Rollover'!Z28)</f>
        <v/>
      </c>
      <c r="AB28" s="7" t="str">
        <f>IF($B28=0,"",($O28/30)*'MF Rents'!AB28*'MF Rollover'!AA28)</f>
        <v/>
      </c>
      <c r="AC28" s="7" t="str">
        <f>IF($B28=0,"",($O28/30)*'MF Rents'!AC28*'MF Rollover'!AB28)</f>
        <v/>
      </c>
      <c r="AD28" s="7" t="str">
        <f>IF($B28=0,"",($O28/30)*'MF Rents'!AD28*'MF Rollover'!AC28)</f>
        <v/>
      </c>
      <c r="AE28" s="7" t="str">
        <f>IF($B28=0,"",($O28/30)*'MF Rents'!AE28*'MF Rollover'!AD28)</f>
        <v/>
      </c>
      <c r="AF28" s="7" t="str">
        <f>IF($B28=0,"",($O28/30)*'MF Rents'!AF28*'MF Rollover'!AE28)</f>
        <v/>
      </c>
      <c r="AG28" s="7" t="str">
        <f>IF($B28=0,"",($O28/30)*'MF Rents'!AG28*'MF Rollover'!AF28)</f>
        <v/>
      </c>
      <c r="AH28" s="7" t="str">
        <f>IF($B28=0,"",($O28/30)*'MF Rents'!AH28*'MF Rollover'!AG28)</f>
        <v/>
      </c>
      <c r="AI28" s="7" t="str">
        <f>IF($B28=0,"",($O28/30)*'MF Rents'!AI28*'MF Rollover'!AH28)</f>
        <v/>
      </c>
      <c r="AJ28" s="7" t="str">
        <f>IF($B28=0,"",($O28/30)*'MF Rents'!AJ28*'MF Rollover'!AI28)</f>
        <v/>
      </c>
      <c r="AK28" s="7" t="str">
        <f>IF($B28=0,"",($O28/30)*'MF Rents'!AK28*'MF Rollover'!AJ28)</f>
        <v/>
      </c>
      <c r="AL28" s="7" t="str">
        <f>IF($B28=0,"",($O28/30)*'MF Rents'!AL28*'MF Rollover'!AK28)</f>
        <v/>
      </c>
      <c r="AM28" s="7" t="str">
        <f>IF($B28=0,"",($O28/30)*'MF Rents'!AM28*'MF Rollover'!AL28)</f>
        <v/>
      </c>
      <c r="AN28" s="7" t="str">
        <f>IF($B28=0,"",($O28/30)*'MF Rents'!AN28*'MF Rollover'!AM28)</f>
        <v/>
      </c>
      <c r="AO28" s="7" t="str">
        <f>IF($B28=0,"",($O28/30)*'MF Rents'!AO28*'MF Rollover'!AN28)</f>
        <v/>
      </c>
      <c r="AP28" s="7" t="str">
        <f>IF($B28=0,"",($O28/30)*'MF Rents'!AP28*'MF Rollover'!AO28)</f>
        <v/>
      </c>
      <c r="AQ28" s="7" t="str">
        <f>IF($B28=0,"",($O28/30)*'MF Rents'!AQ28*'MF Rollover'!AP28)</f>
        <v/>
      </c>
      <c r="AR28" s="7" t="str">
        <f>IF($B28=0,"",($O28/30)*'MF Rents'!AR28*'MF Rollover'!AQ28)</f>
        <v/>
      </c>
      <c r="AS28" s="7" t="str">
        <f>IF($B28=0,"",($O28/30)*'MF Rents'!AS28*'MF Rollover'!AR28)</f>
        <v/>
      </c>
      <c r="AT28" s="7" t="str">
        <f>IF($B28=0,"",($O28/30)*'MF Rents'!AT28*'MF Rollover'!AS28)</f>
        <v/>
      </c>
      <c r="AU28" s="7" t="str">
        <f>IF($B28=0,"",($O28/30)*'MF Rents'!AU28*'MF Rollover'!AT28)</f>
        <v/>
      </c>
      <c r="AV28" s="7" t="str">
        <f>IF($B28=0,"",($O28/30)*'MF Rents'!AV28*'MF Rollover'!AU28)</f>
        <v/>
      </c>
      <c r="AW28" s="7" t="str">
        <f>IF($B28=0,"",($O28/30)*'MF Rents'!AW28*'MF Rollover'!AV28)</f>
        <v/>
      </c>
      <c r="AX28" s="7" t="str">
        <f>IF($B28=0,"",($O28/30)*'MF Rents'!AX28*'MF Rollover'!AW28)</f>
        <v/>
      </c>
      <c r="AY28" s="7" t="str">
        <f>IF($B28=0,"",($O28/30)*'MF Rents'!AY28*'MF Rollover'!AX28)</f>
        <v/>
      </c>
      <c r="AZ28" s="7" t="str">
        <f>IF($B28=0,"",($O28/30)*'MF Rents'!AZ28*'MF Rollover'!AY28)</f>
        <v/>
      </c>
      <c r="BA28" s="7" t="str">
        <f>IF($B28=0,"",($O28/30)*'MF Rents'!BA28*'MF Rollover'!AZ28)</f>
        <v/>
      </c>
      <c r="BB28" s="7" t="str">
        <f>IF($B28=0,"",($O28/30)*'MF Rents'!BB28*'MF Rollover'!BA28)</f>
        <v/>
      </c>
      <c r="BC28" s="7" t="str">
        <f>IF($B28=0,"",($O28/30)*'MF Rents'!BC28*'MF Rollover'!BB28)</f>
        <v/>
      </c>
      <c r="BD28" s="7" t="str">
        <f>IF($B28=0,"",($O28/30)*'MF Rents'!BD28*'MF Rollover'!BC28)</f>
        <v/>
      </c>
      <c r="BE28" s="7" t="str">
        <f>IF($B28=0,"",($O28/30)*'MF Rents'!BE28*'MF Rollover'!BD28)</f>
        <v/>
      </c>
      <c r="BF28" s="7" t="str">
        <f>IF($B28=0,"",($O28/30)*'MF Rents'!BF28*'MF Rollover'!BE28)</f>
        <v/>
      </c>
      <c r="BG28" s="7" t="str">
        <f>IF($B28=0,"",($O28/30)*'MF Rents'!BG28*'MF Rollover'!BF28)</f>
        <v/>
      </c>
      <c r="BH28" s="7" t="str">
        <f>IF($B28=0,"",($O28/30)*'MF Rents'!BH28*'MF Rollover'!BG28)</f>
        <v/>
      </c>
      <c r="BI28" s="7" t="str">
        <f>IF($B28=0,"",($O28/30)*'MF Rents'!BI28*'MF Rollover'!BH28)</f>
        <v/>
      </c>
      <c r="BJ28" s="7" t="str">
        <f>IF($B28=0,"",($O28/30)*'MF Rents'!BJ28*'MF Rollover'!BI28)</f>
        <v/>
      </c>
      <c r="BK28" s="7" t="str">
        <f>IF($B28=0,"",($O28/30)*'MF Rents'!BK28*'MF Rollover'!BJ28)</f>
        <v/>
      </c>
      <c r="BL28" s="7" t="str">
        <f>IF($B28=0,"",($O28/30)*'MF Rents'!BL28*'MF Rollover'!BK28)</f>
        <v/>
      </c>
      <c r="BM28" s="7" t="str">
        <f>IF($B28=0,"",($O28/30)*'MF Rents'!BM28*'MF Rollover'!BL28)</f>
        <v/>
      </c>
      <c r="BN28" s="7" t="str">
        <f>IF($B28=0,"",($O28/30)*'MF Rents'!BN28*'MF Rollover'!BM28)</f>
        <v/>
      </c>
      <c r="BO28" s="7" t="str">
        <f>IF($B28=0,"",($O28/30)*'MF Rents'!BO28*'MF Rollover'!BN28)</f>
        <v/>
      </c>
      <c r="BP28" s="7" t="str">
        <f>IF($B28=0,"",($O28/30)*'MF Rents'!BP28*'MF Rollover'!BO28)</f>
        <v/>
      </c>
      <c r="BQ28" s="7" t="str">
        <f>IF($B28=0,"",($O28/30)*'MF Rents'!BQ28*'MF Rollover'!BP28)</f>
        <v/>
      </c>
      <c r="BR28" s="7" t="str">
        <f>IF($B28=0,"",($O28/30)*'MF Rents'!BR28*'MF Rollover'!BQ28)</f>
        <v/>
      </c>
      <c r="BS28" s="7" t="str">
        <f>IF($B28=0,"",($O28/30)*'MF Rents'!BS28*'MF Rollover'!BR28)</f>
        <v/>
      </c>
      <c r="BT28" s="7" t="str">
        <f>IF($B28=0,"",($O28/30)*'MF Rents'!BT28*'MF Rollover'!BS28)</f>
        <v/>
      </c>
      <c r="BU28" s="7" t="str">
        <f>IF($B28=0,"",($O28/30)*'MF Rents'!BU28*'MF Rollover'!BT28)</f>
        <v/>
      </c>
      <c r="BV28" s="7" t="str">
        <f>IF($B28=0,"",($O28/30)*'MF Rents'!BV28*'MF Rollover'!BU28)</f>
        <v/>
      </c>
      <c r="BW28" s="7" t="str">
        <f>IF($B28=0,"",($O28/30)*'MF Rents'!BW28*'MF Rollover'!BV28)</f>
        <v/>
      </c>
      <c r="BX28" s="7" t="str">
        <f>IF($B28=0,"",($O28/30)*'MF Rents'!BX28*'MF Rollover'!BW28)</f>
        <v/>
      </c>
      <c r="BY28" s="7" t="str">
        <f>IF($B28=0,"",($O28/30)*'MF Rents'!BY28*'MF Rollover'!BX28)</f>
        <v/>
      </c>
      <c r="BZ28" s="7" t="str">
        <f>IF($B28=0,"",($O28/30)*'MF Rents'!BZ28*'MF Rollover'!BY28)</f>
        <v/>
      </c>
      <c r="CA28" s="7" t="str">
        <f>IF($B28=0,"",($O28/30)*'MF Rents'!CA28*'MF Rollover'!BZ28)</f>
        <v/>
      </c>
      <c r="CB28" s="7" t="str">
        <f>IF($B28=0,"",($O28/30)*'MF Rents'!CB28*'MF Rollover'!CA28)</f>
        <v/>
      </c>
      <c r="CC28" s="7" t="str">
        <f>IF($B28=0,"",($O28/30)*'MF Rents'!CC28*'MF Rollover'!CB28)</f>
        <v/>
      </c>
      <c r="CD28" s="7" t="str">
        <f>IF($B28=0,"",($O28/30)*'MF Rents'!CD28*'MF Rollover'!CC28)</f>
        <v/>
      </c>
      <c r="CE28" s="7" t="str">
        <f>IF($B28=0,"",($O28/30)*'MF Rents'!CE28*'MF Rollover'!CD28)</f>
        <v/>
      </c>
      <c r="CF28" s="7" t="str">
        <f>IF($B28=0,"",($O28/30)*'MF Rents'!CF28*'MF Rollover'!CE28)</f>
        <v/>
      </c>
      <c r="CG28" s="7" t="str">
        <f>IF($B28=0,"",($O28/30)*'MF Rents'!CG28*'MF Rollover'!CF28)</f>
        <v/>
      </c>
      <c r="CH28" s="7" t="str">
        <f>IF($B28=0,"",($O28/30)*'MF Rents'!CH28*'MF Rollover'!CG28)</f>
        <v/>
      </c>
      <c r="CI28" s="7" t="str">
        <f>IF($B28=0,"",($O28/30)*'MF Rents'!CI28*'MF Rollover'!CH28)</f>
        <v/>
      </c>
      <c r="CJ28" s="7" t="str">
        <f>IF($B28=0,"",($O28/30)*'MF Rents'!CJ28*'MF Rollover'!CI28)</f>
        <v/>
      </c>
      <c r="CK28" s="7" t="str">
        <f>IF($B28=0,"",($O28/30)*'MF Rents'!CK28*'MF Rollover'!CJ28)</f>
        <v/>
      </c>
      <c r="CL28" s="7" t="str">
        <f>IF($B28=0,"",($O28/30)*'MF Rents'!CL28*'MF Rollover'!CK28)</f>
        <v/>
      </c>
      <c r="CM28" s="7" t="str">
        <f>IF($B28=0,"",($O28/30)*'MF Rents'!CM28*'MF Rollover'!CL28)</f>
        <v/>
      </c>
      <c r="CN28" s="7" t="str">
        <f>IF($B28=0,"",($O28/30)*'MF Rents'!CN28*'MF Rollover'!CM28)</f>
        <v/>
      </c>
      <c r="CO28" s="7" t="str">
        <f>IF($B28=0,"",($O28/30)*'MF Rents'!CO28*'MF Rollover'!CN28)</f>
        <v/>
      </c>
      <c r="CP28" s="7" t="str">
        <f>IF($B28=0,"",($O28/30)*'MF Rents'!CP28*'MF Rollover'!CO28)</f>
        <v/>
      </c>
      <c r="CQ28" s="7" t="str">
        <f>IF($B28=0,"",($O28/30)*'MF Rents'!CQ28*'MF Rollover'!CP28)</f>
        <v/>
      </c>
      <c r="CR28" s="7" t="str">
        <f>IF($B28=0,"",($O28/30)*'MF Rents'!CR28*'MF Rollover'!CQ28)</f>
        <v/>
      </c>
      <c r="CS28" s="7" t="str">
        <f>IF($B28=0,"",($O28/30)*'MF Rents'!CS28*'MF Rollover'!CR28)</f>
        <v/>
      </c>
      <c r="CT28" s="7" t="str">
        <f>IF($B28=0,"",($O28/30)*'MF Rents'!CT28*'MF Rollover'!CS28)</f>
        <v/>
      </c>
      <c r="CU28" s="7" t="str">
        <f>IF($B28=0,"",($O28/30)*'MF Rents'!CU28*'MF Rollover'!CT28)</f>
        <v/>
      </c>
      <c r="CV28" s="7" t="str">
        <f>IF($B28=0,"",($O28/30)*'MF Rents'!CV28*'MF Rollover'!CU28)</f>
        <v/>
      </c>
      <c r="CW28" s="7" t="str">
        <f>IF($B28=0,"",($O28/30)*'MF Rents'!CW28*'MF Rollover'!CV28)</f>
        <v/>
      </c>
      <c r="CX28" s="7" t="str">
        <f>IF($B28=0,"",($O28/30)*'MF Rents'!CX28*'MF Rollover'!CW28)</f>
        <v/>
      </c>
      <c r="CY28" s="7" t="str">
        <f>IF($B28=0,"",($O28/30)*'MF Rents'!CY28*'MF Rollover'!CX28)</f>
        <v/>
      </c>
      <c r="CZ28" s="7" t="str">
        <f>IF($B28=0,"",($O28/30)*'MF Rents'!CZ28*'MF Rollover'!CY28)</f>
        <v/>
      </c>
      <c r="DA28" s="7" t="str">
        <f>IF($B28=0,"",($O28/30)*'MF Rents'!DA28*'MF Rollover'!CZ28)</f>
        <v/>
      </c>
      <c r="DB28" s="7" t="str">
        <f>IF($B28=0,"",($O28/30)*'MF Rents'!DB28*'MF Rollover'!DA28)</f>
        <v/>
      </c>
      <c r="DC28" s="7" t="str">
        <f>IF($B28=0,"",($O28/30)*'MF Rents'!DC28*'MF Rollover'!DB28)</f>
        <v/>
      </c>
      <c r="DD28" s="7" t="str">
        <f>IF($B28=0,"",($O28/30)*'MF Rents'!DD28*'MF Rollover'!DC28)</f>
        <v/>
      </c>
      <c r="DE28" s="7" t="str">
        <f>IF($B28=0,"",($O28/30)*'MF Rents'!DE28*'MF Rollover'!DD28)</f>
        <v/>
      </c>
      <c r="DF28" s="7" t="str">
        <f>IF($B28=0,"",($O28/30)*'MF Rents'!DF28*'MF Rollover'!DE28)</f>
        <v/>
      </c>
      <c r="DG28" s="7" t="str">
        <f>IF($B28=0,"",($O28/30)*'MF Rents'!DG28*'MF Rollover'!DF28)</f>
        <v/>
      </c>
      <c r="DH28" s="7" t="str">
        <f>IF($B28=0,"",($O28/30)*'MF Rents'!DH28*'MF Rollover'!DG28)</f>
        <v/>
      </c>
      <c r="DI28" s="7" t="str">
        <f>IF($B28=0,"",($O28/30)*'MF Rents'!DI28*'MF Rollover'!DH28)</f>
        <v/>
      </c>
      <c r="DJ28" s="7" t="str">
        <f>IF($B28=0,"",($O28/30)*'MF Rents'!DJ28*'MF Rollover'!DI28)</f>
        <v/>
      </c>
      <c r="DK28" s="7" t="str">
        <f>IF($B28=0,"",($O28/30)*'MF Rents'!DK28*'MF Rollover'!DJ28)</f>
        <v/>
      </c>
      <c r="DL28" s="7" t="str">
        <f>IF($B28=0,"",($O28/30)*'MF Rents'!DL28*'MF Rollover'!DK28)</f>
        <v/>
      </c>
      <c r="DM28" s="7" t="str">
        <f>IF($B28=0,"",($O28/30)*'MF Rents'!DM28*'MF Rollover'!DL28)</f>
        <v/>
      </c>
      <c r="DN28" s="7" t="str">
        <f>IF($B28=0,"",($O28/30)*'MF Rents'!DN28*'MF Rollover'!DM28)</f>
        <v/>
      </c>
      <c r="DO28" s="7" t="str">
        <f>IF($B28=0,"",($O28/30)*'MF Rents'!DO28*'MF Rollover'!DN28)</f>
        <v/>
      </c>
      <c r="DP28" s="7" t="str">
        <f>IF($B28=0,"",($O28/30)*'MF Rents'!DP28*'MF Rollover'!DO28)</f>
        <v/>
      </c>
      <c r="DQ28" s="7" t="str">
        <f>IF($B28=0,"",($O28/30)*'MF Rents'!DQ28*'MF Rollover'!DP28)</f>
        <v/>
      </c>
      <c r="DR28" s="7" t="str">
        <f>IF($B28=0,"",($O28/30)*'MF Rents'!DR28*'MF Rollover'!DQ28)</f>
        <v/>
      </c>
      <c r="DS28" s="7" t="str">
        <f>IF($B28=0,"",($O28/30)*'MF Rents'!DS28*'MF Rollover'!DR28)</f>
        <v/>
      </c>
      <c r="DT28" s="7" t="str">
        <f>IF($B28=0,"",($O28/30)*'MF Rents'!DT28*'MF Rollover'!DS28)</f>
        <v/>
      </c>
      <c r="DU28" s="7" t="str">
        <f>IF($B28=0,"",($O28/30)*'MF Rents'!DU28*'MF Rollover'!DT28)</f>
        <v/>
      </c>
      <c r="DV28" s="7" t="str">
        <f>IF($B28=0,"",($O28/30)*'MF Rents'!DV28*'MF Rollover'!DU28)</f>
        <v/>
      </c>
      <c r="DW28" s="7" t="str">
        <f>IF($B28=0,"",($O28/30)*'MF Rents'!DW28*'MF Rollover'!DV28)</f>
        <v/>
      </c>
      <c r="DX28" s="7" t="str">
        <f>IF($B28=0,"",($O28/30)*'MF Rents'!DX28*'MF Rollover'!DW28)</f>
        <v/>
      </c>
      <c r="DY28" s="7" t="str">
        <f>IF($B28=0,"",($O28/30)*'MF Rents'!DY28*'MF Rollover'!DX28)</f>
        <v/>
      </c>
      <c r="DZ28" s="7" t="str">
        <f>IF($B28=0,"",($O28/30)*'MF Rents'!DZ28*'MF Rollover'!DY28)</f>
        <v/>
      </c>
      <c r="EA28" s="7" t="str">
        <f>IF($B28=0,"",($O28/30)*'MF Rents'!EA28*'MF Rollover'!DZ28)</f>
        <v/>
      </c>
      <c r="EB28" s="7" t="str">
        <f>IF($B28=0,"",($O28/30)*'MF Rents'!EB28*'MF Rollover'!EA28)</f>
        <v/>
      </c>
      <c r="EC28" s="7" t="str">
        <f>IF($B28=0,"",($O28/30)*'MF Rents'!EC28*'MF Rollover'!EB28)</f>
        <v/>
      </c>
      <c r="ED28" s="7" t="str">
        <f>IF($B28=0,"",($O28/30)*'MF Rents'!ED28*'MF Rollover'!EC28)</f>
        <v/>
      </c>
      <c r="EE28" s="7" t="str">
        <f>IF($B28=0,"",($O28/30)*'MF Rents'!EE28*'MF Rollover'!ED28)</f>
        <v/>
      </c>
      <c r="EF28" s="7" t="str">
        <f>IF($B28=0,"",($O28/30)*'MF Rents'!EF28*'MF Rollover'!EE28)</f>
        <v/>
      </c>
      <c r="EG28" s="7" t="str">
        <f>IF($B28=0,"",($O28/30)*'MF Rents'!EG28*'MF Rollover'!EF28)</f>
        <v/>
      </c>
      <c r="EH28" s="7" t="str">
        <f>IF($B28=0,"",($O28/30)*'MF Rents'!EH28*'MF Rollover'!EG28)</f>
        <v/>
      </c>
      <c r="EI28" s="7" t="str">
        <f>IF($B28=0,"",($O28/30)*'MF Rents'!EI28*'MF Rollover'!EH28)</f>
        <v/>
      </c>
      <c r="EJ28" s="7" t="str">
        <f>IF($B28=0,"",($O28/30)*'MF Rents'!EJ28*'MF Rollover'!EI28)</f>
        <v/>
      </c>
      <c r="EK28" s="7" t="str">
        <f>IF($B28=0,"",($O28/30)*'MF Rents'!EK28*'MF Rollover'!EJ28)</f>
        <v/>
      </c>
      <c r="EL28" s="7" t="str">
        <f>IF($B28=0,"",($O28/30)*'MF Rents'!EL28*'MF Rollover'!EK28)</f>
        <v/>
      </c>
      <c r="EM28" s="7" t="str">
        <f>IF($B28=0,"",($O28/30)*'MF Rents'!EM28*'MF Rollover'!EL28)</f>
        <v/>
      </c>
      <c r="EN28" s="7" t="str">
        <f>IF($B28=0,"",($O28/30)*'MF Rents'!EN28*'MF Rollover'!EM28)</f>
        <v/>
      </c>
      <c r="EO28" s="7" t="str">
        <f>IF($B28=0,"",($O28/30)*'MF Rents'!EO28*'MF Rollover'!EN28)</f>
        <v/>
      </c>
      <c r="EP28" s="7" t="str">
        <f>IF($B28=0,"",($O28/30)*'MF Rents'!EP28*'MF Rollover'!EO28)</f>
        <v/>
      </c>
      <c r="EQ28" s="7" t="str">
        <f>IF($B28=0,"",($O28/30)*'MF Rents'!EQ28*'MF Rollover'!EP28)</f>
        <v/>
      </c>
      <c r="ER28" s="7" t="str">
        <f>IF($B28=0,"",($O28/30)*'MF Rents'!ER28*'MF Rollover'!EQ28)</f>
        <v/>
      </c>
      <c r="ES28" s="7" t="str">
        <f>IF($B28=0,"",($O28/30)*'MF Rents'!ES28*'MF Rollover'!ER28)</f>
        <v/>
      </c>
      <c r="ET28" s="7" t="str">
        <f>IF($B28=0,"",($O28/30)*'MF Rents'!ET28*'MF Rollover'!ES28)</f>
        <v/>
      </c>
      <c r="EU28" s="7" t="str">
        <f>IF($B28=0,"",($O28/30)*'MF Rents'!EU28*'MF Rollover'!ET28)</f>
        <v/>
      </c>
      <c r="EV28" s="7" t="str">
        <f>IF($B28=0,"",($O28/30)*'MF Rents'!EV28*'MF Rollover'!EU28)</f>
        <v/>
      </c>
      <c r="EW28" s="7" t="str">
        <f>IF($B28=0,"",($O28/30)*'MF Rents'!EW28*'MF Rollover'!EV28)</f>
        <v/>
      </c>
      <c r="EX28" s="7" t="str">
        <f>IF($B28=0,"",($O28/30)*'MF Rents'!EX28*'MF Rollover'!EW28)</f>
        <v/>
      </c>
      <c r="EY28" s="7" t="str">
        <f>IF($B28=0,"",($O28/30)*'MF Rents'!EY28*'MF Rollover'!EX28)</f>
        <v/>
      </c>
      <c r="EZ28" s="7" t="str">
        <f>IF($B28=0,"",($O28/30)*'MF Rents'!EZ28*'MF Rollover'!EY28)</f>
        <v/>
      </c>
      <c r="FA28" s="7" t="str">
        <f>IF($B28=0,"",($O28/30)*'MF Rents'!FA28*'MF Rollover'!EZ28)</f>
        <v/>
      </c>
      <c r="FB28" s="7" t="str">
        <f>IF($B28=0,"",($O28/30)*'MF Rents'!FB28*'MF Rollover'!FA28)</f>
        <v/>
      </c>
      <c r="FC28" s="7" t="str">
        <f>IF($B28=0,"",($O28/30)*'MF Rents'!FC28*'MF Rollover'!FB28)</f>
        <v/>
      </c>
      <c r="FD28" s="7" t="str">
        <f>IF($B28=0,"",($O28/30)*'MF Rents'!FD28*'MF Rollover'!FC28)</f>
        <v/>
      </c>
      <c r="FE28" s="7" t="str">
        <f>IF($B28=0,"",($O28/30)*'MF Rents'!FE28*'MF Rollover'!FD28)</f>
        <v/>
      </c>
      <c r="FF28" s="7" t="str">
        <f>IF($B28=0,"",($O28/30)*'MF Rents'!FF28*'MF Rollover'!FE28)</f>
        <v/>
      </c>
      <c r="FG28" s="7" t="str">
        <f>IF($B28=0,"",($O28/30)*'MF Rents'!FG28*'MF Rollover'!FF28)</f>
        <v/>
      </c>
      <c r="FH28" s="7" t="str">
        <f>IF($B28=0,"",($O28/30)*'MF Rents'!FH28*'MF Rollover'!FG28)</f>
        <v/>
      </c>
      <c r="FI28" s="7" t="str">
        <f>IF($B28=0,"",($O28/30)*'MF Rents'!FI28*'MF Rollover'!FH28)</f>
        <v/>
      </c>
      <c r="FJ28" s="7" t="str">
        <f>IF($B28=0,"",($O28/30)*'MF Rents'!FJ28*'MF Rollover'!FI28)</f>
        <v/>
      </c>
      <c r="FK28" s="7" t="str">
        <f>IF($B28=0,"",($O28/30)*'MF Rents'!FK28*'MF Rollover'!FJ28)</f>
        <v/>
      </c>
      <c r="FL28" s="7" t="str">
        <f>IF($B28=0,"",($O28/30)*'MF Rents'!FL28*'MF Rollover'!FK28)</f>
        <v/>
      </c>
      <c r="FM28" s="7" t="str">
        <f>IF($B28=0,"",($O28/30)*'MF Rents'!FM28*'MF Rollover'!FL28)</f>
        <v/>
      </c>
      <c r="FN28" s="7" t="str">
        <f>IF($B28=0,"",($O28/30)*'MF Rents'!FN28*'MF Rollover'!FM28)</f>
        <v/>
      </c>
      <c r="FO28" s="7" t="str">
        <f>IF($B28=0,"",($O28/30)*'MF Rents'!FO28*'MF Rollover'!FN28)</f>
        <v/>
      </c>
      <c r="FP28" s="7" t="str">
        <f>IF($B28=0,"",($O28/30)*'MF Rents'!FP28*'MF Rollover'!FO28)</f>
        <v/>
      </c>
      <c r="FQ28" s="7" t="str">
        <f>IF($B28=0,"",($O28/30)*'MF Rents'!FQ28*'MF Rollover'!FP28)</f>
        <v/>
      </c>
      <c r="FR28" s="7" t="str">
        <f>IF($B28=0,"",($O28/30)*'MF Rents'!FR28*'MF Rollover'!FQ28)</f>
        <v/>
      </c>
      <c r="FS28" s="7" t="str">
        <f>IF($B28=0,"",($O28/30)*'MF Rents'!FS28*'MF Rollover'!FR28)</f>
        <v/>
      </c>
      <c r="FT28" s="7" t="str">
        <f>IF($B28=0,"",($O28/30)*'MF Rents'!FT28*'MF Rollover'!FS28)</f>
        <v/>
      </c>
      <c r="FU28" s="7" t="str">
        <f>IF($B28=0,"",($O28/30)*'MF Rents'!FU28*'MF Rollover'!FT28)</f>
        <v/>
      </c>
      <c r="FV28" s="7" t="str">
        <f>IF($B28=0,"",($O28/30)*'MF Rents'!FV28*'MF Rollover'!FU28)</f>
        <v/>
      </c>
      <c r="FW28" s="7" t="str">
        <f>IF($B28=0,"",($O28/30)*'MF Rents'!FW28*'MF Rollover'!FV28)</f>
        <v/>
      </c>
      <c r="FX28" s="7" t="str">
        <f>IF($B28=0,"",($O28/30)*'MF Rents'!FX28*'MF Rollover'!FW28)</f>
        <v/>
      </c>
      <c r="FY28" s="7" t="str">
        <f>IF($B28=0,"",($O28/30)*'MF Rents'!FY28*'MF Rollover'!FX28)</f>
        <v/>
      </c>
      <c r="FZ28" s="7" t="str">
        <f>IF($B28=0,"",($O28/30)*'MF Rents'!FZ28*'MF Rollover'!FY28)</f>
        <v/>
      </c>
      <c r="GA28" s="7" t="str">
        <f>IF($B28=0,"",($O28/30)*'MF Rents'!GA28*'MF Rollover'!FZ28)</f>
        <v/>
      </c>
      <c r="GB28" s="7" t="str">
        <f>IF($B28=0,"",($O28/30)*'MF Rents'!GB28*'MF Rollover'!GA28)</f>
        <v/>
      </c>
      <c r="GC28" s="7" t="str">
        <f>IF($B28=0,"",($O28/30)*'MF Rents'!GC28*'MF Rollover'!GB28)</f>
        <v/>
      </c>
      <c r="GD28" s="7" t="str">
        <f>IF($B28=0,"",($O28/30)*'MF Rents'!GD28*'MF Rollover'!GC28)</f>
        <v/>
      </c>
      <c r="GE28" s="7" t="str">
        <f>IF($B28=0,"",($O28/30)*'MF Rents'!GE28*'MF Rollover'!GD28)</f>
        <v/>
      </c>
      <c r="GF28" s="7" t="str">
        <f>IF($B28=0,"",($O28/30)*'MF Rents'!GF28*'MF Rollover'!GE28)</f>
        <v/>
      </c>
      <c r="GG28" s="7" t="str">
        <f>IF($B28=0,"",($O28/30)*'MF Rents'!GG28*'MF Rollover'!GF28)</f>
        <v/>
      </c>
      <c r="GH28" s="7" t="str">
        <f>IF($B28=0,"",($O28/30)*'MF Rents'!GH28*'MF Rollover'!GG28)</f>
        <v/>
      </c>
      <c r="GI28" s="7" t="str">
        <f>IF($B28=0,"",($O28/30)*'MF Rents'!GI28*'MF Rollover'!GH28)</f>
        <v/>
      </c>
      <c r="GJ28" s="7" t="str">
        <f>IF($B28=0,"",($O28/30)*'MF Rents'!GJ28*'MF Rollover'!GI28)</f>
        <v/>
      </c>
      <c r="GK28" s="7" t="str">
        <f>IF($B28=0,"",($O28/30)*'MF Rents'!GK28*'MF Rollover'!GJ28)</f>
        <v/>
      </c>
      <c r="GL28" s="7" t="str">
        <f>IF($B28=0,"",($O28/30)*'MF Rents'!GL28*'MF Rollover'!GK28)</f>
        <v/>
      </c>
      <c r="GM28" s="7" t="str">
        <f>IF($B28=0,"",($O28/30)*'MF Rents'!GM28*'MF Rollover'!GL28)</f>
        <v/>
      </c>
      <c r="GN28" s="7" t="str">
        <f>IF($B28=0,"",($O28/30)*'MF Rents'!GN28*'MF Rollover'!GM28)</f>
        <v/>
      </c>
      <c r="GO28" s="7" t="str">
        <f>IF($B28=0,"",($O28/30)*'MF Rents'!GO28*'MF Rollover'!GN28)</f>
        <v/>
      </c>
      <c r="GP28" s="7" t="str">
        <f>IF($B28=0,"",($O28/30)*'MF Rents'!GP28*'MF Rollover'!GO28)</f>
        <v/>
      </c>
    </row>
    <row r="29" spans="2:198" x14ac:dyDescent="0.3">
      <c r="B29" s="198">
        <f>'MF Rent Roll'!B28</f>
        <v>0</v>
      </c>
      <c r="C29" s="199">
        <f>'MF Rent Roll'!C28</f>
        <v>0</v>
      </c>
      <c r="D29" s="200">
        <f>'MF Rent Roll'!D28</f>
        <v>0</v>
      </c>
      <c r="E29" s="200">
        <f>'MF Rent Roll'!E28</f>
        <v>0</v>
      </c>
      <c r="F29" s="201">
        <f>'MF Rent Roll'!F28</f>
        <v>0</v>
      </c>
      <c r="G29" s="202">
        <f>'MF Rent Roll'!G28</f>
        <v>0</v>
      </c>
      <c r="H29" s="203">
        <f>'MF Rent Roll'!H28</f>
        <v>0</v>
      </c>
      <c r="I29" s="202">
        <f>'MF Rent Roll'!I28</f>
        <v>0</v>
      </c>
      <c r="J29" s="204">
        <f>'MF Rent Roll'!J28</f>
        <v>0</v>
      </c>
      <c r="K29" s="205">
        <f>'MF Rent Roll'!K28</f>
        <v>0</v>
      </c>
      <c r="L29" s="202">
        <f>'MF Rent Roll'!L28</f>
        <v>0</v>
      </c>
      <c r="M29" s="206">
        <f>'MF Rent Roll'!M28</f>
        <v>0</v>
      </c>
      <c r="N29" s="207" t="str">
        <f>'MF Rent Roll'!N28</f>
        <v/>
      </c>
      <c r="O29" s="208" t="str">
        <f>'MF Rent Roll'!O28</f>
        <v/>
      </c>
      <c r="P29" s="209" t="str">
        <f>'MF Rent Roll'!P28</f>
        <v/>
      </c>
      <c r="S29" s="7" t="str">
        <f>IF($B29=0,"",($O29/30)*'MF Rents'!S29*'MF Rollover'!R29)</f>
        <v/>
      </c>
      <c r="T29" s="7" t="str">
        <f>IF($B29=0,"",($O29/30)*'MF Rents'!T29*'MF Rollover'!S29)</f>
        <v/>
      </c>
      <c r="U29" s="7" t="str">
        <f>IF($B29=0,"",($O29/30)*'MF Rents'!U29*'MF Rollover'!T29)</f>
        <v/>
      </c>
      <c r="V29" s="7" t="str">
        <f>IF($B29=0,"",($O29/30)*'MF Rents'!V29*'MF Rollover'!U29)</f>
        <v/>
      </c>
      <c r="W29" s="7" t="str">
        <f>IF($B29=0,"",($O29/30)*'MF Rents'!W29*'MF Rollover'!V29)</f>
        <v/>
      </c>
      <c r="X29" s="7" t="str">
        <f>IF($B29=0,"",($O29/30)*'MF Rents'!X29*'MF Rollover'!W29)</f>
        <v/>
      </c>
      <c r="Y29" s="7" t="str">
        <f>IF($B29=0,"",($O29/30)*'MF Rents'!Y29*'MF Rollover'!X29)</f>
        <v/>
      </c>
      <c r="Z29" s="7" t="str">
        <f>IF($B29=0,"",($O29/30)*'MF Rents'!Z29*'MF Rollover'!Y29)</f>
        <v/>
      </c>
      <c r="AA29" s="7" t="str">
        <f>IF($B29=0,"",($O29/30)*'MF Rents'!AA29*'MF Rollover'!Z29)</f>
        <v/>
      </c>
      <c r="AB29" s="7" t="str">
        <f>IF($B29=0,"",($O29/30)*'MF Rents'!AB29*'MF Rollover'!AA29)</f>
        <v/>
      </c>
      <c r="AC29" s="7" t="str">
        <f>IF($B29=0,"",($O29/30)*'MF Rents'!AC29*'MF Rollover'!AB29)</f>
        <v/>
      </c>
      <c r="AD29" s="7" t="str">
        <f>IF($B29=0,"",($O29/30)*'MF Rents'!AD29*'MF Rollover'!AC29)</f>
        <v/>
      </c>
      <c r="AE29" s="7" t="str">
        <f>IF($B29=0,"",($O29/30)*'MF Rents'!AE29*'MF Rollover'!AD29)</f>
        <v/>
      </c>
      <c r="AF29" s="7" t="str">
        <f>IF($B29=0,"",($O29/30)*'MF Rents'!AF29*'MF Rollover'!AE29)</f>
        <v/>
      </c>
      <c r="AG29" s="7" t="str">
        <f>IF($B29=0,"",($O29/30)*'MF Rents'!AG29*'MF Rollover'!AF29)</f>
        <v/>
      </c>
      <c r="AH29" s="7" t="str">
        <f>IF($B29=0,"",($O29/30)*'MF Rents'!AH29*'MF Rollover'!AG29)</f>
        <v/>
      </c>
      <c r="AI29" s="7" t="str">
        <f>IF($B29=0,"",($O29/30)*'MF Rents'!AI29*'MF Rollover'!AH29)</f>
        <v/>
      </c>
      <c r="AJ29" s="7" t="str">
        <f>IF($B29=0,"",($O29/30)*'MF Rents'!AJ29*'MF Rollover'!AI29)</f>
        <v/>
      </c>
      <c r="AK29" s="7" t="str">
        <f>IF($B29=0,"",($O29/30)*'MF Rents'!AK29*'MF Rollover'!AJ29)</f>
        <v/>
      </c>
      <c r="AL29" s="7" t="str">
        <f>IF($B29=0,"",($O29/30)*'MF Rents'!AL29*'MF Rollover'!AK29)</f>
        <v/>
      </c>
      <c r="AM29" s="7" t="str">
        <f>IF($B29=0,"",($O29/30)*'MF Rents'!AM29*'MF Rollover'!AL29)</f>
        <v/>
      </c>
      <c r="AN29" s="7" t="str">
        <f>IF($B29=0,"",($O29/30)*'MF Rents'!AN29*'MF Rollover'!AM29)</f>
        <v/>
      </c>
      <c r="AO29" s="7" t="str">
        <f>IF($B29=0,"",($O29/30)*'MF Rents'!AO29*'MF Rollover'!AN29)</f>
        <v/>
      </c>
      <c r="AP29" s="7" t="str">
        <f>IF($B29=0,"",($O29/30)*'MF Rents'!AP29*'MF Rollover'!AO29)</f>
        <v/>
      </c>
      <c r="AQ29" s="7" t="str">
        <f>IF($B29=0,"",($O29/30)*'MF Rents'!AQ29*'MF Rollover'!AP29)</f>
        <v/>
      </c>
      <c r="AR29" s="7" t="str">
        <f>IF($B29=0,"",($O29/30)*'MF Rents'!AR29*'MF Rollover'!AQ29)</f>
        <v/>
      </c>
      <c r="AS29" s="7" t="str">
        <f>IF($B29=0,"",($O29/30)*'MF Rents'!AS29*'MF Rollover'!AR29)</f>
        <v/>
      </c>
      <c r="AT29" s="7" t="str">
        <f>IF($B29=0,"",($O29/30)*'MF Rents'!AT29*'MF Rollover'!AS29)</f>
        <v/>
      </c>
      <c r="AU29" s="7" t="str">
        <f>IF($B29=0,"",($O29/30)*'MF Rents'!AU29*'MF Rollover'!AT29)</f>
        <v/>
      </c>
      <c r="AV29" s="7" t="str">
        <f>IF($B29=0,"",($O29/30)*'MF Rents'!AV29*'MF Rollover'!AU29)</f>
        <v/>
      </c>
      <c r="AW29" s="7" t="str">
        <f>IF($B29=0,"",($O29/30)*'MF Rents'!AW29*'MF Rollover'!AV29)</f>
        <v/>
      </c>
      <c r="AX29" s="7" t="str">
        <f>IF($B29=0,"",($O29/30)*'MF Rents'!AX29*'MF Rollover'!AW29)</f>
        <v/>
      </c>
      <c r="AY29" s="7" t="str">
        <f>IF($B29=0,"",($O29/30)*'MF Rents'!AY29*'MF Rollover'!AX29)</f>
        <v/>
      </c>
      <c r="AZ29" s="7" t="str">
        <f>IF($B29=0,"",($O29/30)*'MF Rents'!AZ29*'MF Rollover'!AY29)</f>
        <v/>
      </c>
      <c r="BA29" s="7" t="str">
        <f>IF($B29=0,"",($O29/30)*'MF Rents'!BA29*'MF Rollover'!AZ29)</f>
        <v/>
      </c>
      <c r="BB29" s="7" t="str">
        <f>IF($B29=0,"",($O29/30)*'MF Rents'!BB29*'MF Rollover'!BA29)</f>
        <v/>
      </c>
      <c r="BC29" s="7" t="str">
        <f>IF($B29=0,"",($O29/30)*'MF Rents'!BC29*'MF Rollover'!BB29)</f>
        <v/>
      </c>
      <c r="BD29" s="7" t="str">
        <f>IF($B29=0,"",($O29/30)*'MF Rents'!BD29*'MF Rollover'!BC29)</f>
        <v/>
      </c>
      <c r="BE29" s="7" t="str">
        <f>IF($B29=0,"",($O29/30)*'MF Rents'!BE29*'MF Rollover'!BD29)</f>
        <v/>
      </c>
      <c r="BF29" s="7" t="str">
        <f>IF($B29=0,"",($O29/30)*'MF Rents'!BF29*'MF Rollover'!BE29)</f>
        <v/>
      </c>
      <c r="BG29" s="7" t="str">
        <f>IF($B29=0,"",($O29/30)*'MF Rents'!BG29*'MF Rollover'!BF29)</f>
        <v/>
      </c>
      <c r="BH29" s="7" t="str">
        <f>IF($B29=0,"",($O29/30)*'MF Rents'!BH29*'MF Rollover'!BG29)</f>
        <v/>
      </c>
      <c r="BI29" s="7" t="str">
        <f>IF($B29=0,"",($O29/30)*'MF Rents'!BI29*'MF Rollover'!BH29)</f>
        <v/>
      </c>
      <c r="BJ29" s="7" t="str">
        <f>IF($B29=0,"",($O29/30)*'MF Rents'!BJ29*'MF Rollover'!BI29)</f>
        <v/>
      </c>
      <c r="BK29" s="7" t="str">
        <f>IF($B29=0,"",($O29/30)*'MF Rents'!BK29*'MF Rollover'!BJ29)</f>
        <v/>
      </c>
      <c r="BL29" s="7" t="str">
        <f>IF($B29=0,"",($O29/30)*'MF Rents'!BL29*'MF Rollover'!BK29)</f>
        <v/>
      </c>
      <c r="BM29" s="7" t="str">
        <f>IF($B29=0,"",($O29/30)*'MF Rents'!BM29*'MF Rollover'!BL29)</f>
        <v/>
      </c>
      <c r="BN29" s="7" t="str">
        <f>IF($B29=0,"",($O29/30)*'MF Rents'!BN29*'MF Rollover'!BM29)</f>
        <v/>
      </c>
      <c r="BO29" s="7" t="str">
        <f>IF($B29=0,"",($O29/30)*'MF Rents'!BO29*'MF Rollover'!BN29)</f>
        <v/>
      </c>
      <c r="BP29" s="7" t="str">
        <f>IF($B29=0,"",($O29/30)*'MF Rents'!BP29*'MF Rollover'!BO29)</f>
        <v/>
      </c>
      <c r="BQ29" s="7" t="str">
        <f>IF($B29=0,"",($O29/30)*'MF Rents'!BQ29*'MF Rollover'!BP29)</f>
        <v/>
      </c>
      <c r="BR29" s="7" t="str">
        <f>IF($B29=0,"",($O29/30)*'MF Rents'!BR29*'MF Rollover'!BQ29)</f>
        <v/>
      </c>
      <c r="BS29" s="7" t="str">
        <f>IF($B29=0,"",($O29/30)*'MF Rents'!BS29*'MF Rollover'!BR29)</f>
        <v/>
      </c>
      <c r="BT29" s="7" t="str">
        <f>IF($B29=0,"",($O29/30)*'MF Rents'!BT29*'MF Rollover'!BS29)</f>
        <v/>
      </c>
      <c r="BU29" s="7" t="str">
        <f>IF($B29=0,"",($O29/30)*'MF Rents'!BU29*'MF Rollover'!BT29)</f>
        <v/>
      </c>
      <c r="BV29" s="7" t="str">
        <f>IF($B29=0,"",($O29/30)*'MF Rents'!BV29*'MF Rollover'!BU29)</f>
        <v/>
      </c>
      <c r="BW29" s="7" t="str">
        <f>IF($B29=0,"",($O29/30)*'MF Rents'!BW29*'MF Rollover'!BV29)</f>
        <v/>
      </c>
      <c r="BX29" s="7" t="str">
        <f>IF($B29=0,"",($O29/30)*'MF Rents'!BX29*'MF Rollover'!BW29)</f>
        <v/>
      </c>
      <c r="BY29" s="7" t="str">
        <f>IF($B29=0,"",($O29/30)*'MF Rents'!BY29*'MF Rollover'!BX29)</f>
        <v/>
      </c>
      <c r="BZ29" s="7" t="str">
        <f>IF($B29=0,"",($O29/30)*'MF Rents'!BZ29*'MF Rollover'!BY29)</f>
        <v/>
      </c>
      <c r="CA29" s="7" t="str">
        <f>IF($B29=0,"",($O29/30)*'MF Rents'!CA29*'MF Rollover'!BZ29)</f>
        <v/>
      </c>
      <c r="CB29" s="7" t="str">
        <f>IF($B29=0,"",($O29/30)*'MF Rents'!CB29*'MF Rollover'!CA29)</f>
        <v/>
      </c>
      <c r="CC29" s="7" t="str">
        <f>IF($B29=0,"",($O29/30)*'MF Rents'!CC29*'MF Rollover'!CB29)</f>
        <v/>
      </c>
      <c r="CD29" s="7" t="str">
        <f>IF($B29=0,"",($O29/30)*'MF Rents'!CD29*'MF Rollover'!CC29)</f>
        <v/>
      </c>
      <c r="CE29" s="7" t="str">
        <f>IF($B29=0,"",($O29/30)*'MF Rents'!CE29*'MF Rollover'!CD29)</f>
        <v/>
      </c>
      <c r="CF29" s="7" t="str">
        <f>IF($B29=0,"",($O29/30)*'MF Rents'!CF29*'MF Rollover'!CE29)</f>
        <v/>
      </c>
      <c r="CG29" s="7" t="str">
        <f>IF($B29=0,"",($O29/30)*'MF Rents'!CG29*'MF Rollover'!CF29)</f>
        <v/>
      </c>
      <c r="CH29" s="7" t="str">
        <f>IF($B29=0,"",($O29/30)*'MF Rents'!CH29*'MF Rollover'!CG29)</f>
        <v/>
      </c>
      <c r="CI29" s="7" t="str">
        <f>IF($B29=0,"",($O29/30)*'MF Rents'!CI29*'MF Rollover'!CH29)</f>
        <v/>
      </c>
      <c r="CJ29" s="7" t="str">
        <f>IF($B29=0,"",($O29/30)*'MF Rents'!CJ29*'MF Rollover'!CI29)</f>
        <v/>
      </c>
      <c r="CK29" s="7" t="str">
        <f>IF($B29=0,"",($O29/30)*'MF Rents'!CK29*'MF Rollover'!CJ29)</f>
        <v/>
      </c>
      <c r="CL29" s="7" t="str">
        <f>IF($B29=0,"",($O29/30)*'MF Rents'!CL29*'MF Rollover'!CK29)</f>
        <v/>
      </c>
      <c r="CM29" s="7" t="str">
        <f>IF($B29=0,"",($O29/30)*'MF Rents'!CM29*'MF Rollover'!CL29)</f>
        <v/>
      </c>
      <c r="CN29" s="7" t="str">
        <f>IF($B29=0,"",($O29/30)*'MF Rents'!CN29*'MF Rollover'!CM29)</f>
        <v/>
      </c>
      <c r="CO29" s="7" t="str">
        <f>IF($B29=0,"",($O29/30)*'MF Rents'!CO29*'MF Rollover'!CN29)</f>
        <v/>
      </c>
      <c r="CP29" s="7" t="str">
        <f>IF($B29=0,"",($O29/30)*'MF Rents'!CP29*'MF Rollover'!CO29)</f>
        <v/>
      </c>
      <c r="CQ29" s="7" t="str">
        <f>IF($B29=0,"",($O29/30)*'MF Rents'!CQ29*'MF Rollover'!CP29)</f>
        <v/>
      </c>
      <c r="CR29" s="7" t="str">
        <f>IF($B29=0,"",($O29/30)*'MF Rents'!CR29*'MF Rollover'!CQ29)</f>
        <v/>
      </c>
      <c r="CS29" s="7" t="str">
        <f>IF($B29=0,"",($O29/30)*'MF Rents'!CS29*'MF Rollover'!CR29)</f>
        <v/>
      </c>
      <c r="CT29" s="7" t="str">
        <f>IF($B29=0,"",($O29/30)*'MF Rents'!CT29*'MF Rollover'!CS29)</f>
        <v/>
      </c>
      <c r="CU29" s="7" t="str">
        <f>IF($B29=0,"",($O29/30)*'MF Rents'!CU29*'MF Rollover'!CT29)</f>
        <v/>
      </c>
      <c r="CV29" s="7" t="str">
        <f>IF($B29=0,"",($O29/30)*'MF Rents'!CV29*'MF Rollover'!CU29)</f>
        <v/>
      </c>
      <c r="CW29" s="7" t="str">
        <f>IF($B29=0,"",($O29/30)*'MF Rents'!CW29*'MF Rollover'!CV29)</f>
        <v/>
      </c>
      <c r="CX29" s="7" t="str">
        <f>IF($B29=0,"",($O29/30)*'MF Rents'!CX29*'MF Rollover'!CW29)</f>
        <v/>
      </c>
      <c r="CY29" s="7" t="str">
        <f>IF($B29=0,"",($O29/30)*'MF Rents'!CY29*'MF Rollover'!CX29)</f>
        <v/>
      </c>
      <c r="CZ29" s="7" t="str">
        <f>IF($B29=0,"",($O29/30)*'MF Rents'!CZ29*'MF Rollover'!CY29)</f>
        <v/>
      </c>
      <c r="DA29" s="7" t="str">
        <f>IF($B29=0,"",($O29/30)*'MF Rents'!DA29*'MF Rollover'!CZ29)</f>
        <v/>
      </c>
      <c r="DB29" s="7" t="str">
        <f>IF($B29=0,"",($O29/30)*'MF Rents'!DB29*'MF Rollover'!DA29)</f>
        <v/>
      </c>
      <c r="DC29" s="7" t="str">
        <f>IF($B29=0,"",($O29/30)*'MF Rents'!DC29*'MF Rollover'!DB29)</f>
        <v/>
      </c>
      <c r="DD29" s="7" t="str">
        <f>IF($B29=0,"",($O29/30)*'MF Rents'!DD29*'MF Rollover'!DC29)</f>
        <v/>
      </c>
      <c r="DE29" s="7" t="str">
        <f>IF($B29=0,"",($O29/30)*'MF Rents'!DE29*'MF Rollover'!DD29)</f>
        <v/>
      </c>
      <c r="DF29" s="7" t="str">
        <f>IF($B29=0,"",($O29/30)*'MF Rents'!DF29*'MF Rollover'!DE29)</f>
        <v/>
      </c>
      <c r="DG29" s="7" t="str">
        <f>IF($B29=0,"",($O29/30)*'MF Rents'!DG29*'MF Rollover'!DF29)</f>
        <v/>
      </c>
      <c r="DH29" s="7" t="str">
        <f>IF($B29=0,"",($O29/30)*'MF Rents'!DH29*'MF Rollover'!DG29)</f>
        <v/>
      </c>
      <c r="DI29" s="7" t="str">
        <f>IF($B29=0,"",($O29/30)*'MF Rents'!DI29*'MF Rollover'!DH29)</f>
        <v/>
      </c>
      <c r="DJ29" s="7" t="str">
        <f>IF($B29=0,"",($O29/30)*'MF Rents'!DJ29*'MF Rollover'!DI29)</f>
        <v/>
      </c>
      <c r="DK29" s="7" t="str">
        <f>IF($B29=0,"",($O29/30)*'MF Rents'!DK29*'MF Rollover'!DJ29)</f>
        <v/>
      </c>
      <c r="DL29" s="7" t="str">
        <f>IF($B29=0,"",($O29/30)*'MF Rents'!DL29*'MF Rollover'!DK29)</f>
        <v/>
      </c>
      <c r="DM29" s="7" t="str">
        <f>IF($B29=0,"",($O29/30)*'MF Rents'!DM29*'MF Rollover'!DL29)</f>
        <v/>
      </c>
      <c r="DN29" s="7" t="str">
        <f>IF($B29=0,"",($O29/30)*'MF Rents'!DN29*'MF Rollover'!DM29)</f>
        <v/>
      </c>
      <c r="DO29" s="7" t="str">
        <f>IF($B29=0,"",($O29/30)*'MF Rents'!DO29*'MF Rollover'!DN29)</f>
        <v/>
      </c>
      <c r="DP29" s="7" t="str">
        <f>IF($B29=0,"",($O29/30)*'MF Rents'!DP29*'MF Rollover'!DO29)</f>
        <v/>
      </c>
      <c r="DQ29" s="7" t="str">
        <f>IF($B29=0,"",($O29/30)*'MF Rents'!DQ29*'MF Rollover'!DP29)</f>
        <v/>
      </c>
      <c r="DR29" s="7" t="str">
        <f>IF($B29=0,"",($O29/30)*'MF Rents'!DR29*'MF Rollover'!DQ29)</f>
        <v/>
      </c>
      <c r="DS29" s="7" t="str">
        <f>IF($B29=0,"",($O29/30)*'MF Rents'!DS29*'MF Rollover'!DR29)</f>
        <v/>
      </c>
      <c r="DT29" s="7" t="str">
        <f>IF($B29=0,"",($O29/30)*'MF Rents'!DT29*'MF Rollover'!DS29)</f>
        <v/>
      </c>
      <c r="DU29" s="7" t="str">
        <f>IF($B29=0,"",($O29/30)*'MF Rents'!DU29*'MF Rollover'!DT29)</f>
        <v/>
      </c>
      <c r="DV29" s="7" t="str">
        <f>IF($B29=0,"",($O29/30)*'MF Rents'!DV29*'MF Rollover'!DU29)</f>
        <v/>
      </c>
      <c r="DW29" s="7" t="str">
        <f>IF($B29=0,"",($O29/30)*'MF Rents'!DW29*'MF Rollover'!DV29)</f>
        <v/>
      </c>
      <c r="DX29" s="7" t="str">
        <f>IF($B29=0,"",($O29/30)*'MF Rents'!DX29*'MF Rollover'!DW29)</f>
        <v/>
      </c>
      <c r="DY29" s="7" t="str">
        <f>IF($B29=0,"",($O29/30)*'MF Rents'!DY29*'MF Rollover'!DX29)</f>
        <v/>
      </c>
      <c r="DZ29" s="7" t="str">
        <f>IF($B29=0,"",($O29/30)*'MF Rents'!DZ29*'MF Rollover'!DY29)</f>
        <v/>
      </c>
      <c r="EA29" s="7" t="str">
        <f>IF($B29=0,"",($O29/30)*'MF Rents'!EA29*'MF Rollover'!DZ29)</f>
        <v/>
      </c>
      <c r="EB29" s="7" t="str">
        <f>IF($B29=0,"",($O29/30)*'MF Rents'!EB29*'MF Rollover'!EA29)</f>
        <v/>
      </c>
      <c r="EC29" s="7" t="str">
        <f>IF($B29=0,"",($O29/30)*'MF Rents'!EC29*'MF Rollover'!EB29)</f>
        <v/>
      </c>
      <c r="ED29" s="7" t="str">
        <f>IF($B29=0,"",($O29/30)*'MF Rents'!ED29*'MF Rollover'!EC29)</f>
        <v/>
      </c>
      <c r="EE29" s="7" t="str">
        <f>IF($B29=0,"",($O29/30)*'MF Rents'!EE29*'MF Rollover'!ED29)</f>
        <v/>
      </c>
      <c r="EF29" s="7" t="str">
        <f>IF($B29=0,"",($O29/30)*'MF Rents'!EF29*'MF Rollover'!EE29)</f>
        <v/>
      </c>
      <c r="EG29" s="7" t="str">
        <f>IF($B29=0,"",($O29/30)*'MF Rents'!EG29*'MF Rollover'!EF29)</f>
        <v/>
      </c>
      <c r="EH29" s="7" t="str">
        <f>IF($B29=0,"",($O29/30)*'MF Rents'!EH29*'MF Rollover'!EG29)</f>
        <v/>
      </c>
      <c r="EI29" s="7" t="str">
        <f>IF($B29=0,"",($O29/30)*'MF Rents'!EI29*'MF Rollover'!EH29)</f>
        <v/>
      </c>
      <c r="EJ29" s="7" t="str">
        <f>IF($B29=0,"",($O29/30)*'MF Rents'!EJ29*'MF Rollover'!EI29)</f>
        <v/>
      </c>
      <c r="EK29" s="7" t="str">
        <f>IF($B29=0,"",($O29/30)*'MF Rents'!EK29*'MF Rollover'!EJ29)</f>
        <v/>
      </c>
      <c r="EL29" s="7" t="str">
        <f>IF($B29=0,"",($O29/30)*'MF Rents'!EL29*'MF Rollover'!EK29)</f>
        <v/>
      </c>
      <c r="EM29" s="7" t="str">
        <f>IF($B29=0,"",($O29/30)*'MF Rents'!EM29*'MF Rollover'!EL29)</f>
        <v/>
      </c>
      <c r="EN29" s="7" t="str">
        <f>IF($B29=0,"",($O29/30)*'MF Rents'!EN29*'MF Rollover'!EM29)</f>
        <v/>
      </c>
      <c r="EO29" s="7" t="str">
        <f>IF($B29=0,"",($O29/30)*'MF Rents'!EO29*'MF Rollover'!EN29)</f>
        <v/>
      </c>
      <c r="EP29" s="7" t="str">
        <f>IF($B29=0,"",($O29/30)*'MF Rents'!EP29*'MF Rollover'!EO29)</f>
        <v/>
      </c>
      <c r="EQ29" s="7" t="str">
        <f>IF($B29=0,"",($O29/30)*'MF Rents'!EQ29*'MF Rollover'!EP29)</f>
        <v/>
      </c>
      <c r="ER29" s="7" t="str">
        <f>IF($B29=0,"",($O29/30)*'MF Rents'!ER29*'MF Rollover'!EQ29)</f>
        <v/>
      </c>
      <c r="ES29" s="7" t="str">
        <f>IF($B29=0,"",($O29/30)*'MF Rents'!ES29*'MF Rollover'!ER29)</f>
        <v/>
      </c>
      <c r="ET29" s="7" t="str">
        <f>IF($B29=0,"",($O29/30)*'MF Rents'!ET29*'MF Rollover'!ES29)</f>
        <v/>
      </c>
      <c r="EU29" s="7" t="str">
        <f>IF($B29=0,"",($O29/30)*'MF Rents'!EU29*'MF Rollover'!ET29)</f>
        <v/>
      </c>
      <c r="EV29" s="7" t="str">
        <f>IF($B29=0,"",($O29/30)*'MF Rents'!EV29*'MF Rollover'!EU29)</f>
        <v/>
      </c>
      <c r="EW29" s="7" t="str">
        <f>IF($B29=0,"",($O29/30)*'MF Rents'!EW29*'MF Rollover'!EV29)</f>
        <v/>
      </c>
      <c r="EX29" s="7" t="str">
        <f>IF($B29=0,"",($O29/30)*'MF Rents'!EX29*'MF Rollover'!EW29)</f>
        <v/>
      </c>
      <c r="EY29" s="7" t="str">
        <f>IF($B29=0,"",($O29/30)*'MF Rents'!EY29*'MF Rollover'!EX29)</f>
        <v/>
      </c>
      <c r="EZ29" s="7" t="str">
        <f>IF($B29=0,"",($O29/30)*'MF Rents'!EZ29*'MF Rollover'!EY29)</f>
        <v/>
      </c>
      <c r="FA29" s="7" t="str">
        <f>IF($B29=0,"",($O29/30)*'MF Rents'!FA29*'MF Rollover'!EZ29)</f>
        <v/>
      </c>
      <c r="FB29" s="7" t="str">
        <f>IF($B29=0,"",($O29/30)*'MF Rents'!FB29*'MF Rollover'!FA29)</f>
        <v/>
      </c>
      <c r="FC29" s="7" t="str">
        <f>IF($B29=0,"",($O29/30)*'MF Rents'!FC29*'MF Rollover'!FB29)</f>
        <v/>
      </c>
      <c r="FD29" s="7" t="str">
        <f>IF($B29=0,"",($O29/30)*'MF Rents'!FD29*'MF Rollover'!FC29)</f>
        <v/>
      </c>
      <c r="FE29" s="7" t="str">
        <f>IF($B29=0,"",($O29/30)*'MF Rents'!FE29*'MF Rollover'!FD29)</f>
        <v/>
      </c>
      <c r="FF29" s="7" t="str">
        <f>IF($B29=0,"",($O29/30)*'MF Rents'!FF29*'MF Rollover'!FE29)</f>
        <v/>
      </c>
      <c r="FG29" s="7" t="str">
        <f>IF($B29=0,"",($O29/30)*'MF Rents'!FG29*'MF Rollover'!FF29)</f>
        <v/>
      </c>
      <c r="FH29" s="7" t="str">
        <f>IF($B29=0,"",($O29/30)*'MF Rents'!FH29*'MF Rollover'!FG29)</f>
        <v/>
      </c>
      <c r="FI29" s="7" t="str">
        <f>IF($B29=0,"",($O29/30)*'MF Rents'!FI29*'MF Rollover'!FH29)</f>
        <v/>
      </c>
      <c r="FJ29" s="7" t="str">
        <f>IF($B29=0,"",($O29/30)*'MF Rents'!FJ29*'MF Rollover'!FI29)</f>
        <v/>
      </c>
      <c r="FK29" s="7" t="str">
        <f>IF($B29=0,"",($O29/30)*'MF Rents'!FK29*'MF Rollover'!FJ29)</f>
        <v/>
      </c>
      <c r="FL29" s="7" t="str">
        <f>IF($B29=0,"",($O29/30)*'MF Rents'!FL29*'MF Rollover'!FK29)</f>
        <v/>
      </c>
      <c r="FM29" s="7" t="str">
        <f>IF($B29=0,"",($O29/30)*'MF Rents'!FM29*'MF Rollover'!FL29)</f>
        <v/>
      </c>
      <c r="FN29" s="7" t="str">
        <f>IF($B29=0,"",($O29/30)*'MF Rents'!FN29*'MF Rollover'!FM29)</f>
        <v/>
      </c>
      <c r="FO29" s="7" t="str">
        <f>IF($B29=0,"",($O29/30)*'MF Rents'!FO29*'MF Rollover'!FN29)</f>
        <v/>
      </c>
      <c r="FP29" s="7" t="str">
        <f>IF($B29=0,"",($O29/30)*'MF Rents'!FP29*'MF Rollover'!FO29)</f>
        <v/>
      </c>
      <c r="FQ29" s="7" t="str">
        <f>IF($B29=0,"",($O29/30)*'MF Rents'!FQ29*'MF Rollover'!FP29)</f>
        <v/>
      </c>
      <c r="FR29" s="7" t="str">
        <f>IF($B29=0,"",($O29/30)*'MF Rents'!FR29*'MF Rollover'!FQ29)</f>
        <v/>
      </c>
      <c r="FS29" s="7" t="str">
        <f>IF($B29=0,"",($O29/30)*'MF Rents'!FS29*'MF Rollover'!FR29)</f>
        <v/>
      </c>
      <c r="FT29" s="7" t="str">
        <f>IF($B29=0,"",($O29/30)*'MF Rents'!FT29*'MF Rollover'!FS29)</f>
        <v/>
      </c>
      <c r="FU29" s="7" t="str">
        <f>IF($B29=0,"",($O29/30)*'MF Rents'!FU29*'MF Rollover'!FT29)</f>
        <v/>
      </c>
      <c r="FV29" s="7" t="str">
        <f>IF($B29=0,"",($O29/30)*'MF Rents'!FV29*'MF Rollover'!FU29)</f>
        <v/>
      </c>
      <c r="FW29" s="7" t="str">
        <f>IF($B29=0,"",($O29/30)*'MF Rents'!FW29*'MF Rollover'!FV29)</f>
        <v/>
      </c>
      <c r="FX29" s="7" t="str">
        <f>IF($B29=0,"",($O29/30)*'MF Rents'!FX29*'MF Rollover'!FW29)</f>
        <v/>
      </c>
      <c r="FY29" s="7" t="str">
        <f>IF($B29=0,"",($O29/30)*'MF Rents'!FY29*'MF Rollover'!FX29)</f>
        <v/>
      </c>
      <c r="FZ29" s="7" t="str">
        <f>IF($B29=0,"",($O29/30)*'MF Rents'!FZ29*'MF Rollover'!FY29)</f>
        <v/>
      </c>
      <c r="GA29" s="7" t="str">
        <f>IF($B29=0,"",($O29/30)*'MF Rents'!GA29*'MF Rollover'!FZ29)</f>
        <v/>
      </c>
      <c r="GB29" s="7" t="str">
        <f>IF($B29=0,"",($O29/30)*'MF Rents'!GB29*'MF Rollover'!GA29)</f>
        <v/>
      </c>
      <c r="GC29" s="7" t="str">
        <f>IF($B29=0,"",($O29/30)*'MF Rents'!GC29*'MF Rollover'!GB29)</f>
        <v/>
      </c>
      <c r="GD29" s="7" t="str">
        <f>IF($B29=0,"",($O29/30)*'MF Rents'!GD29*'MF Rollover'!GC29)</f>
        <v/>
      </c>
      <c r="GE29" s="7" t="str">
        <f>IF($B29=0,"",($O29/30)*'MF Rents'!GE29*'MF Rollover'!GD29)</f>
        <v/>
      </c>
      <c r="GF29" s="7" t="str">
        <f>IF($B29=0,"",($O29/30)*'MF Rents'!GF29*'MF Rollover'!GE29)</f>
        <v/>
      </c>
      <c r="GG29" s="7" t="str">
        <f>IF($B29=0,"",($O29/30)*'MF Rents'!GG29*'MF Rollover'!GF29)</f>
        <v/>
      </c>
      <c r="GH29" s="7" t="str">
        <f>IF($B29=0,"",($O29/30)*'MF Rents'!GH29*'MF Rollover'!GG29)</f>
        <v/>
      </c>
      <c r="GI29" s="7" t="str">
        <f>IF($B29=0,"",($O29/30)*'MF Rents'!GI29*'MF Rollover'!GH29)</f>
        <v/>
      </c>
      <c r="GJ29" s="7" t="str">
        <f>IF($B29=0,"",($O29/30)*'MF Rents'!GJ29*'MF Rollover'!GI29)</f>
        <v/>
      </c>
      <c r="GK29" s="7" t="str">
        <f>IF($B29=0,"",($O29/30)*'MF Rents'!GK29*'MF Rollover'!GJ29)</f>
        <v/>
      </c>
      <c r="GL29" s="7" t="str">
        <f>IF($B29=0,"",($O29/30)*'MF Rents'!GL29*'MF Rollover'!GK29)</f>
        <v/>
      </c>
      <c r="GM29" s="7" t="str">
        <f>IF($B29=0,"",($O29/30)*'MF Rents'!GM29*'MF Rollover'!GL29)</f>
        <v/>
      </c>
      <c r="GN29" s="7" t="str">
        <f>IF($B29=0,"",($O29/30)*'MF Rents'!GN29*'MF Rollover'!GM29)</f>
        <v/>
      </c>
      <c r="GO29" s="7" t="str">
        <f>IF($B29=0,"",($O29/30)*'MF Rents'!GO29*'MF Rollover'!GN29)</f>
        <v/>
      </c>
      <c r="GP29" s="7" t="str">
        <f>IF($B29=0,"",($O29/30)*'MF Rents'!GP29*'MF Rollover'!GO29)</f>
        <v/>
      </c>
    </row>
    <row r="30" spans="2:198" x14ac:dyDescent="0.3">
      <c r="B30" s="198">
        <f>'MF Rent Roll'!B29</f>
        <v>0</v>
      </c>
      <c r="C30" s="199">
        <f>'MF Rent Roll'!C29</f>
        <v>0</v>
      </c>
      <c r="D30" s="200">
        <f>'MF Rent Roll'!D29</f>
        <v>0</v>
      </c>
      <c r="E30" s="200">
        <f>'MF Rent Roll'!E29</f>
        <v>0</v>
      </c>
      <c r="F30" s="201">
        <f>'MF Rent Roll'!F29</f>
        <v>0</v>
      </c>
      <c r="G30" s="202">
        <f>'MF Rent Roll'!G29</f>
        <v>0</v>
      </c>
      <c r="H30" s="203">
        <f>'MF Rent Roll'!H29</f>
        <v>0</v>
      </c>
      <c r="I30" s="202">
        <f>'MF Rent Roll'!I29</f>
        <v>0</v>
      </c>
      <c r="J30" s="204">
        <f>'MF Rent Roll'!J29</f>
        <v>0</v>
      </c>
      <c r="K30" s="205">
        <f>'MF Rent Roll'!K29</f>
        <v>0</v>
      </c>
      <c r="L30" s="202">
        <f>'MF Rent Roll'!L29</f>
        <v>0</v>
      </c>
      <c r="M30" s="206">
        <f>'MF Rent Roll'!M29</f>
        <v>0</v>
      </c>
      <c r="N30" s="207" t="str">
        <f>'MF Rent Roll'!N29</f>
        <v/>
      </c>
      <c r="O30" s="208" t="str">
        <f>'MF Rent Roll'!O29</f>
        <v/>
      </c>
      <c r="P30" s="209" t="str">
        <f>'MF Rent Roll'!P29</f>
        <v/>
      </c>
      <c r="S30" s="7" t="str">
        <f>IF($B30=0,"",($O30/30)*'MF Rents'!S30*'MF Rollover'!R30)</f>
        <v/>
      </c>
      <c r="T30" s="7" t="str">
        <f>IF($B30=0,"",($O30/30)*'MF Rents'!T30*'MF Rollover'!S30)</f>
        <v/>
      </c>
      <c r="U30" s="7" t="str">
        <f>IF($B30=0,"",($O30/30)*'MF Rents'!U30*'MF Rollover'!T30)</f>
        <v/>
      </c>
      <c r="V30" s="7" t="str">
        <f>IF($B30=0,"",($O30/30)*'MF Rents'!V30*'MF Rollover'!U30)</f>
        <v/>
      </c>
      <c r="W30" s="7" t="str">
        <f>IF($B30=0,"",($O30/30)*'MF Rents'!W30*'MF Rollover'!V30)</f>
        <v/>
      </c>
      <c r="X30" s="7" t="str">
        <f>IF($B30=0,"",($O30/30)*'MF Rents'!X30*'MF Rollover'!W30)</f>
        <v/>
      </c>
      <c r="Y30" s="7" t="str">
        <f>IF($B30=0,"",($O30/30)*'MF Rents'!Y30*'MF Rollover'!X30)</f>
        <v/>
      </c>
      <c r="Z30" s="7" t="str">
        <f>IF($B30=0,"",($O30/30)*'MF Rents'!Z30*'MF Rollover'!Y30)</f>
        <v/>
      </c>
      <c r="AA30" s="7" t="str">
        <f>IF($B30=0,"",($O30/30)*'MF Rents'!AA30*'MF Rollover'!Z30)</f>
        <v/>
      </c>
      <c r="AB30" s="7" t="str">
        <f>IF($B30=0,"",($O30/30)*'MF Rents'!AB30*'MF Rollover'!AA30)</f>
        <v/>
      </c>
      <c r="AC30" s="7" t="str">
        <f>IF($B30=0,"",($O30/30)*'MF Rents'!AC30*'MF Rollover'!AB30)</f>
        <v/>
      </c>
      <c r="AD30" s="7" t="str">
        <f>IF($B30=0,"",($O30/30)*'MF Rents'!AD30*'MF Rollover'!AC30)</f>
        <v/>
      </c>
      <c r="AE30" s="7" t="str">
        <f>IF($B30=0,"",($O30/30)*'MF Rents'!AE30*'MF Rollover'!AD30)</f>
        <v/>
      </c>
      <c r="AF30" s="7" t="str">
        <f>IF($B30=0,"",($O30/30)*'MF Rents'!AF30*'MF Rollover'!AE30)</f>
        <v/>
      </c>
      <c r="AG30" s="7" t="str">
        <f>IF($B30=0,"",($O30/30)*'MF Rents'!AG30*'MF Rollover'!AF30)</f>
        <v/>
      </c>
      <c r="AH30" s="7" t="str">
        <f>IF($B30=0,"",($O30/30)*'MF Rents'!AH30*'MF Rollover'!AG30)</f>
        <v/>
      </c>
      <c r="AI30" s="7" t="str">
        <f>IF($B30=0,"",($O30/30)*'MF Rents'!AI30*'MF Rollover'!AH30)</f>
        <v/>
      </c>
      <c r="AJ30" s="7" t="str">
        <f>IF($B30=0,"",($O30/30)*'MF Rents'!AJ30*'MF Rollover'!AI30)</f>
        <v/>
      </c>
      <c r="AK30" s="7" t="str">
        <f>IF($B30=0,"",($O30/30)*'MF Rents'!AK30*'MF Rollover'!AJ30)</f>
        <v/>
      </c>
      <c r="AL30" s="7" t="str">
        <f>IF($B30=0,"",($O30/30)*'MF Rents'!AL30*'MF Rollover'!AK30)</f>
        <v/>
      </c>
      <c r="AM30" s="7" t="str">
        <f>IF($B30=0,"",($O30/30)*'MF Rents'!AM30*'MF Rollover'!AL30)</f>
        <v/>
      </c>
      <c r="AN30" s="7" t="str">
        <f>IF($B30=0,"",($O30/30)*'MF Rents'!AN30*'MF Rollover'!AM30)</f>
        <v/>
      </c>
      <c r="AO30" s="7" t="str">
        <f>IF($B30=0,"",($O30/30)*'MF Rents'!AO30*'MF Rollover'!AN30)</f>
        <v/>
      </c>
      <c r="AP30" s="7" t="str">
        <f>IF($B30=0,"",($O30/30)*'MF Rents'!AP30*'MF Rollover'!AO30)</f>
        <v/>
      </c>
      <c r="AQ30" s="7" t="str">
        <f>IF($B30=0,"",($O30/30)*'MF Rents'!AQ30*'MF Rollover'!AP30)</f>
        <v/>
      </c>
      <c r="AR30" s="7" t="str">
        <f>IF($B30=0,"",($O30/30)*'MF Rents'!AR30*'MF Rollover'!AQ30)</f>
        <v/>
      </c>
      <c r="AS30" s="7" t="str">
        <f>IF($B30=0,"",($O30/30)*'MF Rents'!AS30*'MF Rollover'!AR30)</f>
        <v/>
      </c>
      <c r="AT30" s="7" t="str">
        <f>IF($B30=0,"",($O30/30)*'MF Rents'!AT30*'MF Rollover'!AS30)</f>
        <v/>
      </c>
      <c r="AU30" s="7" t="str">
        <f>IF($B30=0,"",($O30/30)*'MF Rents'!AU30*'MF Rollover'!AT30)</f>
        <v/>
      </c>
      <c r="AV30" s="7" t="str">
        <f>IF($B30=0,"",($O30/30)*'MF Rents'!AV30*'MF Rollover'!AU30)</f>
        <v/>
      </c>
      <c r="AW30" s="7" t="str">
        <f>IF($B30=0,"",($O30/30)*'MF Rents'!AW30*'MF Rollover'!AV30)</f>
        <v/>
      </c>
      <c r="AX30" s="7" t="str">
        <f>IF($B30=0,"",($O30/30)*'MF Rents'!AX30*'MF Rollover'!AW30)</f>
        <v/>
      </c>
      <c r="AY30" s="7" t="str">
        <f>IF($B30=0,"",($O30/30)*'MF Rents'!AY30*'MF Rollover'!AX30)</f>
        <v/>
      </c>
      <c r="AZ30" s="7" t="str">
        <f>IF($B30=0,"",($O30/30)*'MF Rents'!AZ30*'MF Rollover'!AY30)</f>
        <v/>
      </c>
      <c r="BA30" s="7" t="str">
        <f>IF($B30=0,"",($O30/30)*'MF Rents'!BA30*'MF Rollover'!AZ30)</f>
        <v/>
      </c>
      <c r="BB30" s="7" t="str">
        <f>IF($B30=0,"",($O30/30)*'MF Rents'!BB30*'MF Rollover'!BA30)</f>
        <v/>
      </c>
      <c r="BC30" s="7" t="str">
        <f>IF($B30=0,"",($O30/30)*'MF Rents'!BC30*'MF Rollover'!BB30)</f>
        <v/>
      </c>
      <c r="BD30" s="7" t="str">
        <f>IF($B30=0,"",($O30/30)*'MF Rents'!BD30*'MF Rollover'!BC30)</f>
        <v/>
      </c>
      <c r="BE30" s="7" t="str">
        <f>IF($B30=0,"",($O30/30)*'MF Rents'!BE30*'MF Rollover'!BD30)</f>
        <v/>
      </c>
      <c r="BF30" s="7" t="str">
        <f>IF($B30=0,"",($O30/30)*'MF Rents'!BF30*'MF Rollover'!BE30)</f>
        <v/>
      </c>
      <c r="BG30" s="7" t="str">
        <f>IF($B30=0,"",($O30/30)*'MF Rents'!BG30*'MF Rollover'!BF30)</f>
        <v/>
      </c>
      <c r="BH30" s="7" t="str">
        <f>IF($B30=0,"",($O30/30)*'MF Rents'!BH30*'MF Rollover'!BG30)</f>
        <v/>
      </c>
      <c r="BI30" s="7" t="str">
        <f>IF($B30=0,"",($O30/30)*'MF Rents'!BI30*'MF Rollover'!BH30)</f>
        <v/>
      </c>
      <c r="BJ30" s="7" t="str">
        <f>IF($B30=0,"",($O30/30)*'MF Rents'!BJ30*'MF Rollover'!BI30)</f>
        <v/>
      </c>
      <c r="BK30" s="7" t="str">
        <f>IF($B30=0,"",($O30/30)*'MF Rents'!BK30*'MF Rollover'!BJ30)</f>
        <v/>
      </c>
      <c r="BL30" s="7" t="str">
        <f>IF($B30=0,"",($O30/30)*'MF Rents'!BL30*'MF Rollover'!BK30)</f>
        <v/>
      </c>
      <c r="BM30" s="7" t="str">
        <f>IF($B30=0,"",($O30/30)*'MF Rents'!BM30*'MF Rollover'!BL30)</f>
        <v/>
      </c>
      <c r="BN30" s="7" t="str">
        <f>IF($B30=0,"",($O30/30)*'MF Rents'!BN30*'MF Rollover'!BM30)</f>
        <v/>
      </c>
      <c r="BO30" s="7" t="str">
        <f>IF($B30=0,"",($O30/30)*'MF Rents'!BO30*'MF Rollover'!BN30)</f>
        <v/>
      </c>
      <c r="BP30" s="7" t="str">
        <f>IF($B30=0,"",($O30/30)*'MF Rents'!BP30*'MF Rollover'!BO30)</f>
        <v/>
      </c>
      <c r="BQ30" s="7" t="str">
        <f>IF($B30=0,"",($O30/30)*'MF Rents'!BQ30*'MF Rollover'!BP30)</f>
        <v/>
      </c>
      <c r="BR30" s="7" t="str">
        <f>IF($B30=0,"",($O30/30)*'MF Rents'!BR30*'MF Rollover'!BQ30)</f>
        <v/>
      </c>
      <c r="BS30" s="7" t="str">
        <f>IF($B30=0,"",($O30/30)*'MF Rents'!BS30*'MF Rollover'!BR30)</f>
        <v/>
      </c>
      <c r="BT30" s="7" t="str">
        <f>IF($B30=0,"",($O30/30)*'MF Rents'!BT30*'MF Rollover'!BS30)</f>
        <v/>
      </c>
      <c r="BU30" s="7" t="str">
        <f>IF($B30=0,"",($O30/30)*'MF Rents'!BU30*'MF Rollover'!BT30)</f>
        <v/>
      </c>
      <c r="BV30" s="7" t="str">
        <f>IF($B30=0,"",($O30/30)*'MF Rents'!BV30*'MF Rollover'!BU30)</f>
        <v/>
      </c>
      <c r="BW30" s="7" t="str">
        <f>IF($B30=0,"",($O30/30)*'MF Rents'!BW30*'MF Rollover'!BV30)</f>
        <v/>
      </c>
      <c r="BX30" s="7" t="str">
        <f>IF($B30=0,"",($O30/30)*'MF Rents'!BX30*'MF Rollover'!BW30)</f>
        <v/>
      </c>
      <c r="BY30" s="7" t="str">
        <f>IF($B30=0,"",($O30/30)*'MF Rents'!BY30*'MF Rollover'!BX30)</f>
        <v/>
      </c>
      <c r="BZ30" s="7" t="str">
        <f>IF($B30=0,"",($O30/30)*'MF Rents'!BZ30*'MF Rollover'!BY30)</f>
        <v/>
      </c>
      <c r="CA30" s="7" t="str">
        <f>IF($B30=0,"",($O30/30)*'MF Rents'!CA30*'MF Rollover'!BZ30)</f>
        <v/>
      </c>
      <c r="CB30" s="7" t="str">
        <f>IF($B30=0,"",($O30/30)*'MF Rents'!CB30*'MF Rollover'!CA30)</f>
        <v/>
      </c>
      <c r="CC30" s="7" t="str">
        <f>IF($B30=0,"",($O30/30)*'MF Rents'!CC30*'MF Rollover'!CB30)</f>
        <v/>
      </c>
      <c r="CD30" s="7" t="str">
        <f>IF($B30=0,"",($O30/30)*'MF Rents'!CD30*'MF Rollover'!CC30)</f>
        <v/>
      </c>
      <c r="CE30" s="7" t="str">
        <f>IF($B30=0,"",($O30/30)*'MF Rents'!CE30*'MF Rollover'!CD30)</f>
        <v/>
      </c>
      <c r="CF30" s="7" t="str">
        <f>IF($B30=0,"",($O30/30)*'MF Rents'!CF30*'MF Rollover'!CE30)</f>
        <v/>
      </c>
      <c r="CG30" s="7" t="str">
        <f>IF($B30=0,"",($O30/30)*'MF Rents'!CG30*'MF Rollover'!CF30)</f>
        <v/>
      </c>
      <c r="CH30" s="7" t="str">
        <f>IF($B30=0,"",($O30/30)*'MF Rents'!CH30*'MF Rollover'!CG30)</f>
        <v/>
      </c>
      <c r="CI30" s="7" t="str">
        <f>IF($B30=0,"",($O30/30)*'MF Rents'!CI30*'MF Rollover'!CH30)</f>
        <v/>
      </c>
      <c r="CJ30" s="7" t="str">
        <f>IF($B30=0,"",($O30/30)*'MF Rents'!CJ30*'MF Rollover'!CI30)</f>
        <v/>
      </c>
      <c r="CK30" s="7" t="str">
        <f>IF($B30=0,"",($O30/30)*'MF Rents'!CK30*'MF Rollover'!CJ30)</f>
        <v/>
      </c>
      <c r="CL30" s="7" t="str">
        <f>IF($B30=0,"",($O30/30)*'MF Rents'!CL30*'MF Rollover'!CK30)</f>
        <v/>
      </c>
      <c r="CM30" s="7" t="str">
        <f>IF($B30=0,"",($O30/30)*'MF Rents'!CM30*'MF Rollover'!CL30)</f>
        <v/>
      </c>
      <c r="CN30" s="7" t="str">
        <f>IF($B30=0,"",($O30/30)*'MF Rents'!CN30*'MF Rollover'!CM30)</f>
        <v/>
      </c>
      <c r="CO30" s="7" t="str">
        <f>IF($B30=0,"",($O30/30)*'MF Rents'!CO30*'MF Rollover'!CN30)</f>
        <v/>
      </c>
      <c r="CP30" s="7" t="str">
        <f>IF($B30=0,"",($O30/30)*'MF Rents'!CP30*'MF Rollover'!CO30)</f>
        <v/>
      </c>
      <c r="CQ30" s="7" t="str">
        <f>IF($B30=0,"",($O30/30)*'MF Rents'!CQ30*'MF Rollover'!CP30)</f>
        <v/>
      </c>
      <c r="CR30" s="7" t="str">
        <f>IF($B30=0,"",($O30/30)*'MF Rents'!CR30*'MF Rollover'!CQ30)</f>
        <v/>
      </c>
      <c r="CS30" s="7" t="str">
        <f>IF($B30=0,"",($O30/30)*'MF Rents'!CS30*'MF Rollover'!CR30)</f>
        <v/>
      </c>
      <c r="CT30" s="7" t="str">
        <f>IF($B30=0,"",($O30/30)*'MF Rents'!CT30*'MF Rollover'!CS30)</f>
        <v/>
      </c>
      <c r="CU30" s="7" t="str">
        <f>IF($B30=0,"",($O30/30)*'MF Rents'!CU30*'MF Rollover'!CT30)</f>
        <v/>
      </c>
      <c r="CV30" s="7" t="str">
        <f>IF($B30=0,"",($O30/30)*'MF Rents'!CV30*'MF Rollover'!CU30)</f>
        <v/>
      </c>
      <c r="CW30" s="7" t="str">
        <f>IF($B30=0,"",($O30/30)*'MF Rents'!CW30*'MF Rollover'!CV30)</f>
        <v/>
      </c>
      <c r="CX30" s="7" t="str">
        <f>IF($B30=0,"",($O30/30)*'MF Rents'!CX30*'MF Rollover'!CW30)</f>
        <v/>
      </c>
      <c r="CY30" s="7" t="str">
        <f>IF($B30=0,"",($O30/30)*'MF Rents'!CY30*'MF Rollover'!CX30)</f>
        <v/>
      </c>
      <c r="CZ30" s="7" t="str">
        <f>IF($B30=0,"",($O30/30)*'MF Rents'!CZ30*'MF Rollover'!CY30)</f>
        <v/>
      </c>
      <c r="DA30" s="7" t="str">
        <f>IF($B30=0,"",($O30/30)*'MF Rents'!DA30*'MF Rollover'!CZ30)</f>
        <v/>
      </c>
      <c r="DB30" s="7" t="str">
        <f>IF($B30=0,"",($O30/30)*'MF Rents'!DB30*'MF Rollover'!DA30)</f>
        <v/>
      </c>
      <c r="DC30" s="7" t="str">
        <f>IF($B30=0,"",($O30/30)*'MF Rents'!DC30*'MF Rollover'!DB30)</f>
        <v/>
      </c>
      <c r="DD30" s="7" t="str">
        <f>IF($B30=0,"",($O30/30)*'MF Rents'!DD30*'MF Rollover'!DC30)</f>
        <v/>
      </c>
      <c r="DE30" s="7" t="str">
        <f>IF($B30=0,"",($O30/30)*'MF Rents'!DE30*'MF Rollover'!DD30)</f>
        <v/>
      </c>
      <c r="DF30" s="7" t="str">
        <f>IF($B30=0,"",($O30/30)*'MF Rents'!DF30*'MF Rollover'!DE30)</f>
        <v/>
      </c>
      <c r="DG30" s="7" t="str">
        <f>IF($B30=0,"",($O30/30)*'MF Rents'!DG30*'MF Rollover'!DF30)</f>
        <v/>
      </c>
      <c r="DH30" s="7" t="str">
        <f>IF($B30=0,"",($O30/30)*'MF Rents'!DH30*'MF Rollover'!DG30)</f>
        <v/>
      </c>
      <c r="DI30" s="7" t="str">
        <f>IF($B30=0,"",($O30/30)*'MF Rents'!DI30*'MF Rollover'!DH30)</f>
        <v/>
      </c>
      <c r="DJ30" s="7" t="str">
        <f>IF($B30=0,"",($O30/30)*'MF Rents'!DJ30*'MF Rollover'!DI30)</f>
        <v/>
      </c>
      <c r="DK30" s="7" t="str">
        <f>IF($B30=0,"",($O30/30)*'MF Rents'!DK30*'MF Rollover'!DJ30)</f>
        <v/>
      </c>
      <c r="DL30" s="7" t="str">
        <f>IF($B30=0,"",($O30/30)*'MF Rents'!DL30*'MF Rollover'!DK30)</f>
        <v/>
      </c>
      <c r="DM30" s="7" t="str">
        <f>IF($B30=0,"",($O30/30)*'MF Rents'!DM30*'MF Rollover'!DL30)</f>
        <v/>
      </c>
      <c r="DN30" s="7" t="str">
        <f>IF($B30=0,"",($O30/30)*'MF Rents'!DN30*'MF Rollover'!DM30)</f>
        <v/>
      </c>
      <c r="DO30" s="7" t="str">
        <f>IF($B30=0,"",($O30/30)*'MF Rents'!DO30*'MF Rollover'!DN30)</f>
        <v/>
      </c>
      <c r="DP30" s="7" t="str">
        <f>IF($B30=0,"",($O30/30)*'MF Rents'!DP30*'MF Rollover'!DO30)</f>
        <v/>
      </c>
      <c r="DQ30" s="7" t="str">
        <f>IF($B30=0,"",($O30/30)*'MF Rents'!DQ30*'MF Rollover'!DP30)</f>
        <v/>
      </c>
      <c r="DR30" s="7" t="str">
        <f>IF($B30=0,"",($O30/30)*'MF Rents'!DR30*'MF Rollover'!DQ30)</f>
        <v/>
      </c>
      <c r="DS30" s="7" t="str">
        <f>IF($B30=0,"",($O30/30)*'MF Rents'!DS30*'MF Rollover'!DR30)</f>
        <v/>
      </c>
      <c r="DT30" s="7" t="str">
        <f>IF($B30=0,"",($O30/30)*'MF Rents'!DT30*'MF Rollover'!DS30)</f>
        <v/>
      </c>
      <c r="DU30" s="7" t="str">
        <f>IF($B30=0,"",($O30/30)*'MF Rents'!DU30*'MF Rollover'!DT30)</f>
        <v/>
      </c>
      <c r="DV30" s="7" t="str">
        <f>IF($B30=0,"",($O30/30)*'MF Rents'!DV30*'MF Rollover'!DU30)</f>
        <v/>
      </c>
      <c r="DW30" s="7" t="str">
        <f>IF($B30=0,"",($O30/30)*'MF Rents'!DW30*'MF Rollover'!DV30)</f>
        <v/>
      </c>
      <c r="DX30" s="7" t="str">
        <f>IF($B30=0,"",($O30/30)*'MF Rents'!DX30*'MF Rollover'!DW30)</f>
        <v/>
      </c>
      <c r="DY30" s="7" t="str">
        <f>IF($B30=0,"",($O30/30)*'MF Rents'!DY30*'MF Rollover'!DX30)</f>
        <v/>
      </c>
      <c r="DZ30" s="7" t="str">
        <f>IF($B30=0,"",($O30/30)*'MF Rents'!DZ30*'MF Rollover'!DY30)</f>
        <v/>
      </c>
      <c r="EA30" s="7" t="str">
        <f>IF($B30=0,"",($O30/30)*'MF Rents'!EA30*'MF Rollover'!DZ30)</f>
        <v/>
      </c>
      <c r="EB30" s="7" t="str">
        <f>IF($B30=0,"",($O30/30)*'MF Rents'!EB30*'MF Rollover'!EA30)</f>
        <v/>
      </c>
      <c r="EC30" s="7" t="str">
        <f>IF($B30=0,"",($O30/30)*'MF Rents'!EC30*'MF Rollover'!EB30)</f>
        <v/>
      </c>
      <c r="ED30" s="7" t="str">
        <f>IF($B30=0,"",($O30/30)*'MF Rents'!ED30*'MF Rollover'!EC30)</f>
        <v/>
      </c>
      <c r="EE30" s="7" t="str">
        <f>IF($B30=0,"",($O30/30)*'MF Rents'!EE30*'MF Rollover'!ED30)</f>
        <v/>
      </c>
      <c r="EF30" s="7" t="str">
        <f>IF($B30=0,"",($O30/30)*'MF Rents'!EF30*'MF Rollover'!EE30)</f>
        <v/>
      </c>
      <c r="EG30" s="7" t="str">
        <f>IF($B30=0,"",($O30/30)*'MF Rents'!EG30*'MF Rollover'!EF30)</f>
        <v/>
      </c>
      <c r="EH30" s="7" t="str">
        <f>IF($B30=0,"",($O30/30)*'MF Rents'!EH30*'MF Rollover'!EG30)</f>
        <v/>
      </c>
      <c r="EI30" s="7" t="str">
        <f>IF($B30=0,"",($O30/30)*'MF Rents'!EI30*'MF Rollover'!EH30)</f>
        <v/>
      </c>
      <c r="EJ30" s="7" t="str">
        <f>IF($B30=0,"",($O30/30)*'MF Rents'!EJ30*'MF Rollover'!EI30)</f>
        <v/>
      </c>
      <c r="EK30" s="7" t="str">
        <f>IF($B30=0,"",($O30/30)*'MF Rents'!EK30*'MF Rollover'!EJ30)</f>
        <v/>
      </c>
      <c r="EL30" s="7" t="str">
        <f>IF($B30=0,"",($O30/30)*'MF Rents'!EL30*'MF Rollover'!EK30)</f>
        <v/>
      </c>
      <c r="EM30" s="7" t="str">
        <f>IF($B30=0,"",($O30/30)*'MF Rents'!EM30*'MF Rollover'!EL30)</f>
        <v/>
      </c>
      <c r="EN30" s="7" t="str">
        <f>IF($B30=0,"",($O30/30)*'MF Rents'!EN30*'MF Rollover'!EM30)</f>
        <v/>
      </c>
      <c r="EO30" s="7" t="str">
        <f>IF($B30=0,"",($O30/30)*'MF Rents'!EO30*'MF Rollover'!EN30)</f>
        <v/>
      </c>
      <c r="EP30" s="7" t="str">
        <f>IF($B30=0,"",($O30/30)*'MF Rents'!EP30*'MF Rollover'!EO30)</f>
        <v/>
      </c>
      <c r="EQ30" s="7" t="str">
        <f>IF($B30=0,"",($O30/30)*'MF Rents'!EQ30*'MF Rollover'!EP30)</f>
        <v/>
      </c>
      <c r="ER30" s="7" t="str">
        <f>IF($B30=0,"",($O30/30)*'MF Rents'!ER30*'MF Rollover'!EQ30)</f>
        <v/>
      </c>
      <c r="ES30" s="7" t="str">
        <f>IF($B30=0,"",($O30/30)*'MF Rents'!ES30*'MF Rollover'!ER30)</f>
        <v/>
      </c>
      <c r="ET30" s="7" t="str">
        <f>IF($B30=0,"",($O30/30)*'MF Rents'!ET30*'MF Rollover'!ES30)</f>
        <v/>
      </c>
      <c r="EU30" s="7" t="str">
        <f>IF($B30=0,"",($O30/30)*'MF Rents'!EU30*'MF Rollover'!ET30)</f>
        <v/>
      </c>
      <c r="EV30" s="7" t="str">
        <f>IF($B30=0,"",($O30/30)*'MF Rents'!EV30*'MF Rollover'!EU30)</f>
        <v/>
      </c>
      <c r="EW30" s="7" t="str">
        <f>IF($B30=0,"",($O30/30)*'MF Rents'!EW30*'MF Rollover'!EV30)</f>
        <v/>
      </c>
      <c r="EX30" s="7" t="str">
        <f>IF($B30=0,"",($O30/30)*'MF Rents'!EX30*'MF Rollover'!EW30)</f>
        <v/>
      </c>
      <c r="EY30" s="7" t="str">
        <f>IF($B30=0,"",($O30/30)*'MF Rents'!EY30*'MF Rollover'!EX30)</f>
        <v/>
      </c>
      <c r="EZ30" s="7" t="str">
        <f>IF($B30=0,"",($O30/30)*'MF Rents'!EZ30*'MF Rollover'!EY30)</f>
        <v/>
      </c>
      <c r="FA30" s="7" t="str">
        <f>IF($B30=0,"",($O30/30)*'MF Rents'!FA30*'MF Rollover'!EZ30)</f>
        <v/>
      </c>
      <c r="FB30" s="7" t="str">
        <f>IF($B30=0,"",($O30/30)*'MF Rents'!FB30*'MF Rollover'!FA30)</f>
        <v/>
      </c>
      <c r="FC30" s="7" t="str">
        <f>IF($B30=0,"",($O30/30)*'MF Rents'!FC30*'MF Rollover'!FB30)</f>
        <v/>
      </c>
      <c r="FD30" s="7" t="str">
        <f>IF($B30=0,"",($O30/30)*'MF Rents'!FD30*'MF Rollover'!FC30)</f>
        <v/>
      </c>
      <c r="FE30" s="7" t="str">
        <f>IF($B30=0,"",($O30/30)*'MF Rents'!FE30*'MF Rollover'!FD30)</f>
        <v/>
      </c>
      <c r="FF30" s="7" t="str">
        <f>IF($B30=0,"",($O30/30)*'MF Rents'!FF30*'MF Rollover'!FE30)</f>
        <v/>
      </c>
      <c r="FG30" s="7" t="str">
        <f>IF($B30=0,"",($O30/30)*'MF Rents'!FG30*'MF Rollover'!FF30)</f>
        <v/>
      </c>
      <c r="FH30" s="7" t="str">
        <f>IF($B30=0,"",($O30/30)*'MF Rents'!FH30*'MF Rollover'!FG30)</f>
        <v/>
      </c>
      <c r="FI30" s="7" t="str">
        <f>IF($B30=0,"",($O30/30)*'MF Rents'!FI30*'MF Rollover'!FH30)</f>
        <v/>
      </c>
      <c r="FJ30" s="7" t="str">
        <f>IF($B30=0,"",($O30/30)*'MF Rents'!FJ30*'MF Rollover'!FI30)</f>
        <v/>
      </c>
      <c r="FK30" s="7" t="str">
        <f>IF($B30=0,"",($O30/30)*'MF Rents'!FK30*'MF Rollover'!FJ30)</f>
        <v/>
      </c>
      <c r="FL30" s="7" t="str">
        <f>IF($B30=0,"",($O30/30)*'MF Rents'!FL30*'MF Rollover'!FK30)</f>
        <v/>
      </c>
      <c r="FM30" s="7" t="str">
        <f>IF($B30=0,"",($O30/30)*'MF Rents'!FM30*'MF Rollover'!FL30)</f>
        <v/>
      </c>
      <c r="FN30" s="7" t="str">
        <f>IF($B30=0,"",($O30/30)*'MF Rents'!FN30*'MF Rollover'!FM30)</f>
        <v/>
      </c>
      <c r="FO30" s="7" t="str">
        <f>IF($B30=0,"",($O30/30)*'MF Rents'!FO30*'MF Rollover'!FN30)</f>
        <v/>
      </c>
      <c r="FP30" s="7" t="str">
        <f>IF($B30=0,"",($O30/30)*'MF Rents'!FP30*'MF Rollover'!FO30)</f>
        <v/>
      </c>
      <c r="FQ30" s="7" t="str">
        <f>IF($B30=0,"",($O30/30)*'MF Rents'!FQ30*'MF Rollover'!FP30)</f>
        <v/>
      </c>
      <c r="FR30" s="7" t="str">
        <f>IF($B30=0,"",($O30/30)*'MF Rents'!FR30*'MF Rollover'!FQ30)</f>
        <v/>
      </c>
      <c r="FS30" s="7" t="str">
        <f>IF($B30=0,"",($O30/30)*'MF Rents'!FS30*'MF Rollover'!FR30)</f>
        <v/>
      </c>
      <c r="FT30" s="7" t="str">
        <f>IF($B30=0,"",($O30/30)*'MF Rents'!FT30*'MF Rollover'!FS30)</f>
        <v/>
      </c>
      <c r="FU30" s="7" t="str">
        <f>IF($B30=0,"",($O30/30)*'MF Rents'!FU30*'MF Rollover'!FT30)</f>
        <v/>
      </c>
      <c r="FV30" s="7" t="str">
        <f>IF($B30=0,"",($O30/30)*'MF Rents'!FV30*'MF Rollover'!FU30)</f>
        <v/>
      </c>
      <c r="FW30" s="7" t="str">
        <f>IF($B30=0,"",($O30/30)*'MF Rents'!FW30*'MF Rollover'!FV30)</f>
        <v/>
      </c>
      <c r="FX30" s="7" t="str">
        <f>IF($B30=0,"",($O30/30)*'MF Rents'!FX30*'MF Rollover'!FW30)</f>
        <v/>
      </c>
      <c r="FY30" s="7" t="str">
        <f>IF($B30=0,"",($O30/30)*'MF Rents'!FY30*'MF Rollover'!FX30)</f>
        <v/>
      </c>
      <c r="FZ30" s="7" t="str">
        <f>IF($B30=0,"",($O30/30)*'MF Rents'!FZ30*'MF Rollover'!FY30)</f>
        <v/>
      </c>
      <c r="GA30" s="7" t="str">
        <f>IF($B30=0,"",($O30/30)*'MF Rents'!GA30*'MF Rollover'!FZ30)</f>
        <v/>
      </c>
      <c r="GB30" s="7" t="str">
        <f>IF($B30=0,"",($O30/30)*'MF Rents'!GB30*'MF Rollover'!GA30)</f>
        <v/>
      </c>
      <c r="GC30" s="7" t="str">
        <f>IF($B30=0,"",($O30/30)*'MF Rents'!GC30*'MF Rollover'!GB30)</f>
        <v/>
      </c>
      <c r="GD30" s="7" t="str">
        <f>IF($B30=0,"",($O30/30)*'MF Rents'!GD30*'MF Rollover'!GC30)</f>
        <v/>
      </c>
      <c r="GE30" s="7" t="str">
        <f>IF($B30=0,"",($O30/30)*'MF Rents'!GE30*'MF Rollover'!GD30)</f>
        <v/>
      </c>
      <c r="GF30" s="7" t="str">
        <f>IF($B30=0,"",($O30/30)*'MF Rents'!GF30*'MF Rollover'!GE30)</f>
        <v/>
      </c>
      <c r="GG30" s="7" t="str">
        <f>IF($B30=0,"",($O30/30)*'MF Rents'!GG30*'MF Rollover'!GF30)</f>
        <v/>
      </c>
      <c r="GH30" s="7" t="str">
        <f>IF($B30=0,"",($O30/30)*'MF Rents'!GH30*'MF Rollover'!GG30)</f>
        <v/>
      </c>
      <c r="GI30" s="7" t="str">
        <f>IF($B30=0,"",($O30/30)*'MF Rents'!GI30*'MF Rollover'!GH30)</f>
        <v/>
      </c>
      <c r="GJ30" s="7" t="str">
        <f>IF($B30=0,"",($O30/30)*'MF Rents'!GJ30*'MF Rollover'!GI30)</f>
        <v/>
      </c>
      <c r="GK30" s="7" t="str">
        <f>IF($B30=0,"",($O30/30)*'MF Rents'!GK30*'MF Rollover'!GJ30)</f>
        <v/>
      </c>
      <c r="GL30" s="7" t="str">
        <f>IF($B30=0,"",($O30/30)*'MF Rents'!GL30*'MF Rollover'!GK30)</f>
        <v/>
      </c>
      <c r="GM30" s="7" t="str">
        <f>IF($B30=0,"",($O30/30)*'MF Rents'!GM30*'MF Rollover'!GL30)</f>
        <v/>
      </c>
      <c r="GN30" s="7" t="str">
        <f>IF($B30=0,"",($O30/30)*'MF Rents'!GN30*'MF Rollover'!GM30)</f>
        <v/>
      </c>
      <c r="GO30" s="7" t="str">
        <f>IF($B30=0,"",($O30/30)*'MF Rents'!GO30*'MF Rollover'!GN30)</f>
        <v/>
      </c>
      <c r="GP30" s="7" t="str">
        <f>IF($B30=0,"",($O30/30)*'MF Rents'!GP30*'MF Rollover'!GO30)</f>
        <v/>
      </c>
    </row>
    <row r="31" spans="2:198" x14ac:dyDescent="0.3">
      <c r="B31" s="198">
        <f>'MF Rent Roll'!B30</f>
        <v>0</v>
      </c>
      <c r="C31" s="199">
        <f>'MF Rent Roll'!C30</f>
        <v>0</v>
      </c>
      <c r="D31" s="200">
        <f>'MF Rent Roll'!D30</f>
        <v>0</v>
      </c>
      <c r="E31" s="200">
        <f>'MF Rent Roll'!E30</f>
        <v>0</v>
      </c>
      <c r="F31" s="201">
        <f>'MF Rent Roll'!F30</f>
        <v>0</v>
      </c>
      <c r="G31" s="202">
        <f>'MF Rent Roll'!G30</f>
        <v>0</v>
      </c>
      <c r="H31" s="203">
        <f>'MF Rent Roll'!H30</f>
        <v>0</v>
      </c>
      <c r="I31" s="202">
        <f>'MF Rent Roll'!I30</f>
        <v>0</v>
      </c>
      <c r="J31" s="204">
        <f>'MF Rent Roll'!J30</f>
        <v>0</v>
      </c>
      <c r="K31" s="205">
        <f>'MF Rent Roll'!K30</f>
        <v>0</v>
      </c>
      <c r="L31" s="202">
        <f>'MF Rent Roll'!L30</f>
        <v>0</v>
      </c>
      <c r="M31" s="206">
        <f>'MF Rent Roll'!M30</f>
        <v>0</v>
      </c>
      <c r="N31" s="207" t="str">
        <f>'MF Rent Roll'!N30</f>
        <v/>
      </c>
      <c r="O31" s="208" t="str">
        <f>'MF Rent Roll'!O30</f>
        <v/>
      </c>
      <c r="P31" s="209" t="str">
        <f>'MF Rent Roll'!P30</f>
        <v/>
      </c>
      <c r="S31" s="7" t="str">
        <f>IF($B31=0,"",($O31/30)*'MF Rents'!S31*'MF Rollover'!R31)</f>
        <v/>
      </c>
      <c r="T31" s="7" t="str">
        <f>IF($B31=0,"",($O31/30)*'MF Rents'!T31*'MF Rollover'!S31)</f>
        <v/>
      </c>
      <c r="U31" s="7" t="str">
        <f>IF($B31=0,"",($O31/30)*'MF Rents'!U31*'MF Rollover'!T31)</f>
        <v/>
      </c>
      <c r="V31" s="7" t="str">
        <f>IF($B31=0,"",($O31/30)*'MF Rents'!V31*'MF Rollover'!U31)</f>
        <v/>
      </c>
      <c r="W31" s="7" t="str">
        <f>IF($B31=0,"",($O31/30)*'MF Rents'!W31*'MF Rollover'!V31)</f>
        <v/>
      </c>
      <c r="X31" s="7" t="str">
        <f>IF($B31=0,"",($O31/30)*'MF Rents'!X31*'MF Rollover'!W31)</f>
        <v/>
      </c>
      <c r="Y31" s="7" t="str">
        <f>IF($B31=0,"",($O31/30)*'MF Rents'!Y31*'MF Rollover'!X31)</f>
        <v/>
      </c>
      <c r="Z31" s="7" t="str">
        <f>IF($B31=0,"",($O31/30)*'MF Rents'!Z31*'MF Rollover'!Y31)</f>
        <v/>
      </c>
      <c r="AA31" s="7" t="str">
        <f>IF($B31=0,"",($O31/30)*'MF Rents'!AA31*'MF Rollover'!Z31)</f>
        <v/>
      </c>
      <c r="AB31" s="7" t="str">
        <f>IF($B31=0,"",($O31/30)*'MF Rents'!AB31*'MF Rollover'!AA31)</f>
        <v/>
      </c>
      <c r="AC31" s="7" t="str">
        <f>IF($B31=0,"",($O31/30)*'MF Rents'!AC31*'MF Rollover'!AB31)</f>
        <v/>
      </c>
      <c r="AD31" s="7" t="str">
        <f>IF($B31=0,"",($O31/30)*'MF Rents'!AD31*'MF Rollover'!AC31)</f>
        <v/>
      </c>
      <c r="AE31" s="7" t="str">
        <f>IF($B31=0,"",($O31/30)*'MF Rents'!AE31*'MF Rollover'!AD31)</f>
        <v/>
      </c>
      <c r="AF31" s="7" t="str">
        <f>IF($B31=0,"",($O31/30)*'MF Rents'!AF31*'MF Rollover'!AE31)</f>
        <v/>
      </c>
      <c r="AG31" s="7" t="str">
        <f>IF($B31=0,"",($O31/30)*'MF Rents'!AG31*'MF Rollover'!AF31)</f>
        <v/>
      </c>
      <c r="AH31" s="7" t="str">
        <f>IF($B31=0,"",($O31/30)*'MF Rents'!AH31*'MF Rollover'!AG31)</f>
        <v/>
      </c>
      <c r="AI31" s="7" t="str">
        <f>IF($B31=0,"",($O31/30)*'MF Rents'!AI31*'MF Rollover'!AH31)</f>
        <v/>
      </c>
      <c r="AJ31" s="7" t="str">
        <f>IF($B31=0,"",($O31/30)*'MF Rents'!AJ31*'MF Rollover'!AI31)</f>
        <v/>
      </c>
      <c r="AK31" s="7" t="str">
        <f>IF($B31=0,"",($O31/30)*'MF Rents'!AK31*'MF Rollover'!AJ31)</f>
        <v/>
      </c>
      <c r="AL31" s="7" t="str">
        <f>IF($B31=0,"",($O31/30)*'MF Rents'!AL31*'MF Rollover'!AK31)</f>
        <v/>
      </c>
      <c r="AM31" s="7" t="str">
        <f>IF($B31=0,"",($O31/30)*'MF Rents'!AM31*'MF Rollover'!AL31)</f>
        <v/>
      </c>
      <c r="AN31" s="7" t="str">
        <f>IF($B31=0,"",($O31/30)*'MF Rents'!AN31*'MF Rollover'!AM31)</f>
        <v/>
      </c>
      <c r="AO31" s="7" t="str">
        <f>IF($B31=0,"",($O31/30)*'MF Rents'!AO31*'MF Rollover'!AN31)</f>
        <v/>
      </c>
      <c r="AP31" s="7" t="str">
        <f>IF($B31=0,"",($O31/30)*'MF Rents'!AP31*'MF Rollover'!AO31)</f>
        <v/>
      </c>
      <c r="AQ31" s="7" t="str">
        <f>IF($B31=0,"",($O31/30)*'MF Rents'!AQ31*'MF Rollover'!AP31)</f>
        <v/>
      </c>
      <c r="AR31" s="7" t="str">
        <f>IF($B31=0,"",($O31/30)*'MF Rents'!AR31*'MF Rollover'!AQ31)</f>
        <v/>
      </c>
      <c r="AS31" s="7" t="str">
        <f>IF($B31=0,"",($O31/30)*'MF Rents'!AS31*'MF Rollover'!AR31)</f>
        <v/>
      </c>
      <c r="AT31" s="7" t="str">
        <f>IF($B31=0,"",($O31/30)*'MF Rents'!AT31*'MF Rollover'!AS31)</f>
        <v/>
      </c>
      <c r="AU31" s="7" t="str">
        <f>IF($B31=0,"",($O31/30)*'MF Rents'!AU31*'MF Rollover'!AT31)</f>
        <v/>
      </c>
      <c r="AV31" s="7" t="str">
        <f>IF($B31=0,"",($O31/30)*'MF Rents'!AV31*'MF Rollover'!AU31)</f>
        <v/>
      </c>
      <c r="AW31" s="7" t="str">
        <f>IF($B31=0,"",($O31/30)*'MF Rents'!AW31*'MF Rollover'!AV31)</f>
        <v/>
      </c>
      <c r="AX31" s="7" t="str">
        <f>IF($B31=0,"",($O31/30)*'MF Rents'!AX31*'MF Rollover'!AW31)</f>
        <v/>
      </c>
      <c r="AY31" s="7" t="str">
        <f>IF($B31=0,"",($O31/30)*'MF Rents'!AY31*'MF Rollover'!AX31)</f>
        <v/>
      </c>
      <c r="AZ31" s="7" t="str">
        <f>IF($B31=0,"",($O31/30)*'MF Rents'!AZ31*'MF Rollover'!AY31)</f>
        <v/>
      </c>
      <c r="BA31" s="7" t="str">
        <f>IF($B31=0,"",($O31/30)*'MF Rents'!BA31*'MF Rollover'!AZ31)</f>
        <v/>
      </c>
      <c r="BB31" s="7" t="str">
        <f>IF($B31=0,"",($O31/30)*'MF Rents'!BB31*'MF Rollover'!BA31)</f>
        <v/>
      </c>
      <c r="BC31" s="7" t="str">
        <f>IF($B31=0,"",($O31/30)*'MF Rents'!BC31*'MF Rollover'!BB31)</f>
        <v/>
      </c>
      <c r="BD31" s="7" t="str">
        <f>IF($B31=0,"",($O31/30)*'MF Rents'!BD31*'MF Rollover'!BC31)</f>
        <v/>
      </c>
      <c r="BE31" s="7" t="str">
        <f>IF($B31=0,"",($O31/30)*'MF Rents'!BE31*'MF Rollover'!BD31)</f>
        <v/>
      </c>
      <c r="BF31" s="7" t="str">
        <f>IF($B31=0,"",($O31/30)*'MF Rents'!BF31*'MF Rollover'!BE31)</f>
        <v/>
      </c>
      <c r="BG31" s="7" t="str">
        <f>IF($B31=0,"",($O31/30)*'MF Rents'!BG31*'MF Rollover'!BF31)</f>
        <v/>
      </c>
      <c r="BH31" s="7" t="str">
        <f>IF($B31=0,"",($O31/30)*'MF Rents'!BH31*'MF Rollover'!BG31)</f>
        <v/>
      </c>
      <c r="BI31" s="7" t="str">
        <f>IF($B31=0,"",($O31/30)*'MF Rents'!BI31*'MF Rollover'!BH31)</f>
        <v/>
      </c>
      <c r="BJ31" s="7" t="str">
        <f>IF($B31=0,"",($O31/30)*'MF Rents'!BJ31*'MF Rollover'!BI31)</f>
        <v/>
      </c>
      <c r="BK31" s="7" t="str">
        <f>IF($B31=0,"",($O31/30)*'MF Rents'!BK31*'MF Rollover'!BJ31)</f>
        <v/>
      </c>
      <c r="BL31" s="7" t="str">
        <f>IF($B31=0,"",($O31/30)*'MF Rents'!BL31*'MF Rollover'!BK31)</f>
        <v/>
      </c>
      <c r="BM31" s="7" t="str">
        <f>IF($B31=0,"",($O31/30)*'MF Rents'!BM31*'MF Rollover'!BL31)</f>
        <v/>
      </c>
      <c r="BN31" s="7" t="str">
        <f>IF($B31=0,"",($O31/30)*'MF Rents'!BN31*'MF Rollover'!BM31)</f>
        <v/>
      </c>
      <c r="BO31" s="7" t="str">
        <f>IF($B31=0,"",($O31/30)*'MF Rents'!BO31*'MF Rollover'!BN31)</f>
        <v/>
      </c>
      <c r="BP31" s="7" t="str">
        <f>IF($B31=0,"",($O31/30)*'MF Rents'!BP31*'MF Rollover'!BO31)</f>
        <v/>
      </c>
      <c r="BQ31" s="7" t="str">
        <f>IF($B31=0,"",($O31/30)*'MF Rents'!BQ31*'MF Rollover'!BP31)</f>
        <v/>
      </c>
      <c r="BR31" s="7" t="str">
        <f>IF($B31=0,"",($O31/30)*'MF Rents'!BR31*'MF Rollover'!BQ31)</f>
        <v/>
      </c>
      <c r="BS31" s="7" t="str">
        <f>IF($B31=0,"",($O31/30)*'MF Rents'!BS31*'MF Rollover'!BR31)</f>
        <v/>
      </c>
      <c r="BT31" s="7" t="str">
        <f>IF($B31=0,"",($O31/30)*'MF Rents'!BT31*'MF Rollover'!BS31)</f>
        <v/>
      </c>
      <c r="BU31" s="7" t="str">
        <f>IF($B31=0,"",($O31/30)*'MF Rents'!BU31*'MF Rollover'!BT31)</f>
        <v/>
      </c>
      <c r="BV31" s="7" t="str">
        <f>IF($B31=0,"",($O31/30)*'MF Rents'!BV31*'MF Rollover'!BU31)</f>
        <v/>
      </c>
      <c r="BW31" s="7" t="str">
        <f>IF($B31=0,"",($O31/30)*'MF Rents'!BW31*'MF Rollover'!BV31)</f>
        <v/>
      </c>
      <c r="BX31" s="7" t="str">
        <f>IF($B31=0,"",($O31/30)*'MF Rents'!BX31*'MF Rollover'!BW31)</f>
        <v/>
      </c>
      <c r="BY31" s="7" t="str">
        <f>IF($B31=0,"",($O31/30)*'MF Rents'!BY31*'MF Rollover'!BX31)</f>
        <v/>
      </c>
      <c r="BZ31" s="7" t="str">
        <f>IF($B31=0,"",($O31/30)*'MF Rents'!BZ31*'MF Rollover'!BY31)</f>
        <v/>
      </c>
      <c r="CA31" s="7" t="str">
        <f>IF($B31=0,"",($O31/30)*'MF Rents'!CA31*'MF Rollover'!BZ31)</f>
        <v/>
      </c>
      <c r="CB31" s="7" t="str">
        <f>IF($B31=0,"",($O31/30)*'MF Rents'!CB31*'MF Rollover'!CA31)</f>
        <v/>
      </c>
      <c r="CC31" s="7" t="str">
        <f>IF($B31=0,"",($O31/30)*'MF Rents'!CC31*'MF Rollover'!CB31)</f>
        <v/>
      </c>
      <c r="CD31" s="7" t="str">
        <f>IF($B31=0,"",($O31/30)*'MF Rents'!CD31*'MF Rollover'!CC31)</f>
        <v/>
      </c>
      <c r="CE31" s="7" t="str">
        <f>IF($B31=0,"",($O31/30)*'MF Rents'!CE31*'MF Rollover'!CD31)</f>
        <v/>
      </c>
      <c r="CF31" s="7" t="str">
        <f>IF($B31=0,"",($O31/30)*'MF Rents'!CF31*'MF Rollover'!CE31)</f>
        <v/>
      </c>
      <c r="CG31" s="7" t="str">
        <f>IF($B31=0,"",($O31/30)*'MF Rents'!CG31*'MF Rollover'!CF31)</f>
        <v/>
      </c>
      <c r="CH31" s="7" t="str">
        <f>IF($B31=0,"",($O31/30)*'MF Rents'!CH31*'MF Rollover'!CG31)</f>
        <v/>
      </c>
      <c r="CI31" s="7" t="str">
        <f>IF($B31=0,"",($O31/30)*'MF Rents'!CI31*'MF Rollover'!CH31)</f>
        <v/>
      </c>
      <c r="CJ31" s="7" t="str">
        <f>IF($B31=0,"",($O31/30)*'MF Rents'!CJ31*'MF Rollover'!CI31)</f>
        <v/>
      </c>
      <c r="CK31" s="7" t="str">
        <f>IF($B31=0,"",($O31/30)*'MF Rents'!CK31*'MF Rollover'!CJ31)</f>
        <v/>
      </c>
      <c r="CL31" s="7" t="str">
        <f>IF($B31=0,"",($O31/30)*'MF Rents'!CL31*'MF Rollover'!CK31)</f>
        <v/>
      </c>
      <c r="CM31" s="7" t="str">
        <f>IF($B31=0,"",($O31/30)*'MF Rents'!CM31*'MF Rollover'!CL31)</f>
        <v/>
      </c>
      <c r="CN31" s="7" t="str">
        <f>IF($B31=0,"",($O31/30)*'MF Rents'!CN31*'MF Rollover'!CM31)</f>
        <v/>
      </c>
      <c r="CO31" s="7" t="str">
        <f>IF($B31=0,"",($O31/30)*'MF Rents'!CO31*'MF Rollover'!CN31)</f>
        <v/>
      </c>
      <c r="CP31" s="7" t="str">
        <f>IF($B31=0,"",($O31/30)*'MF Rents'!CP31*'MF Rollover'!CO31)</f>
        <v/>
      </c>
      <c r="CQ31" s="7" t="str">
        <f>IF($B31=0,"",($O31/30)*'MF Rents'!CQ31*'MF Rollover'!CP31)</f>
        <v/>
      </c>
      <c r="CR31" s="7" t="str">
        <f>IF($B31=0,"",($O31/30)*'MF Rents'!CR31*'MF Rollover'!CQ31)</f>
        <v/>
      </c>
      <c r="CS31" s="7" t="str">
        <f>IF($B31=0,"",($O31/30)*'MF Rents'!CS31*'MF Rollover'!CR31)</f>
        <v/>
      </c>
      <c r="CT31" s="7" t="str">
        <f>IF($B31=0,"",($O31/30)*'MF Rents'!CT31*'MF Rollover'!CS31)</f>
        <v/>
      </c>
      <c r="CU31" s="7" t="str">
        <f>IF($B31=0,"",($O31/30)*'MF Rents'!CU31*'MF Rollover'!CT31)</f>
        <v/>
      </c>
      <c r="CV31" s="7" t="str">
        <f>IF($B31=0,"",($O31/30)*'MF Rents'!CV31*'MF Rollover'!CU31)</f>
        <v/>
      </c>
      <c r="CW31" s="7" t="str">
        <f>IF($B31=0,"",($O31/30)*'MF Rents'!CW31*'MF Rollover'!CV31)</f>
        <v/>
      </c>
      <c r="CX31" s="7" t="str">
        <f>IF($B31=0,"",($O31/30)*'MF Rents'!CX31*'MF Rollover'!CW31)</f>
        <v/>
      </c>
      <c r="CY31" s="7" t="str">
        <f>IF($B31=0,"",($O31/30)*'MF Rents'!CY31*'MF Rollover'!CX31)</f>
        <v/>
      </c>
      <c r="CZ31" s="7" t="str">
        <f>IF($B31=0,"",($O31/30)*'MF Rents'!CZ31*'MF Rollover'!CY31)</f>
        <v/>
      </c>
      <c r="DA31" s="7" t="str">
        <f>IF($B31=0,"",($O31/30)*'MF Rents'!DA31*'MF Rollover'!CZ31)</f>
        <v/>
      </c>
      <c r="DB31" s="7" t="str">
        <f>IF($B31=0,"",($O31/30)*'MF Rents'!DB31*'MF Rollover'!DA31)</f>
        <v/>
      </c>
      <c r="DC31" s="7" t="str">
        <f>IF($B31=0,"",($O31/30)*'MF Rents'!DC31*'MF Rollover'!DB31)</f>
        <v/>
      </c>
      <c r="DD31" s="7" t="str">
        <f>IF($B31=0,"",($O31/30)*'MF Rents'!DD31*'MF Rollover'!DC31)</f>
        <v/>
      </c>
      <c r="DE31" s="7" t="str">
        <f>IF($B31=0,"",($O31/30)*'MF Rents'!DE31*'MF Rollover'!DD31)</f>
        <v/>
      </c>
      <c r="DF31" s="7" t="str">
        <f>IF($B31=0,"",($O31/30)*'MF Rents'!DF31*'MF Rollover'!DE31)</f>
        <v/>
      </c>
      <c r="DG31" s="7" t="str">
        <f>IF($B31=0,"",($O31/30)*'MF Rents'!DG31*'MF Rollover'!DF31)</f>
        <v/>
      </c>
      <c r="DH31" s="7" t="str">
        <f>IF($B31=0,"",($O31/30)*'MF Rents'!DH31*'MF Rollover'!DG31)</f>
        <v/>
      </c>
      <c r="DI31" s="7" t="str">
        <f>IF($B31=0,"",($O31/30)*'MF Rents'!DI31*'MF Rollover'!DH31)</f>
        <v/>
      </c>
      <c r="DJ31" s="7" t="str">
        <f>IF($B31=0,"",($O31/30)*'MF Rents'!DJ31*'MF Rollover'!DI31)</f>
        <v/>
      </c>
      <c r="DK31" s="7" t="str">
        <f>IF($B31=0,"",($O31/30)*'MF Rents'!DK31*'MF Rollover'!DJ31)</f>
        <v/>
      </c>
      <c r="DL31" s="7" t="str">
        <f>IF($B31=0,"",($O31/30)*'MF Rents'!DL31*'MF Rollover'!DK31)</f>
        <v/>
      </c>
      <c r="DM31" s="7" t="str">
        <f>IF($B31=0,"",($O31/30)*'MF Rents'!DM31*'MF Rollover'!DL31)</f>
        <v/>
      </c>
      <c r="DN31" s="7" t="str">
        <f>IF($B31=0,"",($O31/30)*'MF Rents'!DN31*'MF Rollover'!DM31)</f>
        <v/>
      </c>
      <c r="DO31" s="7" t="str">
        <f>IF($B31=0,"",($O31/30)*'MF Rents'!DO31*'MF Rollover'!DN31)</f>
        <v/>
      </c>
      <c r="DP31" s="7" t="str">
        <f>IF($B31=0,"",($O31/30)*'MF Rents'!DP31*'MF Rollover'!DO31)</f>
        <v/>
      </c>
      <c r="DQ31" s="7" t="str">
        <f>IF($B31=0,"",($O31/30)*'MF Rents'!DQ31*'MF Rollover'!DP31)</f>
        <v/>
      </c>
      <c r="DR31" s="7" t="str">
        <f>IF($B31=0,"",($O31/30)*'MF Rents'!DR31*'MF Rollover'!DQ31)</f>
        <v/>
      </c>
      <c r="DS31" s="7" t="str">
        <f>IF($B31=0,"",($O31/30)*'MF Rents'!DS31*'MF Rollover'!DR31)</f>
        <v/>
      </c>
      <c r="DT31" s="7" t="str">
        <f>IF($B31=0,"",($O31/30)*'MF Rents'!DT31*'MF Rollover'!DS31)</f>
        <v/>
      </c>
      <c r="DU31" s="7" t="str">
        <f>IF($B31=0,"",($O31/30)*'MF Rents'!DU31*'MF Rollover'!DT31)</f>
        <v/>
      </c>
      <c r="DV31" s="7" t="str">
        <f>IF($B31=0,"",($O31/30)*'MF Rents'!DV31*'MF Rollover'!DU31)</f>
        <v/>
      </c>
      <c r="DW31" s="7" t="str">
        <f>IF($B31=0,"",($O31/30)*'MF Rents'!DW31*'MF Rollover'!DV31)</f>
        <v/>
      </c>
      <c r="DX31" s="7" t="str">
        <f>IF($B31=0,"",($O31/30)*'MF Rents'!DX31*'MF Rollover'!DW31)</f>
        <v/>
      </c>
      <c r="DY31" s="7" t="str">
        <f>IF($B31=0,"",($O31/30)*'MF Rents'!DY31*'MF Rollover'!DX31)</f>
        <v/>
      </c>
      <c r="DZ31" s="7" t="str">
        <f>IF($B31=0,"",($O31/30)*'MF Rents'!DZ31*'MF Rollover'!DY31)</f>
        <v/>
      </c>
      <c r="EA31" s="7" t="str">
        <f>IF($B31=0,"",($O31/30)*'MF Rents'!EA31*'MF Rollover'!DZ31)</f>
        <v/>
      </c>
      <c r="EB31" s="7" t="str">
        <f>IF($B31=0,"",($O31/30)*'MF Rents'!EB31*'MF Rollover'!EA31)</f>
        <v/>
      </c>
      <c r="EC31" s="7" t="str">
        <f>IF($B31=0,"",($O31/30)*'MF Rents'!EC31*'MF Rollover'!EB31)</f>
        <v/>
      </c>
      <c r="ED31" s="7" t="str">
        <f>IF($B31=0,"",($O31/30)*'MF Rents'!ED31*'MF Rollover'!EC31)</f>
        <v/>
      </c>
      <c r="EE31" s="7" t="str">
        <f>IF($B31=0,"",($O31/30)*'MF Rents'!EE31*'MF Rollover'!ED31)</f>
        <v/>
      </c>
      <c r="EF31" s="7" t="str">
        <f>IF($B31=0,"",($O31/30)*'MF Rents'!EF31*'MF Rollover'!EE31)</f>
        <v/>
      </c>
      <c r="EG31" s="7" t="str">
        <f>IF($B31=0,"",($O31/30)*'MF Rents'!EG31*'MF Rollover'!EF31)</f>
        <v/>
      </c>
      <c r="EH31" s="7" t="str">
        <f>IF($B31=0,"",($O31/30)*'MF Rents'!EH31*'MF Rollover'!EG31)</f>
        <v/>
      </c>
      <c r="EI31" s="7" t="str">
        <f>IF($B31=0,"",($O31/30)*'MF Rents'!EI31*'MF Rollover'!EH31)</f>
        <v/>
      </c>
      <c r="EJ31" s="7" t="str">
        <f>IF($B31=0,"",($O31/30)*'MF Rents'!EJ31*'MF Rollover'!EI31)</f>
        <v/>
      </c>
      <c r="EK31" s="7" t="str">
        <f>IF($B31=0,"",($O31/30)*'MF Rents'!EK31*'MF Rollover'!EJ31)</f>
        <v/>
      </c>
      <c r="EL31" s="7" t="str">
        <f>IF($B31=0,"",($O31/30)*'MF Rents'!EL31*'MF Rollover'!EK31)</f>
        <v/>
      </c>
      <c r="EM31" s="7" t="str">
        <f>IF($B31=0,"",($O31/30)*'MF Rents'!EM31*'MF Rollover'!EL31)</f>
        <v/>
      </c>
      <c r="EN31" s="7" t="str">
        <f>IF($B31=0,"",($O31/30)*'MF Rents'!EN31*'MF Rollover'!EM31)</f>
        <v/>
      </c>
      <c r="EO31" s="7" t="str">
        <f>IF($B31=0,"",($O31/30)*'MF Rents'!EO31*'MF Rollover'!EN31)</f>
        <v/>
      </c>
      <c r="EP31" s="7" t="str">
        <f>IF($B31=0,"",($O31/30)*'MF Rents'!EP31*'MF Rollover'!EO31)</f>
        <v/>
      </c>
      <c r="EQ31" s="7" t="str">
        <f>IF($B31=0,"",($O31/30)*'MF Rents'!EQ31*'MF Rollover'!EP31)</f>
        <v/>
      </c>
      <c r="ER31" s="7" t="str">
        <f>IF($B31=0,"",($O31/30)*'MF Rents'!ER31*'MF Rollover'!EQ31)</f>
        <v/>
      </c>
      <c r="ES31" s="7" t="str">
        <f>IF($B31=0,"",($O31/30)*'MF Rents'!ES31*'MF Rollover'!ER31)</f>
        <v/>
      </c>
      <c r="ET31" s="7" t="str">
        <f>IF($B31=0,"",($O31/30)*'MF Rents'!ET31*'MF Rollover'!ES31)</f>
        <v/>
      </c>
      <c r="EU31" s="7" t="str">
        <f>IF($B31=0,"",($O31/30)*'MF Rents'!EU31*'MF Rollover'!ET31)</f>
        <v/>
      </c>
      <c r="EV31" s="7" t="str">
        <f>IF($B31=0,"",($O31/30)*'MF Rents'!EV31*'MF Rollover'!EU31)</f>
        <v/>
      </c>
      <c r="EW31" s="7" t="str">
        <f>IF($B31=0,"",($O31/30)*'MF Rents'!EW31*'MF Rollover'!EV31)</f>
        <v/>
      </c>
      <c r="EX31" s="7" t="str">
        <f>IF($B31=0,"",($O31/30)*'MF Rents'!EX31*'MF Rollover'!EW31)</f>
        <v/>
      </c>
      <c r="EY31" s="7" t="str">
        <f>IF($B31=0,"",($O31/30)*'MF Rents'!EY31*'MF Rollover'!EX31)</f>
        <v/>
      </c>
      <c r="EZ31" s="7" t="str">
        <f>IF($B31=0,"",($O31/30)*'MF Rents'!EZ31*'MF Rollover'!EY31)</f>
        <v/>
      </c>
      <c r="FA31" s="7" t="str">
        <f>IF($B31=0,"",($O31/30)*'MF Rents'!FA31*'MF Rollover'!EZ31)</f>
        <v/>
      </c>
      <c r="FB31" s="7" t="str">
        <f>IF($B31=0,"",($O31/30)*'MF Rents'!FB31*'MF Rollover'!FA31)</f>
        <v/>
      </c>
      <c r="FC31" s="7" t="str">
        <f>IF($B31=0,"",($O31/30)*'MF Rents'!FC31*'MF Rollover'!FB31)</f>
        <v/>
      </c>
      <c r="FD31" s="7" t="str">
        <f>IF($B31=0,"",($O31/30)*'MF Rents'!FD31*'MF Rollover'!FC31)</f>
        <v/>
      </c>
      <c r="FE31" s="7" t="str">
        <f>IF($B31=0,"",($O31/30)*'MF Rents'!FE31*'MF Rollover'!FD31)</f>
        <v/>
      </c>
      <c r="FF31" s="7" t="str">
        <f>IF($B31=0,"",($O31/30)*'MF Rents'!FF31*'MF Rollover'!FE31)</f>
        <v/>
      </c>
      <c r="FG31" s="7" t="str">
        <f>IF($B31=0,"",($O31/30)*'MF Rents'!FG31*'MF Rollover'!FF31)</f>
        <v/>
      </c>
      <c r="FH31" s="7" t="str">
        <f>IF($B31=0,"",($O31/30)*'MF Rents'!FH31*'MF Rollover'!FG31)</f>
        <v/>
      </c>
      <c r="FI31" s="7" t="str">
        <f>IF($B31=0,"",($O31/30)*'MF Rents'!FI31*'MF Rollover'!FH31)</f>
        <v/>
      </c>
      <c r="FJ31" s="7" t="str">
        <f>IF($B31=0,"",($O31/30)*'MF Rents'!FJ31*'MF Rollover'!FI31)</f>
        <v/>
      </c>
      <c r="FK31" s="7" t="str">
        <f>IF($B31=0,"",($O31/30)*'MF Rents'!FK31*'MF Rollover'!FJ31)</f>
        <v/>
      </c>
      <c r="FL31" s="7" t="str">
        <f>IF($B31=0,"",($O31/30)*'MF Rents'!FL31*'MF Rollover'!FK31)</f>
        <v/>
      </c>
      <c r="FM31" s="7" t="str">
        <f>IF($B31=0,"",($O31/30)*'MF Rents'!FM31*'MF Rollover'!FL31)</f>
        <v/>
      </c>
      <c r="FN31" s="7" t="str">
        <f>IF($B31=0,"",($O31/30)*'MF Rents'!FN31*'MF Rollover'!FM31)</f>
        <v/>
      </c>
      <c r="FO31" s="7" t="str">
        <f>IF($B31=0,"",($O31/30)*'MF Rents'!FO31*'MF Rollover'!FN31)</f>
        <v/>
      </c>
      <c r="FP31" s="7" t="str">
        <f>IF($B31=0,"",($O31/30)*'MF Rents'!FP31*'MF Rollover'!FO31)</f>
        <v/>
      </c>
      <c r="FQ31" s="7" t="str">
        <f>IF($B31=0,"",($O31/30)*'MF Rents'!FQ31*'MF Rollover'!FP31)</f>
        <v/>
      </c>
      <c r="FR31" s="7" t="str">
        <f>IF($B31=0,"",($O31/30)*'MF Rents'!FR31*'MF Rollover'!FQ31)</f>
        <v/>
      </c>
      <c r="FS31" s="7" t="str">
        <f>IF($B31=0,"",($O31/30)*'MF Rents'!FS31*'MF Rollover'!FR31)</f>
        <v/>
      </c>
      <c r="FT31" s="7" t="str">
        <f>IF($B31=0,"",($O31/30)*'MF Rents'!FT31*'MF Rollover'!FS31)</f>
        <v/>
      </c>
      <c r="FU31" s="7" t="str">
        <f>IF($B31=0,"",($O31/30)*'MF Rents'!FU31*'MF Rollover'!FT31)</f>
        <v/>
      </c>
      <c r="FV31" s="7" t="str">
        <f>IF($B31=0,"",($O31/30)*'MF Rents'!FV31*'MF Rollover'!FU31)</f>
        <v/>
      </c>
      <c r="FW31" s="7" t="str">
        <f>IF($B31=0,"",($O31/30)*'MF Rents'!FW31*'MF Rollover'!FV31)</f>
        <v/>
      </c>
      <c r="FX31" s="7" t="str">
        <f>IF($B31=0,"",($O31/30)*'MF Rents'!FX31*'MF Rollover'!FW31)</f>
        <v/>
      </c>
      <c r="FY31" s="7" t="str">
        <f>IF($B31=0,"",($O31/30)*'MF Rents'!FY31*'MF Rollover'!FX31)</f>
        <v/>
      </c>
      <c r="FZ31" s="7" t="str">
        <f>IF($B31=0,"",($O31/30)*'MF Rents'!FZ31*'MF Rollover'!FY31)</f>
        <v/>
      </c>
      <c r="GA31" s="7" t="str">
        <f>IF($B31=0,"",($O31/30)*'MF Rents'!GA31*'MF Rollover'!FZ31)</f>
        <v/>
      </c>
      <c r="GB31" s="7" t="str">
        <f>IF($B31=0,"",($O31/30)*'MF Rents'!GB31*'MF Rollover'!GA31)</f>
        <v/>
      </c>
      <c r="GC31" s="7" t="str">
        <f>IF($B31=0,"",($O31/30)*'MF Rents'!GC31*'MF Rollover'!GB31)</f>
        <v/>
      </c>
      <c r="GD31" s="7" t="str">
        <f>IF($B31=0,"",($O31/30)*'MF Rents'!GD31*'MF Rollover'!GC31)</f>
        <v/>
      </c>
      <c r="GE31" s="7" t="str">
        <f>IF($B31=0,"",($O31/30)*'MF Rents'!GE31*'MF Rollover'!GD31)</f>
        <v/>
      </c>
      <c r="GF31" s="7" t="str">
        <f>IF($B31=0,"",($O31/30)*'MF Rents'!GF31*'MF Rollover'!GE31)</f>
        <v/>
      </c>
      <c r="GG31" s="7" t="str">
        <f>IF($B31=0,"",($O31/30)*'MF Rents'!GG31*'MF Rollover'!GF31)</f>
        <v/>
      </c>
      <c r="GH31" s="7" t="str">
        <f>IF($B31=0,"",($O31/30)*'MF Rents'!GH31*'MF Rollover'!GG31)</f>
        <v/>
      </c>
      <c r="GI31" s="7" t="str">
        <f>IF($B31=0,"",($O31/30)*'MF Rents'!GI31*'MF Rollover'!GH31)</f>
        <v/>
      </c>
      <c r="GJ31" s="7" t="str">
        <f>IF($B31=0,"",($O31/30)*'MF Rents'!GJ31*'MF Rollover'!GI31)</f>
        <v/>
      </c>
      <c r="GK31" s="7" t="str">
        <f>IF($B31=0,"",($O31/30)*'MF Rents'!GK31*'MF Rollover'!GJ31)</f>
        <v/>
      </c>
      <c r="GL31" s="7" t="str">
        <f>IF($B31=0,"",($O31/30)*'MF Rents'!GL31*'MF Rollover'!GK31)</f>
        <v/>
      </c>
      <c r="GM31" s="7" t="str">
        <f>IF($B31=0,"",($O31/30)*'MF Rents'!GM31*'MF Rollover'!GL31)</f>
        <v/>
      </c>
      <c r="GN31" s="7" t="str">
        <f>IF($B31=0,"",($O31/30)*'MF Rents'!GN31*'MF Rollover'!GM31)</f>
        <v/>
      </c>
      <c r="GO31" s="7" t="str">
        <f>IF($B31=0,"",($O31/30)*'MF Rents'!GO31*'MF Rollover'!GN31)</f>
        <v/>
      </c>
      <c r="GP31" s="7" t="str">
        <f>IF($B31=0,"",($O31/30)*'MF Rents'!GP31*'MF Rollover'!GO31)</f>
        <v/>
      </c>
    </row>
    <row r="32" spans="2:198" x14ac:dyDescent="0.3">
      <c r="B32" s="198">
        <f>'MF Rent Roll'!B31</f>
        <v>0</v>
      </c>
      <c r="C32" s="199">
        <f>'MF Rent Roll'!C31</f>
        <v>0</v>
      </c>
      <c r="D32" s="200">
        <f>'MF Rent Roll'!D31</f>
        <v>0</v>
      </c>
      <c r="E32" s="200">
        <f>'MF Rent Roll'!E31</f>
        <v>0</v>
      </c>
      <c r="F32" s="201">
        <f>'MF Rent Roll'!F31</f>
        <v>0</v>
      </c>
      <c r="G32" s="202">
        <f>'MF Rent Roll'!G31</f>
        <v>0</v>
      </c>
      <c r="H32" s="203">
        <f>'MF Rent Roll'!H31</f>
        <v>0</v>
      </c>
      <c r="I32" s="202">
        <f>'MF Rent Roll'!I31</f>
        <v>0</v>
      </c>
      <c r="J32" s="204">
        <f>'MF Rent Roll'!J31</f>
        <v>0</v>
      </c>
      <c r="K32" s="205">
        <f>'MF Rent Roll'!K31</f>
        <v>0</v>
      </c>
      <c r="L32" s="202">
        <f>'MF Rent Roll'!L31</f>
        <v>0</v>
      </c>
      <c r="M32" s="206">
        <f>'MF Rent Roll'!M31</f>
        <v>0</v>
      </c>
      <c r="N32" s="207" t="str">
        <f>'MF Rent Roll'!N31</f>
        <v/>
      </c>
      <c r="O32" s="208" t="str">
        <f>'MF Rent Roll'!O31</f>
        <v/>
      </c>
      <c r="P32" s="209" t="str">
        <f>'MF Rent Roll'!P31</f>
        <v/>
      </c>
      <c r="S32" s="7" t="str">
        <f>IF($B32=0,"",($O32/30)*'MF Rents'!S32*'MF Rollover'!R32)</f>
        <v/>
      </c>
      <c r="T32" s="7" t="str">
        <f>IF($B32=0,"",($O32/30)*'MF Rents'!T32*'MF Rollover'!S32)</f>
        <v/>
      </c>
      <c r="U32" s="7" t="str">
        <f>IF($B32=0,"",($O32/30)*'MF Rents'!U32*'MF Rollover'!T32)</f>
        <v/>
      </c>
      <c r="V32" s="7" t="str">
        <f>IF($B32=0,"",($O32/30)*'MF Rents'!V32*'MF Rollover'!U32)</f>
        <v/>
      </c>
      <c r="W32" s="7" t="str">
        <f>IF($B32=0,"",($O32/30)*'MF Rents'!W32*'MF Rollover'!V32)</f>
        <v/>
      </c>
      <c r="X32" s="7" t="str">
        <f>IF($B32=0,"",($O32/30)*'MF Rents'!X32*'MF Rollover'!W32)</f>
        <v/>
      </c>
      <c r="Y32" s="7" t="str">
        <f>IF($B32=0,"",($O32/30)*'MF Rents'!Y32*'MF Rollover'!X32)</f>
        <v/>
      </c>
      <c r="Z32" s="7" t="str">
        <f>IF($B32=0,"",($O32/30)*'MF Rents'!Z32*'MF Rollover'!Y32)</f>
        <v/>
      </c>
      <c r="AA32" s="7" t="str">
        <f>IF($B32=0,"",($O32/30)*'MF Rents'!AA32*'MF Rollover'!Z32)</f>
        <v/>
      </c>
      <c r="AB32" s="7" t="str">
        <f>IF($B32=0,"",($O32/30)*'MF Rents'!AB32*'MF Rollover'!AA32)</f>
        <v/>
      </c>
      <c r="AC32" s="7" t="str">
        <f>IF($B32=0,"",($O32/30)*'MF Rents'!AC32*'MF Rollover'!AB32)</f>
        <v/>
      </c>
      <c r="AD32" s="7" t="str">
        <f>IF($B32=0,"",($O32/30)*'MF Rents'!AD32*'MF Rollover'!AC32)</f>
        <v/>
      </c>
      <c r="AE32" s="7" t="str">
        <f>IF($B32=0,"",($O32/30)*'MF Rents'!AE32*'MF Rollover'!AD32)</f>
        <v/>
      </c>
      <c r="AF32" s="7" t="str">
        <f>IF($B32=0,"",($O32/30)*'MF Rents'!AF32*'MF Rollover'!AE32)</f>
        <v/>
      </c>
      <c r="AG32" s="7" t="str">
        <f>IF($B32=0,"",($O32/30)*'MF Rents'!AG32*'MF Rollover'!AF32)</f>
        <v/>
      </c>
      <c r="AH32" s="7" t="str">
        <f>IF($B32=0,"",($O32/30)*'MF Rents'!AH32*'MF Rollover'!AG32)</f>
        <v/>
      </c>
      <c r="AI32" s="7" t="str">
        <f>IF($B32=0,"",($O32/30)*'MF Rents'!AI32*'MF Rollover'!AH32)</f>
        <v/>
      </c>
      <c r="AJ32" s="7" t="str">
        <f>IF($B32=0,"",($O32/30)*'MF Rents'!AJ32*'MF Rollover'!AI32)</f>
        <v/>
      </c>
      <c r="AK32" s="7" t="str">
        <f>IF($B32=0,"",($O32/30)*'MF Rents'!AK32*'MF Rollover'!AJ32)</f>
        <v/>
      </c>
      <c r="AL32" s="7" t="str">
        <f>IF($B32=0,"",($O32/30)*'MF Rents'!AL32*'MF Rollover'!AK32)</f>
        <v/>
      </c>
      <c r="AM32" s="7" t="str">
        <f>IF($B32=0,"",($O32/30)*'MF Rents'!AM32*'MF Rollover'!AL32)</f>
        <v/>
      </c>
      <c r="AN32" s="7" t="str">
        <f>IF($B32=0,"",($O32/30)*'MF Rents'!AN32*'MF Rollover'!AM32)</f>
        <v/>
      </c>
      <c r="AO32" s="7" t="str">
        <f>IF($B32=0,"",($O32/30)*'MF Rents'!AO32*'MF Rollover'!AN32)</f>
        <v/>
      </c>
      <c r="AP32" s="7" t="str">
        <f>IF($B32=0,"",($O32/30)*'MF Rents'!AP32*'MF Rollover'!AO32)</f>
        <v/>
      </c>
      <c r="AQ32" s="7" t="str">
        <f>IF($B32=0,"",($O32/30)*'MF Rents'!AQ32*'MF Rollover'!AP32)</f>
        <v/>
      </c>
      <c r="AR32" s="7" t="str">
        <f>IF($B32=0,"",($O32/30)*'MF Rents'!AR32*'MF Rollover'!AQ32)</f>
        <v/>
      </c>
      <c r="AS32" s="7" t="str">
        <f>IF($B32=0,"",($O32/30)*'MF Rents'!AS32*'MF Rollover'!AR32)</f>
        <v/>
      </c>
      <c r="AT32" s="7" t="str">
        <f>IF($B32=0,"",($O32/30)*'MF Rents'!AT32*'MF Rollover'!AS32)</f>
        <v/>
      </c>
      <c r="AU32" s="7" t="str">
        <f>IF($B32=0,"",($O32/30)*'MF Rents'!AU32*'MF Rollover'!AT32)</f>
        <v/>
      </c>
      <c r="AV32" s="7" t="str">
        <f>IF($B32=0,"",($O32/30)*'MF Rents'!AV32*'MF Rollover'!AU32)</f>
        <v/>
      </c>
      <c r="AW32" s="7" t="str">
        <f>IF($B32=0,"",($O32/30)*'MF Rents'!AW32*'MF Rollover'!AV32)</f>
        <v/>
      </c>
      <c r="AX32" s="7" t="str">
        <f>IF($B32=0,"",($O32/30)*'MF Rents'!AX32*'MF Rollover'!AW32)</f>
        <v/>
      </c>
      <c r="AY32" s="7" t="str">
        <f>IF($B32=0,"",($O32/30)*'MF Rents'!AY32*'MF Rollover'!AX32)</f>
        <v/>
      </c>
      <c r="AZ32" s="7" t="str">
        <f>IF($B32=0,"",($O32/30)*'MF Rents'!AZ32*'MF Rollover'!AY32)</f>
        <v/>
      </c>
      <c r="BA32" s="7" t="str">
        <f>IF($B32=0,"",($O32/30)*'MF Rents'!BA32*'MF Rollover'!AZ32)</f>
        <v/>
      </c>
      <c r="BB32" s="7" t="str">
        <f>IF($B32=0,"",($O32/30)*'MF Rents'!BB32*'MF Rollover'!BA32)</f>
        <v/>
      </c>
      <c r="BC32" s="7" t="str">
        <f>IF($B32=0,"",($O32/30)*'MF Rents'!BC32*'MF Rollover'!BB32)</f>
        <v/>
      </c>
      <c r="BD32" s="7" t="str">
        <f>IF($B32=0,"",($O32/30)*'MF Rents'!BD32*'MF Rollover'!BC32)</f>
        <v/>
      </c>
      <c r="BE32" s="7" t="str">
        <f>IF($B32=0,"",($O32/30)*'MF Rents'!BE32*'MF Rollover'!BD32)</f>
        <v/>
      </c>
      <c r="BF32" s="7" t="str">
        <f>IF($B32=0,"",($O32/30)*'MF Rents'!BF32*'MF Rollover'!BE32)</f>
        <v/>
      </c>
      <c r="BG32" s="7" t="str">
        <f>IF($B32=0,"",($O32/30)*'MF Rents'!BG32*'MF Rollover'!BF32)</f>
        <v/>
      </c>
      <c r="BH32" s="7" t="str">
        <f>IF($B32=0,"",($O32/30)*'MF Rents'!BH32*'MF Rollover'!BG32)</f>
        <v/>
      </c>
      <c r="BI32" s="7" t="str">
        <f>IF($B32=0,"",($O32/30)*'MF Rents'!BI32*'MF Rollover'!BH32)</f>
        <v/>
      </c>
      <c r="BJ32" s="7" t="str">
        <f>IF($B32=0,"",($O32/30)*'MF Rents'!BJ32*'MF Rollover'!BI32)</f>
        <v/>
      </c>
      <c r="BK32" s="7" t="str">
        <f>IF($B32=0,"",($O32/30)*'MF Rents'!BK32*'MF Rollover'!BJ32)</f>
        <v/>
      </c>
      <c r="BL32" s="7" t="str">
        <f>IF($B32=0,"",($O32/30)*'MF Rents'!BL32*'MF Rollover'!BK32)</f>
        <v/>
      </c>
      <c r="BM32" s="7" t="str">
        <f>IF($B32=0,"",($O32/30)*'MF Rents'!BM32*'MF Rollover'!BL32)</f>
        <v/>
      </c>
      <c r="BN32" s="7" t="str">
        <f>IF($B32=0,"",($O32/30)*'MF Rents'!BN32*'MF Rollover'!BM32)</f>
        <v/>
      </c>
      <c r="BO32" s="7" t="str">
        <f>IF($B32=0,"",($O32/30)*'MF Rents'!BO32*'MF Rollover'!BN32)</f>
        <v/>
      </c>
      <c r="BP32" s="7" t="str">
        <f>IF($B32=0,"",($O32/30)*'MF Rents'!BP32*'MF Rollover'!BO32)</f>
        <v/>
      </c>
      <c r="BQ32" s="7" t="str">
        <f>IF($B32=0,"",($O32/30)*'MF Rents'!BQ32*'MF Rollover'!BP32)</f>
        <v/>
      </c>
      <c r="BR32" s="7" t="str">
        <f>IF($B32=0,"",($O32/30)*'MF Rents'!BR32*'MF Rollover'!BQ32)</f>
        <v/>
      </c>
      <c r="BS32" s="7" t="str">
        <f>IF($B32=0,"",($O32/30)*'MF Rents'!BS32*'MF Rollover'!BR32)</f>
        <v/>
      </c>
      <c r="BT32" s="7" t="str">
        <f>IF($B32=0,"",($O32/30)*'MF Rents'!BT32*'MF Rollover'!BS32)</f>
        <v/>
      </c>
      <c r="BU32" s="7" t="str">
        <f>IF($B32=0,"",($O32/30)*'MF Rents'!BU32*'MF Rollover'!BT32)</f>
        <v/>
      </c>
      <c r="BV32" s="7" t="str">
        <f>IF($B32=0,"",($O32/30)*'MF Rents'!BV32*'MF Rollover'!BU32)</f>
        <v/>
      </c>
      <c r="BW32" s="7" t="str">
        <f>IF($B32=0,"",($O32/30)*'MF Rents'!BW32*'MF Rollover'!BV32)</f>
        <v/>
      </c>
      <c r="BX32" s="7" t="str">
        <f>IF($B32=0,"",($O32/30)*'MF Rents'!BX32*'MF Rollover'!BW32)</f>
        <v/>
      </c>
      <c r="BY32" s="7" t="str">
        <f>IF($B32=0,"",($O32/30)*'MF Rents'!BY32*'MF Rollover'!BX32)</f>
        <v/>
      </c>
      <c r="BZ32" s="7" t="str">
        <f>IF($B32=0,"",($O32/30)*'MF Rents'!BZ32*'MF Rollover'!BY32)</f>
        <v/>
      </c>
      <c r="CA32" s="7" t="str">
        <f>IF($B32=0,"",($O32/30)*'MF Rents'!CA32*'MF Rollover'!BZ32)</f>
        <v/>
      </c>
      <c r="CB32" s="7" t="str">
        <f>IF($B32=0,"",($O32/30)*'MF Rents'!CB32*'MF Rollover'!CA32)</f>
        <v/>
      </c>
      <c r="CC32" s="7" t="str">
        <f>IF($B32=0,"",($O32/30)*'MF Rents'!CC32*'MF Rollover'!CB32)</f>
        <v/>
      </c>
      <c r="CD32" s="7" t="str">
        <f>IF($B32=0,"",($O32/30)*'MF Rents'!CD32*'MF Rollover'!CC32)</f>
        <v/>
      </c>
      <c r="CE32" s="7" t="str">
        <f>IF($B32=0,"",($O32/30)*'MF Rents'!CE32*'MF Rollover'!CD32)</f>
        <v/>
      </c>
      <c r="CF32" s="7" t="str">
        <f>IF($B32=0,"",($O32/30)*'MF Rents'!CF32*'MF Rollover'!CE32)</f>
        <v/>
      </c>
      <c r="CG32" s="7" t="str">
        <f>IF($B32=0,"",($O32/30)*'MF Rents'!CG32*'MF Rollover'!CF32)</f>
        <v/>
      </c>
      <c r="CH32" s="7" t="str">
        <f>IF($B32=0,"",($O32/30)*'MF Rents'!CH32*'MF Rollover'!CG32)</f>
        <v/>
      </c>
      <c r="CI32" s="7" t="str">
        <f>IF($B32=0,"",($O32/30)*'MF Rents'!CI32*'MF Rollover'!CH32)</f>
        <v/>
      </c>
      <c r="CJ32" s="7" t="str">
        <f>IF($B32=0,"",($O32/30)*'MF Rents'!CJ32*'MF Rollover'!CI32)</f>
        <v/>
      </c>
      <c r="CK32" s="7" t="str">
        <f>IF($B32=0,"",($O32/30)*'MF Rents'!CK32*'MF Rollover'!CJ32)</f>
        <v/>
      </c>
      <c r="CL32" s="7" t="str">
        <f>IF($B32=0,"",($O32/30)*'MF Rents'!CL32*'MF Rollover'!CK32)</f>
        <v/>
      </c>
      <c r="CM32" s="7" t="str">
        <f>IF($B32=0,"",($O32/30)*'MF Rents'!CM32*'MF Rollover'!CL32)</f>
        <v/>
      </c>
      <c r="CN32" s="7" t="str">
        <f>IF($B32=0,"",($O32/30)*'MF Rents'!CN32*'MF Rollover'!CM32)</f>
        <v/>
      </c>
      <c r="CO32" s="7" t="str">
        <f>IF($B32=0,"",($O32/30)*'MF Rents'!CO32*'MF Rollover'!CN32)</f>
        <v/>
      </c>
      <c r="CP32" s="7" t="str">
        <f>IF($B32=0,"",($O32/30)*'MF Rents'!CP32*'MF Rollover'!CO32)</f>
        <v/>
      </c>
      <c r="CQ32" s="7" t="str">
        <f>IF($B32=0,"",($O32/30)*'MF Rents'!CQ32*'MF Rollover'!CP32)</f>
        <v/>
      </c>
      <c r="CR32" s="7" t="str">
        <f>IF($B32=0,"",($O32/30)*'MF Rents'!CR32*'MF Rollover'!CQ32)</f>
        <v/>
      </c>
      <c r="CS32" s="7" t="str">
        <f>IF($B32=0,"",($O32/30)*'MF Rents'!CS32*'MF Rollover'!CR32)</f>
        <v/>
      </c>
      <c r="CT32" s="7" t="str">
        <f>IF($B32=0,"",($O32/30)*'MF Rents'!CT32*'MF Rollover'!CS32)</f>
        <v/>
      </c>
      <c r="CU32" s="7" t="str">
        <f>IF($B32=0,"",($O32/30)*'MF Rents'!CU32*'MF Rollover'!CT32)</f>
        <v/>
      </c>
      <c r="CV32" s="7" t="str">
        <f>IF($B32=0,"",($O32/30)*'MF Rents'!CV32*'MF Rollover'!CU32)</f>
        <v/>
      </c>
      <c r="CW32" s="7" t="str">
        <f>IF($B32=0,"",($O32/30)*'MF Rents'!CW32*'MF Rollover'!CV32)</f>
        <v/>
      </c>
      <c r="CX32" s="7" t="str">
        <f>IF($B32=0,"",($O32/30)*'MF Rents'!CX32*'MF Rollover'!CW32)</f>
        <v/>
      </c>
      <c r="CY32" s="7" t="str">
        <f>IF($B32=0,"",($O32/30)*'MF Rents'!CY32*'MF Rollover'!CX32)</f>
        <v/>
      </c>
      <c r="CZ32" s="7" t="str">
        <f>IF($B32=0,"",($O32/30)*'MF Rents'!CZ32*'MF Rollover'!CY32)</f>
        <v/>
      </c>
      <c r="DA32" s="7" t="str">
        <f>IF($B32=0,"",($O32/30)*'MF Rents'!DA32*'MF Rollover'!CZ32)</f>
        <v/>
      </c>
      <c r="DB32" s="7" t="str">
        <f>IF($B32=0,"",($O32/30)*'MF Rents'!DB32*'MF Rollover'!DA32)</f>
        <v/>
      </c>
      <c r="DC32" s="7" t="str">
        <f>IF($B32=0,"",($O32/30)*'MF Rents'!DC32*'MF Rollover'!DB32)</f>
        <v/>
      </c>
      <c r="DD32" s="7" t="str">
        <f>IF($B32=0,"",($O32/30)*'MF Rents'!DD32*'MF Rollover'!DC32)</f>
        <v/>
      </c>
      <c r="DE32" s="7" t="str">
        <f>IF($B32=0,"",($O32/30)*'MF Rents'!DE32*'MF Rollover'!DD32)</f>
        <v/>
      </c>
      <c r="DF32" s="7" t="str">
        <f>IF($B32=0,"",($O32/30)*'MF Rents'!DF32*'MF Rollover'!DE32)</f>
        <v/>
      </c>
      <c r="DG32" s="7" t="str">
        <f>IF($B32=0,"",($O32/30)*'MF Rents'!DG32*'MF Rollover'!DF32)</f>
        <v/>
      </c>
      <c r="DH32" s="7" t="str">
        <f>IF($B32=0,"",($O32/30)*'MF Rents'!DH32*'MF Rollover'!DG32)</f>
        <v/>
      </c>
      <c r="DI32" s="7" t="str">
        <f>IF($B32=0,"",($O32/30)*'MF Rents'!DI32*'MF Rollover'!DH32)</f>
        <v/>
      </c>
      <c r="DJ32" s="7" t="str">
        <f>IF($B32=0,"",($O32/30)*'MF Rents'!DJ32*'MF Rollover'!DI32)</f>
        <v/>
      </c>
      <c r="DK32" s="7" t="str">
        <f>IF($B32=0,"",($O32/30)*'MF Rents'!DK32*'MF Rollover'!DJ32)</f>
        <v/>
      </c>
      <c r="DL32" s="7" t="str">
        <f>IF($B32=0,"",($O32/30)*'MF Rents'!DL32*'MF Rollover'!DK32)</f>
        <v/>
      </c>
      <c r="DM32" s="7" t="str">
        <f>IF($B32=0,"",($O32/30)*'MF Rents'!DM32*'MF Rollover'!DL32)</f>
        <v/>
      </c>
      <c r="DN32" s="7" t="str">
        <f>IF($B32=0,"",($O32/30)*'MF Rents'!DN32*'MF Rollover'!DM32)</f>
        <v/>
      </c>
      <c r="DO32" s="7" t="str">
        <f>IF($B32=0,"",($O32/30)*'MF Rents'!DO32*'MF Rollover'!DN32)</f>
        <v/>
      </c>
      <c r="DP32" s="7" t="str">
        <f>IF($B32=0,"",($O32/30)*'MF Rents'!DP32*'MF Rollover'!DO32)</f>
        <v/>
      </c>
      <c r="DQ32" s="7" t="str">
        <f>IF($B32=0,"",($O32/30)*'MF Rents'!DQ32*'MF Rollover'!DP32)</f>
        <v/>
      </c>
      <c r="DR32" s="7" t="str">
        <f>IF($B32=0,"",($O32/30)*'MF Rents'!DR32*'MF Rollover'!DQ32)</f>
        <v/>
      </c>
      <c r="DS32" s="7" t="str">
        <f>IF($B32=0,"",($O32/30)*'MF Rents'!DS32*'MF Rollover'!DR32)</f>
        <v/>
      </c>
      <c r="DT32" s="7" t="str">
        <f>IF($B32=0,"",($O32/30)*'MF Rents'!DT32*'MF Rollover'!DS32)</f>
        <v/>
      </c>
      <c r="DU32" s="7" t="str">
        <f>IF($B32=0,"",($O32/30)*'MF Rents'!DU32*'MF Rollover'!DT32)</f>
        <v/>
      </c>
      <c r="DV32" s="7" t="str">
        <f>IF($B32=0,"",($O32/30)*'MF Rents'!DV32*'MF Rollover'!DU32)</f>
        <v/>
      </c>
      <c r="DW32" s="7" t="str">
        <f>IF($B32=0,"",($O32/30)*'MF Rents'!DW32*'MF Rollover'!DV32)</f>
        <v/>
      </c>
      <c r="DX32" s="7" t="str">
        <f>IF($B32=0,"",($O32/30)*'MF Rents'!DX32*'MF Rollover'!DW32)</f>
        <v/>
      </c>
      <c r="DY32" s="7" t="str">
        <f>IF($B32=0,"",($O32/30)*'MF Rents'!DY32*'MF Rollover'!DX32)</f>
        <v/>
      </c>
      <c r="DZ32" s="7" t="str">
        <f>IF($B32=0,"",($O32/30)*'MF Rents'!DZ32*'MF Rollover'!DY32)</f>
        <v/>
      </c>
      <c r="EA32" s="7" t="str">
        <f>IF($B32=0,"",($O32/30)*'MF Rents'!EA32*'MF Rollover'!DZ32)</f>
        <v/>
      </c>
      <c r="EB32" s="7" t="str">
        <f>IF($B32=0,"",($O32/30)*'MF Rents'!EB32*'MF Rollover'!EA32)</f>
        <v/>
      </c>
      <c r="EC32" s="7" t="str">
        <f>IF($B32=0,"",($O32/30)*'MF Rents'!EC32*'MF Rollover'!EB32)</f>
        <v/>
      </c>
      <c r="ED32" s="7" t="str">
        <f>IF($B32=0,"",($O32/30)*'MF Rents'!ED32*'MF Rollover'!EC32)</f>
        <v/>
      </c>
      <c r="EE32" s="7" t="str">
        <f>IF($B32=0,"",($O32/30)*'MF Rents'!EE32*'MF Rollover'!ED32)</f>
        <v/>
      </c>
      <c r="EF32" s="7" t="str">
        <f>IF($B32=0,"",($O32/30)*'MF Rents'!EF32*'MF Rollover'!EE32)</f>
        <v/>
      </c>
      <c r="EG32" s="7" t="str">
        <f>IF($B32=0,"",($O32/30)*'MF Rents'!EG32*'MF Rollover'!EF32)</f>
        <v/>
      </c>
      <c r="EH32" s="7" t="str">
        <f>IF($B32=0,"",($O32/30)*'MF Rents'!EH32*'MF Rollover'!EG32)</f>
        <v/>
      </c>
      <c r="EI32" s="7" t="str">
        <f>IF($B32=0,"",($O32/30)*'MF Rents'!EI32*'MF Rollover'!EH32)</f>
        <v/>
      </c>
      <c r="EJ32" s="7" t="str">
        <f>IF($B32=0,"",($O32/30)*'MF Rents'!EJ32*'MF Rollover'!EI32)</f>
        <v/>
      </c>
      <c r="EK32" s="7" t="str">
        <f>IF($B32=0,"",($O32/30)*'MF Rents'!EK32*'MF Rollover'!EJ32)</f>
        <v/>
      </c>
      <c r="EL32" s="7" t="str">
        <f>IF($B32=0,"",($O32/30)*'MF Rents'!EL32*'MF Rollover'!EK32)</f>
        <v/>
      </c>
      <c r="EM32" s="7" t="str">
        <f>IF($B32=0,"",($O32/30)*'MF Rents'!EM32*'MF Rollover'!EL32)</f>
        <v/>
      </c>
      <c r="EN32" s="7" t="str">
        <f>IF($B32=0,"",($O32/30)*'MF Rents'!EN32*'MF Rollover'!EM32)</f>
        <v/>
      </c>
      <c r="EO32" s="7" t="str">
        <f>IF($B32=0,"",($O32/30)*'MF Rents'!EO32*'MF Rollover'!EN32)</f>
        <v/>
      </c>
      <c r="EP32" s="7" t="str">
        <f>IF($B32=0,"",($O32/30)*'MF Rents'!EP32*'MF Rollover'!EO32)</f>
        <v/>
      </c>
      <c r="EQ32" s="7" t="str">
        <f>IF($B32=0,"",($O32/30)*'MF Rents'!EQ32*'MF Rollover'!EP32)</f>
        <v/>
      </c>
      <c r="ER32" s="7" t="str">
        <f>IF($B32=0,"",($O32/30)*'MF Rents'!ER32*'MF Rollover'!EQ32)</f>
        <v/>
      </c>
      <c r="ES32" s="7" t="str">
        <f>IF($B32=0,"",($O32/30)*'MF Rents'!ES32*'MF Rollover'!ER32)</f>
        <v/>
      </c>
      <c r="ET32" s="7" t="str">
        <f>IF($B32=0,"",($O32/30)*'MF Rents'!ET32*'MF Rollover'!ES32)</f>
        <v/>
      </c>
      <c r="EU32" s="7" t="str">
        <f>IF($B32=0,"",($O32/30)*'MF Rents'!EU32*'MF Rollover'!ET32)</f>
        <v/>
      </c>
      <c r="EV32" s="7" t="str">
        <f>IF($B32=0,"",($O32/30)*'MF Rents'!EV32*'MF Rollover'!EU32)</f>
        <v/>
      </c>
      <c r="EW32" s="7" t="str">
        <f>IF($B32=0,"",($O32/30)*'MF Rents'!EW32*'MF Rollover'!EV32)</f>
        <v/>
      </c>
      <c r="EX32" s="7" t="str">
        <f>IF($B32=0,"",($O32/30)*'MF Rents'!EX32*'MF Rollover'!EW32)</f>
        <v/>
      </c>
      <c r="EY32" s="7" t="str">
        <f>IF($B32=0,"",($O32/30)*'MF Rents'!EY32*'MF Rollover'!EX32)</f>
        <v/>
      </c>
      <c r="EZ32" s="7" t="str">
        <f>IF($B32=0,"",($O32/30)*'MF Rents'!EZ32*'MF Rollover'!EY32)</f>
        <v/>
      </c>
      <c r="FA32" s="7" t="str">
        <f>IF($B32=0,"",($O32/30)*'MF Rents'!FA32*'MF Rollover'!EZ32)</f>
        <v/>
      </c>
      <c r="FB32" s="7" t="str">
        <f>IF($B32=0,"",($O32/30)*'MF Rents'!FB32*'MF Rollover'!FA32)</f>
        <v/>
      </c>
      <c r="FC32" s="7" t="str">
        <f>IF($B32=0,"",($O32/30)*'MF Rents'!FC32*'MF Rollover'!FB32)</f>
        <v/>
      </c>
      <c r="FD32" s="7" t="str">
        <f>IF($B32=0,"",($O32/30)*'MF Rents'!FD32*'MF Rollover'!FC32)</f>
        <v/>
      </c>
      <c r="FE32" s="7" t="str">
        <f>IF($B32=0,"",($O32/30)*'MF Rents'!FE32*'MF Rollover'!FD32)</f>
        <v/>
      </c>
      <c r="FF32" s="7" t="str">
        <f>IF($B32=0,"",($O32/30)*'MF Rents'!FF32*'MF Rollover'!FE32)</f>
        <v/>
      </c>
      <c r="FG32" s="7" t="str">
        <f>IF($B32=0,"",($O32/30)*'MF Rents'!FG32*'MF Rollover'!FF32)</f>
        <v/>
      </c>
      <c r="FH32" s="7" t="str">
        <f>IF($B32=0,"",($O32/30)*'MF Rents'!FH32*'MF Rollover'!FG32)</f>
        <v/>
      </c>
      <c r="FI32" s="7" t="str">
        <f>IF($B32=0,"",($O32/30)*'MF Rents'!FI32*'MF Rollover'!FH32)</f>
        <v/>
      </c>
      <c r="FJ32" s="7" t="str">
        <f>IF($B32=0,"",($O32/30)*'MF Rents'!FJ32*'MF Rollover'!FI32)</f>
        <v/>
      </c>
      <c r="FK32" s="7" t="str">
        <f>IF($B32=0,"",($O32/30)*'MF Rents'!FK32*'MF Rollover'!FJ32)</f>
        <v/>
      </c>
      <c r="FL32" s="7" t="str">
        <f>IF($B32=0,"",($O32/30)*'MF Rents'!FL32*'MF Rollover'!FK32)</f>
        <v/>
      </c>
      <c r="FM32" s="7" t="str">
        <f>IF($B32=0,"",($O32/30)*'MF Rents'!FM32*'MF Rollover'!FL32)</f>
        <v/>
      </c>
      <c r="FN32" s="7" t="str">
        <f>IF($B32=0,"",($O32/30)*'MF Rents'!FN32*'MF Rollover'!FM32)</f>
        <v/>
      </c>
      <c r="FO32" s="7" t="str">
        <f>IF($B32=0,"",($O32/30)*'MF Rents'!FO32*'MF Rollover'!FN32)</f>
        <v/>
      </c>
      <c r="FP32" s="7" t="str">
        <f>IF($B32=0,"",($O32/30)*'MF Rents'!FP32*'MF Rollover'!FO32)</f>
        <v/>
      </c>
      <c r="FQ32" s="7" t="str">
        <f>IF($B32=0,"",($O32/30)*'MF Rents'!FQ32*'MF Rollover'!FP32)</f>
        <v/>
      </c>
      <c r="FR32" s="7" t="str">
        <f>IF($B32=0,"",($O32/30)*'MF Rents'!FR32*'MF Rollover'!FQ32)</f>
        <v/>
      </c>
      <c r="FS32" s="7" t="str">
        <f>IF($B32=0,"",($O32/30)*'MF Rents'!FS32*'MF Rollover'!FR32)</f>
        <v/>
      </c>
      <c r="FT32" s="7" t="str">
        <f>IF($B32=0,"",($O32/30)*'MF Rents'!FT32*'MF Rollover'!FS32)</f>
        <v/>
      </c>
      <c r="FU32" s="7" t="str">
        <f>IF($B32=0,"",($O32/30)*'MF Rents'!FU32*'MF Rollover'!FT32)</f>
        <v/>
      </c>
      <c r="FV32" s="7" t="str">
        <f>IF($B32=0,"",($O32/30)*'MF Rents'!FV32*'MF Rollover'!FU32)</f>
        <v/>
      </c>
      <c r="FW32" s="7" t="str">
        <f>IF($B32=0,"",($O32/30)*'MF Rents'!FW32*'MF Rollover'!FV32)</f>
        <v/>
      </c>
      <c r="FX32" s="7" t="str">
        <f>IF($B32=0,"",($O32/30)*'MF Rents'!FX32*'MF Rollover'!FW32)</f>
        <v/>
      </c>
      <c r="FY32" s="7" t="str">
        <f>IF($B32=0,"",($O32/30)*'MF Rents'!FY32*'MF Rollover'!FX32)</f>
        <v/>
      </c>
      <c r="FZ32" s="7" t="str">
        <f>IF($B32=0,"",($O32/30)*'MF Rents'!FZ32*'MF Rollover'!FY32)</f>
        <v/>
      </c>
      <c r="GA32" s="7" t="str">
        <f>IF($B32=0,"",($O32/30)*'MF Rents'!GA32*'MF Rollover'!FZ32)</f>
        <v/>
      </c>
      <c r="GB32" s="7" t="str">
        <f>IF($B32=0,"",($O32/30)*'MF Rents'!GB32*'MF Rollover'!GA32)</f>
        <v/>
      </c>
      <c r="GC32" s="7" t="str">
        <f>IF($B32=0,"",($O32/30)*'MF Rents'!GC32*'MF Rollover'!GB32)</f>
        <v/>
      </c>
      <c r="GD32" s="7" t="str">
        <f>IF($B32=0,"",($O32/30)*'MF Rents'!GD32*'MF Rollover'!GC32)</f>
        <v/>
      </c>
      <c r="GE32" s="7" t="str">
        <f>IF($B32=0,"",($O32/30)*'MF Rents'!GE32*'MF Rollover'!GD32)</f>
        <v/>
      </c>
      <c r="GF32" s="7" t="str">
        <f>IF($B32=0,"",($O32/30)*'MF Rents'!GF32*'MF Rollover'!GE32)</f>
        <v/>
      </c>
      <c r="GG32" s="7" t="str">
        <f>IF($B32=0,"",($O32/30)*'MF Rents'!GG32*'MF Rollover'!GF32)</f>
        <v/>
      </c>
      <c r="GH32" s="7" t="str">
        <f>IF($B32=0,"",($O32/30)*'MF Rents'!GH32*'MF Rollover'!GG32)</f>
        <v/>
      </c>
      <c r="GI32" s="7" t="str">
        <f>IF($B32=0,"",($O32/30)*'MF Rents'!GI32*'MF Rollover'!GH32)</f>
        <v/>
      </c>
      <c r="GJ32" s="7" t="str">
        <f>IF($B32=0,"",($O32/30)*'MF Rents'!GJ32*'MF Rollover'!GI32)</f>
        <v/>
      </c>
      <c r="GK32" s="7" t="str">
        <f>IF($B32=0,"",($O32/30)*'MF Rents'!GK32*'MF Rollover'!GJ32)</f>
        <v/>
      </c>
      <c r="GL32" s="7" t="str">
        <f>IF($B32=0,"",($O32/30)*'MF Rents'!GL32*'MF Rollover'!GK32)</f>
        <v/>
      </c>
      <c r="GM32" s="7" t="str">
        <f>IF($B32=0,"",($O32/30)*'MF Rents'!GM32*'MF Rollover'!GL32)</f>
        <v/>
      </c>
      <c r="GN32" s="7" t="str">
        <f>IF($B32=0,"",($O32/30)*'MF Rents'!GN32*'MF Rollover'!GM32)</f>
        <v/>
      </c>
      <c r="GO32" s="7" t="str">
        <f>IF($B32=0,"",($O32/30)*'MF Rents'!GO32*'MF Rollover'!GN32)</f>
        <v/>
      </c>
      <c r="GP32" s="7" t="str">
        <f>IF($B32=0,"",($O32/30)*'MF Rents'!GP32*'MF Rollover'!GO32)</f>
        <v/>
      </c>
    </row>
    <row r="33" spans="2:198" x14ac:dyDescent="0.3">
      <c r="B33" s="198">
        <f>'MF Rent Roll'!B32</f>
        <v>0</v>
      </c>
      <c r="C33" s="199">
        <f>'MF Rent Roll'!C32</f>
        <v>0</v>
      </c>
      <c r="D33" s="200">
        <f>'MF Rent Roll'!D32</f>
        <v>0</v>
      </c>
      <c r="E33" s="200">
        <f>'MF Rent Roll'!E32</f>
        <v>0</v>
      </c>
      <c r="F33" s="201">
        <f>'MF Rent Roll'!F32</f>
        <v>0</v>
      </c>
      <c r="G33" s="202">
        <f>'MF Rent Roll'!G32</f>
        <v>0</v>
      </c>
      <c r="H33" s="203">
        <f>'MF Rent Roll'!H32</f>
        <v>0</v>
      </c>
      <c r="I33" s="202">
        <f>'MF Rent Roll'!I32</f>
        <v>0</v>
      </c>
      <c r="J33" s="204">
        <f>'MF Rent Roll'!J32</f>
        <v>0</v>
      </c>
      <c r="K33" s="205">
        <f>'MF Rent Roll'!K32</f>
        <v>0</v>
      </c>
      <c r="L33" s="202">
        <f>'MF Rent Roll'!L32</f>
        <v>0</v>
      </c>
      <c r="M33" s="206">
        <f>'MF Rent Roll'!M32</f>
        <v>0</v>
      </c>
      <c r="N33" s="207" t="str">
        <f>'MF Rent Roll'!N32</f>
        <v/>
      </c>
      <c r="O33" s="208" t="str">
        <f>'MF Rent Roll'!O32</f>
        <v/>
      </c>
      <c r="P33" s="209" t="str">
        <f>'MF Rent Roll'!P32</f>
        <v/>
      </c>
      <c r="S33" s="7" t="str">
        <f>IF($B33=0,"",($O33/30)*'MF Rents'!S33*'MF Rollover'!R33)</f>
        <v/>
      </c>
      <c r="T33" s="7" t="str">
        <f>IF($B33=0,"",($O33/30)*'MF Rents'!T33*'MF Rollover'!S33)</f>
        <v/>
      </c>
      <c r="U33" s="7" t="str">
        <f>IF($B33=0,"",($O33/30)*'MF Rents'!U33*'MF Rollover'!T33)</f>
        <v/>
      </c>
      <c r="V33" s="7" t="str">
        <f>IF($B33=0,"",($O33/30)*'MF Rents'!V33*'MF Rollover'!U33)</f>
        <v/>
      </c>
      <c r="W33" s="7" t="str">
        <f>IF($B33=0,"",($O33/30)*'MF Rents'!W33*'MF Rollover'!V33)</f>
        <v/>
      </c>
      <c r="X33" s="7" t="str">
        <f>IF($B33=0,"",($O33/30)*'MF Rents'!X33*'MF Rollover'!W33)</f>
        <v/>
      </c>
      <c r="Y33" s="7" t="str">
        <f>IF($B33=0,"",($O33/30)*'MF Rents'!Y33*'MF Rollover'!X33)</f>
        <v/>
      </c>
      <c r="Z33" s="7" t="str">
        <f>IF($B33=0,"",($O33/30)*'MF Rents'!Z33*'MF Rollover'!Y33)</f>
        <v/>
      </c>
      <c r="AA33" s="7" t="str">
        <f>IF($B33=0,"",($O33/30)*'MF Rents'!AA33*'MF Rollover'!Z33)</f>
        <v/>
      </c>
      <c r="AB33" s="7" t="str">
        <f>IF($B33=0,"",($O33/30)*'MF Rents'!AB33*'MF Rollover'!AA33)</f>
        <v/>
      </c>
      <c r="AC33" s="7" t="str">
        <f>IF($B33=0,"",($O33/30)*'MF Rents'!AC33*'MF Rollover'!AB33)</f>
        <v/>
      </c>
      <c r="AD33" s="7" t="str">
        <f>IF($B33=0,"",($O33/30)*'MF Rents'!AD33*'MF Rollover'!AC33)</f>
        <v/>
      </c>
      <c r="AE33" s="7" t="str">
        <f>IF($B33=0,"",($O33/30)*'MF Rents'!AE33*'MF Rollover'!AD33)</f>
        <v/>
      </c>
      <c r="AF33" s="7" t="str">
        <f>IF($B33=0,"",($O33/30)*'MF Rents'!AF33*'MF Rollover'!AE33)</f>
        <v/>
      </c>
      <c r="AG33" s="7" t="str">
        <f>IF($B33=0,"",($O33/30)*'MF Rents'!AG33*'MF Rollover'!AF33)</f>
        <v/>
      </c>
      <c r="AH33" s="7" t="str">
        <f>IF($B33=0,"",($O33/30)*'MF Rents'!AH33*'MF Rollover'!AG33)</f>
        <v/>
      </c>
      <c r="AI33" s="7" t="str">
        <f>IF($B33=0,"",($O33/30)*'MF Rents'!AI33*'MF Rollover'!AH33)</f>
        <v/>
      </c>
      <c r="AJ33" s="7" t="str">
        <f>IF($B33=0,"",($O33/30)*'MF Rents'!AJ33*'MF Rollover'!AI33)</f>
        <v/>
      </c>
      <c r="AK33" s="7" t="str">
        <f>IF($B33=0,"",($O33/30)*'MF Rents'!AK33*'MF Rollover'!AJ33)</f>
        <v/>
      </c>
      <c r="AL33" s="7" t="str">
        <f>IF($B33=0,"",($O33/30)*'MF Rents'!AL33*'MF Rollover'!AK33)</f>
        <v/>
      </c>
      <c r="AM33" s="7" t="str">
        <f>IF($B33=0,"",($O33/30)*'MF Rents'!AM33*'MF Rollover'!AL33)</f>
        <v/>
      </c>
      <c r="AN33" s="7" t="str">
        <f>IF($B33=0,"",($O33/30)*'MF Rents'!AN33*'MF Rollover'!AM33)</f>
        <v/>
      </c>
      <c r="AO33" s="7" t="str">
        <f>IF($B33=0,"",($O33/30)*'MF Rents'!AO33*'MF Rollover'!AN33)</f>
        <v/>
      </c>
      <c r="AP33" s="7" t="str">
        <f>IF($B33=0,"",($O33/30)*'MF Rents'!AP33*'MF Rollover'!AO33)</f>
        <v/>
      </c>
      <c r="AQ33" s="7" t="str">
        <f>IF($B33=0,"",($O33/30)*'MF Rents'!AQ33*'MF Rollover'!AP33)</f>
        <v/>
      </c>
      <c r="AR33" s="7" t="str">
        <f>IF($B33=0,"",($O33/30)*'MF Rents'!AR33*'MF Rollover'!AQ33)</f>
        <v/>
      </c>
      <c r="AS33" s="7" t="str">
        <f>IF($B33=0,"",($O33/30)*'MF Rents'!AS33*'MF Rollover'!AR33)</f>
        <v/>
      </c>
      <c r="AT33" s="7" t="str">
        <f>IF($B33=0,"",($O33/30)*'MF Rents'!AT33*'MF Rollover'!AS33)</f>
        <v/>
      </c>
      <c r="AU33" s="7" t="str">
        <f>IF($B33=0,"",($O33/30)*'MF Rents'!AU33*'MF Rollover'!AT33)</f>
        <v/>
      </c>
      <c r="AV33" s="7" t="str">
        <f>IF($B33=0,"",($O33/30)*'MF Rents'!AV33*'MF Rollover'!AU33)</f>
        <v/>
      </c>
      <c r="AW33" s="7" t="str">
        <f>IF($B33=0,"",($O33/30)*'MF Rents'!AW33*'MF Rollover'!AV33)</f>
        <v/>
      </c>
      <c r="AX33" s="7" t="str">
        <f>IF($B33=0,"",($O33/30)*'MF Rents'!AX33*'MF Rollover'!AW33)</f>
        <v/>
      </c>
      <c r="AY33" s="7" t="str">
        <f>IF($B33=0,"",($O33/30)*'MF Rents'!AY33*'MF Rollover'!AX33)</f>
        <v/>
      </c>
      <c r="AZ33" s="7" t="str">
        <f>IF($B33=0,"",($O33/30)*'MF Rents'!AZ33*'MF Rollover'!AY33)</f>
        <v/>
      </c>
      <c r="BA33" s="7" t="str">
        <f>IF($B33=0,"",($O33/30)*'MF Rents'!BA33*'MF Rollover'!AZ33)</f>
        <v/>
      </c>
      <c r="BB33" s="7" t="str">
        <f>IF($B33=0,"",($O33/30)*'MF Rents'!BB33*'MF Rollover'!BA33)</f>
        <v/>
      </c>
      <c r="BC33" s="7" t="str">
        <f>IF($B33=0,"",($O33/30)*'MF Rents'!BC33*'MF Rollover'!BB33)</f>
        <v/>
      </c>
      <c r="BD33" s="7" t="str">
        <f>IF($B33=0,"",($O33/30)*'MF Rents'!BD33*'MF Rollover'!BC33)</f>
        <v/>
      </c>
      <c r="BE33" s="7" t="str">
        <f>IF($B33=0,"",($O33/30)*'MF Rents'!BE33*'MF Rollover'!BD33)</f>
        <v/>
      </c>
      <c r="BF33" s="7" t="str">
        <f>IF($B33=0,"",($O33/30)*'MF Rents'!BF33*'MF Rollover'!BE33)</f>
        <v/>
      </c>
      <c r="BG33" s="7" t="str">
        <f>IF($B33=0,"",($O33/30)*'MF Rents'!BG33*'MF Rollover'!BF33)</f>
        <v/>
      </c>
      <c r="BH33" s="7" t="str">
        <f>IF($B33=0,"",($O33/30)*'MF Rents'!BH33*'MF Rollover'!BG33)</f>
        <v/>
      </c>
      <c r="BI33" s="7" t="str">
        <f>IF($B33=0,"",($O33/30)*'MF Rents'!BI33*'MF Rollover'!BH33)</f>
        <v/>
      </c>
      <c r="BJ33" s="7" t="str">
        <f>IF($B33=0,"",($O33/30)*'MF Rents'!BJ33*'MF Rollover'!BI33)</f>
        <v/>
      </c>
      <c r="BK33" s="7" t="str">
        <f>IF($B33=0,"",($O33/30)*'MF Rents'!BK33*'MF Rollover'!BJ33)</f>
        <v/>
      </c>
      <c r="BL33" s="7" t="str">
        <f>IF($B33=0,"",($O33/30)*'MF Rents'!BL33*'MF Rollover'!BK33)</f>
        <v/>
      </c>
      <c r="BM33" s="7" t="str">
        <f>IF($B33=0,"",($O33/30)*'MF Rents'!BM33*'MF Rollover'!BL33)</f>
        <v/>
      </c>
      <c r="BN33" s="7" t="str">
        <f>IF($B33=0,"",($O33/30)*'MF Rents'!BN33*'MF Rollover'!BM33)</f>
        <v/>
      </c>
      <c r="BO33" s="7" t="str">
        <f>IF($B33=0,"",($O33/30)*'MF Rents'!BO33*'MF Rollover'!BN33)</f>
        <v/>
      </c>
      <c r="BP33" s="7" t="str">
        <f>IF($B33=0,"",($O33/30)*'MF Rents'!BP33*'MF Rollover'!BO33)</f>
        <v/>
      </c>
      <c r="BQ33" s="7" t="str">
        <f>IF($B33=0,"",($O33/30)*'MF Rents'!BQ33*'MF Rollover'!BP33)</f>
        <v/>
      </c>
      <c r="BR33" s="7" t="str">
        <f>IF($B33=0,"",($O33/30)*'MF Rents'!BR33*'MF Rollover'!BQ33)</f>
        <v/>
      </c>
      <c r="BS33" s="7" t="str">
        <f>IF($B33=0,"",($O33/30)*'MF Rents'!BS33*'MF Rollover'!BR33)</f>
        <v/>
      </c>
      <c r="BT33" s="7" t="str">
        <f>IF($B33=0,"",($O33/30)*'MF Rents'!BT33*'MF Rollover'!BS33)</f>
        <v/>
      </c>
      <c r="BU33" s="7" t="str">
        <f>IF($B33=0,"",($O33/30)*'MF Rents'!BU33*'MF Rollover'!BT33)</f>
        <v/>
      </c>
      <c r="BV33" s="7" t="str">
        <f>IF($B33=0,"",($O33/30)*'MF Rents'!BV33*'MF Rollover'!BU33)</f>
        <v/>
      </c>
      <c r="BW33" s="7" t="str">
        <f>IF($B33=0,"",($O33/30)*'MF Rents'!BW33*'MF Rollover'!BV33)</f>
        <v/>
      </c>
      <c r="BX33" s="7" t="str">
        <f>IF($B33=0,"",($O33/30)*'MF Rents'!BX33*'MF Rollover'!BW33)</f>
        <v/>
      </c>
      <c r="BY33" s="7" t="str">
        <f>IF($B33=0,"",($O33/30)*'MF Rents'!BY33*'MF Rollover'!BX33)</f>
        <v/>
      </c>
      <c r="BZ33" s="7" t="str">
        <f>IF($B33=0,"",($O33/30)*'MF Rents'!BZ33*'MF Rollover'!BY33)</f>
        <v/>
      </c>
      <c r="CA33" s="7" t="str">
        <f>IF($B33=0,"",($O33/30)*'MF Rents'!CA33*'MF Rollover'!BZ33)</f>
        <v/>
      </c>
      <c r="CB33" s="7" t="str">
        <f>IF($B33=0,"",($O33/30)*'MF Rents'!CB33*'MF Rollover'!CA33)</f>
        <v/>
      </c>
      <c r="CC33" s="7" t="str">
        <f>IF($B33=0,"",($O33/30)*'MF Rents'!CC33*'MF Rollover'!CB33)</f>
        <v/>
      </c>
      <c r="CD33" s="7" t="str">
        <f>IF($B33=0,"",($O33/30)*'MF Rents'!CD33*'MF Rollover'!CC33)</f>
        <v/>
      </c>
      <c r="CE33" s="7" t="str">
        <f>IF($B33=0,"",($O33/30)*'MF Rents'!CE33*'MF Rollover'!CD33)</f>
        <v/>
      </c>
      <c r="CF33" s="7" t="str">
        <f>IF($B33=0,"",($O33/30)*'MF Rents'!CF33*'MF Rollover'!CE33)</f>
        <v/>
      </c>
      <c r="CG33" s="7" t="str">
        <f>IF($B33=0,"",($O33/30)*'MF Rents'!CG33*'MF Rollover'!CF33)</f>
        <v/>
      </c>
      <c r="CH33" s="7" t="str">
        <f>IF($B33=0,"",($O33/30)*'MF Rents'!CH33*'MF Rollover'!CG33)</f>
        <v/>
      </c>
      <c r="CI33" s="7" t="str">
        <f>IF($B33=0,"",($O33/30)*'MF Rents'!CI33*'MF Rollover'!CH33)</f>
        <v/>
      </c>
      <c r="CJ33" s="7" t="str">
        <f>IF($B33=0,"",($O33/30)*'MF Rents'!CJ33*'MF Rollover'!CI33)</f>
        <v/>
      </c>
      <c r="CK33" s="7" t="str">
        <f>IF($B33=0,"",($O33/30)*'MF Rents'!CK33*'MF Rollover'!CJ33)</f>
        <v/>
      </c>
      <c r="CL33" s="7" t="str">
        <f>IF($B33=0,"",($O33/30)*'MF Rents'!CL33*'MF Rollover'!CK33)</f>
        <v/>
      </c>
      <c r="CM33" s="7" t="str">
        <f>IF($B33=0,"",($O33/30)*'MF Rents'!CM33*'MF Rollover'!CL33)</f>
        <v/>
      </c>
      <c r="CN33" s="7" t="str">
        <f>IF($B33=0,"",($O33/30)*'MF Rents'!CN33*'MF Rollover'!CM33)</f>
        <v/>
      </c>
      <c r="CO33" s="7" t="str">
        <f>IF($B33=0,"",($O33/30)*'MF Rents'!CO33*'MF Rollover'!CN33)</f>
        <v/>
      </c>
      <c r="CP33" s="7" t="str">
        <f>IF($B33=0,"",($O33/30)*'MF Rents'!CP33*'MF Rollover'!CO33)</f>
        <v/>
      </c>
      <c r="CQ33" s="7" t="str">
        <f>IF($B33=0,"",($O33/30)*'MF Rents'!CQ33*'MF Rollover'!CP33)</f>
        <v/>
      </c>
      <c r="CR33" s="7" t="str">
        <f>IF($B33=0,"",($O33/30)*'MF Rents'!CR33*'MF Rollover'!CQ33)</f>
        <v/>
      </c>
      <c r="CS33" s="7" t="str">
        <f>IF($B33=0,"",($O33/30)*'MF Rents'!CS33*'MF Rollover'!CR33)</f>
        <v/>
      </c>
      <c r="CT33" s="7" t="str">
        <f>IF($B33=0,"",($O33/30)*'MF Rents'!CT33*'MF Rollover'!CS33)</f>
        <v/>
      </c>
      <c r="CU33" s="7" t="str">
        <f>IF($B33=0,"",($O33/30)*'MF Rents'!CU33*'MF Rollover'!CT33)</f>
        <v/>
      </c>
      <c r="CV33" s="7" t="str">
        <f>IF($B33=0,"",($O33/30)*'MF Rents'!CV33*'MF Rollover'!CU33)</f>
        <v/>
      </c>
      <c r="CW33" s="7" t="str">
        <f>IF($B33=0,"",($O33/30)*'MF Rents'!CW33*'MF Rollover'!CV33)</f>
        <v/>
      </c>
      <c r="CX33" s="7" t="str">
        <f>IF($B33=0,"",($O33/30)*'MF Rents'!CX33*'MF Rollover'!CW33)</f>
        <v/>
      </c>
      <c r="CY33" s="7" t="str">
        <f>IF($B33=0,"",($O33/30)*'MF Rents'!CY33*'MF Rollover'!CX33)</f>
        <v/>
      </c>
      <c r="CZ33" s="7" t="str">
        <f>IF($B33=0,"",($O33/30)*'MF Rents'!CZ33*'MF Rollover'!CY33)</f>
        <v/>
      </c>
      <c r="DA33" s="7" t="str">
        <f>IF($B33=0,"",($O33/30)*'MF Rents'!DA33*'MF Rollover'!CZ33)</f>
        <v/>
      </c>
      <c r="DB33" s="7" t="str">
        <f>IF($B33=0,"",($O33/30)*'MF Rents'!DB33*'MF Rollover'!DA33)</f>
        <v/>
      </c>
      <c r="DC33" s="7" t="str">
        <f>IF($B33=0,"",($O33/30)*'MF Rents'!DC33*'MF Rollover'!DB33)</f>
        <v/>
      </c>
      <c r="DD33" s="7" t="str">
        <f>IF($B33=0,"",($O33/30)*'MF Rents'!DD33*'MF Rollover'!DC33)</f>
        <v/>
      </c>
      <c r="DE33" s="7" t="str">
        <f>IF($B33=0,"",($O33/30)*'MF Rents'!DE33*'MF Rollover'!DD33)</f>
        <v/>
      </c>
      <c r="DF33" s="7" t="str">
        <f>IF($B33=0,"",($O33/30)*'MF Rents'!DF33*'MF Rollover'!DE33)</f>
        <v/>
      </c>
      <c r="DG33" s="7" t="str">
        <f>IF($B33=0,"",($O33/30)*'MF Rents'!DG33*'MF Rollover'!DF33)</f>
        <v/>
      </c>
      <c r="DH33" s="7" t="str">
        <f>IF($B33=0,"",($O33/30)*'MF Rents'!DH33*'MF Rollover'!DG33)</f>
        <v/>
      </c>
      <c r="DI33" s="7" t="str">
        <f>IF($B33=0,"",($O33/30)*'MF Rents'!DI33*'MF Rollover'!DH33)</f>
        <v/>
      </c>
      <c r="DJ33" s="7" t="str">
        <f>IF($B33=0,"",($O33/30)*'MF Rents'!DJ33*'MF Rollover'!DI33)</f>
        <v/>
      </c>
      <c r="DK33" s="7" t="str">
        <f>IF($B33=0,"",($O33/30)*'MF Rents'!DK33*'MF Rollover'!DJ33)</f>
        <v/>
      </c>
      <c r="DL33" s="7" t="str">
        <f>IF($B33=0,"",($O33/30)*'MF Rents'!DL33*'MF Rollover'!DK33)</f>
        <v/>
      </c>
      <c r="DM33" s="7" t="str">
        <f>IF($B33=0,"",($O33/30)*'MF Rents'!DM33*'MF Rollover'!DL33)</f>
        <v/>
      </c>
      <c r="DN33" s="7" t="str">
        <f>IF($B33=0,"",($O33/30)*'MF Rents'!DN33*'MF Rollover'!DM33)</f>
        <v/>
      </c>
      <c r="DO33" s="7" t="str">
        <f>IF($B33=0,"",($O33/30)*'MF Rents'!DO33*'MF Rollover'!DN33)</f>
        <v/>
      </c>
      <c r="DP33" s="7" t="str">
        <f>IF($B33=0,"",($O33/30)*'MF Rents'!DP33*'MF Rollover'!DO33)</f>
        <v/>
      </c>
      <c r="DQ33" s="7" t="str">
        <f>IF($B33=0,"",($O33/30)*'MF Rents'!DQ33*'MF Rollover'!DP33)</f>
        <v/>
      </c>
      <c r="DR33" s="7" t="str">
        <f>IF($B33=0,"",($O33/30)*'MF Rents'!DR33*'MF Rollover'!DQ33)</f>
        <v/>
      </c>
      <c r="DS33" s="7" t="str">
        <f>IF($B33=0,"",($O33/30)*'MF Rents'!DS33*'MF Rollover'!DR33)</f>
        <v/>
      </c>
      <c r="DT33" s="7" t="str">
        <f>IF($B33=0,"",($O33/30)*'MF Rents'!DT33*'MF Rollover'!DS33)</f>
        <v/>
      </c>
      <c r="DU33" s="7" t="str">
        <f>IF($B33=0,"",($O33/30)*'MF Rents'!DU33*'MF Rollover'!DT33)</f>
        <v/>
      </c>
      <c r="DV33" s="7" t="str">
        <f>IF($B33=0,"",($O33/30)*'MF Rents'!DV33*'MF Rollover'!DU33)</f>
        <v/>
      </c>
      <c r="DW33" s="7" t="str">
        <f>IF($B33=0,"",($O33/30)*'MF Rents'!DW33*'MF Rollover'!DV33)</f>
        <v/>
      </c>
      <c r="DX33" s="7" t="str">
        <f>IF($B33=0,"",($O33/30)*'MF Rents'!DX33*'MF Rollover'!DW33)</f>
        <v/>
      </c>
      <c r="DY33" s="7" t="str">
        <f>IF($B33=0,"",($O33/30)*'MF Rents'!DY33*'MF Rollover'!DX33)</f>
        <v/>
      </c>
      <c r="DZ33" s="7" t="str">
        <f>IF($B33=0,"",($O33/30)*'MF Rents'!DZ33*'MF Rollover'!DY33)</f>
        <v/>
      </c>
      <c r="EA33" s="7" t="str">
        <f>IF($B33=0,"",($O33/30)*'MF Rents'!EA33*'MF Rollover'!DZ33)</f>
        <v/>
      </c>
      <c r="EB33" s="7" t="str">
        <f>IF($B33=0,"",($O33/30)*'MF Rents'!EB33*'MF Rollover'!EA33)</f>
        <v/>
      </c>
      <c r="EC33" s="7" t="str">
        <f>IF($B33=0,"",($O33/30)*'MF Rents'!EC33*'MF Rollover'!EB33)</f>
        <v/>
      </c>
      <c r="ED33" s="7" t="str">
        <f>IF($B33=0,"",($O33/30)*'MF Rents'!ED33*'MF Rollover'!EC33)</f>
        <v/>
      </c>
      <c r="EE33" s="7" t="str">
        <f>IF($B33=0,"",($O33/30)*'MF Rents'!EE33*'MF Rollover'!ED33)</f>
        <v/>
      </c>
      <c r="EF33" s="7" t="str">
        <f>IF($B33=0,"",($O33/30)*'MF Rents'!EF33*'MF Rollover'!EE33)</f>
        <v/>
      </c>
      <c r="EG33" s="7" t="str">
        <f>IF($B33=0,"",($O33/30)*'MF Rents'!EG33*'MF Rollover'!EF33)</f>
        <v/>
      </c>
      <c r="EH33" s="7" t="str">
        <f>IF($B33=0,"",($O33/30)*'MF Rents'!EH33*'MF Rollover'!EG33)</f>
        <v/>
      </c>
      <c r="EI33" s="7" t="str">
        <f>IF($B33=0,"",($O33/30)*'MF Rents'!EI33*'MF Rollover'!EH33)</f>
        <v/>
      </c>
      <c r="EJ33" s="7" t="str">
        <f>IF($B33=0,"",($O33/30)*'MF Rents'!EJ33*'MF Rollover'!EI33)</f>
        <v/>
      </c>
      <c r="EK33" s="7" t="str">
        <f>IF($B33=0,"",($O33/30)*'MF Rents'!EK33*'MF Rollover'!EJ33)</f>
        <v/>
      </c>
      <c r="EL33" s="7" t="str">
        <f>IF($B33=0,"",($O33/30)*'MF Rents'!EL33*'MF Rollover'!EK33)</f>
        <v/>
      </c>
      <c r="EM33" s="7" t="str">
        <f>IF($B33=0,"",($O33/30)*'MF Rents'!EM33*'MF Rollover'!EL33)</f>
        <v/>
      </c>
      <c r="EN33" s="7" t="str">
        <f>IF($B33=0,"",($O33/30)*'MF Rents'!EN33*'MF Rollover'!EM33)</f>
        <v/>
      </c>
      <c r="EO33" s="7" t="str">
        <f>IF($B33=0,"",($O33/30)*'MF Rents'!EO33*'MF Rollover'!EN33)</f>
        <v/>
      </c>
      <c r="EP33" s="7" t="str">
        <f>IF($B33=0,"",($O33/30)*'MF Rents'!EP33*'MF Rollover'!EO33)</f>
        <v/>
      </c>
      <c r="EQ33" s="7" t="str">
        <f>IF($B33=0,"",($O33/30)*'MF Rents'!EQ33*'MF Rollover'!EP33)</f>
        <v/>
      </c>
      <c r="ER33" s="7" t="str">
        <f>IF($B33=0,"",($O33/30)*'MF Rents'!ER33*'MF Rollover'!EQ33)</f>
        <v/>
      </c>
      <c r="ES33" s="7" t="str">
        <f>IF($B33=0,"",($O33/30)*'MF Rents'!ES33*'MF Rollover'!ER33)</f>
        <v/>
      </c>
      <c r="ET33" s="7" t="str">
        <f>IF($B33=0,"",($O33/30)*'MF Rents'!ET33*'MF Rollover'!ES33)</f>
        <v/>
      </c>
      <c r="EU33" s="7" t="str">
        <f>IF($B33=0,"",($O33/30)*'MF Rents'!EU33*'MF Rollover'!ET33)</f>
        <v/>
      </c>
      <c r="EV33" s="7" t="str">
        <f>IF($B33=0,"",($O33/30)*'MF Rents'!EV33*'MF Rollover'!EU33)</f>
        <v/>
      </c>
      <c r="EW33" s="7" t="str">
        <f>IF($B33=0,"",($O33/30)*'MF Rents'!EW33*'MF Rollover'!EV33)</f>
        <v/>
      </c>
      <c r="EX33" s="7" t="str">
        <f>IF($B33=0,"",($O33/30)*'MF Rents'!EX33*'MF Rollover'!EW33)</f>
        <v/>
      </c>
      <c r="EY33" s="7" t="str">
        <f>IF($B33=0,"",($O33/30)*'MF Rents'!EY33*'MF Rollover'!EX33)</f>
        <v/>
      </c>
      <c r="EZ33" s="7" t="str">
        <f>IF($B33=0,"",($O33/30)*'MF Rents'!EZ33*'MF Rollover'!EY33)</f>
        <v/>
      </c>
      <c r="FA33" s="7" t="str">
        <f>IF($B33=0,"",($O33/30)*'MF Rents'!FA33*'MF Rollover'!EZ33)</f>
        <v/>
      </c>
      <c r="FB33" s="7" t="str">
        <f>IF($B33=0,"",($O33/30)*'MF Rents'!FB33*'MF Rollover'!FA33)</f>
        <v/>
      </c>
      <c r="FC33" s="7" t="str">
        <f>IF($B33=0,"",($O33/30)*'MF Rents'!FC33*'MF Rollover'!FB33)</f>
        <v/>
      </c>
      <c r="FD33" s="7" t="str">
        <f>IF($B33=0,"",($O33/30)*'MF Rents'!FD33*'MF Rollover'!FC33)</f>
        <v/>
      </c>
      <c r="FE33" s="7" t="str">
        <f>IF($B33=0,"",($O33/30)*'MF Rents'!FE33*'MF Rollover'!FD33)</f>
        <v/>
      </c>
      <c r="FF33" s="7" t="str">
        <f>IF($B33=0,"",($O33/30)*'MF Rents'!FF33*'MF Rollover'!FE33)</f>
        <v/>
      </c>
      <c r="FG33" s="7" t="str">
        <f>IF($B33=0,"",($O33/30)*'MF Rents'!FG33*'MF Rollover'!FF33)</f>
        <v/>
      </c>
      <c r="FH33" s="7" t="str">
        <f>IF($B33=0,"",($O33/30)*'MF Rents'!FH33*'MF Rollover'!FG33)</f>
        <v/>
      </c>
      <c r="FI33" s="7" t="str">
        <f>IF($B33=0,"",($O33/30)*'MF Rents'!FI33*'MF Rollover'!FH33)</f>
        <v/>
      </c>
      <c r="FJ33" s="7" t="str">
        <f>IF($B33=0,"",($O33/30)*'MF Rents'!FJ33*'MF Rollover'!FI33)</f>
        <v/>
      </c>
      <c r="FK33" s="7" t="str">
        <f>IF($B33=0,"",($O33/30)*'MF Rents'!FK33*'MF Rollover'!FJ33)</f>
        <v/>
      </c>
      <c r="FL33" s="7" t="str">
        <f>IF($B33=0,"",($O33/30)*'MF Rents'!FL33*'MF Rollover'!FK33)</f>
        <v/>
      </c>
      <c r="FM33" s="7" t="str">
        <f>IF($B33=0,"",($O33/30)*'MF Rents'!FM33*'MF Rollover'!FL33)</f>
        <v/>
      </c>
      <c r="FN33" s="7" t="str">
        <f>IF($B33=0,"",($O33/30)*'MF Rents'!FN33*'MF Rollover'!FM33)</f>
        <v/>
      </c>
      <c r="FO33" s="7" t="str">
        <f>IF($B33=0,"",($O33/30)*'MF Rents'!FO33*'MF Rollover'!FN33)</f>
        <v/>
      </c>
      <c r="FP33" s="7" t="str">
        <f>IF($B33=0,"",($O33/30)*'MF Rents'!FP33*'MF Rollover'!FO33)</f>
        <v/>
      </c>
      <c r="FQ33" s="7" t="str">
        <f>IF($B33=0,"",($O33/30)*'MF Rents'!FQ33*'MF Rollover'!FP33)</f>
        <v/>
      </c>
      <c r="FR33" s="7" t="str">
        <f>IF($B33=0,"",($O33/30)*'MF Rents'!FR33*'MF Rollover'!FQ33)</f>
        <v/>
      </c>
      <c r="FS33" s="7" t="str">
        <f>IF($B33=0,"",($O33/30)*'MF Rents'!FS33*'MF Rollover'!FR33)</f>
        <v/>
      </c>
      <c r="FT33" s="7" t="str">
        <f>IF($B33=0,"",($O33/30)*'MF Rents'!FT33*'MF Rollover'!FS33)</f>
        <v/>
      </c>
      <c r="FU33" s="7" t="str">
        <f>IF($B33=0,"",($O33/30)*'MF Rents'!FU33*'MF Rollover'!FT33)</f>
        <v/>
      </c>
      <c r="FV33" s="7" t="str">
        <f>IF($B33=0,"",($O33/30)*'MF Rents'!FV33*'MF Rollover'!FU33)</f>
        <v/>
      </c>
      <c r="FW33" s="7" t="str">
        <f>IF($B33=0,"",($O33/30)*'MF Rents'!FW33*'MF Rollover'!FV33)</f>
        <v/>
      </c>
      <c r="FX33" s="7" t="str">
        <f>IF($B33=0,"",($O33/30)*'MF Rents'!FX33*'MF Rollover'!FW33)</f>
        <v/>
      </c>
      <c r="FY33" s="7" t="str">
        <f>IF($B33=0,"",($O33/30)*'MF Rents'!FY33*'MF Rollover'!FX33)</f>
        <v/>
      </c>
      <c r="FZ33" s="7" t="str">
        <f>IF($B33=0,"",($O33/30)*'MF Rents'!FZ33*'MF Rollover'!FY33)</f>
        <v/>
      </c>
      <c r="GA33" s="7" t="str">
        <f>IF($B33=0,"",($O33/30)*'MF Rents'!GA33*'MF Rollover'!FZ33)</f>
        <v/>
      </c>
      <c r="GB33" s="7" t="str">
        <f>IF($B33=0,"",($O33/30)*'MF Rents'!GB33*'MF Rollover'!GA33)</f>
        <v/>
      </c>
      <c r="GC33" s="7" t="str">
        <f>IF($B33=0,"",($O33/30)*'MF Rents'!GC33*'MF Rollover'!GB33)</f>
        <v/>
      </c>
      <c r="GD33" s="7" t="str">
        <f>IF($B33=0,"",($O33/30)*'MF Rents'!GD33*'MF Rollover'!GC33)</f>
        <v/>
      </c>
      <c r="GE33" s="7" t="str">
        <f>IF($B33=0,"",($O33/30)*'MF Rents'!GE33*'MF Rollover'!GD33)</f>
        <v/>
      </c>
      <c r="GF33" s="7" t="str">
        <f>IF($B33=0,"",($O33/30)*'MF Rents'!GF33*'MF Rollover'!GE33)</f>
        <v/>
      </c>
      <c r="GG33" s="7" t="str">
        <f>IF($B33=0,"",($O33/30)*'MF Rents'!GG33*'MF Rollover'!GF33)</f>
        <v/>
      </c>
      <c r="GH33" s="7" t="str">
        <f>IF($B33=0,"",($O33/30)*'MF Rents'!GH33*'MF Rollover'!GG33)</f>
        <v/>
      </c>
      <c r="GI33" s="7" t="str">
        <f>IF($B33=0,"",($O33/30)*'MF Rents'!GI33*'MF Rollover'!GH33)</f>
        <v/>
      </c>
      <c r="GJ33" s="7" t="str">
        <f>IF($B33=0,"",($O33/30)*'MF Rents'!GJ33*'MF Rollover'!GI33)</f>
        <v/>
      </c>
      <c r="GK33" s="7" t="str">
        <f>IF($B33=0,"",($O33/30)*'MF Rents'!GK33*'MF Rollover'!GJ33)</f>
        <v/>
      </c>
      <c r="GL33" s="7" t="str">
        <f>IF($B33=0,"",($O33/30)*'MF Rents'!GL33*'MF Rollover'!GK33)</f>
        <v/>
      </c>
      <c r="GM33" s="7" t="str">
        <f>IF($B33=0,"",($O33/30)*'MF Rents'!GM33*'MF Rollover'!GL33)</f>
        <v/>
      </c>
      <c r="GN33" s="7" t="str">
        <f>IF($B33=0,"",($O33/30)*'MF Rents'!GN33*'MF Rollover'!GM33)</f>
        <v/>
      </c>
      <c r="GO33" s="7" t="str">
        <f>IF($B33=0,"",($O33/30)*'MF Rents'!GO33*'MF Rollover'!GN33)</f>
        <v/>
      </c>
      <c r="GP33" s="7" t="str">
        <f>IF($B33=0,"",($O33/30)*'MF Rents'!GP33*'MF Rollover'!GO33)</f>
        <v/>
      </c>
    </row>
    <row r="34" spans="2:198" x14ac:dyDescent="0.3">
      <c r="B34" s="198">
        <f>'MF Rent Roll'!B33</f>
        <v>0</v>
      </c>
      <c r="C34" s="199">
        <f>'MF Rent Roll'!C33</f>
        <v>0</v>
      </c>
      <c r="D34" s="200">
        <f>'MF Rent Roll'!D33</f>
        <v>0</v>
      </c>
      <c r="E34" s="200">
        <f>'MF Rent Roll'!E33</f>
        <v>0</v>
      </c>
      <c r="F34" s="201">
        <f>'MF Rent Roll'!F33</f>
        <v>0</v>
      </c>
      <c r="G34" s="202">
        <f>'MF Rent Roll'!G33</f>
        <v>0</v>
      </c>
      <c r="H34" s="203">
        <f>'MF Rent Roll'!H33</f>
        <v>0</v>
      </c>
      <c r="I34" s="202">
        <f>'MF Rent Roll'!I33</f>
        <v>0</v>
      </c>
      <c r="J34" s="204">
        <f>'MF Rent Roll'!J33</f>
        <v>0</v>
      </c>
      <c r="K34" s="205">
        <f>'MF Rent Roll'!K33</f>
        <v>0</v>
      </c>
      <c r="L34" s="202">
        <f>'MF Rent Roll'!L33</f>
        <v>0</v>
      </c>
      <c r="M34" s="206">
        <f>'MF Rent Roll'!M33</f>
        <v>0</v>
      </c>
      <c r="N34" s="207" t="str">
        <f>'MF Rent Roll'!N33</f>
        <v/>
      </c>
      <c r="O34" s="208" t="str">
        <f>'MF Rent Roll'!O33</f>
        <v/>
      </c>
      <c r="P34" s="209" t="str">
        <f>'MF Rent Roll'!P33</f>
        <v/>
      </c>
      <c r="S34" s="7" t="str">
        <f>IF($B34=0,"",($O34/30)*'MF Rents'!S34*'MF Rollover'!R34)</f>
        <v/>
      </c>
      <c r="T34" s="7" t="str">
        <f>IF($B34=0,"",($O34/30)*'MF Rents'!T34*'MF Rollover'!S34)</f>
        <v/>
      </c>
      <c r="U34" s="7" t="str">
        <f>IF($B34=0,"",($O34/30)*'MF Rents'!U34*'MF Rollover'!T34)</f>
        <v/>
      </c>
      <c r="V34" s="7" t="str">
        <f>IF($B34=0,"",($O34/30)*'MF Rents'!V34*'MF Rollover'!U34)</f>
        <v/>
      </c>
      <c r="W34" s="7" t="str">
        <f>IF($B34=0,"",($O34/30)*'MF Rents'!W34*'MF Rollover'!V34)</f>
        <v/>
      </c>
      <c r="X34" s="7" t="str">
        <f>IF($B34=0,"",($O34/30)*'MF Rents'!X34*'MF Rollover'!W34)</f>
        <v/>
      </c>
      <c r="Y34" s="7" t="str">
        <f>IF($B34=0,"",($O34/30)*'MF Rents'!Y34*'MF Rollover'!X34)</f>
        <v/>
      </c>
      <c r="Z34" s="7" t="str">
        <f>IF($B34=0,"",($O34/30)*'MF Rents'!Z34*'MF Rollover'!Y34)</f>
        <v/>
      </c>
      <c r="AA34" s="7" t="str">
        <f>IF($B34=0,"",($O34/30)*'MF Rents'!AA34*'MF Rollover'!Z34)</f>
        <v/>
      </c>
      <c r="AB34" s="7" t="str">
        <f>IF($B34=0,"",($O34/30)*'MF Rents'!AB34*'MF Rollover'!AA34)</f>
        <v/>
      </c>
      <c r="AC34" s="7" t="str">
        <f>IF($B34=0,"",($O34/30)*'MF Rents'!AC34*'MF Rollover'!AB34)</f>
        <v/>
      </c>
      <c r="AD34" s="7" t="str">
        <f>IF($B34=0,"",($O34/30)*'MF Rents'!AD34*'MF Rollover'!AC34)</f>
        <v/>
      </c>
      <c r="AE34" s="7" t="str">
        <f>IF($B34=0,"",($O34/30)*'MF Rents'!AE34*'MF Rollover'!AD34)</f>
        <v/>
      </c>
      <c r="AF34" s="7" t="str">
        <f>IF($B34=0,"",($O34/30)*'MF Rents'!AF34*'MF Rollover'!AE34)</f>
        <v/>
      </c>
      <c r="AG34" s="7" t="str">
        <f>IF($B34=0,"",($O34/30)*'MF Rents'!AG34*'MF Rollover'!AF34)</f>
        <v/>
      </c>
      <c r="AH34" s="7" t="str">
        <f>IF($B34=0,"",($O34/30)*'MF Rents'!AH34*'MF Rollover'!AG34)</f>
        <v/>
      </c>
      <c r="AI34" s="7" t="str">
        <f>IF($B34=0,"",($O34/30)*'MF Rents'!AI34*'MF Rollover'!AH34)</f>
        <v/>
      </c>
      <c r="AJ34" s="7" t="str">
        <f>IF($B34=0,"",($O34/30)*'MF Rents'!AJ34*'MF Rollover'!AI34)</f>
        <v/>
      </c>
      <c r="AK34" s="7" t="str">
        <f>IF($B34=0,"",($O34/30)*'MF Rents'!AK34*'MF Rollover'!AJ34)</f>
        <v/>
      </c>
      <c r="AL34" s="7" t="str">
        <f>IF($B34=0,"",($O34/30)*'MF Rents'!AL34*'MF Rollover'!AK34)</f>
        <v/>
      </c>
      <c r="AM34" s="7" t="str">
        <f>IF($B34=0,"",($O34/30)*'MF Rents'!AM34*'MF Rollover'!AL34)</f>
        <v/>
      </c>
      <c r="AN34" s="7" t="str">
        <f>IF($B34=0,"",($O34/30)*'MF Rents'!AN34*'MF Rollover'!AM34)</f>
        <v/>
      </c>
      <c r="AO34" s="7" t="str">
        <f>IF($B34=0,"",($O34/30)*'MF Rents'!AO34*'MF Rollover'!AN34)</f>
        <v/>
      </c>
      <c r="AP34" s="7" t="str">
        <f>IF($B34=0,"",($O34/30)*'MF Rents'!AP34*'MF Rollover'!AO34)</f>
        <v/>
      </c>
      <c r="AQ34" s="7" t="str">
        <f>IF($B34=0,"",($O34/30)*'MF Rents'!AQ34*'MF Rollover'!AP34)</f>
        <v/>
      </c>
      <c r="AR34" s="7" t="str">
        <f>IF($B34=0,"",($O34/30)*'MF Rents'!AR34*'MF Rollover'!AQ34)</f>
        <v/>
      </c>
      <c r="AS34" s="7" t="str">
        <f>IF($B34=0,"",($O34/30)*'MF Rents'!AS34*'MF Rollover'!AR34)</f>
        <v/>
      </c>
      <c r="AT34" s="7" t="str">
        <f>IF($B34=0,"",($O34/30)*'MF Rents'!AT34*'MF Rollover'!AS34)</f>
        <v/>
      </c>
      <c r="AU34" s="7" t="str">
        <f>IF($B34=0,"",($O34/30)*'MF Rents'!AU34*'MF Rollover'!AT34)</f>
        <v/>
      </c>
      <c r="AV34" s="7" t="str">
        <f>IF($B34=0,"",($O34/30)*'MF Rents'!AV34*'MF Rollover'!AU34)</f>
        <v/>
      </c>
      <c r="AW34" s="7" t="str">
        <f>IF($B34=0,"",($O34/30)*'MF Rents'!AW34*'MF Rollover'!AV34)</f>
        <v/>
      </c>
      <c r="AX34" s="7" t="str">
        <f>IF($B34=0,"",($O34/30)*'MF Rents'!AX34*'MF Rollover'!AW34)</f>
        <v/>
      </c>
      <c r="AY34" s="7" t="str">
        <f>IF($B34=0,"",($O34/30)*'MF Rents'!AY34*'MF Rollover'!AX34)</f>
        <v/>
      </c>
      <c r="AZ34" s="7" t="str">
        <f>IF($B34=0,"",($O34/30)*'MF Rents'!AZ34*'MF Rollover'!AY34)</f>
        <v/>
      </c>
      <c r="BA34" s="7" t="str">
        <f>IF($B34=0,"",($O34/30)*'MF Rents'!BA34*'MF Rollover'!AZ34)</f>
        <v/>
      </c>
      <c r="BB34" s="7" t="str">
        <f>IF($B34=0,"",($O34/30)*'MF Rents'!BB34*'MF Rollover'!BA34)</f>
        <v/>
      </c>
      <c r="BC34" s="7" t="str">
        <f>IF($B34=0,"",($O34/30)*'MF Rents'!BC34*'MF Rollover'!BB34)</f>
        <v/>
      </c>
      <c r="BD34" s="7" t="str">
        <f>IF($B34=0,"",($O34/30)*'MF Rents'!BD34*'MF Rollover'!BC34)</f>
        <v/>
      </c>
      <c r="BE34" s="7" t="str">
        <f>IF($B34=0,"",($O34/30)*'MF Rents'!BE34*'MF Rollover'!BD34)</f>
        <v/>
      </c>
      <c r="BF34" s="7" t="str">
        <f>IF($B34=0,"",($O34/30)*'MF Rents'!BF34*'MF Rollover'!BE34)</f>
        <v/>
      </c>
      <c r="BG34" s="7" t="str">
        <f>IF($B34=0,"",($O34/30)*'MF Rents'!BG34*'MF Rollover'!BF34)</f>
        <v/>
      </c>
      <c r="BH34" s="7" t="str">
        <f>IF($B34=0,"",($O34/30)*'MF Rents'!BH34*'MF Rollover'!BG34)</f>
        <v/>
      </c>
      <c r="BI34" s="7" t="str">
        <f>IF($B34=0,"",($O34/30)*'MF Rents'!BI34*'MF Rollover'!BH34)</f>
        <v/>
      </c>
      <c r="BJ34" s="7" t="str">
        <f>IF($B34=0,"",($O34/30)*'MF Rents'!BJ34*'MF Rollover'!BI34)</f>
        <v/>
      </c>
      <c r="BK34" s="7" t="str">
        <f>IF($B34=0,"",($O34/30)*'MF Rents'!BK34*'MF Rollover'!BJ34)</f>
        <v/>
      </c>
      <c r="BL34" s="7" t="str">
        <f>IF($B34=0,"",($O34/30)*'MF Rents'!BL34*'MF Rollover'!BK34)</f>
        <v/>
      </c>
      <c r="BM34" s="7" t="str">
        <f>IF($B34=0,"",($O34/30)*'MF Rents'!BM34*'MF Rollover'!BL34)</f>
        <v/>
      </c>
      <c r="BN34" s="7" t="str">
        <f>IF($B34=0,"",($O34/30)*'MF Rents'!BN34*'MF Rollover'!BM34)</f>
        <v/>
      </c>
      <c r="BO34" s="7" t="str">
        <f>IF($B34=0,"",($O34/30)*'MF Rents'!BO34*'MF Rollover'!BN34)</f>
        <v/>
      </c>
      <c r="BP34" s="7" t="str">
        <f>IF($B34=0,"",($O34/30)*'MF Rents'!BP34*'MF Rollover'!BO34)</f>
        <v/>
      </c>
      <c r="BQ34" s="7" t="str">
        <f>IF($B34=0,"",($O34/30)*'MF Rents'!BQ34*'MF Rollover'!BP34)</f>
        <v/>
      </c>
      <c r="BR34" s="7" t="str">
        <f>IF($B34=0,"",($O34/30)*'MF Rents'!BR34*'MF Rollover'!BQ34)</f>
        <v/>
      </c>
      <c r="BS34" s="7" t="str">
        <f>IF($B34=0,"",($O34/30)*'MF Rents'!BS34*'MF Rollover'!BR34)</f>
        <v/>
      </c>
      <c r="BT34" s="7" t="str">
        <f>IF($B34=0,"",($O34/30)*'MF Rents'!BT34*'MF Rollover'!BS34)</f>
        <v/>
      </c>
      <c r="BU34" s="7" t="str">
        <f>IF($B34=0,"",($O34/30)*'MF Rents'!BU34*'MF Rollover'!BT34)</f>
        <v/>
      </c>
      <c r="BV34" s="7" t="str">
        <f>IF($B34=0,"",($O34/30)*'MF Rents'!BV34*'MF Rollover'!BU34)</f>
        <v/>
      </c>
      <c r="BW34" s="7" t="str">
        <f>IF($B34=0,"",($O34/30)*'MF Rents'!BW34*'MF Rollover'!BV34)</f>
        <v/>
      </c>
      <c r="BX34" s="7" t="str">
        <f>IF($B34=0,"",($O34/30)*'MF Rents'!BX34*'MF Rollover'!BW34)</f>
        <v/>
      </c>
      <c r="BY34" s="7" t="str">
        <f>IF($B34=0,"",($O34/30)*'MF Rents'!BY34*'MF Rollover'!BX34)</f>
        <v/>
      </c>
      <c r="BZ34" s="7" t="str">
        <f>IF($B34=0,"",($O34/30)*'MF Rents'!BZ34*'MF Rollover'!BY34)</f>
        <v/>
      </c>
      <c r="CA34" s="7" t="str">
        <f>IF($B34=0,"",($O34/30)*'MF Rents'!CA34*'MF Rollover'!BZ34)</f>
        <v/>
      </c>
      <c r="CB34" s="7" t="str">
        <f>IF($B34=0,"",($O34/30)*'MF Rents'!CB34*'MF Rollover'!CA34)</f>
        <v/>
      </c>
      <c r="CC34" s="7" t="str">
        <f>IF($B34=0,"",($O34/30)*'MF Rents'!CC34*'MF Rollover'!CB34)</f>
        <v/>
      </c>
      <c r="CD34" s="7" t="str">
        <f>IF($B34=0,"",($O34/30)*'MF Rents'!CD34*'MF Rollover'!CC34)</f>
        <v/>
      </c>
      <c r="CE34" s="7" t="str">
        <f>IF($B34=0,"",($O34/30)*'MF Rents'!CE34*'MF Rollover'!CD34)</f>
        <v/>
      </c>
      <c r="CF34" s="7" t="str">
        <f>IF($B34=0,"",($O34/30)*'MF Rents'!CF34*'MF Rollover'!CE34)</f>
        <v/>
      </c>
      <c r="CG34" s="7" t="str">
        <f>IF($B34=0,"",($O34/30)*'MF Rents'!CG34*'MF Rollover'!CF34)</f>
        <v/>
      </c>
      <c r="CH34" s="7" t="str">
        <f>IF($B34=0,"",($O34/30)*'MF Rents'!CH34*'MF Rollover'!CG34)</f>
        <v/>
      </c>
      <c r="CI34" s="7" t="str">
        <f>IF($B34=0,"",($O34/30)*'MF Rents'!CI34*'MF Rollover'!CH34)</f>
        <v/>
      </c>
      <c r="CJ34" s="7" t="str">
        <f>IF($B34=0,"",($O34/30)*'MF Rents'!CJ34*'MF Rollover'!CI34)</f>
        <v/>
      </c>
      <c r="CK34" s="7" t="str">
        <f>IF($B34=0,"",($O34/30)*'MF Rents'!CK34*'MF Rollover'!CJ34)</f>
        <v/>
      </c>
      <c r="CL34" s="7" t="str">
        <f>IF($B34=0,"",($O34/30)*'MF Rents'!CL34*'MF Rollover'!CK34)</f>
        <v/>
      </c>
      <c r="CM34" s="7" t="str">
        <f>IF($B34=0,"",($O34/30)*'MF Rents'!CM34*'MF Rollover'!CL34)</f>
        <v/>
      </c>
      <c r="CN34" s="7" t="str">
        <f>IF($B34=0,"",($O34/30)*'MF Rents'!CN34*'MF Rollover'!CM34)</f>
        <v/>
      </c>
      <c r="CO34" s="7" t="str">
        <f>IF($B34=0,"",($O34/30)*'MF Rents'!CO34*'MF Rollover'!CN34)</f>
        <v/>
      </c>
      <c r="CP34" s="7" t="str">
        <f>IF($B34=0,"",($O34/30)*'MF Rents'!CP34*'MF Rollover'!CO34)</f>
        <v/>
      </c>
      <c r="CQ34" s="7" t="str">
        <f>IF($B34=0,"",($O34/30)*'MF Rents'!CQ34*'MF Rollover'!CP34)</f>
        <v/>
      </c>
      <c r="CR34" s="7" t="str">
        <f>IF($B34=0,"",($O34/30)*'MF Rents'!CR34*'MF Rollover'!CQ34)</f>
        <v/>
      </c>
      <c r="CS34" s="7" t="str">
        <f>IF($B34=0,"",($O34/30)*'MF Rents'!CS34*'MF Rollover'!CR34)</f>
        <v/>
      </c>
      <c r="CT34" s="7" t="str">
        <f>IF($B34=0,"",($O34/30)*'MF Rents'!CT34*'MF Rollover'!CS34)</f>
        <v/>
      </c>
      <c r="CU34" s="7" t="str">
        <f>IF($B34=0,"",($O34/30)*'MF Rents'!CU34*'MF Rollover'!CT34)</f>
        <v/>
      </c>
      <c r="CV34" s="7" t="str">
        <f>IF($B34=0,"",($O34/30)*'MF Rents'!CV34*'MF Rollover'!CU34)</f>
        <v/>
      </c>
      <c r="CW34" s="7" t="str">
        <f>IF($B34=0,"",($O34/30)*'MF Rents'!CW34*'MF Rollover'!CV34)</f>
        <v/>
      </c>
      <c r="CX34" s="7" t="str">
        <f>IF($B34=0,"",($O34/30)*'MF Rents'!CX34*'MF Rollover'!CW34)</f>
        <v/>
      </c>
      <c r="CY34" s="7" t="str">
        <f>IF($B34=0,"",($O34/30)*'MF Rents'!CY34*'MF Rollover'!CX34)</f>
        <v/>
      </c>
      <c r="CZ34" s="7" t="str">
        <f>IF($B34=0,"",($O34/30)*'MF Rents'!CZ34*'MF Rollover'!CY34)</f>
        <v/>
      </c>
      <c r="DA34" s="7" t="str">
        <f>IF($B34=0,"",($O34/30)*'MF Rents'!DA34*'MF Rollover'!CZ34)</f>
        <v/>
      </c>
      <c r="DB34" s="7" t="str">
        <f>IF($B34=0,"",($O34/30)*'MF Rents'!DB34*'MF Rollover'!DA34)</f>
        <v/>
      </c>
      <c r="DC34" s="7" t="str">
        <f>IF($B34=0,"",($O34/30)*'MF Rents'!DC34*'MF Rollover'!DB34)</f>
        <v/>
      </c>
      <c r="DD34" s="7" t="str">
        <f>IF($B34=0,"",($O34/30)*'MF Rents'!DD34*'MF Rollover'!DC34)</f>
        <v/>
      </c>
      <c r="DE34" s="7" t="str">
        <f>IF($B34=0,"",($O34/30)*'MF Rents'!DE34*'MF Rollover'!DD34)</f>
        <v/>
      </c>
      <c r="DF34" s="7" t="str">
        <f>IF($B34=0,"",($O34/30)*'MF Rents'!DF34*'MF Rollover'!DE34)</f>
        <v/>
      </c>
      <c r="DG34" s="7" t="str">
        <f>IF($B34=0,"",($O34/30)*'MF Rents'!DG34*'MF Rollover'!DF34)</f>
        <v/>
      </c>
      <c r="DH34" s="7" t="str">
        <f>IF($B34=0,"",($O34/30)*'MF Rents'!DH34*'MF Rollover'!DG34)</f>
        <v/>
      </c>
      <c r="DI34" s="7" t="str">
        <f>IF($B34=0,"",($O34/30)*'MF Rents'!DI34*'MF Rollover'!DH34)</f>
        <v/>
      </c>
      <c r="DJ34" s="7" t="str">
        <f>IF($B34=0,"",($O34/30)*'MF Rents'!DJ34*'MF Rollover'!DI34)</f>
        <v/>
      </c>
      <c r="DK34" s="7" t="str">
        <f>IF($B34=0,"",($O34/30)*'MF Rents'!DK34*'MF Rollover'!DJ34)</f>
        <v/>
      </c>
      <c r="DL34" s="7" t="str">
        <f>IF($B34=0,"",($O34/30)*'MF Rents'!DL34*'MF Rollover'!DK34)</f>
        <v/>
      </c>
      <c r="DM34" s="7" t="str">
        <f>IF($B34=0,"",($O34/30)*'MF Rents'!DM34*'MF Rollover'!DL34)</f>
        <v/>
      </c>
      <c r="DN34" s="7" t="str">
        <f>IF($B34=0,"",($O34/30)*'MF Rents'!DN34*'MF Rollover'!DM34)</f>
        <v/>
      </c>
      <c r="DO34" s="7" t="str">
        <f>IF($B34=0,"",($O34/30)*'MF Rents'!DO34*'MF Rollover'!DN34)</f>
        <v/>
      </c>
      <c r="DP34" s="7" t="str">
        <f>IF($B34=0,"",($O34/30)*'MF Rents'!DP34*'MF Rollover'!DO34)</f>
        <v/>
      </c>
      <c r="DQ34" s="7" t="str">
        <f>IF($B34=0,"",($O34/30)*'MF Rents'!DQ34*'MF Rollover'!DP34)</f>
        <v/>
      </c>
      <c r="DR34" s="7" t="str">
        <f>IF($B34=0,"",($O34/30)*'MF Rents'!DR34*'MF Rollover'!DQ34)</f>
        <v/>
      </c>
      <c r="DS34" s="7" t="str">
        <f>IF($B34=0,"",($O34/30)*'MF Rents'!DS34*'MF Rollover'!DR34)</f>
        <v/>
      </c>
      <c r="DT34" s="7" t="str">
        <f>IF($B34=0,"",($O34/30)*'MF Rents'!DT34*'MF Rollover'!DS34)</f>
        <v/>
      </c>
      <c r="DU34" s="7" t="str">
        <f>IF($B34=0,"",($O34/30)*'MF Rents'!DU34*'MF Rollover'!DT34)</f>
        <v/>
      </c>
      <c r="DV34" s="7" t="str">
        <f>IF($B34=0,"",($O34/30)*'MF Rents'!DV34*'MF Rollover'!DU34)</f>
        <v/>
      </c>
      <c r="DW34" s="7" t="str">
        <f>IF($B34=0,"",($O34/30)*'MF Rents'!DW34*'MF Rollover'!DV34)</f>
        <v/>
      </c>
      <c r="DX34" s="7" t="str">
        <f>IF($B34=0,"",($O34/30)*'MF Rents'!DX34*'MF Rollover'!DW34)</f>
        <v/>
      </c>
      <c r="DY34" s="7" t="str">
        <f>IF($B34=0,"",($O34/30)*'MF Rents'!DY34*'MF Rollover'!DX34)</f>
        <v/>
      </c>
      <c r="DZ34" s="7" t="str">
        <f>IF($B34=0,"",($O34/30)*'MF Rents'!DZ34*'MF Rollover'!DY34)</f>
        <v/>
      </c>
      <c r="EA34" s="7" t="str">
        <f>IF($B34=0,"",($O34/30)*'MF Rents'!EA34*'MF Rollover'!DZ34)</f>
        <v/>
      </c>
      <c r="EB34" s="7" t="str">
        <f>IF($B34=0,"",($O34/30)*'MF Rents'!EB34*'MF Rollover'!EA34)</f>
        <v/>
      </c>
      <c r="EC34" s="7" t="str">
        <f>IF($B34=0,"",($O34/30)*'MF Rents'!EC34*'MF Rollover'!EB34)</f>
        <v/>
      </c>
      <c r="ED34" s="7" t="str">
        <f>IF($B34=0,"",($O34/30)*'MF Rents'!ED34*'MF Rollover'!EC34)</f>
        <v/>
      </c>
      <c r="EE34" s="7" t="str">
        <f>IF($B34=0,"",($O34/30)*'MF Rents'!EE34*'MF Rollover'!ED34)</f>
        <v/>
      </c>
      <c r="EF34" s="7" t="str">
        <f>IF($B34=0,"",($O34/30)*'MF Rents'!EF34*'MF Rollover'!EE34)</f>
        <v/>
      </c>
      <c r="EG34" s="7" t="str">
        <f>IF($B34=0,"",($O34/30)*'MF Rents'!EG34*'MF Rollover'!EF34)</f>
        <v/>
      </c>
      <c r="EH34" s="7" t="str">
        <f>IF($B34=0,"",($O34/30)*'MF Rents'!EH34*'MF Rollover'!EG34)</f>
        <v/>
      </c>
      <c r="EI34" s="7" t="str">
        <f>IF($B34=0,"",($O34/30)*'MF Rents'!EI34*'MF Rollover'!EH34)</f>
        <v/>
      </c>
      <c r="EJ34" s="7" t="str">
        <f>IF($B34=0,"",($O34/30)*'MF Rents'!EJ34*'MF Rollover'!EI34)</f>
        <v/>
      </c>
      <c r="EK34" s="7" t="str">
        <f>IF($B34=0,"",($O34/30)*'MF Rents'!EK34*'MF Rollover'!EJ34)</f>
        <v/>
      </c>
      <c r="EL34" s="7" t="str">
        <f>IF($B34=0,"",($O34/30)*'MF Rents'!EL34*'MF Rollover'!EK34)</f>
        <v/>
      </c>
      <c r="EM34" s="7" t="str">
        <f>IF($B34=0,"",($O34/30)*'MF Rents'!EM34*'MF Rollover'!EL34)</f>
        <v/>
      </c>
      <c r="EN34" s="7" t="str">
        <f>IF($B34=0,"",($O34/30)*'MF Rents'!EN34*'MF Rollover'!EM34)</f>
        <v/>
      </c>
      <c r="EO34" s="7" t="str">
        <f>IF($B34=0,"",($O34/30)*'MF Rents'!EO34*'MF Rollover'!EN34)</f>
        <v/>
      </c>
      <c r="EP34" s="7" t="str">
        <f>IF($B34=0,"",($O34/30)*'MF Rents'!EP34*'MF Rollover'!EO34)</f>
        <v/>
      </c>
      <c r="EQ34" s="7" t="str">
        <f>IF($B34=0,"",($O34/30)*'MF Rents'!EQ34*'MF Rollover'!EP34)</f>
        <v/>
      </c>
      <c r="ER34" s="7" t="str">
        <f>IF($B34=0,"",($O34/30)*'MF Rents'!ER34*'MF Rollover'!EQ34)</f>
        <v/>
      </c>
      <c r="ES34" s="7" t="str">
        <f>IF($B34=0,"",($O34/30)*'MF Rents'!ES34*'MF Rollover'!ER34)</f>
        <v/>
      </c>
      <c r="ET34" s="7" t="str">
        <f>IF($B34=0,"",($O34/30)*'MF Rents'!ET34*'MF Rollover'!ES34)</f>
        <v/>
      </c>
      <c r="EU34" s="7" t="str">
        <f>IF($B34=0,"",($O34/30)*'MF Rents'!EU34*'MF Rollover'!ET34)</f>
        <v/>
      </c>
      <c r="EV34" s="7" t="str">
        <f>IF($B34=0,"",($O34/30)*'MF Rents'!EV34*'MF Rollover'!EU34)</f>
        <v/>
      </c>
      <c r="EW34" s="7" t="str">
        <f>IF($B34=0,"",($O34/30)*'MF Rents'!EW34*'MF Rollover'!EV34)</f>
        <v/>
      </c>
      <c r="EX34" s="7" t="str">
        <f>IF($B34=0,"",($O34/30)*'MF Rents'!EX34*'MF Rollover'!EW34)</f>
        <v/>
      </c>
      <c r="EY34" s="7" t="str">
        <f>IF($B34=0,"",($O34/30)*'MF Rents'!EY34*'MF Rollover'!EX34)</f>
        <v/>
      </c>
      <c r="EZ34" s="7" t="str">
        <f>IF($B34=0,"",($O34/30)*'MF Rents'!EZ34*'MF Rollover'!EY34)</f>
        <v/>
      </c>
      <c r="FA34" s="7" t="str">
        <f>IF($B34=0,"",($O34/30)*'MF Rents'!FA34*'MF Rollover'!EZ34)</f>
        <v/>
      </c>
      <c r="FB34" s="7" t="str">
        <f>IF($B34=0,"",($O34/30)*'MF Rents'!FB34*'MF Rollover'!FA34)</f>
        <v/>
      </c>
      <c r="FC34" s="7" t="str">
        <f>IF($B34=0,"",($O34/30)*'MF Rents'!FC34*'MF Rollover'!FB34)</f>
        <v/>
      </c>
      <c r="FD34" s="7" t="str">
        <f>IF($B34=0,"",($O34/30)*'MF Rents'!FD34*'MF Rollover'!FC34)</f>
        <v/>
      </c>
      <c r="FE34" s="7" t="str">
        <f>IF($B34=0,"",($O34/30)*'MF Rents'!FE34*'MF Rollover'!FD34)</f>
        <v/>
      </c>
      <c r="FF34" s="7" t="str">
        <f>IF($B34=0,"",($O34/30)*'MF Rents'!FF34*'MF Rollover'!FE34)</f>
        <v/>
      </c>
      <c r="FG34" s="7" t="str">
        <f>IF($B34=0,"",($O34/30)*'MF Rents'!FG34*'MF Rollover'!FF34)</f>
        <v/>
      </c>
      <c r="FH34" s="7" t="str">
        <f>IF($B34=0,"",($O34/30)*'MF Rents'!FH34*'MF Rollover'!FG34)</f>
        <v/>
      </c>
      <c r="FI34" s="7" t="str">
        <f>IF($B34=0,"",($O34/30)*'MF Rents'!FI34*'MF Rollover'!FH34)</f>
        <v/>
      </c>
      <c r="FJ34" s="7" t="str">
        <f>IF($B34=0,"",($O34/30)*'MF Rents'!FJ34*'MF Rollover'!FI34)</f>
        <v/>
      </c>
      <c r="FK34" s="7" t="str">
        <f>IF($B34=0,"",($O34/30)*'MF Rents'!FK34*'MF Rollover'!FJ34)</f>
        <v/>
      </c>
      <c r="FL34" s="7" t="str">
        <f>IF($B34=0,"",($O34/30)*'MF Rents'!FL34*'MF Rollover'!FK34)</f>
        <v/>
      </c>
      <c r="FM34" s="7" t="str">
        <f>IF($B34=0,"",($O34/30)*'MF Rents'!FM34*'MF Rollover'!FL34)</f>
        <v/>
      </c>
      <c r="FN34" s="7" t="str">
        <f>IF($B34=0,"",($O34/30)*'MF Rents'!FN34*'MF Rollover'!FM34)</f>
        <v/>
      </c>
      <c r="FO34" s="7" t="str">
        <f>IF($B34=0,"",($O34/30)*'MF Rents'!FO34*'MF Rollover'!FN34)</f>
        <v/>
      </c>
      <c r="FP34" s="7" t="str">
        <f>IF($B34=0,"",($O34/30)*'MF Rents'!FP34*'MF Rollover'!FO34)</f>
        <v/>
      </c>
      <c r="FQ34" s="7" t="str">
        <f>IF($B34=0,"",($O34/30)*'MF Rents'!FQ34*'MF Rollover'!FP34)</f>
        <v/>
      </c>
      <c r="FR34" s="7" t="str">
        <f>IF($B34=0,"",($O34/30)*'MF Rents'!FR34*'MF Rollover'!FQ34)</f>
        <v/>
      </c>
      <c r="FS34" s="7" t="str">
        <f>IF($B34=0,"",($O34/30)*'MF Rents'!FS34*'MF Rollover'!FR34)</f>
        <v/>
      </c>
      <c r="FT34" s="7" t="str">
        <f>IF($B34=0,"",($O34/30)*'MF Rents'!FT34*'MF Rollover'!FS34)</f>
        <v/>
      </c>
      <c r="FU34" s="7" t="str">
        <f>IF($B34=0,"",($O34/30)*'MF Rents'!FU34*'MF Rollover'!FT34)</f>
        <v/>
      </c>
      <c r="FV34" s="7" t="str">
        <f>IF($B34=0,"",($O34/30)*'MF Rents'!FV34*'MF Rollover'!FU34)</f>
        <v/>
      </c>
      <c r="FW34" s="7" t="str">
        <f>IF($B34=0,"",($O34/30)*'MF Rents'!FW34*'MF Rollover'!FV34)</f>
        <v/>
      </c>
      <c r="FX34" s="7" t="str">
        <f>IF($B34=0,"",($O34/30)*'MF Rents'!FX34*'MF Rollover'!FW34)</f>
        <v/>
      </c>
      <c r="FY34" s="7" t="str">
        <f>IF($B34=0,"",($O34/30)*'MF Rents'!FY34*'MF Rollover'!FX34)</f>
        <v/>
      </c>
      <c r="FZ34" s="7" t="str">
        <f>IF($B34=0,"",($O34/30)*'MF Rents'!FZ34*'MF Rollover'!FY34)</f>
        <v/>
      </c>
      <c r="GA34" s="7" t="str">
        <f>IF($B34=0,"",($O34/30)*'MF Rents'!GA34*'MF Rollover'!FZ34)</f>
        <v/>
      </c>
      <c r="GB34" s="7" t="str">
        <f>IF($B34=0,"",($O34/30)*'MF Rents'!GB34*'MF Rollover'!GA34)</f>
        <v/>
      </c>
      <c r="GC34" s="7" t="str">
        <f>IF($B34=0,"",($O34/30)*'MF Rents'!GC34*'MF Rollover'!GB34)</f>
        <v/>
      </c>
      <c r="GD34" s="7" t="str">
        <f>IF($B34=0,"",($O34/30)*'MF Rents'!GD34*'MF Rollover'!GC34)</f>
        <v/>
      </c>
      <c r="GE34" s="7" t="str">
        <f>IF($B34=0,"",($O34/30)*'MF Rents'!GE34*'MF Rollover'!GD34)</f>
        <v/>
      </c>
      <c r="GF34" s="7" t="str">
        <f>IF($B34=0,"",($O34/30)*'MF Rents'!GF34*'MF Rollover'!GE34)</f>
        <v/>
      </c>
      <c r="GG34" s="7" t="str">
        <f>IF($B34=0,"",($O34/30)*'MF Rents'!GG34*'MF Rollover'!GF34)</f>
        <v/>
      </c>
      <c r="GH34" s="7" t="str">
        <f>IF($B34=0,"",($O34/30)*'MF Rents'!GH34*'MF Rollover'!GG34)</f>
        <v/>
      </c>
      <c r="GI34" s="7" t="str">
        <f>IF($B34=0,"",($O34/30)*'MF Rents'!GI34*'MF Rollover'!GH34)</f>
        <v/>
      </c>
      <c r="GJ34" s="7" t="str">
        <f>IF($B34=0,"",($O34/30)*'MF Rents'!GJ34*'MF Rollover'!GI34)</f>
        <v/>
      </c>
      <c r="GK34" s="7" t="str">
        <f>IF($B34=0,"",($O34/30)*'MF Rents'!GK34*'MF Rollover'!GJ34)</f>
        <v/>
      </c>
      <c r="GL34" s="7" t="str">
        <f>IF($B34=0,"",($O34/30)*'MF Rents'!GL34*'MF Rollover'!GK34)</f>
        <v/>
      </c>
      <c r="GM34" s="7" t="str">
        <f>IF($B34=0,"",($O34/30)*'MF Rents'!GM34*'MF Rollover'!GL34)</f>
        <v/>
      </c>
      <c r="GN34" s="7" t="str">
        <f>IF($B34=0,"",($O34/30)*'MF Rents'!GN34*'MF Rollover'!GM34)</f>
        <v/>
      </c>
      <c r="GO34" s="7" t="str">
        <f>IF($B34=0,"",($O34/30)*'MF Rents'!GO34*'MF Rollover'!GN34)</f>
        <v/>
      </c>
      <c r="GP34" s="7" t="str">
        <f>IF($B34=0,"",($O34/30)*'MF Rents'!GP34*'MF Rollover'!GO34)</f>
        <v/>
      </c>
    </row>
    <row r="35" spans="2:198" x14ac:dyDescent="0.3">
      <c r="B35" s="198">
        <f>'MF Rent Roll'!B34</f>
        <v>0</v>
      </c>
      <c r="C35" s="199">
        <f>'MF Rent Roll'!C34</f>
        <v>0</v>
      </c>
      <c r="D35" s="200">
        <f>'MF Rent Roll'!D34</f>
        <v>0</v>
      </c>
      <c r="E35" s="200">
        <f>'MF Rent Roll'!E34</f>
        <v>0</v>
      </c>
      <c r="F35" s="201">
        <f>'MF Rent Roll'!F34</f>
        <v>0</v>
      </c>
      <c r="G35" s="202">
        <f>'MF Rent Roll'!G34</f>
        <v>0</v>
      </c>
      <c r="H35" s="203">
        <f>'MF Rent Roll'!H34</f>
        <v>0</v>
      </c>
      <c r="I35" s="202">
        <f>'MF Rent Roll'!I34</f>
        <v>0</v>
      </c>
      <c r="J35" s="204">
        <f>'MF Rent Roll'!J34</f>
        <v>0</v>
      </c>
      <c r="K35" s="205">
        <f>'MF Rent Roll'!K34</f>
        <v>0</v>
      </c>
      <c r="L35" s="202">
        <f>'MF Rent Roll'!L34</f>
        <v>0</v>
      </c>
      <c r="M35" s="206">
        <f>'MF Rent Roll'!M34</f>
        <v>0</v>
      </c>
      <c r="N35" s="207" t="str">
        <f>'MF Rent Roll'!N34</f>
        <v/>
      </c>
      <c r="O35" s="208" t="str">
        <f>'MF Rent Roll'!O34</f>
        <v/>
      </c>
      <c r="P35" s="209" t="str">
        <f>'MF Rent Roll'!P34</f>
        <v/>
      </c>
      <c r="S35" s="7" t="str">
        <f>IF($B35=0,"",($O35/30)*'MF Rents'!S35*'MF Rollover'!R35)</f>
        <v/>
      </c>
      <c r="T35" s="7" t="str">
        <f>IF($B35=0,"",($O35/30)*'MF Rents'!T35*'MF Rollover'!S35)</f>
        <v/>
      </c>
      <c r="U35" s="7" t="str">
        <f>IF($B35=0,"",($O35/30)*'MF Rents'!U35*'MF Rollover'!T35)</f>
        <v/>
      </c>
      <c r="V35" s="7" t="str">
        <f>IF($B35=0,"",($O35/30)*'MF Rents'!V35*'MF Rollover'!U35)</f>
        <v/>
      </c>
      <c r="W35" s="7" t="str">
        <f>IF($B35=0,"",($O35/30)*'MF Rents'!W35*'MF Rollover'!V35)</f>
        <v/>
      </c>
      <c r="X35" s="7" t="str">
        <f>IF($B35=0,"",($O35/30)*'MF Rents'!X35*'MF Rollover'!W35)</f>
        <v/>
      </c>
      <c r="Y35" s="7" t="str">
        <f>IF($B35=0,"",($O35/30)*'MF Rents'!Y35*'MF Rollover'!X35)</f>
        <v/>
      </c>
      <c r="Z35" s="7" t="str">
        <f>IF($B35=0,"",($O35/30)*'MF Rents'!Z35*'MF Rollover'!Y35)</f>
        <v/>
      </c>
      <c r="AA35" s="7" t="str">
        <f>IF($B35=0,"",($O35/30)*'MF Rents'!AA35*'MF Rollover'!Z35)</f>
        <v/>
      </c>
      <c r="AB35" s="7" t="str">
        <f>IF($B35=0,"",($O35/30)*'MF Rents'!AB35*'MF Rollover'!AA35)</f>
        <v/>
      </c>
      <c r="AC35" s="7" t="str">
        <f>IF($B35=0,"",($O35/30)*'MF Rents'!AC35*'MF Rollover'!AB35)</f>
        <v/>
      </c>
      <c r="AD35" s="7" t="str">
        <f>IF($B35=0,"",($O35/30)*'MF Rents'!AD35*'MF Rollover'!AC35)</f>
        <v/>
      </c>
      <c r="AE35" s="7" t="str">
        <f>IF($B35=0,"",($O35/30)*'MF Rents'!AE35*'MF Rollover'!AD35)</f>
        <v/>
      </c>
      <c r="AF35" s="7" t="str">
        <f>IF($B35=0,"",($O35/30)*'MF Rents'!AF35*'MF Rollover'!AE35)</f>
        <v/>
      </c>
      <c r="AG35" s="7" t="str">
        <f>IF($B35=0,"",($O35/30)*'MF Rents'!AG35*'MF Rollover'!AF35)</f>
        <v/>
      </c>
      <c r="AH35" s="7" t="str">
        <f>IF($B35=0,"",($O35/30)*'MF Rents'!AH35*'MF Rollover'!AG35)</f>
        <v/>
      </c>
      <c r="AI35" s="7" t="str">
        <f>IF($B35=0,"",($O35/30)*'MF Rents'!AI35*'MF Rollover'!AH35)</f>
        <v/>
      </c>
      <c r="AJ35" s="7" t="str">
        <f>IF($B35=0,"",($O35/30)*'MF Rents'!AJ35*'MF Rollover'!AI35)</f>
        <v/>
      </c>
      <c r="AK35" s="7" t="str">
        <f>IF($B35=0,"",($O35/30)*'MF Rents'!AK35*'MF Rollover'!AJ35)</f>
        <v/>
      </c>
      <c r="AL35" s="7" t="str">
        <f>IF($B35=0,"",($O35/30)*'MF Rents'!AL35*'MF Rollover'!AK35)</f>
        <v/>
      </c>
      <c r="AM35" s="7" t="str">
        <f>IF($B35=0,"",($O35/30)*'MF Rents'!AM35*'MF Rollover'!AL35)</f>
        <v/>
      </c>
      <c r="AN35" s="7" t="str">
        <f>IF($B35=0,"",($O35/30)*'MF Rents'!AN35*'MF Rollover'!AM35)</f>
        <v/>
      </c>
      <c r="AO35" s="7" t="str">
        <f>IF($B35=0,"",($O35/30)*'MF Rents'!AO35*'MF Rollover'!AN35)</f>
        <v/>
      </c>
      <c r="AP35" s="7" t="str">
        <f>IF($B35=0,"",($O35/30)*'MF Rents'!AP35*'MF Rollover'!AO35)</f>
        <v/>
      </c>
      <c r="AQ35" s="7" t="str">
        <f>IF($B35=0,"",($O35/30)*'MF Rents'!AQ35*'MF Rollover'!AP35)</f>
        <v/>
      </c>
      <c r="AR35" s="7" t="str">
        <f>IF($B35=0,"",($O35/30)*'MF Rents'!AR35*'MF Rollover'!AQ35)</f>
        <v/>
      </c>
      <c r="AS35" s="7" t="str">
        <f>IF($B35=0,"",($O35/30)*'MF Rents'!AS35*'MF Rollover'!AR35)</f>
        <v/>
      </c>
      <c r="AT35" s="7" t="str">
        <f>IF($B35=0,"",($O35/30)*'MF Rents'!AT35*'MF Rollover'!AS35)</f>
        <v/>
      </c>
      <c r="AU35" s="7" t="str">
        <f>IF($B35=0,"",($O35/30)*'MF Rents'!AU35*'MF Rollover'!AT35)</f>
        <v/>
      </c>
      <c r="AV35" s="7" t="str">
        <f>IF($B35=0,"",($O35/30)*'MF Rents'!AV35*'MF Rollover'!AU35)</f>
        <v/>
      </c>
      <c r="AW35" s="7" t="str">
        <f>IF($B35=0,"",($O35/30)*'MF Rents'!AW35*'MF Rollover'!AV35)</f>
        <v/>
      </c>
      <c r="AX35" s="7" t="str">
        <f>IF($B35=0,"",($O35/30)*'MF Rents'!AX35*'MF Rollover'!AW35)</f>
        <v/>
      </c>
      <c r="AY35" s="7" t="str">
        <f>IF($B35=0,"",($O35/30)*'MF Rents'!AY35*'MF Rollover'!AX35)</f>
        <v/>
      </c>
      <c r="AZ35" s="7" t="str">
        <f>IF($B35=0,"",($O35/30)*'MF Rents'!AZ35*'MF Rollover'!AY35)</f>
        <v/>
      </c>
      <c r="BA35" s="7" t="str">
        <f>IF($B35=0,"",($O35/30)*'MF Rents'!BA35*'MF Rollover'!AZ35)</f>
        <v/>
      </c>
      <c r="BB35" s="7" t="str">
        <f>IF($B35=0,"",($O35/30)*'MF Rents'!BB35*'MF Rollover'!BA35)</f>
        <v/>
      </c>
      <c r="BC35" s="7" t="str">
        <f>IF($B35=0,"",($O35/30)*'MF Rents'!BC35*'MF Rollover'!BB35)</f>
        <v/>
      </c>
      <c r="BD35" s="7" t="str">
        <f>IF($B35=0,"",($O35/30)*'MF Rents'!BD35*'MF Rollover'!BC35)</f>
        <v/>
      </c>
      <c r="BE35" s="7" t="str">
        <f>IF($B35=0,"",($O35/30)*'MF Rents'!BE35*'MF Rollover'!BD35)</f>
        <v/>
      </c>
      <c r="BF35" s="7" t="str">
        <f>IF($B35=0,"",($O35/30)*'MF Rents'!BF35*'MF Rollover'!BE35)</f>
        <v/>
      </c>
      <c r="BG35" s="7" t="str">
        <f>IF($B35=0,"",($O35/30)*'MF Rents'!BG35*'MF Rollover'!BF35)</f>
        <v/>
      </c>
      <c r="BH35" s="7" t="str">
        <f>IF($B35=0,"",($O35/30)*'MF Rents'!BH35*'MF Rollover'!BG35)</f>
        <v/>
      </c>
      <c r="BI35" s="7" t="str">
        <f>IF($B35=0,"",($O35/30)*'MF Rents'!BI35*'MF Rollover'!BH35)</f>
        <v/>
      </c>
      <c r="BJ35" s="7" t="str">
        <f>IF($B35=0,"",($O35/30)*'MF Rents'!BJ35*'MF Rollover'!BI35)</f>
        <v/>
      </c>
      <c r="BK35" s="7" t="str">
        <f>IF($B35=0,"",($O35/30)*'MF Rents'!BK35*'MF Rollover'!BJ35)</f>
        <v/>
      </c>
      <c r="BL35" s="7" t="str">
        <f>IF($B35=0,"",($O35/30)*'MF Rents'!BL35*'MF Rollover'!BK35)</f>
        <v/>
      </c>
      <c r="BM35" s="7" t="str">
        <f>IF($B35=0,"",($O35/30)*'MF Rents'!BM35*'MF Rollover'!BL35)</f>
        <v/>
      </c>
      <c r="BN35" s="7" t="str">
        <f>IF($B35=0,"",($O35/30)*'MF Rents'!BN35*'MF Rollover'!BM35)</f>
        <v/>
      </c>
      <c r="BO35" s="7" t="str">
        <f>IF($B35=0,"",($O35/30)*'MF Rents'!BO35*'MF Rollover'!BN35)</f>
        <v/>
      </c>
      <c r="BP35" s="7" t="str">
        <f>IF($B35=0,"",($O35/30)*'MF Rents'!BP35*'MF Rollover'!BO35)</f>
        <v/>
      </c>
      <c r="BQ35" s="7" t="str">
        <f>IF($B35=0,"",($O35/30)*'MF Rents'!BQ35*'MF Rollover'!BP35)</f>
        <v/>
      </c>
      <c r="BR35" s="7" t="str">
        <f>IF($B35=0,"",($O35/30)*'MF Rents'!BR35*'MF Rollover'!BQ35)</f>
        <v/>
      </c>
      <c r="BS35" s="7" t="str">
        <f>IF($B35=0,"",($O35/30)*'MF Rents'!BS35*'MF Rollover'!BR35)</f>
        <v/>
      </c>
      <c r="BT35" s="7" t="str">
        <f>IF($B35=0,"",($O35/30)*'MF Rents'!BT35*'MF Rollover'!BS35)</f>
        <v/>
      </c>
      <c r="BU35" s="7" t="str">
        <f>IF($B35=0,"",($O35/30)*'MF Rents'!BU35*'MF Rollover'!BT35)</f>
        <v/>
      </c>
      <c r="BV35" s="7" t="str">
        <f>IF($B35=0,"",($O35/30)*'MF Rents'!BV35*'MF Rollover'!BU35)</f>
        <v/>
      </c>
      <c r="BW35" s="7" t="str">
        <f>IF($B35=0,"",($O35/30)*'MF Rents'!BW35*'MF Rollover'!BV35)</f>
        <v/>
      </c>
      <c r="BX35" s="7" t="str">
        <f>IF($B35=0,"",($O35/30)*'MF Rents'!BX35*'MF Rollover'!BW35)</f>
        <v/>
      </c>
      <c r="BY35" s="7" t="str">
        <f>IF($B35=0,"",($O35/30)*'MF Rents'!BY35*'MF Rollover'!BX35)</f>
        <v/>
      </c>
      <c r="BZ35" s="7" t="str">
        <f>IF($B35=0,"",($O35/30)*'MF Rents'!BZ35*'MF Rollover'!BY35)</f>
        <v/>
      </c>
      <c r="CA35" s="7" t="str">
        <f>IF($B35=0,"",($O35/30)*'MF Rents'!CA35*'MF Rollover'!BZ35)</f>
        <v/>
      </c>
      <c r="CB35" s="7" t="str">
        <f>IF($B35=0,"",($O35/30)*'MF Rents'!CB35*'MF Rollover'!CA35)</f>
        <v/>
      </c>
      <c r="CC35" s="7" t="str">
        <f>IF($B35=0,"",($O35/30)*'MF Rents'!CC35*'MF Rollover'!CB35)</f>
        <v/>
      </c>
      <c r="CD35" s="7" t="str">
        <f>IF($B35=0,"",($O35/30)*'MF Rents'!CD35*'MF Rollover'!CC35)</f>
        <v/>
      </c>
      <c r="CE35" s="7" t="str">
        <f>IF($B35=0,"",($O35/30)*'MF Rents'!CE35*'MF Rollover'!CD35)</f>
        <v/>
      </c>
      <c r="CF35" s="7" t="str">
        <f>IF($B35=0,"",($O35/30)*'MF Rents'!CF35*'MF Rollover'!CE35)</f>
        <v/>
      </c>
      <c r="CG35" s="7" t="str">
        <f>IF($B35=0,"",($O35/30)*'MF Rents'!CG35*'MF Rollover'!CF35)</f>
        <v/>
      </c>
      <c r="CH35" s="7" t="str">
        <f>IF($B35=0,"",($O35/30)*'MF Rents'!CH35*'MF Rollover'!CG35)</f>
        <v/>
      </c>
      <c r="CI35" s="7" t="str">
        <f>IF($B35=0,"",($O35/30)*'MF Rents'!CI35*'MF Rollover'!CH35)</f>
        <v/>
      </c>
      <c r="CJ35" s="7" t="str">
        <f>IF($B35=0,"",($O35/30)*'MF Rents'!CJ35*'MF Rollover'!CI35)</f>
        <v/>
      </c>
      <c r="CK35" s="7" t="str">
        <f>IF($B35=0,"",($O35/30)*'MF Rents'!CK35*'MF Rollover'!CJ35)</f>
        <v/>
      </c>
      <c r="CL35" s="7" t="str">
        <f>IF($B35=0,"",($O35/30)*'MF Rents'!CL35*'MF Rollover'!CK35)</f>
        <v/>
      </c>
      <c r="CM35" s="7" t="str">
        <f>IF($B35=0,"",($O35/30)*'MF Rents'!CM35*'MF Rollover'!CL35)</f>
        <v/>
      </c>
      <c r="CN35" s="7" t="str">
        <f>IF($B35=0,"",($O35/30)*'MF Rents'!CN35*'MF Rollover'!CM35)</f>
        <v/>
      </c>
      <c r="CO35" s="7" t="str">
        <f>IF($B35=0,"",($O35/30)*'MF Rents'!CO35*'MF Rollover'!CN35)</f>
        <v/>
      </c>
      <c r="CP35" s="7" t="str">
        <f>IF($B35=0,"",($O35/30)*'MF Rents'!CP35*'MF Rollover'!CO35)</f>
        <v/>
      </c>
      <c r="CQ35" s="7" t="str">
        <f>IF($B35=0,"",($O35/30)*'MF Rents'!CQ35*'MF Rollover'!CP35)</f>
        <v/>
      </c>
      <c r="CR35" s="7" t="str">
        <f>IF($B35=0,"",($O35/30)*'MF Rents'!CR35*'MF Rollover'!CQ35)</f>
        <v/>
      </c>
      <c r="CS35" s="7" t="str">
        <f>IF($B35=0,"",($O35/30)*'MF Rents'!CS35*'MF Rollover'!CR35)</f>
        <v/>
      </c>
      <c r="CT35" s="7" t="str">
        <f>IF($B35=0,"",($O35/30)*'MF Rents'!CT35*'MF Rollover'!CS35)</f>
        <v/>
      </c>
      <c r="CU35" s="7" t="str">
        <f>IF($B35=0,"",($O35/30)*'MF Rents'!CU35*'MF Rollover'!CT35)</f>
        <v/>
      </c>
      <c r="CV35" s="7" t="str">
        <f>IF($B35=0,"",($O35/30)*'MF Rents'!CV35*'MF Rollover'!CU35)</f>
        <v/>
      </c>
      <c r="CW35" s="7" t="str">
        <f>IF($B35=0,"",($O35/30)*'MF Rents'!CW35*'MF Rollover'!CV35)</f>
        <v/>
      </c>
      <c r="CX35" s="7" t="str">
        <f>IF($B35=0,"",($O35/30)*'MF Rents'!CX35*'MF Rollover'!CW35)</f>
        <v/>
      </c>
      <c r="CY35" s="7" t="str">
        <f>IF($B35=0,"",($O35/30)*'MF Rents'!CY35*'MF Rollover'!CX35)</f>
        <v/>
      </c>
      <c r="CZ35" s="7" t="str">
        <f>IF($B35=0,"",($O35/30)*'MF Rents'!CZ35*'MF Rollover'!CY35)</f>
        <v/>
      </c>
      <c r="DA35" s="7" t="str">
        <f>IF($B35=0,"",($O35/30)*'MF Rents'!DA35*'MF Rollover'!CZ35)</f>
        <v/>
      </c>
      <c r="DB35" s="7" t="str">
        <f>IF($B35=0,"",($O35/30)*'MF Rents'!DB35*'MF Rollover'!DA35)</f>
        <v/>
      </c>
      <c r="DC35" s="7" t="str">
        <f>IF($B35=0,"",($O35/30)*'MF Rents'!DC35*'MF Rollover'!DB35)</f>
        <v/>
      </c>
      <c r="DD35" s="7" t="str">
        <f>IF($B35=0,"",($O35/30)*'MF Rents'!DD35*'MF Rollover'!DC35)</f>
        <v/>
      </c>
      <c r="DE35" s="7" t="str">
        <f>IF($B35=0,"",($O35/30)*'MF Rents'!DE35*'MF Rollover'!DD35)</f>
        <v/>
      </c>
      <c r="DF35" s="7" t="str">
        <f>IF($B35=0,"",($O35/30)*'MF Rents'!DF35*'MF Rollover'!DE35)</f>
        <v/>
      </c>
      <c r="DG35" s="7" t="str">
        <f>IF($B35=0,"",($O35/30)*'MF Rents'!DG35*'MF Rollover'!DF35)</f>
        <v/>
      </c>
      <c r="DH35" s="7" t="str">
        <f>IF($B35=0,"",($O35/30)*'MF Rents'!DH35*'MF Rollover'!DG35)</f>
        <v/>
      </c>
      <c r="DI35" s="7" t="str">
        <f>IF($B35=0,"",($O35/30)*'MF Rents'!DI35*'MF Rollover'!DH35)</f>
        <v/>
      </c>
      <c r="DJ35" s="7" t="str">
        <f>IF($B35=0,"",($O35/30)*'MF Rents'!DJ35*'MF Rollover'!DI35)</f>
        <v/>
      </c>
      <c r="DK35" s="7" t="str">
        <f>IF($B35=0,"",($O35/30)*'MF Rents'!DK35*'MF Rollover'!DJ35)</f>
        <v/>
      </c>
      <c r="DL35" s="7" t="str">
        <f>IF($B35=0,"",($O35/30)*'MF Rents'!DL35*'MF Rollover'!DK35)</f>
        <v/>
      </c>
      <c r="DM35" s="7" t="str">
        <f>IF($B35=0,"",($O35/30)*'MF Rents'!DM35*'MF Rollover'!DL35)</f>
        <v/>
      </c>
      <c r="DN35" s="7" t="str">
        <f>IF($B35=0,"",($O35/30)*'MF Rents'!DN35*'MF Rollover'!DM35)</f>
        <v/>
      </c>
      <c r="DO35" s="7" t="str">
        <f>IF($B35=0,"",($O35/30)*'MF Rents'!DO35*'MF Rollover'!DN35)</f>
        <v/>
      </c>
      <c r="DP35" s="7" t="str">
        <f>IF($B35=0,"",($O35/30)*'MF Rents'!DP35*'MF Rollover'!DO35)</f>
        <v/>
      </c>
      <c r="DQ35" s="7" t="str">
        <f>IF($B35=0,"",($O35/30)*'MF Rents'!DQ35*'MF Rollover'!DP35)</f>
        <v/>
      </c>
      <c r="DR35" s="7" t="str">
        <f>IF($B35=0,"",($O35/30)*'MF Rents'!DR35*'MF Rollover'!DQ35)</f>
        <v/>
      </c>
      <c r="DS35" s="7" t="str">
        <f>IF($B35=0,"",($O35/30)*'MF Rents'!DS35*'MF Rollover'!DR35)</f>
        <v/>
      </c>
      <c r="DT35" s="7" t="str">
        <f>IF($B35=0,"",($O35/30)*'MF Rents'!DT35*'MF Rollover'!DS35)</f>
        <v/>
      </c>
      <c r="DU35" s="7" t="str">
        <f>IF($B35=0,"",($O35/30)*'MF Rents'!DU35*'MF Rollover'!DT35)</f>
        <v/>
      </c>
      <c r="DV35" s="7" t="str">
        <f>IF($B35=0,"",($O35/30)*'MF Rents'!DV35*'MF Rollover'!DU35)</f>
        <v/>
      </c>
      <c r="DW35" s="7" t="str">
        <f>IF($B35=0,"",($O35/30)*'MF Rents'!DW35*'MF Rollover'!DV35)</f>
        <v/>
      </c>
      <c r="DX35" s="7" t="str">
        <f>IF($B35=0,"",($O35/30)*'MF Rents'!DX35*'MF Rollover'!DW35)</f>
        <v/>
      </c>
      <c r="DY35" s="7" t="str">
        <f>IF($B35=0,"",($O35/30)*'MF Rents'!DY35*'MF Rollover'!DX35)</f>
        <v/>
      </c>
      <c r="DZ35" s="7" t="str">
        <f>IF($B35=0,"",($O35/30)*'MF Rents'!DZ35*'MF Rollover'!DY35)</f>
        <v/>
      </c>
      <c r="EA35" s="7" t="str">
        <f>IF($B35=0,"",($O35/30)*'MF Rents'!EA35*'MF Rollover'!DZ35)</f>
        <v/>
      </c>
      <c r="EB35" s="7" t="str">
        <f>IF($B35=0,"",($O35/30)*'MF Rents'!EB35*'MF Rollover'!EA35)</f>
        <v/>
      </c>
      <c r="EC35" s="7" t="str">
        <f>IF($B35=0,"",($O35/30)*'MF Rents'!EC35*'MF Rollover'!EB35)</f>
        <v/>
      </c>
      <c r="ED35" s="7" t="str">
        <f>IF($B35=0,"",($O35/30)*'MF Rents'!ED35*'MF Rollover'!EC35)</f>
        <v/>
      </c>
      <c r="EE35" s="7" t="str">
        <f>IF($B35=0,"",($O35/30)*'MF Rents'!EE35*'MF Rollover'!ED35)</f>
        <v/>
      </c>
      <c r="EF35" s="7" t="str">
        <f>IF($B35=0,"",($O35/30)*'MF Rents'!EF35*'MF Rollover'!EE35)</f>
        <v/>
      </c>
      <c r="EG35" s="7" t="str">
        <f>IF($B35=0,"",($O35/30)*'MF Rents'!EG35*'MF Rollover'!EF35)</f>
        <v/>
      </c>
      <c r="EH35" s="7" t="str">
        <f>IF($B35=0,"",($O35/30)*'MF Rents'!EH35*'MF Rollover'!EG35)</f>
        <v/>
      </c>
      <c r="EI35" s="7" t="str">
        <f>IF($B35=0,"",($O35/30)*'MF Rents'!EI35*'MF Rollover'!EH35)</f>
        <v/>
      </c>
      <c r="EJ35" s="7" t="str">
        <f>IF($B35=0,"",($O35/30)*'MF Rents'!EJ35*'MF Rollover'!EI35)</f>
        <v/>
      </c>
      <c r="EK35" s="7" t="str">
        <f>IF($B35=0,"",($O35/30)*'MF Rents'!EK35*'MF Rollover'!EJ35)</f>
        <v/>
      </c>
      <c r="EL35" s="7" t="str">
        <f>IF($B35=0,"",($O35/30)*'MF Rents'!EL35*'MF Rollover'!EK35)</f>
        <v/>
      </c>
      <c r="EM35" s="7" t="str">
        <f>IF($B35=0,"",($O35/30)*'MF Rents'!EM35*'MF Rollover'!EL35)</f>
        <v/>
      </c>
      <c r="EN35" s="7" t="str">
        <f>IF($B35=0,"",($O35/30)*'MF Rents'!EN35*'MF Rollover'!EM35)</f>
        <v/>
      </c>
      <c r="EO35" s="7" t="str">
        <f>IF($B35=0,"",($O35/30)*'MF Rents'!EO35*'MF Rollover'!EN35)</f>
        <v/>
      </c>
      <c r="EP35" s="7" t="str">
        <f>IF($B35=0,"",($O35/30)*'MF Rents'!EP35*'MF Rollover'!EO35)</f>
        <v/>
      </c>
      <c r="EQ35" s="7" t="str">
        <f>IF($B35=0,"",($O35/30)*'MF Rents'!EQ35*'MF Rollover'!EP35)</f>
        <v/>
      </c>
      <c r="ER35" s="7" t="str">
        <f>IF($B35=0,"",($O35/30)*'MF Rents'!ER35*'MF Rollover'!EQ35)</f>
        <v/>
      </c>
      <c r="ES35" s="7" t="str">
        <f>IF($B35=0,"",($O35/30)*'MF Rents'!ES35*'MF Rollover'!ER35)</f>
        <v/>
      </c>
      <c r="ET35" s="7" t="str">
        <f>IF($B35=0,"",($O35/30)*'MF Rents'!ET35*'MF Rollover'!ES35)</f>
        <v/>
      </c>
      <c r="EU35" s="7" t="str">
        <f>IF($B35=0,"",($O35/30)*'MF Rents'!EU35*'MF Rollover'!ET35)</f>
        <v/>
      </c>
      <c r="EV35" s="7" t="str">
        <f>IF($B35=0,"",($O35/30)*'MF Rents'!EV35*'MF Rollover'!EU35)</f>
        <v/>
      </c>
      <c r="EW35" s="7" t="str">
        <f>IF($B35=0,"",($O35/30)*'MF Rents'!EW35*'MF Rollover'!EV35)</f>
        <v/>
      </c>
      <c r="EX35" s="7" t="str">
        <f>IF($B35=0,"",($O35/30)*'MF Rents'!EX35*'MF Rollover'!EW35)</f>
        <v/>
      </c>
      <c r="EY35" s="7" t="str">
        <f>IF($B35=0,"",($O35/30)*'MF Rents'!EY35*'MF Rollover'!EX35)</f>
        <v/>
      </c>
      <c r="EZ35" s="7" t="str">
        <f>IF($B35=0,"",($O35/30)*'MF Rents'!EZ35*'MF Rollover'!EY35)</f>
        <v/>
      </c>
      <c r="FA35" s="7" t="str">
        <f>IF($B35=0,"",($O35/30)*'MF Rents'!FA35*'MF Rollover'!EZ35)</f>
        <v/>
      </c>
      <c r="FB35" s="7" t="str">
        <f>IF($B35=0,"",($O35/30)*'MF Rents'!FB35*'MF Rollover'!FA35)</f>
        <v/>
      </c>
      <c r="FC35" s="7" t="str">
        <f>IF($B35=0,"",($O35/30)*'MF Rents'!FC35*'MF Rollover'!FB35)</f>
        <v/>
      </c>
      <c r="FD35" s="7" t="str">
        <f>IF($B35=0,"",($O35/30)*'MF Rents'!FD35*'MF Rollover'!FC35)</f>
        <v/>
      </c>
      <c r="FE35" s="7" t="str">
        <f>IF($B35=0,"",($O35/30)*'MF Rents'!FE35*'MF Rollover'!FD35)</f>
        <v/>
      </c>
      <c r="FF35" s="7" t="str">
        <f>IF($B35=0,"",($O35/30)*'MF Rents'!FF35*'MF Rollover'!FE35)</f>
        <v/>
      </c>
      <c r="FG35" s="7" t="str">
        <f>IF($B35=0,"",($O35/30)*'MF Rents'!FG35*'MF Rollover'!FF35)</f>
        <v/>
      </c>
      <c r="FH35" s="7" t="str">
        <f>IF($B35=0,"",($O35/30)*'MF Rents'!FH35*'MF Rollover'!FG35)</f>
        <v/>
      </c>
      <c r="FI35" s="7" t="str">
        <f>IF($B35=0,"",($O35/30)*'MF Rents'!FI35*'MF Rollover'!FH35)</f>
        <v/>
      </c>
      <c r="FJ35" s="7" t="str">
        <f>IF($B35=0,"",($O35/30)*'MF Rents'!FJ35*'MF Rollover'!FI35)</f>
        <v/>
      </c>
      <c r="FK35" s="7" t="str">
        <f>IF($B35=0,"",($O35/30)*'MF Rents'!FK35*'MF Rollover'!FJ35)</f>
        <v/>
      </c>
      <c r="FL35" s="7" t="str">
        <f>IF($B35=0,"",($O35/30)*'MF Rents'!FL35*'MF Rollover'!FK35)</f>
        <v/>
      </c>
      <c r="FM35" s="7" t="str">
        <f>IF($B35=0,"",($O35/30)*'MF Rents'!FM35*'MF Rollover'!FL35)</f>
        <v/>
      </c>
      <c r="FN35" s="7" t="str">
        <f>IF($B35=0,"",($O35/30)*'MF Rents'!FN35*'MF Rollover'!FM35)</f>
        <v/>
      </c>
      <c r="FO35" s="7" t="str">
        <f>IF($B35=0,"",($O35/30)*'MF Rents'!FO35*'MF Rollover'!FN35)</f>
        <v/>
      </c>
      <c r="FP35" s="7" t="str">
        <f>IF($B35=0,"",($O35/30)*'MF Rents'!FP35*'MF Rollover'!FO35)</f>
        <v/>
      </c>
      <c r="FQ35" s="7" t="str">
        <f>IF($B35=0,"",($O35/30)*'MF Rents'!FQ35*'MF Rollover'!FP35)</f>
        <v/>
      </c>
      <c r="FR35" s="7" t="str">
        <f>IF($B35=0,"",($O35/30)*'MF Rents'!FR35*'MF Rollover'!FQ35)</f>
        <v/>
      </c>
      <c r="FS35" s="7" t="str">
        <f>IF($B35=0,"",($O35/30)*'MF Rents'!FS35*'MF Rollover'!FR35)</f>
        <v/>
      </c>
      <c r="FT35" s="7" t="str">
        <f>IF($B35=0,"",($O35/30)*'MF Rents'!FT35*'MF Rollover'!FS35)</f>
        <v/>
      </c>
      <c r="FU35" s="7" t="str">
        <f>IF($B35=0,"",($O35/30)*'MF Rents'!FU35*'MF Rollover'!FT35)</f>
        <v/>
      </c>
      <c r="FV35" s="7" t="str">
        <f>IF($B35=0,"",($O35/30)*'MF Rents'!FV35*'MF Rollover'!FU35)</f>
        <v/>
      </c>
      <c r="FW35" s="7" t="str">
        <f>IF($B35=0,"",($O35/30)*'MF Rents'!FW35*'MF Rollover'!FV35)</f>
        <v/>
      </c>
      <c r="FX35" s="7" t="str">
        <f>IF($B35=0,"",($O35/30)*'MF Rents'!FX35*'MF Rollover'!FW35)</f>
        <v/>
      </c>
      <c r="FY35" s="7" t="str">
        <f>IF($B35=0,"",($O35/30)*'MF Rents'!FY35*'MF Rollover'!FX35)</f>
        <v/>
      </c>
      <c r="FZ35" s="7" t="str">
        <f>IF($B35=0,"",($O35/30)*'MF Rents'!FZ35*'MF Rollover'!FY35)</f>
        <v/>
      </c>
      <c r="GA35" s="7" t="str">
        <f>IF($B35=0,"",($O35/30)*'MF Rents'!GA35*'MF Rollover'!FZ35)</f>
        <v/>
      </c>
      <c r="GB35" s="7" t="str">
        <f>IF($B35=0,"",($O35/30)*'MF Rents'!GB35*'MF Rollover'!GA35)</f>
        <v/>
      </c>
      <c r="GC35" s="7" t="str">
        <f>IF($B35=0,"",($O35/30)*'MF Rents'!GC35*'MF Rollover'!GB35)</f>
        <v/>
      </c>
      <c r="GD35" s="7" t="str">
        <f>IF($B35=0,"",($O35/30)*'MF Rents'!GD35*'MF Rollover'!GC35)</f>
        <v/>
      </c>
      <c r="GE35" s="7" t="str">
        <f>IF($B35=0,"",($O35/30)*'MF Rents'!GE35*'MF Rollover'!GD35)</f>
        <v/>
      </c>
      <c r="GF35" s="7" t="str">
        <f>IF($B35=0,"",($O35/30)*'MF Rents'!GF35*'MF Rollover'!GE35)</f>
        <v/>
      </c>
      <c r="GG35" s="7" t="str">
        <f>IF($B35=0,"",($O35/30)*'MF Rents'!GG35*'MF Rollover'!GF35)</f>
        <v/>
      </c>
      <c r="GH35" s="7" t="str">
        <f>IF($B35=0,"",($O35/30)*'MF Rents'!GH35*'MF Rollover'!GG35)</f>
        <v/>
      </c>
      <c r="GI35" s="7" t="str">
        <f>IF($B35=0,"",($O35/30)*'MF Rents'!GI35*'MF Rollover'!GH35)</f>
        <v/>
      </c>
      <c r="GJ35" s="7" t="str">
        <f>IF($B35=0,"",($O35/30)*'MF Rents'!GJ35*'MF Rollover'!GI35)</f>
        <v/>
      </c>
      <c r="GK35" s="7" t="str">
        <f>IF($B35=0,"",($O35/30)*'MF Rents'!GK35*'MF Rollover'!GJ35)</f>
        <v/>
      </c>
      <c r="GL35" s="7" t="str">
        <f>IF($B35=0,"",($O35/30)*'MF Rents'!GL35*'MF Rollover'!GK35)</f>
        <v/>
      </c>
      <c r="GM35" s="7" t="str">
        <f>IF($B35=0,"",($O35/30)*'MF Rents'!GM35*'MF Rollover'!GL35)</f>
        <v/>
      </c>
      <c r="GN35" s="7" t="str">
        <f>IF($B35=0,"",($O35/30)*'MF Rents'!GN35*'MF Rollover'!GM35)</f>
        <v/>
      </c>
      <c r="GO35" s="7" t="str">
        <f>IF($B35=0,"",($O35/30)*'MF Rents'!GO35*'MF Rollover'!GN35)</f>
        <v/>
      </c>
      <c r="GP35" s="7" t="str">
        <f>IF($B35=0,"",($O35/30)*'MF Rents'!GP35*'MF Rollover'!GO35)</f>
        <v/>
      </c>
    </row>
    <row r="36" spans="2:198" x14ac:dyDescent="0.3">
      <c r="B36" s="198">
        <f>'MF Rent Roll'!B35</f>
        <v>0</v>
      </c>
      <c r="C36" s="199">
        <f>'MF Rent Roll'!C35</f>
        <v>0</v>
      </c>
      <c r="D36" s="200">
        <f>'MF Rent Roll'!D35</f>
        <v>0</v>
      </c>
      <c r="E36" s="200">
        <f>'MF Rent Roll'!E35</f>
        <v>0</v>
      </c>
      <c r="F36" s="201">
        <f>'MF Rent Roll'!F35</f>
        <v>0</v>
      </c>
      <c r="G36" s="202">
        <f>'MF Rent Roll'!G35</f>
        <v>0</v>
      </c>
      <c r="H36" s="203">
        <f>'MF Rent Roll'!H35</f>
        <v>0</v>
      </c>
      <c r="I36" s="202">
        <f>'MF Rent Roll'!I35</f>
        <v>0</v>
      </c>
      <c r="J36" s="204">
        <f>'MF Rent Roll'!J35</f>
        <v>0</v>
      </c>
      <c r="K36" s="205">
        <f>'MF Rent Roll'!K35</f>
        <v>0</v>
      </c>
      <c r="L36" s="202">
        <f>'MF Rent Roll'!L35</f>
        <v>0</v>
      </c>
      <c r="M36" s="206">
        <f>'MF Rent Roll'!M35</f>
        <v>0</v>
      </c>
      <c r="N36" s="207" t="str">
        <f>'MF Rent Roll'!N35</f>
        <v/>
      </c>
      <c r="O36" s="208" t="str">
        <f>'MF Rent Roll'!O35</f>
        <v/>
      </c>
      <c r="P36" s="209" t="str">
        <f>'MF Rent Roll'!P35</f>
        <v/>
      </c>
      <c r="S36" s="7" t="str">
        <f>IF($B36=0,"",($O36/30)*'MF Rents'!S36*'MF Rollover'!R36)</f>
        <v/>
      </c>
      <c r="T36" s="7" t="str">
        <f>IF($B36=0,"",($O36/30)*'MF Rents'!T36*'MF Rollover'!S36)</f>
        <v/>
      </c>
      <c r="U36" s="7" t="str">
        <f>IF($B36=0,"",($O36/30)*'MF Rents'!U36*'MF Rollover'!T36)</f>
        <v/>
      </c>
      <c r="V36" s="7" t="str">
        <f>IF($B36=0,"",($O36/30)*'MF Rents'!V36*'MF Rollover'!U36)</f>
        <v/>
      </c>
      <c r="W36" s="7" t="str">
        <f>IF($B36=0,"",($O36/30)*'MF Rents'!W36*'MF Rollover'!V36)</f>
        <v/>
      </c>
      <c r="X36" s="7" t="str">
        <f>IF($B36=0,"",($O36/30)*'MF Rents'!X36*'MF Rollover'!W36)</f>
        <v/>
      </c>
      <c r="Y36" s="7" t="str">
        <f>IF($B36=0,"",($O36/30)*'MF Rents'!Y36*'MF Rollover'!X36)</f>
        <v/>
      </c>
      <c r="Z36" s="7" t="str">
        <f>IF($B36=0,"",($O36/30)*'MF Rents'!Z36*'MF Rollover'!Y36)</f>
        <v/>
      </c>
      <c r="AA36" s="7" t="str">
        <f>IF($B36=0,"",($O36/30)*'MF Rents'!AA36*'MF Rollover'!Z36)</f>
        <v/>
      </c>
      <c r="AB36" s="7" t="str">
        <f>IF($B36=0,"",($O36/30)*'MF Rents'!AB36*'MF Rollover'!AA36)</f>
        <v/>
      </c>
      <c r="AC36" s="7" t="str">
        <f>IF($B36=0,"",($O36/30)*'MF Rents'!AC36*'MF Rollover'!AB36)</f>
        <v/>
      </c>
      <c r="AD36" s="7" t="str">
        <f>IF($B36=0,"",($O36/30)*'MF Rents'!AD36*'MF Rollover'!AC36)</f>
        <v/>
      </c>
      <c r="AE36" s="7" t="str">
        <f>IF($B36=0,"",($O36/30)*'MF Rents'!AE36*'MF Rollover'!AD36)</f>
        <v/>
      </c>
      <c r="AF36" s="7" t="str">
        <f>IF($B36=0,"",($O36/30)*'MF Rents'!AF36*'MF Rollover'!AE36)</f>
        <v/>
      </c>
      <c r="AG36" s="7" t="str">
        <f>IF($B36=0,"",($O36/30)*'MF Rents'!AG36*'MF Rollover'!AF36)</f>
        <v/>
      </c>
      <c r="AH36" s="7" t="str">
        <f>IF($B36=0,"",($O36/30)*'MF Rents'!AH36*'MF Rollover'!AG36)</f>
        <v/>
      </c>
      <c r="AI36" s="7" t="str">
        <f>IF($B36=0,"",($O36/30)*'MF Rents'!AI36*'MF Rollover'!AH36)</f>
        <v/>
      </c>
      <c r="AJ36" s="7" t="str">
        <f>IF($B36=0,"",($O36/30)*'MF Rents'!AJ36*'MF Rollover'!AI36)</f>
        <v/>
      </c>
      <c r="AK36" s="7" t="str">
        <f>IF($B36=0,"",($O36/30)*'MF Rents'!AK36*'MF Rollover'!AJ36)</f>
        <v/>
      </c>
      <c r="AL36" s="7" t="str">
        <f>IF($B36=0,"",($O36/30)*'MF Rents'!AL36*'MF Rollover'!AK36)</f>
        <v/>
      </c>
      <c r="AM36" s="7" t="str">
        <f>IF($B36=0,"",($O36/30)*'MF Rents'!AM36*'MF Rollover'!AL36)</f>
        <v/>
      </c>
      <c r="AN36" s="7" t="str">
        <f>IF($B36=0,"",($O36/30)*'MF Rents'!AN36*'MF Rollover'!AM36)</f>
        <v/>
      </c>
      <c r="AO36" s="7" t="str">
        <f>IF($B36=0,"",($O36/30)*'MF Rents'!AO36*'MF Rollover'!AN36)</f>
        <v/>
      </c>
      <c r="AP36" s="7" t="str">
        <f>IF($B36=0,"",($O36/30)*'MF Rents'!AP36*'MF Rollover'!AO36)</f>
        <v/>
      </c>
      <c r="AQ36" s="7" t="str">
        <f>IF($B36=0,"",($O36/30)*'MF Rents'!AQ36*'MF Rollover'!AP36)</f>
        <v/>
      </c>
      <c r="AR36" s="7" t="str">
        <f>IF($B36=0,"",($O36/30)*'MF Rents'!AR36*'MF Rollover'!AQ36)</f>
        <v/>
      </c>
      <c r="AS36" s="7" t="str">
        <f>IF($B36=0,"",($O36/30)*'MF Rents'!AS36*'MF Rollover'!AR36)</f>
        <v/>
      </c>
      <c r="AT36" s="7" t="str">
        <f>IF($B36=0,"",($O36/30)*'MF Rents'!AT36*'MF Rollover'!AS36)</f>
        <v/>
      </c>
      <c r="AU36" s="7" t="str">
        <f>IF($B36=0,"",($O36/30)*'MF Rents'!AU36*'MF Rollover'!AT36)</f>
        <v/>
      </c>
      <c r="AV36" s="7" t="str">
        <f>IF($B36=0,"",($O36/30)*'MF Rents'!AV36*'MF Rollover'!AU36)</f>
        <v/>
      </c>
      <c r="AW36" s="7" t="str">
        <f>IF($B36=0,"",($O36/30)*'MF Rents'!AW36*'MF Rollover'!AV36)</f>
        <v/>
      </c>
      <c r="AX36" s="7" t="str">
        <f>IF($B36=0,"",($O36/30)*'MF Rents'!AX36*'MF Rollover'!AW36)</f>
        <v/>
      </c>
      <c r="AY36" s="7" t="str">
        <f>IF($B36=0,"",($O36/30)*'MF Rents'!AY36*'MF Rollover'!AX36)</f>
        <v/>
      </c>
      <c r="AZ36" s="7" t="str">
        <f>IF($B36=0,"",($O36/30)*'MF Rents'!AZ36*'MF Rollover'!AY36)</f>
        <v/>
      </c>
      <c r="BA36" s="7" t="str">
        <f>IF($B36=0,"",($O36/30)*'MF Rents'!BA36*'MF Rollover'!AZ36)</f>
        <v/>
      </c>
      <c r="BB36" s="7" t="str">
        <f>IF($B36=0,"",($O36/30)*'MF Rents'!BB36*'MF Rollover'!BA36)</f>
        <v/>
      </c>
      <c r="BC36" s="7" t="str">
        <f>IF($B36=0,"",($O36/30)*'MF Rents'!BC36*'MF Rollover'!BB36)</f>
        <v/>
      </c>
      <c r="BD36" s="7" t="str">
        <f>IF($B36=0,"",($O36/30)*'MF Rents'!BD36*'MF Rollover'!BC36)</f>
        <v/>
      </c>
      <c r="BE36" s="7" t="str">
        <f>IF($B36=0,"",($O36/30)*'MF Rents'!BE36*'MF Rollover'!BD36)</f>
        <v/>
      </c>
      <c r="BF36" s="7" t="str">
        <f>IF($B36=0,"",($O36/30)*'MF Rents'!BF36*'MF Rollover'!BE36)</f>
        <v/>
      </c>
      <c r="BG36" s="7" t="str">
        <f>IF($B36=0,"",($O36/30)*'MF Rents'!BG36*'MF Rollover'!BF36)</f>
        <v/>
      </c>
      <c r="BH36" s="7" t="str">
        <f>IF($B36=0,"",($O36/30)*'MF Rents'!BH36*'MF Rollover'!BG36)</f>
        <v/>
      </c>
      <c r="BI36" s="7" t="str">
        <f>IF($B36=0,"",($O36/30)*'MF Rents'!BI36*'MF Rollover'!BH36)</f>
        <v/>
      </c>
      <c r="BJ36" s="7" t="str">
        <f>IF($B36=0,"",($O36/30)*'MF Rents'!BJ36*'MF Rollover'!BI36)</f>
        <v/>
      </c>
      <c r="BK36" s="7" t="str">
        <f>IF($B36=0,"",($O36/30)*'MF Rents'!BK36*'MF Rollover'!BJ36)</f>
        <v/>
      </c>
      <c r="BL36" s="7" t="str">
        <f>IF($B36=0,"",($O36/30)*'MF Rents'!BL36*'MF Rollover'!BK36)</f>
        <v/>
      </c>
      <c r="BM36" s="7" t="str">
        <f>IF($B36=0,"",($O36/30)*'MF Rents'!BM36*'MF Rollover'!BL36)</f>
        <v/>
      </c>
      <c r="BN36" s="7" t="str">
        <f>IF($B36=0,"",($O36/30)*'MF Rents'!BN36*'MF Rollover'!BM36)</f>
        <v/>
      </c>
      <c r="BO36" s="7" t="str">
        <f>IF($B36=0,"",($O36/30)*'MF Rents'!BO36*'MF Rollover'!BN36)</f>
        <v/>
      </c>
      <c r="BP36" s="7" t="str">
        <f>IF($B36=0,"",($O36/30)*'MF Rents'!BP36*'MF Rollover'!BO36)</f>
        <v/>
      </c>
      <c r="BQ36" s="7" t="str">
        <f>IF($B36=0,"",($O36/30)*'MF Rents'!BQ36*'MF Rollover'!BP36)</f>
        <v/>
      </c>
      <c r="BR36" s="7" t="str">
        <f>IF($B36=0,"",($O36/30)*'MF Rents'!BR36*'MF Rollover'!BQ36)</f>
        <v/>
      </c>
      <c r="BS36" s="7" t="str">
        <f>IF($B36=0,"",($O36/30)*'MF Rents'!BS36*'MF Rollover'!BR36)</f>
        <v/>
      </c>
      <c r="BT36" s="7" t="str">
        <f>IF($B36=0,"",($O36/30)*'MF Rents'!BT36*'MF Rollover'!BS36)</f>
        <v/>
      </c>
      <c r="BU36" s="7" t="str">
        <f>IF($B36=0,"",($O36/30)*'MF Rents'!BU36*'MF Rollover'!BT36)</f>
        <v/>
      </c>
      <c r="BV36" s="7" t="str">
        <f>IF($B36=0,"",($O36/30)*'MF Rents'!BV36*'MF Rollover'!BU36)</f>
        <v/>
      </c>
      <c r="BW36" s="7" t="str">
        <f>IF($B36=0,"",($O36/30)*'MF Rents'!BW36*'MF Rollover'!BV36)</f>
        <v/>
      </c>
      <c r="BX36" s="7" t="str">
        <f>IF($B36=0,"",($O36/30)*'MF Rents'!BX36*'MF Rollover'!BW36)</f>
        <v/>
      </c>
      <c r="BY36" s="7" t="str">
        <f>IF($B36=0,"",($O36/30)*'MF Rents'!BY36*'MF Rollover'!BX36)</f>
        <v/>
      </c>
      <c r="BZ36" s="7" t="str">
        <f>IF($B36=0,"",($O36/30)*'MF Rents'!BZ36*'MF Rollover'!BY36)</f>
        <v/>
      </c>
      <c r="CA36" s="7" t="str">
        <f>IF($B36=0,"",($O36/30)*'MF Rents'!CA36*'MF Rollover'!BZ36)</f>
        <v/>
      </c>
      <c r="CB36" s="7" t="str">
        <f>IF($B36=0,"",($O36/30)*'MF Rents'!CB36*'MF Rollover'!CA36)</f>
        <v/>
      </c>
      <c r="CC36" s="7" t="str">
        <f>IF($B36=0,"",($O36/30)*'MF Rents'!CC36*'MF Rollover'!CB36)</f>
        <v/>
      </c>
      <c r="CD36" s="7" t="str">
        <f>IF($B36=0,"",($O36/30)*'MF Rents'!CD36*'MF Rollover'!CC36)</f>
        <v/>
      </c>
      <c r="CE36" s="7" t="str">
        <f>IF($B36=0,"",($O36/30)*'MF Rents'!CE36*'MF Rollover'!CD36)</f>
        <v/>
      </c>
      <c r="CF36" s="7" t="str">
        <f>IF($B36=0,"",($O36/30)*'MF Rents'!CF36*'MF Rollover'!CE36)</f>
        <v/>
      </c>
      <c r="CG36" s="7" t="str">
        <f>IF($B36=0,"",($O36/30)*'MF Rents'!CG36*'MF Rollover'!CF36)</f>
        <v/>
      </c>
      <c r="CH36" s="7" t="str">
        <f>IF($B36=0,"",($O36/30)*'MF Rents'!CH36*'MF Rollover'!CG36)</f>
        <v/>
      </c>
      <c r="CI36" s="7" t="str">
        <f>IF($B36=0,"",($O36/30)*'MF Rents'!CI36*'MF Rollover'!CH36)</f>
        <v/>
      </c>
      <c r="CJ36" s="7" t="str">
        <f>IF($B36=0,"",($O36/30)*'MF Rents'!CJ36*'MF Rollover'!CI36)</f>
        <v/>
      </c>
      <c r="CK36" s="7" t="str">
        <f>IF($B36=0,"",($O36/30)*'MF Rents'!CK36*'MF Rollover'!CJ36)</f>
        <v/>
      </c>
      <c r="CL36" s="7" t="str">
        <f>IF($B36=0,"",($O36/30)*'MF Rents'!CL36*'MF Rollover'!CK36)</f>
        <v/>
      </c>
      <c r="CM36" s="7" t="str">
        <f>IF($B36=0,"",($O36/30)*'MF Rents'!CM36*'MF Rollover'!CL36)</f>
        <v/>
      </c>
      <c r="CN36" s="7" t="str">
        <f>IF($B36=0,"",($O36/30)*'MF Rents'!CN36*'MF Rollover'!CM36)</f>
        <v/>
      </c>
      <c r="CO36" s="7" t="str">
        <f>IF($B36=0,"",($O36/30)*'MF Rents'!CO36*'MF Rollover'!CN36)</f>
        <v/>
      </c>
      <c r="CP36" s="7" t="str">
        <f>IF($B36=0,"",($O36/30)*'MF Rents'!CP36*'MF Rollover'!CO36)</f>
        <v/>
      </c>
      <c r="CQ36" s="7" t="str">
        <f>IF($B36=0,"",($O36/30)*'MF Rents'!CQ36*'MF Rollover'!CP36)</f>
        <v/>
      </c>
      <c r="CR36" s="7" t="str">
        <f>IF($B36=0,"",($O36/30)*'MF Rents'!CR36*'MF Rollover'!CQ36)</f>
        <v/>
      </c>
      <c r="CS36" s="7" t="str">
        <f>IF($B36=0,"",($O36/30)*'MF Rents'!CS36*'MF Rollover'!CR36)</f>
        <v/>
      </c>
      <c r="CT36" s="7" t="str">
        <f>IF($B36=0,"",($O36/30)*'MF Rents'!CT36*'MF Rollover'!CS36)</f>
        <v/>
      </c>
      <c r="CU36" s="7" t="str">
        <f>IF($B36=0,"",($O36/30)*'MF Rents'!CU36*'MF Rollover'!CT36)</f>
        <v/>
      </c>
      <c r="CV36" s="7" t="str">
        <f>IF($B36=0,"",($O36/30)*'MF Rents'!CV36*'MF Rollover'!CU36)</f>
        <v/>
      </c>
      <c r="CW36" s="7" t="str">
        <f>IF($B36=0,"",($O36/30)*'MF Rents'!CW36*'MF Rollover'!CV36)</f>
        <v/>
      </c>
      <c r="CX36" s="7" t="str">
        <f>IF($B36=0,"",($O36/30)*'MF Rents'!CX36*'MF Rollover'!CW36)</f>
        <v/>
      </c>
      <c r="CY36" s="7" t="str">
        <f>IF($B36=0,"",($O36/30)*'MF Rents'!CY36*'MF Rollover'!CX36)</f>
        <v/>
      </c>
      <c r="CZ36" s="7" t="str">
        <f>IF($B36=0,"",($O36/30)*'MF Rents'!CZ36*'MF Rollover'!CY36)</f>
        <v/>
      </c>
      <c r="DA36" s="7" t="str">
        <f>IF($B36=0,"",($O36/30)*'MF Rents'!DA36*'MF Rollover'!CZ36)</f>
        <v/>
      </c>
      <c r="DB36" s="7" t="str">
        <f>IF($B36=0,"",($O36/30)*'MF Rents'!DB36*'MF Rollover'!DA36)</f>
        <v/>
      </c>
      <c r="DC36" s="7" t="str">
        <f>IF($B36=0,"",($O36/30)*'MF Rents'!DC36*'MF Rollover'!DB36)</f>
        <v/>
      </c>
      <c r="DD36" s="7" t="str">
        <f>IF($B36=0,"",($O36/30)*'MF Rents'!DD36*'MF Rollover'!DC36)</f>
        <v/>
      </c>
      <c r="DE36" s="7" t="str">
        <f>IF($B36=0,"",($O36/30)*'MF Rents'!DE36*'MF Rollover'!DD36)</f>
        <v/>
      </c>
      <c r="DF36" s="7" t="str">
        <f>IF($B36=0,"",($O36/30)*'MF Rents'!DF36*'MF Rollover'!DE36)</f>
        <v/>
      </c>
      <c r="DG36" s="7" t="str">
        <f>IF($B36=0,"",($O36/30)*'MF Rents'!DG36*'MF Rollover'!DF36)</f>
        <v/>
      </c>
      <c r="DH36" s="7" t="str">
        <f>IF($B36=0,"",($O36/30)*'MF Rents'!DH36*'MF Rollover'!DG36)</f>
        <v/>
      </c>
      <c r="DI36" s="7" t="str">
        <f>IF($B36=0,"",($O36/30)*'MF Rents'!DI36*'MF Rollover'!DH36)</f>
        <v/>
      </c>
      <c r="DJ36" s="7" t="str">
        <f>IF($B36=0,"",($O36/30)*'MF Rents'!DJ36*'MF Rollover'!DI36)</f>
        <v/>
      </c>
      <c r="DK36" s="7" t="str">
        <f>IF($B36=0,"",($O36/30)*'MF Rents'!DK36*'MF Rollover'!DJ36)</f>
        <v/>
      </c>
      <c r="DL36" s="7" t="str">
        <f>IF($B36=0,"",($O36/30)*'MF Rents'!DL36*'MF Rollover'!DK36)</f>
        <v/>
      </c>
      <c r="DM36" s="7" t="str">
        <f>IF($B36=0,"",($O36/30)*'MF Rents'!DM36*'MF Rollover'!DL36)</f>
        <v/>
      </c>
      <c r="DN36" s="7" t="str">
        <f>IF($B36=0,"",($O36/30)*'MF Rents'!DN36*'MF Rollover'!DM36)</f>
        <v/>
      </c>
      <c r="DO36" s="7" t="str">
        <f>IF($B36=0,"",($O36/30)*'MF Rents'!DO36*'MF Rollover'!DN36)</f>
        <v/>
      </c>
      <c r="DP36" s="7" t="str">
        <f>IF($B36=0,"",($O36/30)*'MF Rents'!DP36*'MF Rollover'!DO36)</f>
        <v/>
      </c>
      <c r="DQ36" s="7" t="str">
        <f>IF($B36=0,"",($O36/30)*'MF Rents'!DQ36*'MF Rollover'!DP36)</f>
        <v/>
      </c>
      <c r="DR36" s="7" t="str">
        <f>IF($B36=0,"",($O36/30)*'MF Rents'!DR36*'MF Rollover'!DQ36)</f>
        <v/>
      </c>
      <c r="DS36" s="7" t="str">
        <f>IF($B36=0,"",($O36/30)*'MF Rents'!DS36*'MF Rollover'!DR36)</f>
        <v/>
      </c>
      <c r="DT36" s="7" t="str">
        <f>IF($B36=0,"",($O36/30)*'MF Rents'!DT36*'MF Rollover'!DS36)</f>
        <v/>
      </c>
      <c r="DU36" s="7" t="str">
        <f>IF($B36=0,"",($O36/30)*'MF Rents'!DU36*'MF Rollover'!DT36)</f>
        <v/>
      </c>
      <c r="DV36" s="7" t="str">
        <f>IF($B36=0,"",($O36/30)*'MF Rents'!DV36*'MF Rollover'!DU36)</f>
        <v/>
      </c>
      <c r="DW36" s="7" t="str">
        <f>IF($B36=0,"",($O36/30)*'MF Rents'!DW36*'MF Rollover'!DV36)</f>
        <v/>
      </c>
      <c r="DX36" s="7" t="str">
        <f>IF($B36=0,"",($O36/30)*'MF Rents'!DX36*'MF Rollover'!DW36)</f>
        <v/>
      </c>
      <c r="DY36" s="7" t="str">
        <f>IF($B36=0,"",($O36/30)*'MF Rents'!DY36*'MF Rollover'!DX36)</f>
        <v/>
      </c>
      <c r="DZ36" s="7" t="str">
        <f>IF($B36=0,"",($O36/30)*'MF Rents'!DZ36*'MF Rollover'!DY36)</f>
        <v/>
      </c>
      <c r="EA36" s="7" t="str">
        <f>IF($B36=0,"",($O36/30)*'MF Rents'!EA36*'MF Rollover'!DZ36)</f>
        <v/>
      </c>
      <c r="EB36" s="7" t="str">
        <f>IF($B36=0,"",($O36/30)*'MF Rents'!EB36*'MF Rollover'!EA36)</f>
        <v/>
      </c>
      <c r="EC36" s="7" t="str">
        <f>IF($B36=0,"",($O36/30)*'MF Rents'!EC36*'MF Rollover'!EB36)</f>
        <v/>
      </c>
      <c r="ED36" s="7" t="str">
        <f>IF($B36=0,"",($O36/30)*'MF Rents'!ED36*'MF Rollover'!EC36)</f>
        <v/>
      </c>
      <c r="EE36" s="7" t="str">
        <f>IF($B36=0,"",($O36/30)*'MF Rents'!EE36*'MF Rollover'!ED36)</f>
        <v/>
      </c>
      <c r="EF36" s="7" t="str">
        <f>IF($B36=0,"",($O36/30)*'MF Rents'!EF36*'MF Rollover'!EE36)</f>
        <v/>
      </c>
      <c r="EG36" s="7" t="str">
        <f>IF($B36=0,"",($O36/30)*'MF Rents'!EG36*'MF Rollover'!EF36)</f>
        <v/>
      </c>
      <c r="EH36" s="7" t="str">
        <f>IF($B36=0,"",($O36/30)*'MF Rents'!EH36*'MF Rollover'!EG36)</f>
        <v/>
      </c>
      <c r="EI36" s="7" t="str">
        <f>IF($B36=0,"",($O36/30)*'MF Rents'!EI36*'MF Rollover'!EH36)</f>
        <v/>
      </c>
      <c r="EJ36" s="7" t="str">
        <f>IF($B36=0,"",($O36/30)*'MF Rents'!EJ36*'MF Rollover'!EI36)</f>
        <v/>
      </c>
      <c r="EK36" s="7" t="str">
        <f>IF($B36=0,"",($O36/30)*'MF Rents'!EK36*'MF Rollover'!EJ36)</f>
        <v/>
      </c>
      <c r="EL36" s="7" t="str">
        <f>IF($B36=0,"",($O36/30)*'MF Rents'!EL36*'MF Rollover'!EK36)</f>
        <v/>
      </c>
      <c r="EM36" s="7" t="str">
        <f>IF($B36=0,"",($O36/30)*'MF Rents'!EM36*'MF Rollover'!EL36)</f>
        <v/>
      </c>
      <c r="EN36" s="7" t="str">
        <f>IF($B36=0,"",($O36/30)*'MF Rents'!EN36*'MF Rollover'!EM36)</f>
        <v/>
      </c>
      <c r="EO36" s="7" t="str">
        <f>IF($B36=0,"",($O36/30)*'MF Rents'!EO36*'MF Rollover'!EN36)</f>
        <v/>
      </c>
      <c r="EP36" s="7" t="str">
        <f>IF($B36=0,"",($O36/30)*'MF Rents'!EP36*'MF Rollover'!EO36)</f>
        <v/>
      </c>
      <c r="EQ36" s="7" t="str">
        <f>IF($B36=0,"",($O36/30)*'MF Rents'!EQ36*'MF Rollover'!EP36)</f>
        <v/>
      </c>
      <c r="ER36" s="7" t="str">
        <f>IF($B36=0,"",($O36/30)*'MF Rents'!ER36*'MF Rollover'!EQ36)</f>
        <v/>
      </c>
      <c r="ES36" s="7" t="str">
        <f>IF($B36=0,"",($O36/30)*'MF Rents'!ES36*'MF Rollover'!ER36)</f>
        <v/>
      </c>
      <c r="ET36" s="7" t="str">
        <f>IF($B36=0,"",($O36/30)*'MF Rents'!ET36*'MF Rollover'!ES36)</f>
        <v/>
      </c>
      <c r="EU36" s="7" t="str">
        <f>IF($B36=0,"",($O36/30)*'MF Rents'!EU36*'MF Rollover'!ET36)</f>
        <v/>
      </c>
      <c r="EV36" s="7" t="str">
        <f>IF($B36=0,"",($O36/30)*'MF Rents'!EV36*'MF Rollover'!EU36)</f>
        <v/>
      </c>
      <c r="EW36" s="7" t="str">
        <f>IF($B36=0,"",($O36/30)*'MF Rents'!EW36*'MF Rollover'!EV36)</f>
        <v/>
      </c>
      <c r="EX36" s="7" t="str">
        <f>IF($B36=0,"",($O36/30)*'MF Rents'!EX36*'MF Rollover'!EW36)</f>
        <v/>
      </c>
      <c r="EY36" s="7" t="str">
        <f>IF($B36=0,"",($O36/30)*'MF Rents'!EY36*'MF Rollover'!EX36)</f>
        <v/>
      </c>
      <c r="EZ36" s="7" t="str">
        <f>IF($B36=0,"",($O36/30)*'MF Rents'!EZ36*'MF Rollover'!EY36)</f>
        <v/>
      </c>
      <c r="FA36" s="7" t="str">
        <f>IF($B36=0,"",($O36/30)*'MF Rents'!FA36*'MF Rollover'!EZ36)</f>
        <v/>
      </c>
      <c r="FB36" s="7" t="str">
        <f>IF($B36=0,"",($O36/30)*'MF Rents'!FB36*'MF Rollover'!FA36)</f>
        <v/>
      </c>
      <c r="FC36" s="7" t="str">
        <f>IF($B36=0,"",($O36/30)*'MF Rents'!FC36*'MF Rollover'!FB36)</f>
        <v/>
      </c>
      <c r="FD36" s="7" t="str">
        <f>IF($B36=0,"",($O36/30)*'MF Rents'!FD36*'MF Rollover'!FC36)</f>
        <v/>
      </c>
      <c r="FE36" s="7" t="str">
        <f>IF($B36=0,"",($O36/30)*'MF Rents'!FE36*'MF Rollover'!FD36)</f>
        <v/>
      </c>
      <c r="FF36" s="7" t="str">
        <f>IF($B36=0,"",($O36/30)*'MF Rents'!FF36*'MF Rollover'!FE36)</f>
        <v/>
      </c>
      <c r="FG36" s="7" t="str">
        <f>IF($B36=0,"",($O36/30)*'MF Rents'!FG36*'MF Rollover'!FF36)</f>
        <v/>
      </c>
      <c r="FH36" s="7" t="str">
        <f>IF($B36=0,"",($O36/30)*'MF Rents'!FH36*'MF Rollover'!FG36)</f>
        <v/>
      </c>
      <c r="FI36" s="7" t="str">
        <f>IF($B36=0,"",($O36/30)*'MF Rents'!FI36*'MF Rollover'!FH36)</f>
        <v/>
      </c>
      <c r="FJ36" s="7" t="str">
        <f>IF($B36=0,"",($O36/30)*'MF Rents'!FJ36*'MF Rollover'!FI36)</f>
        <v/>
      </c>
      <c r="FK36" s="7" t="str">
        <f>IF($B36=0,"",($O36/30)*'MF Rents'!FK36*'MF Rollover'!FJ36)</f>
        <v/>
      </c>
      <c r="FL36" s="7" t="str">
        <f>IF($B36=0,"",($O36/30)*'MF Rents'!FL36*'MF Rollover'!FK36)</f>
        <v/>
      </c>
      <c r="FM36" s="7" t="str">
        <f>IF($B36=0,"",($O36/30)*'MF Rents'!FM36*'MF Rollover'!FL36)</f>
        <v/>
      </c>
      <c r="FN36" s="7" t="str">
        <f>IF($B36=0,"",($O36/30)*'MF Rents'!FN36*'MF Rollover'!FM36)</f>
        <v/>
      </c>
      <c r="FO36" s="7" t="str">
        <f>IF($B36=0,"",($O36/30)*'MF Rents'!FO36*'MF Rollover'!FN36)</f>
        <v/>
      </c>
      <c r="FP36" s="7" t="str">
        <f>IF($B36=0,"",($O36/30)*'MF Rents'!FP36*'MF Rollover'!FO36)</f>
        <v/>
      </c>
      <c r="FQ36" s="7" t="str">
        <f>IF($B36=0,"",($O36/30)*'MF Rents'!FQ36*'MF Rollover'!FP36)</f>
        <v/>
      </c>
      <c r="FR36" s="7" t="str">
        <f>IF($B36=0,"",($O36/30)*'MF Rents'!FR36*'MF Rollover'!FQ36)</f>
        <v/>
      </c>
      <c r="FS36" s="7" t="str">
        <f>IF($B36=0,"",($O36/30)*'MF Rents'!FS36*'MF Rollover'!FR36)</f>
        <v/>
      </c>
      <c r="FT36" s="7" t="str">
        <f>IF($B36=0,"",($O36/30)*'MF Rents'!FT36*'MF Rollover'!FS36)</f>
        <v/>
      </c>
      <c r="FU36" s="7" t="str">
        <f>IF($B36=0,"",($O36/30)*'MF Rents'!FU36*'MF Rollover'!FT36)</f>
        <v/>
      </c>
      <c r="FV36" s="7" t="str">
        <f>IF($B36=0,"",($O36/30)*'MF Rents'!FV36*'MF Rollover'!FU36)</f>
        <v/>
      </c>
      <c r="FW36" s="7" t="str">
        <f>IF($B36=0,"",($O36/30)*'MF Rents'!FW36*'MF Rollover'!FV36)</f>
        <v/>
      </c>
      <c r="FX36" s="7" t="str">
        <f>IF($B36=0,"",($O36/30)*'MF Rents'!FX36*'MF Rollover'!FW36)</f>
        <v/>
      </c>
      <c r="FY36" s="7" t="str">
        <f>IF($B36=0,"",($O36/30)*'MF Rents'!FY36*'MF Rollover'!FX36)</f>
        <v/>
      </c>
      <c r="FZ36" s="7" t="str">
        <f>IF($B36=0,"",($O36/30)*'MF Rents'!FZ36*'MF Rollover'!FY36)</f>
        <v/>
      </c>
      <c r="GA36" s="7" t="str">
        <f>IF($B36=0,"",($O36/30)*'MF Rents'!GA36*'MF Rollover'!FZ36)</f>
        <v/>
      </c>
      <c r="GB36" s="7" t="str">
        <f>IF($B36=0,"",($O36/30)*'MF Rents'!GB36*'MF Rollover'!GA36)</f>
        <v/>
      </c>
      <c r="GC36" s="7" t="str">
        <f>IF($B36=0,"",($O36/30)*'MF Rents'!GC36*'MF Rollover'!GB36)</f>
        <v/>
      </c>
      <c r="GD36" s="7" t="str">
        <f>IF($B36=0,"",($O36/30)*'MF Rents'!GD36*'MF Rollover'!GC36)</f>
        <v/>
      </c>
      <c r="GE36" s="7" t="str">
        <f>IF($B36=0,"",($O36/30)*'MF Rents'!GE36*'MF Rollover'!GD36)</f>
        <v/>
      </c>
      <c r="GF36" s="7" t="str">
        <f>IF($B36=0,"",($O36/30)*'MF Rents'!GF36*'MF Rollover'!GE36)</f>
        <v/>
      </c>
      <c r="GG36" s="7" t="str">
        <f>IF($B36=0,"",($O36/30)*'MF Rents'!GG36*'MF Rollover'!GF36)</f>
        <v/>
      </c>
      <c r="GH36" s="7" t="str">
        <f>IF($B36=0,"",($O36/30)*'MF Rents'!GH36*'MF Rollover'!GG36)</f>
        <v/>
      </c>
      <c r="GI36" s="7" t="str">
        <f>IF($B36=0,"",($O36/30)*'MF Rents'!GI36*'MF Rollover'!GH36)</f>
        <v/>
      </c>
      <c r="GJ36" s="7" t="str">
        <f>IF($B36=0,"",($O36/30)*'MF Rents'!GJ36*'MF Rollover'!GI36)</f>
        <v/>
      </c>
      <c r="GK36" s="7" t="str">
        <f>IF($B36=0,"",($O36/30)*'MF Rents'!GK36*'MF Rollover'!GJ36)</f>
        <v/>
      </c>
      <c r="GL36" s="7" t="str">
        <f>IF($B36=0,"",($O36/30)*'MF Rents'!GL36*'MF Rollover'!GK36)</f>
        <v/>
      </c>
      <c r="GM36" s="7" t="str">
        <f>IF($B36=0,"",($O36/30)*'MF Rents'!GM36*'MF Rollover'!GL36)</f>
        <v/>
      </c>
      <c r="GN36" s="7" t="str">
        <f>IF($B36=0,"",($O36/30)*'MF Rents'!GN36*'MF Rollover'!GM36)</f>
        <v/>
      </c>
      <c r="GO36" s="7" t="str">
        <f>IF($B36=0,"",($O36/30)*'MF Rents'!GO36*'MF Rollover'!GN36)</f>
        <v/>
      </c>
      <c r="GP36" s="7" t="str">
        <f>IF($B36=0,"",($O36/30)*'MF Rents'!GP36*'MF Rollover'!GO36)</f>
        <v/>
      </c>
    </row>
    <row r="37" spans="2:198" x14ac:dyDescent="0.3">
      <c r="B37" s="198">
        <f>'MF Rent Roll'!B36</f>
        <v>0</v>
      </c>
      <c r="C37" s="199">
        <f>'MF Rent Roll'!C36</f>
        <v>0</v>
      </c>
      <c r="D37" s="200">
        <f>'MF Rent Roll'!D36</f>
        <v>0</v>
      </c>
      <c r="E37" s="200">
        <f>'MF Rent Roll'!E36</f>
        <v>0</v>
      </c>
      <c r="F37" s="201">
        <f>'MF Rent Roll'!F36</f>
        <v>0</v>
      </c>
      <c r="G37" s="202">
        <f>'MF Rent Roll'!G36</f>
        <v>0</v>
      </c>
      <c r="H37" s="203">
        <f>'MF Rent Roll'!H36</f>
        <v>0</v>
      </c>
      <c r="I37" s="202">
        <f>'MF Rent Roll'!I36</f>
        <v>0</v>
      </c>
      <c r="J37" s="204">
        <f>'MF Rent Roll'!J36</f>
        <v>0</v>
      </c>
      <c r="K37" s="205">
        <f>'MF Rent Roll'!K36</f>
        <v>0</v>
      </c>
      <c r="L37" s="202">
        <f>'MF Rent Roll'!L36</f>
        <v>0</v>
      </c>
      <c r="M37" s="206">
        <f>'MF Rent Roll'!M36</f>
        <v>0</v>
      </c>
      <c r="N37" s="207" t="str">
        <f>'MF Rent Roll'!N36</f>
        <v/>
      </c>
      <c r="O37" s="208" t="str">
        <f>'MF Rent Roll'!O36</f>
        <v/>
      </c>
      <c r="P37" s="209" t="str">
        <f>'MF Rent Roll'!P36</f>
        <v/>
      </c>
      <c r="S37" s="7" t="str">
        <f>IF($B37=0,"",($O37/30)*'MF Rents'!S37*'MF Rollover'!R37)</f>
        <v/>
      </c>
      <c r="T37" s="7" t="str">
        <f>IF($B37=0,"",($O37/30)*'MF Rents'!T37*'MF Rollover'!S37)</f>
        <v/>
      </c>
      <c r="U37" s="7" t="str">
        <f>IF($B37=0,"",($O37/30)*'MF Rents'!U37*'MF Rollover'!T37)</f>
        <v/>
      </c>
      <c r="V37" s="7" t="str">
        <f>IF($B37=0,"",($O37/30)*'MF Rents'!V37*'MF Rollover'!U37)</f>
        <v/>
      </c>
      <c r="W37" s="7" t="str">
        <f>IF($B37=0,"",($O37/30)*'MF Rents'!W37*'MF Rollover'!V37)</f>
        <v/>
      </c>
      <c r="X37" s="7" t="str">
        <f>IF($B37=0,"",($O37/30)*'MF Rents'!X37*'MF Rollover'!W37)</f>
        <v/>
      </c>
      <c r="Y37" s="7" t="str">
        <f>IF($B37=0,"",($O37/30)*'MF Rents'!Y37*'MF Rollover'!X37)</f>
        <v/>
      </c>
      <c r="Z37" s="7" t="str">
        <f>IF($B37=0,"",($O37/30)*'MF Rents'!Z37*'MF Rollover'!Y37)</f>
        <v/>
      </c>
      <c r="AA37" s="7" t="str">
        <f>IF($B37=0,"",($O37/30)*'MF Rents'!AA37*'MF Rollover'!Z37)</f>
        <v/>
      </c>
      <c r="AB37" s="7" t="str">
        <f>IF($B37=0,"",($O37/30)*'MF Rents'!AB37*'MF Rollover'!AA37)</f>
        <v/>
      </c>
      <c r="AC37" s="7" t="str">
        <f>IF($B37=0,"",($O37/30)*'MF Rents'!AC37*'MF Rollover'!AB37)</f>
        <v/>
      </c>
      <c r="AD37" s="7" t="str">
        <f>IF($B37=0,"",($O37/30)*'MF Rents'!AD37*'MF Rollover'!AC37)</f>
        <v/>
      </c>
      <c r="AE37" s="7" t="str">
        <f>IF($B37=0,"",($O37/30)*'MF Rents'!AE37*'MF Rollover'!AD37)</f>
        <v/>
      </c>
      <c r="AF37" s="7" t="str">
        <f>IF($B37=0,"",($O37/30)*'MF Rents'!AF37*'MF Rollover'!AE37)</f>
        <v/>
      </c>
      <c r="AG37" s="7" t="str">
        <f>IF($B37=0,"",($O37/30)*'MF Rents'!AG37*'MF Rollover'!AF37)</f>
        <v/>
      </c>
      <c r="AH37" s="7" t="str">
        <f>IF($B37=0,"",($O37/30)*'MF Rents'!AH37*'MF Rollover'!AG37)</f>
        <v/>
      </c>
      <c r="AI37" s="7" t="str">
        <f>IF($B37=0,"",($O37/30)*'MF Rents'!AI37*'MF Rollover'!AH37)</f>
        <v/>
      </c>
      <c r="AJ37" s="7" t="str">
        <f>IF($B37=0,"",($O37/30)*'MF Rents'!AJ37*'MF Rollover'!AI37)</f>
        <v/>
      </c>
      <c r="AK37" s="7" t="str">
        <f>IF($B37=0,"",($O37/30)*'MF Rents'!AK37*'MF Rollover'!AJ37)</f>
        <v/>
      </c>
      <c r="AL37" s="7" t="str">
        <f>IF($B37=0,"",($O37/30)*'MF Rents'!AL37*'MF Rollover'!AK37)</f>
        <v/>
      </c>
      <c r="AM37" s="7" t="str">
        <f>IF($B37=0,"",($O37/30)*'MF Rents'!AM37*'MF Rollover'!AL37)</f>
        <v/>
      </c>
      <c r="AN37" s="7" t="str">
        <f>IF($B37=0,"",($O37/30)*'MF Rents'!AN37*'MF Rollover'!AM37)</f>
        <v/>
      </c>
      <c r="AO37" s="7" t="str">
        <f>IF($B37=0,"",($O37/30)*'MF Rents'!AO37*'MF Rollover'!AN37)</f>
        <v/>
      </c>
      <c r="AP37" s="7" t="str">
        <f>IF($B37=0,"",($O37/30)*'MF Rents'!AP37*'MF Rollover'!AO37)</f>
        <v/>
      </c>
      <c r="AQ37" s="7" t="str">
        <f>IF($B37=0,"",($O37/30)*'MF Rents'!AQ37*'MF Rollover'!AP37)</f>
        <v/>
      </c>
      <c r="AR37" s="7" t="str">
        <f>IF($B37=0,"",($O37/30)*'MF Rents'!AR37*'MF Rollover'!AQ37)</f>
        <v/>
      </c>
      <c r="AS37" s="7" t="str">
        <f>IF($B37=0,"",($O37/30)*'MF Rents'!AS37*'MF Rollover'!AR37)</f>
        <v/>
      </c>
      <c r="AT37" s="7" t="str">
        <f>IF($B37=0,"",($O37/30)*'MF Rents'!AT37*'MF Rollover'!AS37)</f>
        <v/>
      </c>
      <c r="AU37" s="7" t="str">
        <f>IF($B37=0,"",($O37/30)*'MF Rents'!AU37*'MF Rollover'!AT37)</f>
        <v/>
      </c>
      <c r="AV37" s="7" t="str">
        <f>IF($B37=0,"",($O37/30)*'MF Rents'!AV37*'MF Rollover'!AU37)</f>
        <v/>
      </c>
      <c r="AW37" s="7" t="str">
        <f>IF($B37=0,"",($O37/30)*'MF Rents'!AW37*'MF Rollover'!AV37)</f>
        <v/>
      </c>
      <c r="AX37" s="7" t="str">
        <f>IF($B37=0,"",($O37/30)*'MF Rents'!AX37*'MF Rollover'!AW37)</f>
        <v/>
      </c>
      <c r="AY37" s="7" t="str">
        <f>IF($B37=0,"",($O37/30)*'MF Rents'!AY37*'MF Rollover'!AX37)</f>
        <v/>
      </c>
      <c r="AZ37" s="7" t="str">
        <f>IF($B37=0,"",($O37/30)*'MF Rents'!AZ37*'MF Rollover'!AY37)</f>
        <v/>
      </c>
      <c r="BA37" s="7" t="str">
        <f>IF($B37=0,"",($O37/30)*'MF Rents'!BA37*'MF Rollover'!AZ37)</f>
        <v/>
      </c>
      <c r="BB37" s="7" t="str">
        <f>IF($B37=0,"",($O37/30)*'MF Rents'!BB37*'MF Rollover'!BA37)</f>
        <v/>
      </c>
      <c r="BC37" s="7" t="str">
        <f>IF($B37=0,"",($O37/30)*'MF Rents'!BC37*'MF Rollover'!BB37)</f>
        <v/>
      </c>
      <c r="BD37" s="7" t="str">
        <f>IF($B37=0,"",($O37/30)*'MF Rents'!BD37*'MF Rollover'!BC37)</f>
        <v/>
      </c>
      <c r="BE37" s="7" t="str">
        <f>IF($B37=0,"",($O37/30)*'MF Rents'!BE37*'MF Rollover'!BD37)</f>
        <v/>
      </c>
      <c r="BF37" s="7" t="str">
        <f>IF($B37=0,"",($O37/30)*'MF Rents'!BF37*'MF Rollover'!BE37)</f>
        <v/>
      </c>
      <c r="BG37" s="7" t="str">
        <f>IF($B37=0,"",($O37/30)*'MF Rents'!BG37*'MF Rollover'!BF37)</f>
        <v/>
      </c>
      <c r="BH37" s="7" t="str">
        <f>IF($B37=0,"",($O37/30)*'MF Rents'!BH37*'MF Rollover'!BG37)</f>
        <v/>
      </c>
      <c r="BI37" s="7" t="str">
        <f>IF($B37=0,"",($O37/30)*'MF Rents'!BI37*'MF Rollover'!BH37)</f>
        <v/>
      </c>
      <c r="BJ37" s="7" t="str">
        <f>IF($B37=0,"",($O37/30)*'MF Rents'!BJ37*'MF Rollover'!BI37)</f>
        <v/>
      </c>
      <c r="BK37" s="7" t="str">
        <f>IF($B37=0,"",($O37/30)*'MF Rents'!BK37*'MF Rollover'!BJ37)</f>
        <v/>
      </c>
      <c r="BL37" s="7" t="str">
        <f>IF($B37=0,"",($O37/30)*'MF Rents'!BL37*'MF Rollover'!BK37)</f>
        <v/>
      </c>
      <c r="BM37" s="7" t="str">
        <f>IF($B37=0,"",($O37/30)*'MF Rents'!BM37*'MF Rollover'!BL37)</f>
        <v/>
      </c>
      <c r="BN37" s="7" t="str">
        <f>IF($B37=0,"",($O37/30)*'MF Rents'!BN37*'MF Rollover'!BM37)</f>
        <v/>
      </c>
      <c r="BO37" s="7" t="str">
        <f>IF($B37=0,"",($O37/30)*'MF Rents'!BO37*'MF Rollover'!BN37)</f>
        <v/>
      </c>
      <c r="BP37" s="7" t="str">
        <f>IF($B37=0,"",($O37/30)*'MF Rents'!BP37*'MF Rollover'!BO37)</f>
        <v/>
      </c>
      <c r="BQ37" s="7" t="str">
        <f>IF($B37=0,"",($O37/30)*'MF Rents'!BQ37*'MF Rollover'!BP37)</f>
        <v/>
      </c>
      <c r="BR37" s="7" t="str">
        <f>IF($B37=0,"",($O37/30)*'MF Rents'!BR37*'MF Rollover'!BQ37)</f>
        <v/>
      </c>
      <c r="BS37" s="7" t="str">
        <f>IF($B37=0,"",($O37/30)*'MF Rents'!BS37*'MF Rollover'!BR37)</f>
        <v/>
      </c>
      <c r="BT37" s="7" t="str">
        <f>IF($B37=0,"",($O37/30)*'MF Rents'!BT37*'MF Rollover'!BS37)</f>
        <v/>
      </c>
      <c r="BU37" s="7" t="str">
        <f>IF($B37=0,"",($O37/30)*'MF Rents'!BU37*'MF Rollover'!BT37)</f>
        <v/>
      </c>
      <c r="BV37" s="7" t="str">
        <f>IF($B37=0,"",($O37/30)*'MF Rents'!BV37*'MF Rollover'!BU37)</f>
        <v/>
      </c>
      <c r="BW37" s="7" t="str">
        <f>IF($B37=0,"",($O37/30)*'MF Rents'!BW37*'MF Rollover'!BV37)</f>
        <v/>
      </c>
      <c r="BX37" s="7" t="str">
        <f>IF($B37=0,"",($O37/30)*'MF Rents'!BX37*'MF Rollover'!BW37)</f>
        <v/>
      </c>
      <c r="BY37" s="7" t="str">
        <f>IF($B37=0,"",($O37/30)*'MF Rents'!BY37*'MF Rollover'!BX37)</f>
        <v/>
      </c>
      <c r="BZ37" s="7" t="str">
        <f>IF($B37=0,"",($O37/30)*'MF Rents'!BZ37*'MF Rollover'!BY37)</f>
        <v/>
      </c>
      <c r="CA37" s="7" t="str">
        <f>IF($B37=0,"",($O37/30)*'MF Rents'!CA37*'MF Rollover'!BZ37)</f>
        <v/>
      </c>
      <c r="CB37" s="7" t="str">
        <f>IF($B37=0,"",($O37/30)*'MF Rents'!CB37*'MF Rollover'!CA37)</f>
        <v/>
      </c>
      <c r="CC37" s="7" t="str">
        <f>IF($B37=0,"",($O37/30)*'MF Rents'!CC37*'MF Rollover'!CB37)</f>
        <v/>
      </c>
      <c r="CD37" s="7" t="str">
        <f>IF($B37=0,"",($O37/30)*'MF Rents'!CD37*'MF Rollover'!CC37)</f>
        <v/>
      </c>
      <c r="CE37" s="7" t="str">
        <f>IF($B37=0,"",($O37/30)*'MF Rents'!CE37*'MF Rollover'!CD37)</f>
        <v/>
      </c>
      <c r="CF37" s="7" t="str">
        <f>IF($B37=0,"",($O37/30)*'MF Rents'!CF37*'MF Rollover'!CE37)</f>
        <v/>
      </c>
      <c r="CG37" s="7" t="str">
        <f>IF($B37=0,"",($O37/30)*'MF Rents'!CG37*'MF Rollover'!CF37)</f>
        <v/>
      </c>
      <c r="CH37" s="7" t="str">
        <f>IF($B37=0,"",($O37/30)*'MF Rents'!CH37*'MF Rollover'!CG37)</f>
        <v/>
      </c>
      <c r="CI37" s="7" t="str">
        <f>IF($B37=0,"",($O37/30)*'MF Rents'!CI37*'MF Rollover'!CH37)</f>
        <v/>
      </c>
      <c r="CJ37" s="7" t="str">
        <f>IF($B37=0,"",($O37/30)*'MF Rents'!CJ37*'MF Rollover'!CI37)</f>
        <v/>
      </c>
      <c r="CK37" s="7" t="str">
        <f>IF($B37=0,"",($O37/30)*'MF Rents'!CK37*'MF Rollover'!CJ37)</f>
        <v/>
      </c>
      <c r="CL37" s="7" t="str">
        <f>IF($B37=0,"",($O37/30)*'MF Rents'!CL37*'MF Rollover'!CK37)</f>
        <v/>
      </c>
      <c r="CM37" s="7" t="str">
        <f>IF($B37=0,"",($O37/30)*'MF Rents'!CM37*'MF Rollover'!CL37)</f>
        <v/>
      </c>
      <c r="CN37" s="7" t="str">
        <f>IF($B37=0,"",($O37/30)*'MF Rents'!CN37*'MF Rollover'!CM37)</f>
        <v/>
      </c>
      <c r="CO37" s="7" t="str">
        <f>IF($B37=0,"",($O37/30)*'MF Rents'!CO37*'MF Rollover'!CN37)</f>
        <v/>
      </c>
      <c r="CP37" s="7" t="str">
        <f>IF($B37=0,"",($O37/30)*'MF Rents'!CP37*'MF Rollover'!CO37)</f>
        <v/>
      </c>
      <c r="CQ37" s="7" t="str">
        <f>IF($B37=0,"",($O37/30)*'MF Rents'!CQ37*'MF Rollover'!CP37)</f>
        <v/>
      </c>
      <c r="CR37" s="7" t="str">
        <f>IF($B37=0,"",($O37/30)*'MF Rents'!CR37*'MF Rollover'!CQ37)</f>
        <v/>
      </c>
      <c r="CS37" s="7" t="str">
        <f>IF($B37=0,"",($O37/30)*'MF Rents'!CS37*'MF Rollover'!CR37)</f>
        <v/>
      </c>
      <c r="CT37" s="7" t="str">
        <f>IF($B37=0,"",($O37/30)*'MF Rents'!CT37*'MF Rollover'!CS37)</f>
        <v/>
      </c>
      <c r="CU37" s="7" t="str">
        <f>IF($B37=0,"",($O37/30)*'MF Rents'!CU37*'MF Rollover'!CT37)</f>
        <v/>
      </c>
      <c r="CV37" s="7" t="str">
        <f>IF($B37=0,"",($O37/30)*'MF Rents'!CV37*'MF Rollover'!CU37)</f>
        <v/>
      </c>
      <c r="CW37" s="7" t="str">
        <f>IF($B37=0,"",($O37/30)*'MF Rents'!CW37*'MF Rollover'!CV37)</f>
        <v/>
      </c>
      <c r="CX37" s="7" t="str">
        <f>IF($B37=0,"",($O37/30)*'MF Rents'!CX37*'MF Rollover'!CW37)</f>
        <v/>
      </c>
      <c r="CY37" s="7" t="str">
        <f>IF($B37=0,"",($O37/30)*'MF Rents'!CY37*'MF Rollover'!CX37)</f>
        <v/>
      </c>
      <c r="CZ37" s="7" t="str">
        <f>IF($B37=0,"",($O37/30)*'MF Rents'!CZ37*'MF Rollover'!CY37)</f>
        <v/>
      </c>
      <c r="DA37" s="7" t="str">
        <f>IF($B37=0,"",($O37/30)*'MF Rents'!DA37*'MF Rollover'!CZ37)</f>
        <v/>
      </c>
      <c r="DB37" s="7" t="str">
        <f>IF($B37=0,"",($O37/30)*'MF Rents'!DB37*'MF Rollover'!DA37)</f>
        <v/>
      </c>
      <c r="DC37" s="7" t="str">
        <f>IF($B37=0,"",($O37/30)*'MF Rents'!DC37*'MF Rollover'!DB37)</f>
        <v/>
      </c>
      <c r="DD37" s="7" t="str">
        <f>IF($B37=0,"",($O37/30)*'MF Rents'!DD37*'MF Rollover'!DC37)</f>
        <v/>
      </c>
      <c r="DE37" s="7" t="str">
        <f>IF($B37=0,"",($O37/30)*'MF Rents'!DE37*'MF Rollover'!DD37)</f>
        <v/>
      </c>
      <c r="DF37" s="7" t="str">
        <f>IF($B37=0,"",($O37/30)*'MF Rents'!DF37*'MF Rollover'!DE37)</f>
        <v/>
      </c>
      <c r="DG37" s="7" t="str">
        <f>IF($B37=0,"",($O37/30)*'MF Rents'!DG37*'MF Rollover'!DF37)</f>
        <v/>
      </c>
      <c r="DH37" s="7" t="str">
        <f>IF($B37=0,"",($O37/30)*'MF Rents'!DH37*'MF Rollover'!DG37)</f>
        <v/>
      </c>
      <c r="DI37" s="7" t="str">
        <f>IF($B37=0,"",($O37/30)*'MF Rents'!DI37*'MF Rollover'!DH37)</f>
        <v/>
      </c>
      <c r="DJ37" s="7" t="str">
        <f>IF($B37=0,"",($O37/30)*'MF Rents'!DJ37*'MF Rollover'!DI37)</f>
        <v/>
      </c>
      <c r="DK37" s="7" t="str">
        <f>IF($B37=0,"",($O37/30)*'MF Rents'!DK37*'MF Rollover'!DJ37)</f>
        <v/>
      </c>
      <c r="DL37" s="7" t="str">
        <f>IF($B37=0,"",($O37/30)*'MF Rents'!DL37*'MF Rollover'!DK37)</f>
        <v/>
      </c>
      <c r="DM37" s="7" t="str">
        <f>IF($B37=0,"",($O37/30)*'MF Rents'!DM37*'MF Rollover'!DL37)</f>
        <v/>
      </c>
      <c r="DN37" s="7" t="str">
        <f>IF($B37=0,"",($O37/30)*'MF Rents'!DN37*'MF Rollover'!DM37)</f>
        <v/>
      </c>
      <c r="DO37" s="7" t="str">
        <f>IF($B37=0,"",($O37/30)*'MF Rents'!DO37*'MF Rollover'!DN37)</f>
        <v/>
      </c>
      <c r="DP37" s="7" t="str">
        <f>IF($B37=0,"",($O37/30)*'MF Rents'!DP37*'MF Rollover'!DO37)</f>
        <v/>
      </c>
      <c r="DQ37" s="7" t="str">
        <f>IF($B37=0,"",($O37/30)*'MF Rents'!DQ37*'MF Rollover'!DP37)</f>
        <v/>
      </c>
      <c r="DR37" s="7" t="str">
        <f>IF($B37=0,"",($O37/30)*'MF Rents'!DR37*'MF Rollover'!DQ37)</f>
        <v/>
      </c>
      <c r="DS37" s="7" t="str">
        <f>IF($B37=0,"",($O37/30)*'MF Rents'!DS37*'MF Rollover'!DR37)</f>
        <v/>
      </c>
      <c r="DT37" s="7" t="str">
        <f>IF($B37=0,"",($O37/30)*'MF Rents'!DT37*'MF Rollover'!DS37)</f>
        <v/>
      </c>
      <c r="DU37" s="7" t="str">
        <f>IF($B37=0,"",($O37/30)*'MF Rents'!DU37*'MF Rollover'!DT37)</f>
        <v/>
      </c>
      <c r="DV37" s="7" t="str">
        <f>IF($B37=0,"",($O37/30)*'MF Rents'!DV37*'MF Rollover'!DU37)</f>
        <v/>
      </c>
      <c r="DW37" s="7" t="str">
        <f>IF($B37=0,"",($O37/30)*'MF Rents'!DW37*'MF Rollover'!DV37)</f>
        <v/>
      </c>
      <c r="DX37" s="7" t="str">
        <f>IF($B37=0,"",($O37/30)*'MF Rents'!DX37*'MF Rollover'!DW37)</f>
        <v/>
      </c>
      <c r="DY37" s="7" t="str">
        <f>IF($B37=0,"",($O37/30)*'MF Rents'!DY37*'MF Rollover'!DX37)</f>
        <v/>
      </c>
      <c r="DZ37" s="7" t="str">
        <f>IF($B37=0,"",($O37/30)*'MF Rents'!DZ37*'MF Rollover'!DY37)</f>
        <v/>
      </c>
      <c r="EA37" s="7" t="str">
        <f>IF($B37=0,"",($O37/30)*'MF Rents'!EA37*'MF Rollover'!DZ37)</f>
        <v/>
      </c>
      <c r="EB37" s="7" t="str">
        <f>IF($B37=0,"",($O37/30)*'MF Rents'!EB37*'MF Rollover'!EA37)</f>
        <v/>
      </c>
      <c r="EC37" s="7" t="str">
        <f>IF($B37=0,"",($O37/30)*'MF Rents'!EC37*'MF Rollover'!EB37)</f>
        <v/>
      </c>
      <c r="ED37" s="7" t="str">
        <f>IF($B37=0,"",($O37/30)*'MF Rents'!ED37*'MF Rollover'!EC37)</f>
        <v/>
      </c>
      <c r="EE37" s="7" t="str">
        <f>IF($B37=0,"",($O37/30)*'MF Rents'!EE37*'MF Rollover'!ED37)</f>
        <v/>
      </c>
      <c r="EF37" s="7" t="str">
        <f>IF($B37=0,"",($O37/30)*'MF Rents'!EF37*'MF Rollover'!EE37)</f>
        <v/>
      </c>
      <c r="EG37" s="7" t="str">
        <f>IF($B37=0,"",($O37/30)*'MF Rents'!EG37*'MF Rollover'!EF37)</f>
        <v/>
      </c>
      <c r="EH37" s="7" t="str">
        <f>IF($B37=0,"",($O37/30)*'MF Rents'!EH37*'MF Rollover'!EG37)</f>
        <v/>
      </c>
      <c r="EI37" s="7" t="str">
        <f>IF($B37=0,"",($O37/30)*'MF Rents'!EI37*'MF Rollover'!EH37)</f>
        <v/>
      </c>
      <c r="EJ37" s="7" t="str">
        <f>IF($B37=0,"",($O37/30)*'MF Rents'!EJ37*'MF Rollover'!EI37)</f>
        <v/>
      </c>
      <c r="EK37" s="7" t="str">
        <f>IF($B37=0,"",($O37/30)*'MF Rents'!EK37*'MF Rollover'!EJ37)</f>
        <v/>
      </c>
      <c r="EL37" s="7" t="str">
        <f>IF($B37=0,"",($O37/30)*'MF Rents'!EL37*'MF Rollover'!EK37)</f>
        <v/>
      </c>
      <c r="EM37" s="7" t="str">
        <f>IF($B37=0,"",($O37/30)*'MF Rents'!EM37*'MF Rollover'!EL37)</f>
        <v/>
      </c>
      <c r="EN37" s="7" t="str">
        <f>IF($B37=0,"",($O37/30)*'MF Rents'!EN37*'MF Rollover'!EM37)</f>
        <v/>
      </c>
      <c r="EO37" s="7" t="str">
        <f>IF($B37=0,"",($O37/30)*'MF Rents'!EO37*'MF Rollover'!EN37)</f>
        <v/>
      </c>
      <c r="EP37" s="7" t="str">
        <f>IF($B37=0,"",($O37/30)*'MF Rents'!EP37*'MF Rollover'!EO37)</f>
        <v/>
      </c>
      <c r="EQ37" s="7" t="str">
        <f>IF($B37=0,"",($O37/30)*'MF Rents'!EQ37*'MF Rollover'!EP37)</f>
        <v/>
      </c>
      <c r="ER37" s="7" t="str">
        <f>IF($B37=0,"",($O37/30)*'MF Rents'!ER37*'MF Rollover'!EQ37)</f>
        <v/>
      </c>
      <c r="ES37" s="7" t="str">
        <f>IF($B37=0,"",($O37/30)*'MF Rents'!ES37*'MF Rollover'!ER37)</f>
        <v/>
      </c>
      <c r="ET37" s="7" t="str">
        <f>IF($B37=0,"",($O37/30)*'MF Rents'!ET37*'MF Rollover'!ES37)</f>
        <v/>
      </c>
      <c r="EU37" s="7" t="str">
        <f>IF($B37=0,"",($O37/30)*'MF Rents'!EU37*'MF Rollover'!ET37)</f>
        <v/>
      </c>
      <c r="EV37" s="7" t="str">
        <f>IF($B37=0,"",($O37/30)*'MF Rents'!EV37*'MF Rollover'!EU37)</f>
        <v/>
      </c>
      <c r="EW37" s="7" t="str">
        <f>IF($B37=0,"",($O37/30)*'MF Rents'!EW37*'MF Rollover'!EV37)</f>
        <v/>
      </c>
      <c r="EX37" s="7" t="str">
        <f>IF($B37=0,"",($O37/30)*'MF Rents'!EX37*'MF Rollover'!EW37)</f>
        <v/>
      </c>
      <c r="EY37" s="7" t="str">
        <f>IF($B37=0,"",($O37/30)*'MF Rents'!EY37*'MF Rollover'!EX37)</f>
        <v/>
      </c>
      <c r="EZ37" s="7" t="str">
        <f>IF($B37=0,"",($O37/30)*'MF Rents'!EZ37*'MF Rollover'!EY37)</f>
        <v/>
      </c>
      <c r="FA37" s="7" t="str">
        <f>IF($B37=0,"",($O37/30)*'MF Rents'!FA37*'MF Rollover'!EZ37)</f>
        <v/>
      </c>
      <c r="FB37" s="7" t="str">
        <f>IF($B37=0,"",($O37/30)*'MF Rents'!FB37*'MF Rollover'!FA37)</f>
        <v/>
      </c>
      <c r="FC37" s="7" t="str">
        <f>IF($B37=0,"",($O37/30)*'MF Rents'!FC37*'MF Rollover'!FB37)</f>
        <v/>
      </c>
      <c r="FD37" s="7" t="str">
        <f>IF($B37=0,"",($O37/30)*'MF Rents'!FD37*'MF Rollover'!FC37)</f>
        <v/>
      </c>
      <c r="FE37" s="7" t="str">
        <f>IF($B37=0,"",($O37/30)*'MF Rents'!FE37*'MF Rollover'!FD37)</f>
        <v/>
      </c>
      <c r="FF37" s="7" t="str">
        <f>IF($B37=0,"",($O37/30)*'MF Rents'!FF37*'MF Rollover'!FE37)</f>
        <v/>
      </c>
      <c r="FG37" s="7" t="str">
        <f>IF($B37=0,"",($O37/30)*'MF Rents'!FG37*'MF Rollover'!FF37)</f>
        <v/>
      </c>
      <c r="FH37" s="7" t="str">
        <f>IF($B37=0,"",($O37/30)*'MF Rents'!FH37*'MF Rollover'!FG37)</f>
        <v/>
      </c>
      <c r="FI37" s="7" t="str">
        <f>IF($B37=0,"",($O37/30)*'MF Rents'!FI37*'MF Rollover'!FH37)</f>
        <v/>
      </c>
      <c r="FJ37" s="7" t="str">
        <f>IF($B37=0,"",($O37/30)*'MF Rents'!FJ37*'MF Rollover'!FI37)</f>
        <v/>
      </c>
      <c r="FK37" s="7" t="str">
        <f>IF($B37=0,"",($O37/30)*'MF Rents'!FK37*'MF Rollover'!FJ37)</f>
        <v/>
      </c>
      <c r="FL37" s="7" t="str">
        <f>IF($B37=0,"",($O37/30)*'MF Rents'!FL37*'MF Rollover'!FK37)</f>
        <v/>
      </c>
      <c r="FM37" s="7" t="str">
        <f>IF($B37=0,"",($O37/30)*'MF Rents'!FM37*'MF Rollover'!FL37)</f>
        <v/>
      </c>
      <c r="FN37" s="7" t="str">
        <f>IF($B37=0,"",($O37/30)*'MF Rents'!FN37*'MF Rollover'!FM37)</f>
        <v/>
      </c>
      <c r="FO37" s="7" t="str">
        <f>IF($B37=0,"",($O37/30)*'MF Rents'!FO37*'MF Rollover'!FN37)</f>
        <v/>
      </c>
      <c r="FP37" s="7" t="str">
        <f>IF($B37=0,"",($O37/30)*'MF Rents'!FP37*'MF Rollover'!FO37)</f>
        <v/>
      </c>
      <c r="FQ37" s="7" t="str">
        <f>IF($B37=0,"",($O37/30)*'MF Rents'!FQ37*'MF Rollover'!FP37)</f>
        <v/>
      </c>
      <c r="FR37" s="7" t="str">
        <f>IF($B37=0,"",($O37/30)*'MF Rents'!FR37*'MF Rollover'!FQ37)</f>
        <v/>
      </c>
      <c r="FS37" s="7" t="str">
        <f>IF($B37=0,"",($O37/30)*'MF Rents'!FS37*'MF Rollover'!FR37)</f>
        <v/>
      </c>
      <c r="FT37" s="7" t="str">
        <f>IF($B37=0,"",($O37/30)*'MF Rents'!FT37*'MF Rollover'!FS37)</f>
        <v/>
      </c>
      <c r="FU37" s="7" t="str">
        <f>IF($B37=0,"",($O37/30)*'MF Rents'!FU37*'MF Rollover'!FT37)</f>
        <v/>
      </c>
      <c r="FV37" s="7" t="str">
        <f>IF($B37=0,"",($O37/30)*'MF Rents'!FV37*'MF Rollover'!FU37)</f>
        <v/>
      </c>
      <c r="FW37" s="7" t="str">
        <f>IF($B37=0,"",($O37/30)*'MF Rents'!FW37*'MF Rollover'!FV37)</f>
        <v/>
      </c>
      <c r="FX37" s="7" t="str">
        <f>IF($B37=0,"",($O37/30)*'MF Rents'!FX37*'MF Rollover'!FW37)</f>
        <v/>
      </c>
      <c r="FY37" s="7" t="str">
        <f>IF($B37=0,"",($O37/30)*'MF Rents'!FY37*'MF Rollover'!FX37)</f>
        <v/>
      </c>
      <c r="FZ37" s="7" t="str">
        <f>IF($B37=0,"",($O37/30)*'MF Rents'!FZ37*'MF Rollover'!FY37)</f>
        <v/>
      </c>
      <c r="GA37" s="7" t="str">
        <f>IF($B37=0,"",($O37/30)*'MF Rents'!GA37*'MF Rollover'!FZ37)</f>
        <v/>
      </c>
      <c r="GB37" s="7" t="str">
        <f>IF($B37=0,"",($O37/30)*'MF Rents'!GB37*'MF Rollover'!GA37)</f>
        <v/>
      </c>
      <c r="GC37" s="7" t="str">
        <f>IF($B37=0,"",($O37/30)*'MF Rents'!GC37*'MF Rollover'!GB37)</f>
        <v/>
      </c>
      <c r="GD37" s="7" t="str">
        <f>IF($B37=0,"",($O37/30)*'MF Rents'!GD37*'MF Rollover'!GC37)</f>
        <v/>
      </c>
      <c r="GE37" s="7" t="str">
        <f>IF($B37=0,"",($O37/30)*'MF Rents'!GE37*'MF Rollover'!GD37)</f>
        <v/>
      </c>
      <c r="GF37" s="7" t="str">
        <f>IF($B37=0,"",($O37/30)*'MF Rents'!GF37*'MF Rollover'!GE37)</f>
        <v/>
      </c>
      <c r="GG37" s="7" t="str">
        <f>IF($B37=0,"",($O37/30)*'MF Rents'!GG37*'MF Rollover'!GF37)</f>
        <v/>
      </c>
      <c r="GH37" s="7" t="str">
        <f>IF($B37=0,"",($O37/30)*'MF Rents'!GH37*'MF Rollover'!GG37)</f>
        <v/>
      </c>
      <c r="GI37" s="7" t="str">
        <f>IF($B37=0,"",($O37/30)*'MF Rents'!GI37*'MF Rollover'!GH37)</f>
        <v/>
      </c>
      <c r="GJ37" s="7" t="str">
        <f>IF($B37=0,"",($O37/30)*'MF Rents'!GJ37*'MF Rollover'!GI37)</f>
        <v/>
      </c>
      <c r="GK37" s="7" t="str">
        <f>IF($B37=0,"",($O37/30)*'MF Rents'!GK37*'MF Rollover'!GJ37)</f>
        <v/>
      </c>
      <c r="GL37" s="7" t="str">
        <f>IF($B37=0,"",($O37/30)*'MF Rents'!GL37*'MF Rollover'!GK37)</f>
        <v/>
      </c>
      <c r="GM37" s="7" t="str">
        <f>IF($B37=0,"",($O37/30)*'MF Rents'!GM37*'MF Rollover'!GL37)</f>
        <v/>
      </c>
      <c r="GN37" s="7" t="str">
        <f>IF($B37=0,"",($O37/30)*'MF Rents'!GN37*'MF Rollover'!GM37)</f>
        <v/>
      </c>
      <c r="GO37" s="7" t="str">
        <f>IF($B37=0,"",($O37/30)*'MF Rents'!GO37*'MF Rollover'!GN37)</f>
        <v/>
      </c>
      <c r="GP37" s="7" t="str">
        <f>IF($B37=0,"",($O37/30)*'MF Rents'!GP37*'MF Rollover'!GO37)</f>
        <v/>
      </c>
    </row>
    <row r="38" spans="2:198" x14ac:dyDescent="0.3">
      <c r="B38" s="198">
        <f>'MF Rent Roll'!B37</f>
        <v>0</v>
      </c>
      <c r="C38" s="199">
        <f>'MF Rent Roll'!C37</f>
        <v>0</v>
      </c>
      <c r="D38" s="200">
        <f>'MF Rent Roll'!D37</f>
        <v>0</v>
      </c>
      <c r="E38" s="200">
        <f>'MF Rent Roll'!E37</f>
        <v>0</v>
      </c>
      <c r="F38" s="201">
        <f>'MF Rent Roll'!F37</f>
        <v>0</v>
      </c>
      <c r="G38" s="202">
        <f>'MF Rent Roll'!G37</f>
        <v>0</v>
      </c>
      <c r="H38" s="203">
        <f>'MF Rent Roll'!H37</f>
        <v>0</v>
      </c>
      <c r="I38" s="202">
        <f>'MF Rent Roll'!I37</f>
        <v>0</v>
      </c>
      <c r="J38" s="204">
        <f>'MF Rent Roll'!J37</f>
        <v>0</v>
      </c>
      <c r="K38" s="205">
        <f>'MF Rent Roll'!K37</f>
        <v>0</v>
      </c>
      <c r="L38" s="202">
        <f>'MF Rent Roll'!L37</f>
        <v>0</v>
      </c>
      <c r="M38" s="206">
        <f>'MF Rent Roll'!M37</f>
        <v>0</v>
      </c>
      <c r="N38" s="207" t="str">
        <f>'MF Rent Roll'!N37</f>
        <v/>
      </c>
      <c r="O38" s="208" t="str">
        <f>'MF Rent Roll'!O37</f>
        <v/>
      </c>
      <c r="P38" s="209" t="str">
        <f>'MF Rent Roll'!P37</f>
        <v/>
      </c>
      <c r="S38" s="7" t="str">
        <f>IF($B38=0,"",($O38/30)*'MF Rents'!S38*'MF Rollover'!R38)</f>
        <v/>
      </c>
      <c r="T38" s="7" t="str">
        <f>IF($B38=0,"",($O38/30)*'MF Rents'!T38*'MF Rollover'!S38)</f>
        <v/>
      </c>
      <c r="U38" s="7" t="str">
        <f>IF($B38=0,"",($O38/30)*'MF Rents'!U38*'MF Rollover'!T38)</f>
        <v/>
      </c>
      <c r="V38" s="7" t="str">
        <f>IF($B38=0,"",($O38/30)*'MF Rents'!V38*'MF Rollover'!U38)</f>
        <v/>
      </c>
      <c r="W38" s="7" t="str">
        <f>IF($B38=0,"",($O38/30)*'MF Rents'!W38*'MF Rollover'!V38)</f>
        <v/>
      </c>
      <c r="X38" s="7" t="str">
        <f>IF($B38=0,"",($O38/30)*'MF Rents'!X38*'MF Rollover'!W38)</f>
        <v/>
      </c>
      <c r="Y38" s="7" t="str">
        <f>IF($B38=0,"",($O38/30)*'MF Rents'!Y38*'MF Rollover'!X38)</f>
        <v/>
      </c>
      <c r="Z38" s="7" t="str">
        <f>IF($B38=0,"",($O38/30)*'MF Rents'!Z38*'MF Rollover'!Y38)</f>
        <v/>
      </c>
      <c r="AA38" s="7" t="str">
        <f>IF($B38=0,"",($O38/30)*'MF Rents'!AA38*'MF Rollover'!Z38)</f>
        <v/>
      </c>
      <c r="AB38" s="7" t="str">
        <f>IF($B38=0,"",($O38/30)*'MF Rents'!AB38*'MF Rollover'!AA38)</f>
        <v/>
      </c>
      <c r="AC38" s="7" t="str">
        <f>IF($B38=0,"",($O38/30)*'MF Rents'!AC38*'MF Rollover'!AB38)</f>
        <v/>
      </c>
      <c r="AD38" s="7" t="str">
        <f>IF($B38=0,"",($O38/30)*'MF Rents'!AD38*'MF Rollover'!AC38)</f>
        <v/>
      </c>
      <c r="AE38" s="7" t="str">
        <f>IF($B38=0,"",($O38/30)*'MF Rents'!AE38*'MF Rollover'!AD38)</f>
        <v/>
      </c>
      <c r="AF38" s="7" t="str">
        <f>IF($B38=0,"",($O38/30)*'MF Rents'!AF38*'MF Rollover'!AE38)</f>
        <v/>
      </c>
      <c r="AG38" s="7" t="str">
        <f>IF($B38=0,"",($O38/30)*'MF Rents'!AG38*'MF Rollover'!AF38)</f>
        <v/>
      </c>
      <c r="AH38" s="7" t="str">
        <f>IF($B38=0,"",($O38/30)*'MF Rents'!AH38*'MF Rollover'!AG38)</f>
        <v/>
      </c>
      <c r="AI38" s="7" t="str">
        <f>IF($B38=0,"",($O38/30)*'MF Rents'!AI38*'MF Rollover'!AH38)</f>
        <v/>
      </c>
      <c r="AJ38" s="7" t="str">
        <f>IF($B38=0,"",($O38/30)*'MF Rents'!AJ38*'MF Rollover'!AI38)</f>
        <v/>
      </c>
      <c r="AK38" s="7" t="str">
        <f>IF($B38=0,"",($O38/30)*'MF Rents'!AK38*'MF Rollover'!AJ38)</f>
        <v/>
      </c>
      <c r="AL38" s="7" t="str">
        <f>IF($B38=0,"",($O38/30)*'MF Rents'!AL38*'MF Rollover'!AK38)</f>
        <v/>
      </c>
      <c r="AM38" s="7" t="str">
        <f>IF($B38=0,"",($O38/30)*'MF Rents'!AM38*'MF Rollover'!AL38)</f>
        <v/>
      </c>
      <c r="AN38" s="7" t="str">
        <f>IF($B38=0,"",($O38/30)*'MF Rents'!AN38*'MF Rollover'!AM38)</f>
        <v/>
      </c>
      <c r="AO38" s="7" t="str">
        <f>IF($B38=0,"",($O38/30)*'MF Rents'!AO38*'MF Rollover'!AN38)</f>
        <v/>
      </c>
      <c r="AP38" s="7" t="str">
        <f>IF($B38=0,"",($O38/30)*'MF Rents'!AP38*'MF Rollover'!AO38)</f>
        <v/>
      </c>
      <c r="AQ38" s="7" t="str">
        <f>IF($B38=0,"",($O38/30)*'MF Rents'!AQ38*'MF Rollover'!AP38)</f>
        <v/>
      </c>
      <c r="AR38" s="7" t="str">
        <f>IF($B38=0,"",($O38/30)*'MF Rents'!AR38*'MF Rollover'!AQ38)</f>
        <v/>
      </c>
      <c r="AS38" s="7" t="str">
        <f>IF($B38=0,"",($O38/30)*'MF Rents'!AS38*'MF Rollover'!AR38)</f>
        <v/>
      </c>
      <c r="AT38" s="7" t="str">
        <f>IF($B38=0,"",($O38/30)*'MF Rents'!AT38*'MF Rollover'!AS38)</f>
        <v/>
      </c>
      <c r="AU38" s="7" t="str">
        <f>IF($B38=0,"",($O38/30)*'MF Rents'!AU38*'MF Rollover'!AT38)</f>
        <v/>
      </c>
      <c r="AV38" s="7" t="str">
        <f>IF($B38=0,"",($O38/30)*'MF Rents'!AV38*'MF Rollover'!AU38)</f>
        <v/>
      </c>
      <c r="AW38" s="7" t="str">
        <f>IF($B38=0,"",($O38/30)*'MF Rents'!AW38*'MF Rollover'!AV38)</f>
        <v/>
      </c>
      <c r="AX38" s="7" t="str">
        <f>IF($B38=0,"",($O38/30)*'MF Rents'!AX38*'MF Rollover'!AW38)</f>
        <v/>
      </c>
      <c r="AY38" s="7" t="str">
        <f>IF($B38=0,"",($O38/30)*'MF Rents'!AY38*'MF Rollover'!AX38)</f>
        <v/>
      </c>
      <c r="AZ38" s="7" t="str">
        <f>IF($B38=0,"",($O38/30)*'MF Rents'!AZ38*'MF Rollover'!AY38)</f>
        <v/>
      </c>
      <c r="BA38" s="7" t="str">
        <f>IF($B38=0,"",($O38/30)*'MF Rents'!BA38*'MF Rollover'!AZ38)</f>
        <v/>
      </c>
      <c r="BB38" s="7" t="str">
        <f>IF($B38=0,"",($O38/30)*'MF Rents'!BB38*'MF Rollover'!BA38)</f>
        <v/>
      </c>
      <c r="BC38" s="7" t="str">
        <f>IF($B38=0,"",($O38/30)*'MF Rents'!BC38*'MF Rollover'!BB38)</f>
        <v/>
      </c>
      <c r="BD38" s="7" t="str">
        <f>IF($B38=0,"",($O38/30)*'MF Rents'!BD38*'MF Rollover'!BC38)</f>
        <v/>
      </c>
      <c r="BE38" s="7" t="str">
        <f>IF($B38=0,"",($O38/30)*'MF Rents'!BE38*'MF Rollover'!BD38)</f>
        <v/>
      </c>
      <c r="BF38" s="7" t="str">
        <f>IF($B38=0,"",($O38/30)*'MF Rents'!BF38*'MF Rollover'!BE38)</f>
        <v/>
      </c>
      <c r="BG38" s="7" t="str">
        <f>IF($B38=0,"",($O38/30)*'MF Rents'!BG38*'MF Rollover'!BF38)</f>
        <v/>
      </c>
      <c r="BH38" s="7" t="str">
        <f>IF($B38=0,"",($O38/30)*'MF Rents'!BH38*'MF Rollover'!BG38)</f>
        <v/>
      </c>
      <c r="BI38" s="7" t="str">
        <f>IF($B38=0,"",($O38/30)*'MF Rents'!BI38*'MF Rollover'!BH38)</f>
        <v/>
      </c>
      <c r="BJ38" s="7" t="str">
        <f>IF($B38=0,"",($O38/30)*'MF Rents'!BJ38*'MF Rollover'!BI38)</f>
        <v/>
      </c>
      <c r="BK38" s="7" t="str">
        <f>IF($B38=0,"",($O38/30)*'MF Rents'!BK38*'MF Rollover'!BJ38)</f>
        <v/>
      </c>
      <c r="BL38" s="7" t="str">
        <f>IF($B38=0,"",($O38/30)*'MF Rents'!BL38*'MF Rollover'!BK38)</f>
        <v/>
      </c>
      <c r="BM38" s="7" t="str">
        <f>IF($B38=0,"",($O38/30)*'MF Rents'!BM38*'MF Rollover'!BL38)</f>
        <v/>
      </c>
      <c r="BN38" s="7" t="str">
        <f>IF($B38=0,"",($O38/30)*'MF Rents'!BN38*'MF Rollover'!BM38)</f>
        <v/>
      </c>
      <c r="BO38" s="7" t="str">
        <f>IF($B38=0,"",($O38/30)*'MF Rents'!BO38*'MF Rollover'!BN38)</f>
        <v/>
      </c>
      <c r="BP38" s="7" t="str">
        <f>IF($B38=0,"",($O38/30)*'MF Rents'!BP38*'MF Rollover'!BO38)</f>
        <v/>
      </c>
      <c r="BQ38" s="7" t="str">
        <f>IF($B38=0,"",($O38/30)*'MF Rents'!BQ38*'MF Rollover'!BP38)</f>
        <v/>
      </c>
      <c r="BR38" s="7" t="str">
        <f>IF($B38=0,"",($O38/30)*'MF Rents'!BR38*'MF Rollover'!BQ38)</f>
        <v/>
      </c>
      <c r="BS38" s="7" t="str">
        <f>IF($B38=0,"",($O38/30)*'MF Rents'!BS38*'MF Rollover'!BR38)</f>
        <v/>
      </c>
      <c r="BT38" s="7" t="str">
        <f>IF($B38=0,"",($O38/30)*'MF Rents'!BT38*'MF Rollover'!BS38)</f>
        <v/>
      </c>
      <c r="BU38" s="7" t="str">
        <f>IF($B38=0,"",($O38/30)*'MF Rents'!BU38*'MF Rollover'!BT38)</f>
        <v/>
      </c>
      <c r="BV38" s="7" t="str">
        <f>IF($B38=0,"",($O38/30)*'MF Rents'!BV38*'MF Rollover'!BU38)</f>
        <v/>
      </c>
      <c r="BW38" s="7" t="str">
        <f>IF($B38=0,"",($O38/30)*'MF Rents'!BW38*'MF Rollover'!BV38)</f>
        <v/>
      </c>
      <c r="BX38" s="7" t="str">
        <f>IF($B38=0,"",($O38/30)*'MF Rents'!BX38*'MF Rollover'!BW38)</f>
        <v/>
      </c>
      <c r="BY38" s="7" t="str">
        <f>IF($B38=0,"",($O38/30)*'MF Rents'!BY38*'MF Rollover'!BX38)</f>
        <v/>
      </c>
      <c r="BZ38" s="7" t="str">
        <f>IF($B38=0,"",($O38/30)*'MF Rents'!BZ38*'MF Rollover'!BY38)</f>
        <v/>
      </c>
      <c r="CA38" s="7" t="str">
        <f>IF($B38=0,"",($O38/30)*'MF Rents'!CA38*'MF Rollover'!BZ38)</f>
        <v/>
      </c>
      <c r="CB38" s="7" t="str">
        <f>IF($B38=0,"",($O38/30)*'MF Rents'!CB38*'MF Rollover'!CA38)</f>
        <v/>
      </c>
      <c r="CC38" s="7" t="str">
        <f>IF($B38=0,"",($O38/30)*'MF Rents'!CC38*'MF Rollover'!CB38)</f>
        <v/>
      </c>
      <c r="CD38" s="7" t="str">
        <f>IF($B38=0,"",($O38/30)*'MF Rents'!CD38*'MF Rollover'!CC38)</f>
        <v/>
      </c>
      <c r="CE38" s="7" t="str">
        <f>IF($B38=0,"",($O38/30)*'MF Rents'!CE38*'MF Rollover'!CD38)</f>
        <v/>
      </c>
      <c r="CF38" s="7" t="str">
        <f>IF($B38=0,"",($O38/30)*'MF Rents'!CF38*'MF Rollover'!CE38)</f>
        <v/>
      </c>
      <c r="CG38" s="7" t="str">
        <f>IF($B38=0,"",($O38/30)*'MF Rents'!CG38*'MF Rollover'!CF38)</f>
        <v/>
      </c>
      <c r="CH38" s="7" t="str">
        <f>IF($B38=0,"",($O38/30)*'MF Rents'!CH38*'MF Rollover'!CG38)</f>
        <v/>
      </c>
      <c r="CI38" s="7" t="str">
        <f>IF($B38=0,"",($O38/30)*'MF Rents'!CI38*'MF Rollover'!CH38)</f>
        <v/>
      </c>
      <c r="CJ38" s="7" t="str">
        <f>IF($B38=0,"",($O38/30)*'MF Rents'!CJ38*'MF Rollover'!CI38)</f>
        <v/>
      </c>
      <c r="CK38" s="7" t="str">
        <f>IF($B38=0,"",($O38/30)*'MF Rents'!CK38*'MF Rollover'!CJ38)</f>
        <v/>
      </c>
      <c r="CL38" s="7" t="str">
        <f>IF($B38=0,"",($O38/30)*'MF Rents'!CL38*'MF Rollover'!CK38)</f>
        <v/>
      </c>
      <c r="CM38" s="7" t="str">
        <f>IF($B38=0,"",($O38/30)*'MF Rents'!CM38*'MF Rollover'!CL38)</f>
        <v/>
      </c>
      <c r="CN38" s="7" t="str">
        <f>IF($B38=0,"",($O38/30)*'MF Rents'!CN38*'MF Rollover'!CM38)</f>
        <v/>
      </c>
      <c r="CO38" s="7" t="str">
        <f>IF($B38=0,"",($O38/30)*'MF Rents'!CO38*'MF Rollover'!CN38)</f>
        <v/>
      </c>
      <c r="CP38" s="7" t="str">
        <f>IF($B38=0,"",($O38/30)*'MF Rents'!CP38*'MF Rollover'!CO38)</f>
        <v/>
      </c>
      <c r="CQ38" s="7" t="str">
        <f>IF($B38=0,"",($O38/30)*'MF Rents'!CQ38*'MF Rollover'!CP38)</f>
        <v/>
      </c>
      <c r="CR38" s="7" t="str">
        <f>IF($B38=0,"",($O38/30)*'MF Rents'!CR38*'MF Rollover'!CQ38)</f>
        <v/>
      </c>
      <c r="CS38" s="7" t="str">
        <f>IF($B38=0,"",($O38/30)*'MF Rents'!CS38*'MF Rollover'!CR38)</f>
        <v/>
      </c>
      <c r="CT38" s="7" t="str">
        <f>IF($B38=0,"",($O38/30)*'MF Rents'!CT38*'MF Rollover'!CS38)</f>
        <v/>
      </c>
      <c r="CU38" s="7" t="str">
        <f>IF($B38=0,"",($O38/30)*'MF Rents'!CU38*'MF Rollover'!CT38)</f>
        <v/>
      </c>
      <c r="CV38" s="7" t="str">
        <f>IF($B38=0,"",($O38/30)*'MF Rents'!CV38*'MF Rollover'!CU38)</f>
        <v/>
      </c>
      <c r="CW38" s="7" t="str">
        <f>IF($B38=0,"",($O38/30)*'MF Rents'!CW38*'MF Rollover'!CV38)</f>
        <v/>
      </c>
      <c r="CX38" s="7" t="str">
        <f>IF($B38=0,"",($O38/30)*'MF Rents'!CX38*'MF Rollover'!CW38)</f>
        <v/>
      </c>
      <c r="CY38" s="7" t="str">
        <f>IF($B38=0,"",($O38/30)*'MF Rents'!CY38*'MF Rollover'!CX38)</f>
        <v/>
      </c>
      <c r="CZ38" s="7" t="str">
        <f>IF($B38=0,"",($O38/30)*'MF Rents'!CZ38*'MF Rollover'!CY38)</f>
        <v/>
      </c>
      <c r="DA38" s="7" t="str">
        <f>IF($B38=0,"",($O38/30)*'MF Rents'!DA38*'MF Rollover'!CZ38)</f>
        <v/>
      </c>
      <c r="DB38" s="7" t="str">
        <f>IF($B38=0,"",($O38/30)*'MF Rents'!DB38*'MF Rollover'!DA38)</f>
        <v/>
      </c>
      <c r="DC38" s="7" t="str">
        <f>IF($B38=0,"",($O38/30)*'MF Rents'!DC38*'MF Rollover'!DB38)</f>
        <v/>
      </c>
      <c r="DD38" s="7" t="str">
        <f>IF($B38=0,"",($O38/30)*'MF Rents'!DD38*'MF Rollover'!DC38)</f>
        <v/>
      </c>
      <c r="DE38" s="7" t="str">
        <f>IF($B38=0,"",($O38/30)*'MF Rents'!DE38*'MF Rollover'!DD38)</f>
        <v/>
      </c>
      <c r="DF38" s="7" t="str">
        <f>IF($B38=0,"",($O38/30)*'MF Rents'!DF38*'MF Rollover'!DE38)</f>
        <v/>
      </c>
      <c r="DG38" s="7" t="str">
        <f>IF($B38=0,"",($O38/30)*'MF Rents'!DG38*'MF Rollover'!DF38)</f>
        <v/>
      </c>
      <c r="DH38" s="7" t="str">
        <f>IF($B38=0,"",($O38/30)*'MF Rents'!DH38*'MF Rollover'!DG38)</f>
        <v/>
      </c>
      <c r="DI38" s="7" t="str">
        <f>IF($B38=0,"",($O38/30)*'MF Rents'!DI38*'MF Rollover'!DH38)</f>
        <v/>
      </c>
      <c r="DJ38" s="7" t="str">
        <f>IF($B38=0,"",($O38/30)*'MF Rents'!DJ38*'MF Rollover'!DI38)</f>
        <v/>
      </c>
      <c r="DK38" s="7" t="str">
        <f>IF($B38=0,"",($O38/30)*'MF Rents'!DK38*'MF Rollover'!DJ38)</f>
        <v/>
      </c>
      <c r="DL38" s="7" t="str">
        <f>IF($B38=0,"",($O38/30)*'MF Rents'!DL38*'MF Rollover'!DK38)</f>
        <v/>
      </c>
      <c r="DM38" s="7" t="str">
        <f>IF($B38=0,"",($O38/30)*'MF Rents'!DM38*'MF Rollover'!DL38)</f>
        <v/>
      </c>
      <c r="DN38" s="7" t="str">
        <f>IF($B38=0,"",($O38/30)*'MF Rents'!DN38*'MF Rollover'!DM38)</f>
        <v/>
      </c>
      <c r="DO38" s="7" t="str">
        <f>IF($B38=0,"",($O38/30)*'MF Rents'!DO38*'MF Rollover'!DN38)</f>
        <v/>
      </c>
      <c r="DP38" s="7" t="str">
        <f>IF($B38=0,"",($O38/30)*'MF Rents'!DP38*'MF Rollover'!DO38)</f>
        <v/>
      </c>
      <c r="DQ38" s="7" t="str">
        <f>IF($B38=0,"",($O38/30)*'MF Rents'!DQ38*'MF Rollover'!DP38)</f>
        <v/>
      </c>
      <c r="DR38" s="7" t="str">
        <f>IF($B38=0,"",($O38/30)*'MF Rents'!DR38*'MF Rollover'!DQ38)</f>
        <v/>
      </c>
      <c r="DS38" s="7" t="str">
        <f>IF($B38=0,"",($O38/30)*'MF Rents'!DS38*'MF Rollover'!DR38)</f>
        <v/>
      </c>
      <c r="DT38" s="7" t="str">
        <f>IF($B38=0,"",($O38/30)*'MF Rents'!DT38*'MF Rollover'!DS38)</f>
        <v/>
      </c>
      <c r="DU38" s="7" t="str">
        <f>IF($B38=0,"",($O38/30)*'MF Rents'!DU38*'MF Rollover'!DT38)</f>
        <v/>
      </c>
      <c r="DV38" s="7" t="str">
        <f>IF($B38=0,"",($O38/30)*'MF Rents'!DV38*'MF Rollover'!DU38)</f>
        <v/>
      </c>
      <c r="DW38" s="7" t="str">
        <f>IF($B38=0,"",($O38/30)*'MF Rents'!DW38*'MF Rollover'!DV38)</f>
        <v/>
      </c>
      <c r="DX38" s="7" t="str">
        <f>IF($B38=0,"",($O38/30)*'MF Rents'!DX38*'MF Rollover'!DW38)</f>
        <v/>
      </c>
      <c r="DY38" s="7" t="str">
        <f>IF($B38=0,"",($O38/30)*'MF Rents'!DY38*'MF Rollover'!DX38)</f>
        <v/>
      </c>
      <c r="DZ38" s="7" t="str">
        <f>IF($B38=0,"",($O38/30)*'MF Rents'!DZ38*'MF Rollover'!DY38)</f>
        <v/>
      </c>
      <c r="EA38" s="7" t="str">
        <f>IF($B38=0,"",($O38/30)*'MF Rents'!EA38*'MF Rollover'!DZ38)</f>
        <v/>
      </c>
      <c r="EB38" s="7" t="str">
        <f>IF($B38=0,"",($O38/30)*'MF Rents'!EB38*'MF Rollover'!EA38)</f>
        <v/>
      </c>
      <c r="EC38" s="7" t="str">
        <f>IF($B38=0,"",($O38/30)*'MF Rents'!EC38*'MF Rollover'!EB38)</f>
        <v/>
      </c>
      <c r="ED38" s="7" t="str">
        <f>IF($B38=0,"",($O38/30)*'MF Rents'!ED38*'MF Rollover'!EC38)</f>
        <v/>
      </c>
      <c r="EE38" s="7" t="str">
        <f>IF($B38=0,"",($O38/30)*'MF Rents'!EE38*'MF Rollover'!ED38)</f>
        <v/>
      </c>
      <c r="EF38" s="7" t="str">
        <f>IF($B38=0,"",($O38/30)*'MF Rents'!EF38*'MF Rollover'!EE38)</f>
        <v/>
      </c>
      <c r="EG38" s="7" t="str">
        <f>IF($B38=0,"",($O38/30)*'MF Rents'!EG38*'MF Rollover'!EF38)</f>
        <v/>
      </c>
      <c r="EH38" s="7" t="str">
        <f>IF($B38=0,"",($O38/30)*'MF Rents'!EH38*'MF Rollover'!EG38)</f>
        <v/>
      </c>
      <c r="EI38" s="7" t="str">
        <f>IF($B38=0,"",($O38/30)*'MF Rents'!EI38*'MF Rollover'!EH38)</f>
        <v/>
      </c>
      <c r="EJ38" s="7" t="str">
        <f>IF($B38=0,"",($O38/30)*'MF Rents'!EJ38*'MF Rollover'!EI38)</f>
        <v/>
      </c>
      <c r="EK38" s="7" t="str">
        <f>IF($B38=0,"",($O38/30)*'MF Rents'!EK38*'MF Rollover'!EJ38)</f>
        <v/>
      </c>
      <c r="EL38" s="7" t="str">
        <f>IF($B38=0,"",($O38/30)*'MF Rents'!EL38*'MF Rollover'!EK38)</f>
        <v/>
      </c>
      <c r="EM38" s="7" t="str">
        <f>IF($B38=0,"",($O38/30)*'MF Rents'!EM38*'MF Rollover'!EL38)</f>
        <v/>
      </c>
      <c r="EN38" s="7" t="str">
        <f>IF($B38=0,"",($O38/30)*'MF Rents'!EN38*'MF Rollover'!EM38)</f>
        <v/>
      </c>
      <c r="EO38" s="7" t="str">
        <f>IF($B38=0,"",($O38/30)*'MF Rents'!EO38*'MF Rollover'!EN38)</f>
        <v/>
      </c>
      <c r="EP38" s="7" t="str">
        <f>IF($B38=0,"",($O38/30)*'MF Rents'!EP38*'MF Rollover'!EO38)</f>
        <v/>
      </c>
      <c r="EQ38" s="7" t="str">
        <f>IF($B38=0,"",($O38/30)*'MF Rents'!EQ38*'MF Rollover'!EP38)</f>
        <v/>
      </c>
      <c r="ER38" s="7" t="str">
        <f>IF($B38=0,"",($O38/30)*'MF Rents'!ER38*'MF Rollover'!EQ38)</f>
        <v/>
      </c>
      <c r="ES38" s="7" t="str">
        <f>IF($B38=0,"",($O38/30)*'MF Rents'!ES38*'MF Rollover'!ER38)</f>
        <v/>
      </c>
      <c r="ET38" s="7" t="str">
        <f>IF($B38=0,"",($O38/30)*'MF Rents'!ET38*'MF Rollover'!ES38)</f>
        <v/>
      </c>
      <c r="EU38" s="7" t="str">
        <f>IF($B38=0,"",($O38/30)*'MF Rents'!EU38*'MF Rollover'!ET38)</f>
        <v/>
      </c>
      <c r="EV38" s="7" t="str">
        <f>IF($B38=0,"",($O38/30)*'MF Rents'!EV38*'MF Rollover'!EU38)</f>
        <v/>
      </c>
      <c r="EW38" s="7" t="str">
        <f>IF($B38=0,"",($O38/30)*'MF Rents'!EW38*'MF Rollover'!EV38)</f>
        <v/>
      </c>
      <c r="EX38" s="7" t="str">
        <f>IF($B38=0,"",($O38/30)*'MF Rents'!EX38*'MF Rollover'!EW38)</f>
        <v/>
      </c>
      <c r="EY38" s="7" t="str">
        <f>IF($B38=0,"",($O38/30)*'MF Rents'!EY38*'MF Rollover'!EX38)</f>
        <v/>
      </c>
      <c r="EZ38" s="7" t="str">
        <f>IF($B38=0,"",($O38/30)*'MF Rents'!EZ38*'MF Rollover'!EY38)</f>
        <v/>
      </c>
      <c r="FA38" s="7" t="str">
        <f>IF($B38=0,"",($O38/30)*'MF Rents'!FA38*'MF Rollover'!EZ38)</f>
        <v/>
      </c>
      <c r="FB38" s="7" t="str">
        <f>IF($B38=0,"",($O38/30)*'MF Rents'!FB38*'MF Rollover'!FA38)</f>
        <v/>
      </c>
      <c r="FC38" s="7" t="str">
        <f>IF($B38=0,"",($O38/30)*'MF Rents'!FC38*'MF Rollover'!FB38)</f>
        <v/>
      </c>
      <c r="FD38" s="7" t="str">
        <f>IF($B38=0,"",($O38/30)*'MF Rents'!FD38*'MF Rollover'!FC38)</f>
        <v/>
      </c>
      <c r="FE38" s="7" t="str">
        <f>IF($B38=0,"",($O38/30)*'MF Rents'!FE38*'MF Rollover'!FD38)</f>
        <v/>
      </c>
      <c r="FF38" s="7" t="str">
        <f>IF($B38=0,"",($O38/30)*'MF Rents'!FF38*'MF Rollover'!FE38)</f>
        <v/>
      </c>
      <c r="FG38" s="7" t="str">
        <f>IF($B38=0,"",($O38/30)*'MF Rents'!FG38*'MF Rollover'!FF38)</f>
        <v/>
      </c>
      <c r="FH38" s="7" t="str">
        <f>IF($B38=0,"",($O38/30)*'MF Rents'!FH38*'MF Rollover'!FG38)</f>
        <v/>
      </c>
      <c r="FI38" s="7" t="str">
        <f>IF($B38=0,"",($O38/30)*'MF Rents'!FI38*'MF Rollover'!FH38)</f>
        <v/>
      </c>
      <c r="FJ38" s="7" t="str">
        <f>IF($B38=0,"",($O38/30)*'MF Rents'!FJ38*'MF Rollover'!FI38)</f>
        <v/>
      </c>
      <c r="FK38" s="7" t="str">
        <f>IF($B38=0,"",($O38/30)*'MF Rents'!FK38*'MF Rollover'!FJ38)</f>
        <v/>
      </c>
      <c r="FL38" s="7" t="str">
        <f>IF($B38=0,"",($O38/30)*'MF Rents'!FL38*'MF Rollover'!FK38)</f>
        <v/>
      </c>
      <c r="FM38" s="7" t="str">
        <f>IF($B38=0,"",($O38/30)*'MF Rents'!FM38*'MF Rollover'!FL38)</f>
        <v/>
      </c>
      <c r="FN38" s="7" t="str">
        <f>IF($B38=0,"",($O38/30)*'MF Rents'!FN38*'MF Rollover'!FM38)</f>
        <v/>
      </c>
      <c r="FO38" s="7" t="str">
        <f>IF($B38=0,"",($O38/30)*'MF Rents'!FO38*'MF Rollover'!FN38)</f>
        <v/>
      </c>
      <c r="FP38" s="7" t="str">
        <f>IF($B38=0,"",($O38/30)*'MF Rents'!FP38*'MF Rollover'!FO38)</f>
        <v/>
      </c>
      <c r="FQ38" s="7" t="str">
        <f>IF($B38=0,"",($O38/30)*'MF Rents'!FQ38*'MF Rollover'!FP38)</f>
        <v/>
      </c>
      <c r="FR38" s="7" t="str">
        <f>IF($B38=0,"",($O38/30)*'MF Rents'!FR38*'MF Rollover'!FQ38)</f>
        <v/>
      </c>
      <c r="FS38" s="7" t="str">
        <f>IF($B38=0,"",($O38/30)*'MF Rents'!FS38*'MF Rollover'!FR38)</f>
        <v/>
      </c>
      <c r="FT38" s="7" t="str">
        <f>IF($B38=0,"",($O38/30)*'MF Rents'!FT38*'MF Rollover'!FS38)</f>
        <v/>
      </c>
      <c r="FU38" s="7" t="str">
        <f>IF($B38=0,"",($O38/30)*'MF Rents'!FU38*'MF Rollover'!FT38)</f>
        <v/>
      </c>
      <c r="FV38" s="7" t="str">
        <f>IF($B38=0,"",($O38/30)*'MF Rents'!FV38*'MF Rollover'!FU38)</f>
        <v/>
      </c>
      <c r="FW38" s="7" t="str">
        <f>IF($B38=0,"",($O38/30)*'MF Rents'!FW38*'MF Rollover'!FV38)</f>
        <v/>
      </c>
      <c r="FX38" s="7" t="str">
        <f>IF($B38=0,"",($O38/30)*'MF Rents'!FX38*'MF Rollover'!FW38)</f>
        <v/>
      </c>
      <c r="FY38" s="7" t="str">
        <f>IF($B38=0,"",($O38/30)*'MF Rents'!FY38*'MF Rollover'!FX38)</f>
        <v/>
      </c>
      <c r="FZ38" s="7" t="str">
        <f>IF($B38=0,"",($O38/30)*'MF Rents'!FZ38*'MF Rollover'!FY38)</f>
        <v/>
      </c>
      <c r="GA38" s="7" t="str">
        <f>IF($B38=0,"",($O38/30)*'MF Rents'!GA38*'MF Rollover'!FZ38)</f>
        <v/>
      </c>
      <c r="GB38" s="7" t="str">
        <f>IF($B38=0,"",($O38/30)*'MF Rents'!GB38*'MF Rollover'!GA38)</f>
        <v/>
      </c>
      <c r="GC38" s="7" t="str">
        <f>IF($B38=0,"",($O38/30)*'MF Rents'!GC38*'MF Rollover'!GB38)</f>
        <v/>
      </c>
      <c r="GD38" s="7" t="str">
        <f>IF($B38=0,"",($O38/30)*'MF Rents'!GD38*'MF Rollover'!GC38)</f>
        <v/>
      </c>
      <c r="GE38" s="7" t="str">
        <f>IF($B38=0,"",($O38/30)*'MF Rents'!GE38*'MF Rollover'!GD38)</f>
        <v/>
      </c>
      <c r="GF38" s="7" t="str">
        <f>IF($B38=0,"",($O38/30)*'MF Rents'!GF38*'MF Rollover'!GE38)</f>
        <v/>
      </c>
      <c r="GG38" s="7" t="str">
        <f>IF($B38=0,"",($O38/30)*'MF Rents'!GG38*'MF Rollover'!GF38)</f>
        <v/>
      </c>
      <c r="GH38" s="7" t="str">
        <f>IF($B38=0,"",($O38/30)*'MF Rents'!GH38*'MF Rollover'!GG38)</f>
        <v/>
      </c>
      <c r="GI38" s="7" t="str">
        <f>IF($B38=0,"",($O38/30)*'MF Rents'!GI38*'MF Rollover'!GH38)</f>
        <v/>
      </c>
      <c r="GJ38" s="7" t="str">
        <f>IF($B38=0,"",($O38/30)*'MF Rents'!GJ38*'MF Rollover'!GI38)</f>
        <v/>
      </c>
      <c r="GK38" s="7" t="str">
        <f>IF($B38=0,"",($O38/30)*'MF Rents'!GK38*'MF Rollover'!GJ38)</f>
        <v/>
      </c>
      <c r="GL38" s="7" t="str">
        <f>IF($B38=0,"",($O38/30)*'MF Rents'!GL38*'MF Rollover'!GK38)</f>
        <v/>
      </c>
      <c r="GM38" s="7" t="str">
        <f>IF($B38=0,"",($O38/30)*'MF Rents'!GM38*'MF Rollover'!GL38)</f>
        <v/>
      </c>
      <c r="GN38" s="7" t="str">
        <f>IF($B38=0,"",($O38/30)*'MF Rents'!GN38*'MF Rollover'!GM38)</f>
        <v/>
      </c>
      <c r="GO38" s="7" t="str">
        <f>IF($B38=0,"",($O38/30)*'MF Rents'!GO38*'MF Rollover'!GN38)</f>
        <v/>
      </c>
      <c r="GP38" s="7" t="str">
        <f>IF($B38=0,"",($O38/30)*'MF Rents'!GP38*'MF Rollover'!GO38)</f>
        <v/>
      </c>
    </row>
    <row r="39" spans="2:198" x14ac:dyDescent="0.3">
      <c r="B39" s="198">
        <f>'MF Rent Roll'!B38</f>
        <v>0</v>
      </c>
      <c r="C39" s="199">
        <f>'MF Rent Roll'!C38</f>
        <v>0</v>
      </c>
      <c r="D39" s="200">
        <f>'MF Rent Roll'!D38</f>
        <v>0</v>
      </c>
      <c r="E39" s="200">
        <f>'MF Rent Roll'!E38</f>
        <v>0</v>
      </c>
      <c r="F39" s="201">
        <f>'MF Rent Roll'!F38</f>
        <v>0</v>
      </c>
      <c r="G39" s="202">
        <f>'MF Rent Roll'!G38</f>
        <v>0</v>
      </c>
      <c r="H39" s="203">
        <f>'MF Rent Roll'!H38</f>
        <v>0</v>
      </c>
      <c r="I39" s="202">
        <f>'MF Rent Roll'!I38</f>
        <v>0</v>
      </c>
      <c r="J39" s="204">
        <f>'MF Rent Roll'!J38</f>
        <v>0</v>
      </c>
      <c r="K39" s="205">
        <f>'MF Rent Roll'!K38</f>
        <v>0</v>
      </c>
      <c r="L39" s="202">
        <f>'MF Rent Roll'!L38</f>
        <v>0</v>
      </c>
      <c r="M39" s="206">
        <f>'MF Rent Roll'!M38</f>
        <v>0</v>
      </c>
      <c r="N39" s="207" t="str">
        <f>'MF Rent Roll'!N38</f>
        <v/>
      </c>
      <c r="O39" s="208" t="str">
        <f>'MF Rent Roll'!O38</f>
        <v/>
      </c>
      <c r="P39" s="209" t="str">
        <f>'MF Rent Roll'!P38</f>
        <v/>
      </c>
      <c r="S39" s="7" t="str">
        <f>IF($B39=0,"",($O39/30)*'MF Rents'!S39*'MF Rollover'!R39)</f>
        <v/>
      </c>
      <c r="T39" s="7" t="str">
        <f>IF($B39=0,"",($O39/30)*'MF Rents'!T39*'MF Rollover'!S39)</f>
        <v/>
      </c>
      <c r="U39" s="7" t="str">
        <f>IF($B39=0,"",($O39/30)*'MF Rents'!U39*'MF Rollover'!T39)</f>
        <v/>
      </c>
      <c r="V39" s="7" t="str">
        <f>IF($B39=0,"",($O39/30)*'MF Rents'!V39*'MF Rollover'!U39)</f>
        <v/>
      </c>
      <c r="W39" s="7" t="str">
        <f>IF($B39=0,"",($O39/30)*'MF Rents'!W39*'MF Rollover'!V39)</f>
        <v/>
      </c>
      <c r="X39" s="7" t="str">
        <f>IF($B39=0,"",($O39/30)*'MF Rents'!X39*'MF Rollover'!W39)</f>
        <v/>
      </c>
      <c r="Y39" s="7" t="str">
        <f>IF($B39=0,"",($O39/30)*'MF Rents'!Y39*'MF Rollover'!X39)</f>
        <v/>
      </c>
      <c r="Z39" s="7" t="str">
        <f>IF($B39=0,"",($O39/30)*'MF Rents'!Z39*'MF Rollover'!Y39)</f>
        <v/>
      </c>
      <c r="AA39" s="7" t="str">
        <f>IF($B39=0,"",($O39/30)*'MF Rents'!AA39*'MF Rollover'!Z39)</f>
        <v/>
      </c>
      <c r="AB39" s="7" t="str">
        <f>IF($B39=0,"",($O39/30)*'MF Rents'!AB39*'MF Rollover'!AA39)</f>
        <v/>
      </c>
      <c r="AC39" s="7" t="str">
        <f>IF($B39=0,"",($O39/30)*'MF Rents'!AC39*'MF Rollover'!AB39)</f>
        <v/>
      </c>
      <c r="AD39" s="7" t="str">
        <f>IF($B39=0,"",($O39/30)*'MF Rents'!AD39*'MF Rollover'!AC39)</f>
        <v/>
      </c>
      <c r="AE39" s="7" t="str">
        <f>IF($B39=0,"",($O39/30)*'MF Rents'!AE39*'MF Rollover'!AD39)</f>
        <v/>
      </c>
      <c r="AF39" s="7" t="str">
        <f>IF($B39=0,"",($O39/30)*'MF Rents'!AF39*'MF Rollover'!AE39)</f>
        <v/>
      </c>
      <c r="AG39" s="7" t="str">
        <f>IF($B39=0,"",($O39/30)*'MF Rents'!AG39*'MF Rollover'!AF39)</f>
        <v/>
      </c>
      <c r="AH39" s="7" t="str">
        <f>IF($B39=0,"",($O39/30)*'MF Rents'!AH39*'MF Rollover'!AG39)</f>
        <v/>
      </c>
      <c r="AI39" s="7" t="str">
        <f>IF($B39=0,"",($O39/30)*'MF Rents'!AI39*'MF Rollover'!AH39)</f>
        <v/>
      </c>
      <c r="AJ39" s="7" t="str">
        <f>IF($B39=0,"",($O39/30)*'MF Rents'!AJ39*'MF Rollover'!AI39)</f>
        <v/>
      </c>
      <c r="AK39" s="7" t="str">
        <f>IF($B39=0,"",($O39/30)*'MF Rents'!AK39*'MF Rollover'!AJ39)</f>
        <v/>
      </c>
      <c r="AL39" s="7" t="str">
        <f>IF($B39=0,"",($O39/30)*'MF Rents'!AL39*'MF Rollover'!AK39)</f>
        <v/>
      </c>
      <c r="AM39" s="7" t="str">
        <f>IF($B39=0,"",($O39/30)*'MF Rents'!AM39*'MF Rollover'!AL39)</f>
        <v/>
      </c>
      <c r="AN39" s="7" t="str">
        <f>IF($B39=0,"",($O39/30)*'MF Rents'!AN39*'MF Rollover'!AM39)</f>
        <v/>
      </c>
      <c r="AO39" s="7" t="str">
        <f>IF($B39=0,"",($O39/30)*'MF Rents'!AO39*'MF Rollover'!AN39)</f>
        <v/>
      </c>
      <c r="AP39" s="7" t="str">
        <f>IF($B39=0,"",($O39/30)*'MF Rents'!AP39*'MF Rollover'!AO39)</f>
        <v/>
      </c>
      <c r="AQ39" s="7" t="str">
        <f>IF($B39=0,"",($O39/30)*'MF Rents'!AQ39*'MF Rollover'!AP39)</f>
        <v/>
      </c>
      <c r="AR39" s="7" t="str">
        <f>IF($B39=0,"",($O39/30)*'MF Rents'!AR39*'MF Rollover'!AQ39)</f>
        <v/>
      </c>
      <c r="AS39" s="7" t="str">
        <f>IF($B39=0,"",($O39/30)*'MF Rents'!AS39*'MF Rollover'!AR39)</f>
        <v/>
      </c>
      <c r="AT39" s="7" t="str">
        <f>IF($B39=0,"",($O39/30)*'MF Rents'!AT39*'MF Rollover'!AS39)</f>
        <v/>
      </c>
      <c r="AU39" s="7" t="str">
        <f>IF($B39=0,"",($O39/30)*'MF Rents'!AU39*'MF Rollover'!AT39)</f>
        <v/>
      </c>
      <c r="AV39" s="7" t="str">
        <f>IF($B39=0,"",($O39/30)*'MF Rents'!AV39*'MF Rollover'!AU39)</f>
        <v/>
      </c>
      <c r="AW39" s="7" t="str">
        <f>IF($B39=0,"",($O39/30)*'MF Rents'!AW39*'MF Rollover'!AV39)</f>
        <v/>
      </c>
      <c r="AX39" s="7" t="str">
        <f>IF($B39=0,"",($O39/30)*'MF Rents'!AX39*'MF Rollover'!AW39)</f>
        <v/>
      </c>
      <c r="AY39" s="7" t="str">
        <f>IF($B39=0,"",($O39/30)*'MF Rents'!AY39*'MF Rollover'!AX39)</f>
        <v/>
      </c>
      <c r="AZ39" s="7" t="str">
        <f>IF($B39=0,"",($O39/30)*'MF Rents'!AZ39*'MF Rollover'!AY39)</f>
        <v/>
      </c>
      <c r="BA39" s="7" t="str">
        <f>IF($B39=0,"",($O39/30)*'MF Rents'!BA39*'MF Rollover'!AZ39)</f>
        <v/>
      </c>
      <c r="BB39" s="7" t="str">
        <f>IF($B39=0,"",($O39/30)*'MF Rents'!BB39*'MF Rollover'!BA39)</f>
        <v/>
      </c>
      <c r="BC39" s="7" t="str">
        <f>IF($B39=0,"",($O39/30)*'MF Rents'!BC39*'MF Rollover'!BB39)</f>
        <v/>
      </c>
      <c r="BD39" s="7" t="str">
        <f>IF($B39=0,"",($O39/30)*'MF Rents'!BD39*'MF Rollover'!BC39)</f>
        <v/>
      </c>
      <c r="BE39" s="7" t="str">
        <f>IF($B39=0,"",($O39/30)*'MF Rents'!BE39*'MF Rollover'!BD39)</f>
        <v/>
      </c>
      <c r="BF39" s="7" t="str">
        <f>IF($B39=0,"",($O39/30)*'MF Rents'!BF39*'MF Rollover'!BE39)</f>
        <v/>
      </c>
      <c r="BG39" s="7" t="str">
        <f>IF($B39=0,"",($O39/30)*'MF Rents'!BG39*'MF Rollover'!BF39)</f>
        <v/>
      </c>
      <c r="BH39" s="7" t="str">
        <f>IF($B39=0,"",($O39/30)*'MF Rents'!BH39*'MF Rollover'!BG39)</f>
        <v/>
      </c>
      <c r="BI39" s="7" t="str">
        <f>IF($B39=0,"",($O39/30)*'MF Rents'!BI39*'MF Rollover'!BH39)</f>
        <v/>
      </c>
      <c r="BJ39" s="7" t="str">
        <f>IF($B39=0,"",($O39/30)*'MF Rents'!BJ39*'MF Rollover'!BI39)</f>
        <v/>
      </c>
      <c r="BK39" s="7" t="str">
        <f>IF($B39=0,"",($O39/30)*'MF Rents'!BK39*'MF Rollover'!BJ39)</f>
        <v/>
      </c>
      <c r="BL39" s="7" t="str">
        <f>IF($B39=0,"",($O39/30)*'MF Rents'!BL39*'MF Rollover'!BK39)</f>
        <v/>
      </c>
      <c r="BM39" s="7" t="str">
        <f>IF($B39=0,"",($O39/30)*'MF Rents'!BM39*'MF Rollover'!BL39)</f>
        <v/>
      </c>
      <c r="BN39" s="7" t="str">
        <f>IF($B39=0,"",($O39/30)*'MF Rents'!BN39*'MF Rollover'!BM39)</f>
        <v/>
      </c>
      <c r="BO39" s="7" t="str">
        <f>IF($B39=0,"",($O39/30)*'MF Rents'!BO39*'MF Rollover'!BN39)</f>
        <v/>
      </c>
      <c r="BP39" s="7" t="str">
        <f>IF($B39=0,"",($O39/30)*'MF Rents'!BP39*'MF Rollover'!BO39)</f>
        <v/>
      </c>
      <c r="BQ39" s="7" t="str">
        <f>IF($B39=0,"",($O39/30)*'MF Rents'!BQ39*'MF Rollover'!BP39)</f>
        <v/>
      </c>
      <c r="BR39" s="7" t="str">
        <f>IF($B39=0,"",($O39/30)*'MF Rents'!BR39*'MF Rollover'!BQ39)</f>
        <v/>
      </c>
      <c r="BS39" s="7" t="str">
        <f>IF($B39=0,"",($O39/30)*'MF Rents'!BS39*'MF Rollover'!BR39)</f>
        <v/>
      </c>
      <c r="BT39" s="7" t="str">
        <f>IF($B39=0,"",($O39/30)*'MF Rents'!BT39*'MF Rollover'!BS39)</f>
        <v/>
      </c>
      <c r="BU39" s="7" t="str">
        <f>IF($B39=0,"",($O39/30)*'MF Rents'!BU39*'MF Rollover'!BT39)</f>
        <v/>
      </c>
      <c r="BV39" s="7" t="str">
        <f>IF($B39=0,"",($O39/30)*'MF Rents'!BV39*'MF Rollover'!BU39)</f>
        <v/>
      </c>
      <c r="BW39" s="7" t="str">
        <f>IF($B39=0,"",($O39/30)*'MF Rents'!BW39*'MF Rollover'!BV39)</f>
        <v/>
      </c>
      <c r="BX39" s="7" t="str">
        <f>IF($B39=0,"",($O39/30)*'MF Rents'!BX39*'MF Rollover'!BW39)</f>
        <v/>
      </c>
      <c r="BY39" s="7" t="str">
        <f>IF($B39=0,"",($O39/30)*'MF Rents'!BY39*'MF Rollover'!BX39)</f>
        <v/>
      </c>
      <c r="BZ39" s="7" t="str">
        <f>IF($B39=0,"",($O39/30)*'MF Rents'!BZ39*'MF Rollover'!BY39)</f>
        <v/>
      </c>
      <c r="CA39" s="7" t="str">
        <f>IF($B39=0,"",($O39/30)*'MF Rents'!CA39*'MF Rollover'!BZ39)</f>
        <v/>
      </c>
      <c r="CB39" s="7" t="str">
        <f>IF($B39=0,"",($O39/30)*'MF Rents'!CB39*'MF Rollover'!CA39)</f>
        <v/>
      </c>
      <c r="CC39" s="7" t="str">
        <f>IF($B39=0,"",($O39/30)*'MF Rents'!CC39*'MF Rollover'!CB39)</f>
        <v/>
      </c>
      <c r="CD39" s="7" t="str">
        <f>IF($B39=0,"",($O39/30)*'MF Rents'!CD39*'MF Rollover'!CC39)</f>
        <v/>
      </c>
      <c r="CE39" s="7" t="str">
        <f>IF($B39=0,"",($O39/30)*'MF Rents'!CE39*'MF Rollover'!CD39)</f>
        <v/>
      </c>
      <c r="CF39" s="7" t="str">
        <f>IF($B39=0,"",($O39/30)*'MF Rents'!CF39*'MF Rollover'!CE39)</f>
        <v/>
      </c>
      <c r="CG39" s="7" t="str">
        <f>IF($B39=0,"",($O39/30)*'MF Rents'!CG39*'MF Rollover'!CF39)</f>
        <v/>
      </c>
      <c r="CH39" s="7" t="str">
        <f>IF($B39=0,"",($O39/30)*'MF Rents'!CH39*'MF Rollover'!CG39)</f>
        <v/>
      </c>
      <c r="CI39" s="7" t="str">
        <f>IF($B39=0,"",($O39/30)*'MF Rents'!CI39*'MF Rollover'!CH39)</f>
        <v/>
      </c>
      <c r="CJ39" s="7" t="str">
        <f>IF($B39=0,"",($O39/30)*'MF Rents'!CJ39*'MF Rollover'!CI39)</f>
        <v/>
      </c>
      <c r="CK39" s="7" t="str">
        <f>IF($B39=0,"",($O39/30)*'MF Rents'!CK39*'MF Rollover'!CJ39)</f>
        <v/>
      </c>
      <c r="CL39" s="7" t="str">
        <f>IF($B39=0,"",($O39/30)*'MF Rents'!CL39*'MF Rollover'!CK39)</f>
        <v/>
      </c>
      <c r="CM39" s="7" t="str">
        <f>IF($B39=0,"",($O39/30)*'MF Rents'!CM39*'MF Rollover'!CL39)</f>
        <v/>
      </c>
      <c r="CN39" s="7" t="str">
        <f>IF($B39=0,"",($O39/30)*'MF Rents'!CN39*'MF Rollover'!CM39)</f>
        <v/>
      </c>
      <c r="CO39" s="7" t="str">
        <f>IF($B39=0,"",($O39/30)*'MF Rents'!CO39*'MF Rollover'!CN39)</f>
        <v/>
      </c>
      <c r="CP39" s="7" t="str">
        <f>IF($B39=0,"",($O39/30)*'MF Rents'!CP39*'MF Rollover'!CO39)</f>
        <v/>
      </c>
      <c r="CQ39" s="7" t="str">
        <f>IF($B39=0,"",($O39/30)*'MF Rents'!CQ39*'MF Rollover'!CP39)</f>
        <v/>
      </c>
      <c r="CR39" s="7" t="str">
        <f>IF($B39=0,"",($O39/30)*'MF Rents'!CR39*'MF Rollover'!CQ39)</f>
        <v/>
      </c>
      <c r="CS39" s="7" t="str">
        <f>IF($B39=0,"",($O39/30)*'MF Rents'!CS39*'MF Rollover'!CR39)</f>
        <v/>
      </c>
      <c r="CT39" s="7" t="str">
        <f>IF($B39=0,"",($O39/30)*'MF Rents'!CT39*'MF Rollover'!CS39)</f>
        <v/>
      </c>
      <c r="CU39" s="7" t="str">
        <f>IF($B39=0,"",($O39/30)*'MF Rents'!CU39*'MF Rollover'!CT39)</f>
        <v/>
      </c>
      <c r="CV39" s="7" t="str">
        <f>IF($B39=0,"",($O39/30)*'MF Rents'!CV39*'MF Rollover'!CU39)</f>
        <v/>
      </c>
      <c r="CW39" s="7" t="str">
        <f>IF($B39=0,"",($O39/30)*'MF Rents'!CW39*'MF Rollover'!CV39)</f>
        <v/>
      </c>
      <c r="CX39" s="7" t="str">
        <f>IF($B39=0,"",($O39/30)*'MF Rents'!CX39*'MF Rollover'!CW39)</f>
        <v/>
      </c>
      <c r="CY39" s="7" t="str">
        <f>IF($B39=0,"",($O39/30)*'MF Rents'!CY39*'MF Rollover'!CX39)</f>
        <v/>
      </c>
      <c r="CZ39" s="7" t="str">
        <f>IF($B39=0,"",($O39/30)*'MF Rents'!CZ39*'MF Rollover'!CY39)</f>
        <v/>
      </c>
      <c r="DA39" s="7" t="str">
        <f>IF($B39=0,"",($O39/30)*'MF Rents'!DA39*'MF Rollover'!CZ39)</f>
        <v/>
      </c>
      <c r="DB39" s="7" t="str">
        <f>IF($B39=0,"",($O39/30)*'MF Rents'!DB39*'MF Rollover'!DA39)</f>
        <v/>
      </c>
      <c r="DC39" s="7" t="str">
        <f>IF($B39=0,"",($O39/30)*'MF Rents'!DC39*'MF Rollover'!DB39)</f>
        <v/>
      </c>
      <c r="DD39" s="7" t="str">
        <f>IF($B39=0,"",($O39/30)*'MF Rents'!DD39*'MF Rollover'!DC39)</f>
        <v/>
      </c>
      <c r="DE39" s="7" t="str">
        <f>IF($B39=0,"",($O39/30)*'MF Rents'!DE39*'MF Rollover'!DD39)</f>
        <v/>
      </c>
      <c r="DF39" s="7" t="str">
        <f>IF($B39=0,"",($O39/30)*'MF Rents'!DF39*'MF Rollover'!DE39)</f>
        <v/>
      </c>
      <c r="DG39" s="7" t="str">
        <f>IF($B39=0,"",($O39/30)*'MF Rents'!DG39*'MF Rollover'!DF39)</f>
        <v/>
      </c>
      <c r="DH39" s="7" t="str">
        <f>IF($B39=0,"",($O39/30)*'MF Rents'!DH39*'MF Rollover'!DG39)</f>
        <v/>
      </c>
      <c r="DI39" s="7" t="str">
        <f>IF($B39=0,"",($O39/30)*'MF Rents'!DI39*'MF Rollover'!DH39)</f>
        <v/>
      </c>
      <c r="DJ39" s="7" t="str">
        <f>IF($B39=0,"",($O39/30)*'MF Rents'!DJ39*'MF Rollover'!DI39)</f>
        <v/>
      </c>
      <c r="DK39" s="7" t="str">
        <f>IF($B39=0,"",($O39/30)*'MF Rents'!DK39*'MF Rollover'!DJ39)</f>
        <v/>
      </c>
      <c r="DL39" s="7" t="str">
        <f>IF($B39=0,"",($O39/30)*'MF Rents'!DL39*'MF Rollover'!DK39)</f>
        <v/>
      </c>
      <c r="DM39" s="7" t="str">
        <f>IF($B39=0,"",($O39/30)*'MF Rents'!DM39*'MF Rollover'!DL39)</f>
        <v/>
      </c>
      <c r="DN39" s="7" t="str">
        <f>IF($B39=0,"",($O39/30)*'MF Rents'!DN39*'MF Rollover'!DM39)</f>
        <v/>
      </c>
      <c r="DO39" s="7" t="str">
        <f>IF($B39=0,"",($O39/30)*'MF Rents'!DO39*'MF Rollover'!DN39)</f>
        <v/>
      </c>
      <c r="DP39" s="7" t="str">
        <f>IF($B39=0,"",($O39/30)*'MF Rents'!DP39*'MF Rollover'!DO39)</f>
        <v/>
      </c>
      <c r="DQ39" s="7" t="str">
        <f>IF($B39=0,"",($O39/30)*'MF Rents'!DQ39*'MF Rollover'!DP39)</f>
        <v/>
      </c>
      <c r="DR39" s="7" t="str">
        <f>IF($B39=0,"",($O39/30)*'MF Rents'!DR39*'MF Rollover'!DQ39)</f>
        <v/>
      </c>
      <c r="DS39" s="7" t="str">
        <f>IF($B39=0,"",($O39/30)*'MF Rents'!DS39*'MF Rollover'!DR39)</f>
        <v/>
      </c>
      <c r="DT39" s="7" t="str">
        <f>IF($B39=0,"",($O39/30)*'MF Rents'!DT39*'MF Rollover'!DS39)</f>
        <v/>
      </c>
      <c r="DU39" s="7" t="str">
        <f>IF($B39=0,"",($O39/30)*'MF Rents'!DU39*'MF Rollover'!DT39)</f>
        <v/>
      </c>
      <c r="DV39" s="7" t="str">
        <f>IF($B39=0,"",($O39/30)*'MF Rents'!DV39*'MF Rollover'!DU39)</f>
        <v/>
      </c>
      <c r="DW39" s="7" t="str">
        <f>IF($B39=0,"",($O39/30)*'MF Rents'!DW39*'MF Rollover'!DV39)</f>
        <v/>
      </c>
      <c r="DX39" s="7" t="str">
        <f>IF($B39=0,"",($O39/30)*'MF Rents'!DX39*'MF Rollover'!DW39)</f>
        <v/>
      </c>
      <c r="DY39" s="7" t="str">
        <f>IF($B39=0,"",($O39/30)*'MF Rents'!DY39*'MF Rollover'!DX39)</f>
        <v/>
      </c>
      <c r="DZ39" s="7" t="str">
        <f>IF($B39=0,"",($O39/30)*'MF Rents'!DZ39*'MF Rollover'!DY39)</f>
        <v/>
      </c>
      <c r="EA39" s="7" t="str">
        <f>IF($B39=0,"",($O39/30)*'MF Rents'!EA39*'MF Rollover'!DZ39)</f>
        <v/>
      </c>
      <c r="EB39" s="7" t="str">
        <f>IF($B39=0,"",($O39/30)*'MF Rents'!EB39*'MF Rollover'!EA39)</f>
        <v/>
      </c>
      <c r="EC39" s="7" t="str">
        <f>IF($B39=0,"",($O39/30)*'MF Rents'!EC39*'MF Rollover'!EB39)</f>
        <v/>
      </c>
      <c r="ED39" s="7" t="str">
        <f>IF($B39=0,"",($O39/30)*'MF Rents'!ED39*'MF Rollover'!EC39)</f>
        <v/>
      </c>
      <c r="EE39" s="7" t="str">
        <f>IF($B39=0,"",($O39/30)*'MF Rents'!EE39*'MF Rollover'!ED39)</f>
        <v/>
      </c>
      <c r="EF39" s="7" t="str">
        <f>IF($B39=0,"",($O39/30)*'MF Rents'!EF39*'MF Rollover'!EE39)</f>
        <v/>
      </c>
      <c r="EG39" s="7" t="str">
        <f>IF($B39=0,"",($O39/30)*'MF Rents'!EG39*'MF Rollover'!EF39)</f>
        <v/>
      </c>
      <c r="EH39" s="7" t="str">
        <f>IF($B39=0,"",($O39/30)*'MF Rents'!EH39*'MF Rollover'!EG39)</f>
        <v/>
      </c>
      <c r="EI39" s="7" t="str">
        <f>IF($B39=0,"",($O39/30)*'MF Rents'!EI39*'MF Rollover'!EH39)</f>
        <v/>
      </c>
      <c r="EJ39" s="7" t="str">
        <f>IF($B39=0,"",($O39/30)*'MF Rents'!EJ39*'MF Rollover'!EI39)</f>
        <v/>
      </c>
      <c r="EK39" s="7" t="str">
        <f>IF($B39=0,"",($O39/30)*'MF Rents'!EK39*'MF Rollover'!EJ39)</f>
        <v/>
      </c>
      <c r="EL39" s="7" t="str">
        <f>IF($B39=0,"",($O39/30)*'MF Rents'!EL39*'MF Rollover'!EK39)</f>
        <v/>
      </c>
      <c r="EM39" s="7" t="str">
        <f>IF($B39=0,"",($O39/30)*'MF Rents'!EM39*'MF Rollover'!EL39)</f>
        <v/>
      </c>
      <c r="EN39" s="7" t="str">
        <f>IF($B39=0,"",($O39/30)*'MF Rents'!EN39*'MF Rollover'!EM39)</f>
        <v/>
      </c>
      <c r="EO39" s="7" t="str">
        <f>IF($B39=0,"",($O39/30)*'MF Rents'!EO39*'MF Rollover'!EN39)</f>
        <v/>
      </c>
      <c r="EP39" s="7" t="str">
        <f>IF($B39=0,"",($O39/30)*'MF Rents'!EP39*'MF Rollover'!EO39)</f>
        <v/>
      </c>
      <c r="EQ39" s="7" t="str">
        <f>IF($B39=0,"",($O39/30)*'MF Rents'!EQ39*'MF Rollover'!EP39)</f>
        <v/>
      </c>
      <c r="ER39" s="7" t="str">
        <f>IF($B39=0,"",($O39/30)*'MF Rents'!ER39*'MF Rollover'!EQ39)</f>
        <v/>
      </c>
      <c r="ES39" s="7" t="str">
        <f>IF($B39=0,"",($O39/30)*'MF Rents'!ES39*'MF Rollover'!ER39)</f>
        <v/>
      </c>
      <c r="ET39" s="7" t="str">
        <f>IF($B39=0,"",($O39/30)*'MF Rents'!ET39*'MF Rollover'!ES39)</f>
        <v/>
      </c>
      <c r="EU39" s="7" t="str">
        <f>IF($B39=0,"",($O39/30)*'MF Rents'!EU39*'MF Rollover'!ET39)</f>
        <v/>
      </c>
      <c r="EV39" s="7" t="str">
        <f>IF($B39=0,"",($O39/30)*'MF Rents'!EV39*'MF Rollover'!EU39)</f>
        <v/>
      </c>
      <c r="EW39" s="7" t="str">
        <f>IF($B39=0,"",($O39/30)*'MF Rents'!EW39*'MF Rollover'!EV39)</f>
        <v/>
      </c>
      <c r="EX39" s="7" t="str">
        <f>IF($B39=0,"",($O39/30)*'MF Rents'!EX39*'MF Rollover'!EW39)</f>
        <v/>
      </c>
      <c r="EY39" s="7" t="str">
        <f>IF($B39=0,"",($O39/30)*'MF Rents'!EY39*'MF Rollover'!EX39)</f>
        <v/>
      </c>
      <c r="EZ39" s="7" t="str">
        <f>IF($B39=0,"",($O39/30)*'MF Rents'!EZ39*'MF Rollover'!EY39)</f>
        <v/>
      </c>
      <c r="FA39" s="7" t="str">
        <f>IF($B39=0,"",($O39/30)*'MF Rents'!FA39*'MF Rollover'!EZ39)</f>
        <v/>
      </c>
      <c r="FB39" s="7" t="str">
        <f>IF($B39=0,"",($O39/30)*'MF Rents'!FB39*'MF Rollover'!FA39)</f>
        <v/>
      </c>
      <c r="FC39" s="7" t="str">
        <f>IF($B39=0,"",($O39/30)*'MF Rents'!FC39*'MF Rollover'!FB39)</f>
        <v/>
      </c>
      <c r="FD39" s="7" t="str">
        <f>IF($B39=0,"",($O39/30)*'MF Rents'!FD39*'MF Rollover'!FC39)</f>
        <v/>
      </c>
      <c r="FE39" s="7" t="str">
        <f>IF($B39=0,"",($O39/30)*'MF Rents'!FE39*'MF Rollover'!FD39)</f>
        <v/>
      </c>
      <c r="FF39" s="7" t="str">
        <f>IF($B39=0,"",($O39/30)*'MF Rents'!FF39*'MF Rollover'!FE39)</f>
        <v/>
      </c>
      <c r="FG39" s="7" t="str">
        <f>IF($B39=0,"",($O39/30)*'MF Rents'!FG39*'MF Rollover'!FF39)</f>
        <v/>
      </c>
      <c r="FH39" s="7" t="str">
        <f>IF($B39=0,"",($O39/30)*'MF Rents'!FH39*'MF Rollover'!FG39)</f>
        <v/>
      </c>
      <c r="FI39" s="7" t="str">
        <f>IF($B39=0,"",($O39/30)*'MF Rents'!FI39*'MF Rollover'!FH39)</f>
        <v/>
      </c>
      <c r="FJ39" s="7" t="str">
        <f>IF($B39=0,"",($O39/30)*'MF Rents'!FJ39*'MF Rollover'!FI39)</f>
        <v/>
      </c>
      <c r="FK39" s="7" t="str">
        <f>IF($B39=0,"",($O39/30)*'MF Rents'!FK39*'MF Rollover'!FJ39)</f>
        <v/>
      </c>
      <c r="FL39" s="7" t="str">
        <f>IF($B39=0,"",($O39/30)*'MF Rents'!FL39*'MF Rollover'!FK39)</f>
        <v/>
      </c>
      <c r="FM39" s="7" t="str">
        <f>IF($B39=0,"",($O39/30)*'MF Rents'!FM39*'MF Rollover'!FL39)</f>
        <v/>
      </c>
      <c r="FN39" s="7" t="str">
        <f>IF($B39=0,"",($O39/30)*'MF Rents'!FN39*'MF Rollover'!FM39)</f>
        <v/>
      </c>
      <c r="FO39" s="7" t="str">
        <f>IF($B39=0,"",($O39/30)*'MF Rents'!FO39*'MF Rollover'!FN39)</f>
        <v/>
      </c>
      <c r="FP39" s="7" t="str">
        <f>IF($B39=0,"",($O39/30)*'MF Rents'!FP39*'MF Rollover'!FO39)</f>
        <v/>
      </c>
      <c r="FQ39" s="7" t="str">
        <f>IF($B39=0,"",($O39/30)*'MF Rents'!FQ39*'MF Rollover'!FP39)</f>
        <v/>
      </c>
      <c r="FR39" s="7" t="str">
        <f>IF($B39=0,"",($O39/30)*'MF Rents'!FR39*'MF Rollover'!FQ39)</f>
        <v/>
      </c>
      <c r="FS39" s="7" t="str">
        <f>IF($B39=0,"",($O39/30)*'MF Rents'!FS39*'MF Rollover'!FR39)</f>
        <v/>
      </c>
      <c r="FT39" s="7" t="str">
        <f>IF($B39=0,"",($O39/30)*'MF Rents'!FT39*'MF Rollover'!FS39)</f>
        <v/>
      </c>
      <c r="FU39" s="7" t="str">
        <f>IF($B39=0,"",($O39/30)*'MF Rents'!FU39*'MF Rollover'!FT39)</f>
        <v/>
      </c>
      <c r="FV39" s="7" t="str">
        <f>IF($B39=0,"",($O39/30)*'MF Rents'!FV39*'MF Rollover'!FU39)</f>
        <v/>
      </c>
      <c r="FW39" s="7" t="str">
        <f>IF($B39=0,"",($O39/30)*'MF Rents'!FW39*'MF Rollover'!FV39)</f>
        <v/>
      </c>
      <c r="FX39" s="7" t="str">
        <f>IF($B39=0,"",($O39/30)*'MF Rents'!FX39*'MF Rollover'!FW39)</f>
        <v/>
      </c>
      <c r="FY39" s="7" t="str">
        <f>IF($B39=0,"",($O39/30)*'MF Rents'!FY39*'MF Rollover'!FX39)</f>
        <v/>
      </c>
      <c r="FZ39" s="7" t="str">
        <f>IF($B39=0,"",($O39/30)*'MF Rents'!FZ39*'MF Rollover'!FY39)</f>
        <v/>
      </c>
      <c r="GA39" s="7" t="str">
        <f>IF($B39=0,"",($O39/30)*'MF Rents'!GA39*'MF Rollover'!FZ39)</f>
        <v/>
      </c>
      <c r="GB39" s="7" t="str">
        <f>IF($B39=0,"",($O39/30)*'MF Rents'!GB39*'MF Rollover'!GA39)</f>
        <v/>
      </c>
      <c r="GC39" s="7" t="str">
        <f>IF($B39=0,"",($O39/30)*'MF Rents'!GC39*'MF Rollover'!GB39)</f>
        <v/>
      </c>
      <c r="GD39" s="7" t="str">
        <f>IF($B39=0,"",($O39/30)*'MF Rents'!GD39*'MF Rollover'!GC39)</f>
        <v/>
      </c>
      <c r="GE39" s="7" t="str">
        <f>IF($B39=0,"",($O39/30)*'MF Rents'!GE39*'MF Rollover'!GD39)</f>
        <v/>
      </c>
      <c r="GF39" s="7" t="str">
        <f>IF($B39=0,"",($O39/30)*'MF Rents'!GF39*'MF Rollover'!GE39)</f>
        <v/>
      </c>
      <c r="GG39" s="7" t="str">
        <f>IF($B39=0,"",($O39/30)*'MF Rents'!GG39*'MF Rollover'!GF39)</f>
        <v/>
      </c>
      <c r="GH39" s="7" t="str">
        <f>IF($B39=0,"",($O39/30)*'MF Rents'!GH39*'MF Rollover'!GG39)</f>
        <v/>
      </c>
      <c r="GI39" s="7" t="str">
        <f>IF($B39=0,"",($O39/30)*'MF Rents'!GI39*'MF Rollover'!GH39)</f>
        <v/>
      </c>
      <c r="GJ39" s="7" t="str">
        <f>IF($B39=0,"",($O39/30)*'MF Rents'!GJ39*'MF Rollover'!GI39)</f>
        <v/>
      </c>
      <c r="GK39" s="7" t="str">
        <f>IF($B39=0,"",($O39/30)*'MF Rents'!GK39*'MF Rollover'!GJ39)</f>
        <v/>
      </c>
      <c r="GL39" s="7" t="str">
        <f>IF($B39=0,"",($O39/30)*'MF Rents'!GL39*'MF Rollover'!GK39)</f>
        <v/>
      </c>
      <c r="GM39" s="7" t="str">
        <f>IF($B39=0,"",($O39/30)*'MF Rents'!GM39*'MF Rollover'!GL39)</f>
        <v/>
      </c>
      <c r="GN39" s="7" t="str">
        <f>IF($B39=0,"",($O39/30)*'MF Rents'!GN39*'MF Rollover'!GM39)</f>
        <v/>
      </c>
      <c r="GO39" s="7" t="str">
        <f>IF($B39=0,"",($O39/30)*'MF Rents'!GO39*'MF Rollover'!GN39)</f>
        <v/>
      </c>
      <c r="GP39" s="7" t="str">
        <f>IF($B39=0,"",($O39/30)*'MF Rents'!GP39*'MF Rollover'!GO39)</f>
        <v/>
      </c>
    </row>
    <row r="40" spans="2:198" x14ac:dyDescent="0.3">
      <c r="R40" s="212" t="s">
        <v>200</v>
      </c>
      <c r="S40" s="7">
        <f>MAX(S41,S42)</f>
        <v>7459.2</v>
      </c>
      <c r="T40" s="7">
        <f t="shared" ref="T40:CE40" si="9">MAX(T41,T42)</f>
        <v>7459.2</v>
      </c>
      <c r="U40" s="7">
        <f t="shared" si="9"/>
        <v>7459.2</v>
      </c>
      <c r="V40" s="7">
        <f t="shared" si="9"/>
        <v>7459.2</v>
      </c>
      <c r="W40" s="7">
        <f t="shared" si="9"/>
        <v>7459.2</v>
      </c>
      <c r="X40" s="7">
        <f t="shared" si="9"/>
        <v>7459.2</v>
      </c>
      <c r="Y40" s="7">
        <f t="shared" si="9"/>
        <v>7459.2</v>
      </c>
      <c r="Z40" s="7">
        <f t="shared" si="9"/>
        <v>7459.2</v>
      </c>
      <c r="AA40" s="7">
        <f t="shared" si="9"/>
        <v>7459.2</v>
      </c>
      <c r="AB40" s="7">
        <f t="shared" si="9"/>
        <v>7459.2</v>
      </c>
      <c r="AC40" s="7">
        <f t="shared" si="9"/>
        <v>7459.2</v>
      </c>
      <c r="AD40" s="7">
        <f t="shared" si="9"/>
        <v>7459.2</v>
      </c>
      <c r="AE40" s="7">
        <f t="shared" si="9"/>
        <v>30880.36</v>
      </c>
      <c r="AF40" s="7">
        <f t="shared" si="9"/>
        <v>7571.0879999999997</v>
      </c>
      <c r="AG40" s="7">
        <f t="shared" si="9"/>
        <v>7571.0879999999997</v>
      </c>
      <c r="AH40" s="7">
        <f t="shared" si="9"/>
        <v>7571.0879999999997</v>
      </c>
      <c r="AI40" s="7">
        <f t="shared" si="9"/>
        <v>7571.0879999999997</v>
      </c>
      <c r="AJ40" s="7">
        <f t="shared" si="9"/>
        <v>7571.0879999999997</v>
      </c>
      <c r="AK40" s="7">
        <f t="shared" si="9"/>
        <v>7571.0879999999997</v>
      </c>
      <c r="AL40" s="7">
        <f t="shared" si="9"/>
        <v>7571.0879999999997</v>
      </c>
      <c r="AM40" s="7">
        <f t="shared" si="9"/>
        <v>7571.0879999999997</v>
      </c>
      <c r="AN40" s="7">
        <f t="shared" si="9"/>
        <v>7571.0879999999997</v>
      </c>
      <c r="AO40" s="7">
        <f t="shared" si="9"/>
        <v>7571.0879999999997</v>
      </c>
      <c r="AP40" s="7">
        <f t="shared" si="9"/>
        <v>7571.0879999999997</v>
      </c>
      <c r="AQ40" s="7">
        <f t="shared" si="9"/>
        <v>31343.565399999992</v>
      </c>
      <c r="AR40" s="7">
        <f t="shared" si="9"/>
        <v>7684.6543199999978</v>
      </c>
      <c r="AS40" s="7">
        <f t="shared" si="9"/>
        <v>7684.6543199999978</v>
      </c>
      <c r="AT40" s="7">
        <f t="shared" si="9"/>
        <v>7684.6543199999978</v>
      </c>
      <c r="AU40" s="7">
        <f t="shared" si="9"/>
        <v>7684.6543199999978</v>
      </c>
      <c r="AV40" s="7">
        <f t="shared" si="9"/>
        <v>7684.6543199999978</v>
      </c>
      <c r="AW40" s="7">
        <f t="shared" si="9"/>
        <v>7684.6543199999978</v>
      </c>
      <c r="AX40" s="7">
        <f t="shared" si="9"/>
        <v>7684.6543199999978</v>
      </c>
      <c r="AY40" s="7">
        <f t="shared" si="9"/>
        <v>7684.6543199999978</v>
      </c>
      <c r="AZ40" s="7">
        <f t="shared" si="9"/>
        <v>7684.6543199999978</v>
      </c>
      <c r="BA40" s="7">
        <f t="shared" si="9"/>
        <v>7684.6543199999978</v>
      </c>
      <c r="BB40" s="7">
        <f t="shared" si="9"/>
        <v>7684.6543199999978</v>
      </c>
      <c r="BC40" s="7">
        <f t="shared" si="9"/>
        <v>31813.718880999986</v>
      </c>
      <c r="BD40" s="7">
        <f t="shared" si="9"/>
        <v>7799.9241347999978</v>
      </c>
      <c r="BE40" s="7">
        <f t="shared" si="9"/>
        <v>7799.9241347999978</v>
      </c>
      <c r="BF40" s="7">
        <f t="shared" si="9"/>
        <v>7799.9241347999978</v>
      </c>
      <c r="BG40" s="7">
        <f t="shared" si="9"/>
        <v>7799.9241347999978</v>
      </c>
      <c r="BH40" s="7">
        <f t="shared" si="9"/>
        <v>7799.9241347999978</v>
      </c>
      <c r="BI40" s="7">
        <f t="shared" si="9"/>
        <v>7799.9241347999978</v>
      </c>
      <c r="BJ40" s="7">
        <f t="shared" si="9"/>
        <v>7799.9241347999978</v>
      </c>
      <c r="BK40" s="7">
        <f t="shared" si="9"/>
        <v>7799.9241347999978</v>
      </c>
      <c r="BL40" s="7">
        <f t="shared" si="9"/>
        <v>7799.9241347999978</v>
      </c>
      <c r="BM40" s="7">
        <f t="shared" si="9"/>
        <v>7799.9241347999978</v>
      </c>
      <c r="BN40" s="7">
        <f t="shared" si="9"/>
        <v>7799.9241347999978</v>
      </c>
      <c r="BO40" s="7">
        <f t="shared" si="9"/>
        <v>32290.924664214981</v>
      </c>
      <c r="BP40" s="7">
        <f t="shared" si="9"/>
        <v>7916.9229968219952</v>
      </c>
      <c r="BQ40" s="7">
        <f t="shared" si="9"/>
        <v>7916.9229968219952</v>
      </c>
      <c r="BR40" s="7">
        <f t="shared" si="9"/>
        <v>7916.9229968219952</v>
      </c>
      <c r="BS40" s="7">
        <f t="shared" si="9"/>
        <v>7916.9229968219952</v>
      </c>
      <c r="BT40" s="7">
        <f t="shared" si="9"/>
        <v>7916.9229968219952</v>
      </c>
      <c r="BU40" s="7">
        <f t="shared" si="9"/>
        <v>7916.9229968219952</v>
      </c>
      <c r="BV40" s="7">
        <f t="shared" si="9"/>
        <v>7916.9229968219952</v>
      </c>
      <c r="BW40" s="7">
        <f t="shared" si="9"/>
        <v>7916.9229968219952</v>
      </c>
      <c r="BX40" s="7">
        <f t="shared" si="9"/>
        <v>7916.9229968219952</v>
      </c>
      <c r="BY40" s="7">
        <f t="shared" si="9"/>
        <v>7916.9229968219952</v>
      </c>
      <c r="BZ40" s="7">
        <f t="shared" si="9"/>
        <v>7916.9229968219952</v>
      </c>
      <c r="CA40" s="7">
        <f t="shared" si="9"/>
        <v>32775.288534178209</v>
      </c>
      <c r="CB40" s="7">
        <f t="shared" si="9"/>
        <v>8035.6768417743242</v>
      </c>
      <c r="CC40" s="7">
        <f t="shared" si="9"/>
        <v>8035.6768417743242</v>
      </c>
      <c r="CD40" s="7">
        <f t="shared" si="9"/>
        <v>8035.6768417743242</v>
      </c>
      <c r="CE40" s="7">
        <f t="shared" si="9"/>
        <v>8035.6768417743242</v>
      </c>
      <c r="CF40" s="7">
        <f t="shared" ref="CF40:EQ40" si="10">MAX(CF41,CF42)</f>
        <v>8035.6768417743242</v>
      </c>
      <c r="CG40" s="7">
        <f t="shared" si="10"/>
        <v>8035.6768417743242</v>
      </c>
      <c r="CH40" s="7">
        <f t="shared" si="10"/>
        <v>8035.6768417743242</v>
      </c>
      <c r="CI40" s="7">
        <f t="shared" si="10"/>
        <v>8035.6768417743242</v>
      </c>
      <c r="CJ40" s="7">
        <f t="shared" si="10"/>
        <v>8035.6768417743242</v>
      </c>
      <c r="CK40" s="7">
        <f t="shared" si="10"/>
        <v>8035.6768417743242</v>
      </c>
      <c r="CL40" s="7">
        <f t="shared" si="10"/>
        <v>8035.6768417743242</v>
      </c>
      <c r="CM40" s="7">
        <f t="shared" si="10"/>
        <v>33266.917862190865</v>
      </c>
      <c r="CN40" s="7">
        <f t="shared" si="10"/>
        <v>8156.2119944009373</v>
      </c>
      <c r="CO40" s="7">
        <f t="shared" si="10"/>
        <v>8156.2119944009373</v>
      </c>
      <c r="CP40" s="7">
        <f t="shared" si="10"/>
        <v>8156.2119944009373</v>
      </c>
      <c r="CQ40" s="7">
        <f t="shared" si="10"/>
        <v>8156.2119944009373</v>
      </c>
      <c r="CR40" s="7">
        <f t="shared" si="10"/>
        <v>8156.2119944009373</v>
      </c>
      <c r="CS40" s="7">
        <f t="shared" si="10"/>
        <v>8156.2119944009373</v>
      </c>
      <c r="CT40" s="7">
        <f t="shared" si="10"/>
        <v>8156.2119944009373</v>
      </c>
      <c r="CU40" s="7">
        <f t="shared" si="10"/>
        <v>8156.2119944009373</v>
      </c>
      <c r="CV40" s="7">
        <f t="shared" si="10"/>
        <v>8156.2119944009373</v>
      </c>
      <c r="CW40" s="7">
        <f t="shared" si="10"/>
        <v>8156.2119944009373</v>
      </c>
      <c r="CX40" s="7">
        <f t="shared" si="10"/>
        <v>8156.2119944009373</v>
      </c>
      <c r="CY40" s="7">
        <f t="shared" si="10"/>
        <v>33765.921630123732</v>
      </c>
      <c r="CZ40" s="7">
        <f t="shared" si="10"/>
        <v>8278.5551743169508</v>
      </c>
      <c r="DA40" s="7">
        <f t="shared" si="10"/>
        <v>8278.5551743169508</v>
      </c>
      <c r="DB40" s="7">
        <f t="shared" si="10"/>
        <v>8278.5551743169508</v>
      </c>
      <c r="DC40" s="7">
        <f t="shared" si="10"/>
        <v>8278.5551743169508</v>
      </c>
      <c r="DD40" s="7">
        <f t="shared" si="10"/>
        <v>8278.5551743169508</v>
      </c>
      <c r="DE40" s="7">
        <f t="shared" si="10"/>
        <v>8278.5551743169508</v>
      </c>
      <c r="DF40" s="7">
        <f t="shared" si="10"/>
        <v>8278.5551743169508</v>
      </c>
      <c r="DG40" s="7">
        <f t="shared" si="10"/>
        <v>8278.5551743169508</v>
      </c>
      <c r="DH40" s="7">
        <f t="shared" si="10"/>
        <v>8278.5551743169508</v>
      </c>
      <c r="DI40" s="7">
        <f t="shared" si="10"/>
        <v>8278.5551743169508</v>
      </c>
      <c r="DJ40" s="7">
        <f t="shared" si="10"/>
        <v>8278.5551743169508</v>
      </c>
      <c r="DK40" s="7">
        <f t="shared" si="10"/>
        <v>34272.410454575584</v>
      </c>
      <c r="DL40" s="7">
        <f t="shared" si="10"/>
        <v>8402.7335019317052</v>
      </c>
      <c r="DM40" s="7">
        <f t="shared" si="10"/>
        <v>8402.7335019317052</v>
      </c>
      <c r="DN40" s="7">
        <f t="shared" si="10"/>
        <v>8402.7335019317052</v>
      </c>
      <c r="DO40" s="7">
        <f t="shared" si="10"/>
        <v>8402.7335019317052</v>
      </c>
      <c r="DP40" s="7">
        <f t="shared" si="10"/>
        <v>8402.7335019317052</v>
      </c>
      <c r="DQ40" s="7">
        <f t="shared" si="10"/>
        <v>8402.7335019317052</v>
      </c>
      <c r="DR40" s="7">
        <f t="shared" si="10"/>
        <v>8402.7335019317052</v>
      </c>
      <c r="DS40" s="7">
        <f t="shared" si="10"/>
        <v>8402.7335019317052</v>
      </c>
      <c r="DT40" s="7">
        <f t="shared" si="10"/>
        <v>8402.7335019317052</v>
      </c>
      <c r="DU40" s="7">
        <f t="shared" si="10"/>
        <v>8402.7335019317052</v>
      </c>
      <c r="DV40" s="7">
        <f t="shared" si="10"/>
        <v>8402.7335019317052</v>
      </c>
      <c r="DW40" s="7">
        <f t="shared" si="10"/>
        <v>34786.496611394206</v>
      </c>
      <c r="DX40" s="7">
        <f t="shared" si="10"/>
        <v>8528.7745044606781</v>
      </c>
      <c r="DY40" s="7">
        <f t="shared" si="10"/>
        <v>8528.7745044606781</v>
      </c>
      <c r="DZ40" s="7">
        <f t="shared" si="10"/>
        <v>8528.7745044606781</v>
      </c>
      <c r="EA40" s="7">
        <f t="shared" si="10"/>
        <v>8528.7745044606781</v>
      </c>
      <c r="EB40" s="7">
        <f t="shared" si="10"/>
        <v>8528.7745044606781</v>
      </c>
      <c r="EC40" s="7">
        <f t="shared" si="10"/>
        <v>8528.7745044606781</v>
      </c>
      <c r="ED40" s="7">
        <f t="shared" si="10"/>
        <v>8528.7745044606781</v>
      </c>
      <c r="EE40" s="7">
        <f t="shared" si="10"/>
        <v>8528.7745044606781</v>
      </c>
      <c r="EF40" s="7">
        <f t="shared" si="10"/>
        <v>8528.7745044606781</v>
      </c>
      <c r="EG40" s="7">
        <f t="shared" si="10"/>
        <v>8528.7745044606781</v>
      </c>
      <c r="EH40" s="7">
        <f t="shared" si="10"/>
        <v>8528.7745044606781</v>
      </c>
      <c r="EI40" s="7">
        <f t="shared" si="10"/>
        <v>35308.294060565124</v>
      </c>
      <c r="EJ40" s="7">
        <f t="shared" si="10"/>
        <v>8656.7061220275882</v>
      </c>
      <c r="EK40" s="7">
        <f t="shared" si="10"/>
        <v>8656.7061220275882</v>
      </c>
      <c r="EL40" s="7">
        <f t="shared" si="10"/>
        <v>8656.7061220275882</v>
      </c>
      <c r="EM40" s="7">
        <f t="shared" si="10"/>
        <v>8656.7061220275882</v>
      </c>
      <c r="EN40" s="7">
        <f t="shared" si="10"/>
        <v>8656.7061220275882</v>
      </c>
      <c r="EO40" s="7">
        <f t="shared" si="10"/>
        <v>8656.7061220275882</v>
      </c>
      <c r="EP40" s="7">
        <f t="shared" si="10"/>
        <v>8656.7061220275882</v>
      </c>
      <c r="EQ40" s="7">
        <f t="shared" si="10"/>
        <v>8656.7061220275882</v>
      </c>
      <c r="ER40" s="7">
        <f t="shared" ref="ER40:GP40" si="11">MAX(ER41,ER42)</f>
        <v>8656.7061220275882</v>
      </c>
      <c r="ES40" s="7">
        <f t="shared" si="11"/>
        <v>8656.7061220275882</v>
      </c>
      <c r="ET40" s="7">
        <f t="shared" si="11"/>
        <v>8656.7061220275882</v>
      </c>
      <c r="EU40" s="7">
        <f t="shared" si="11"/>
        <v>35837.918471473589</v>
      </c>
      <c r="EV40" s="7">
        <f t="shared" si="11"/>
        <v>8786.5567138580027</v>
      </c>
      <c r="EW40" s="7">
        <f t="shared" si="11"/>
        <v>8786.5567138580027</v>
      </c>
      <c r="EX40" s="7">
        <f t="shared" si="11"/>
        <v>8786.5567138580027</v>
      </c>
      <c r="EY40" s="7">
        <f t="shared" si="11"/>
        <v>8786.5567138580027</v>
      </c>
      <c r="EZ40" s="7">
        <f t="shared" si="11"/>
        <v>8786.5567138580027</v>
      </c>
      <c r="FA40" s="7">
        <f t="shared" si="11"/>
        <v>8786.5567138580027</v>
      </c>
      <c r="FB40" s="7">
        <f t="shared" si="11"/>
        <v>8786.5567138580027</v>
      </c>
      <c r="FC40" s="7">
        <f t="shared" si="11"/>
        <v>8786.5567138580027</v>
      </c>
      <c r="FD40" s="7">
        <f t="shared" si="11"/>
        <v>8786.5567138580027</v>
      </c>
      <c r="FE40" s="7">
        <f t="shared" si="11"/>
        <v>8786.5567138580027</v>
      </c>
      <c r="FF40" s="7">
        <f t="shared" si="11"/>
        <v>8786.5567138580027</v>
      </c>
      <c r="FG40" s="7">
        <f t="shared" si="11"/>
        <v>36375.487248545687</v>
      </c>
      <c r="FH40" s="7">
        <f t="shared" si="11"/>
        <v>8918.3550645658688</v>
      </c>
      <c r="FI40" s="7">
        <f t="shared" si="11"/>
        <v>8918.3550645658688</v>
      </c>
      <c r="FJ40" s="7">
        <f t="shared" si="11"/>
        <v>8918.3550645658688</v>
      </c>
      <c r="FK40" s="7">
        <f t="shared" si="11"/>
        <v>8918.3550645658688</v>
      </c>
      <c r="FL40" s="7">
        <f t="shared" si="11"/>
        <v>8918.3550645658688</v>
      </c>
      <c r="FM40" s="7">
        <f t="shared" si="11"/>
        <v>8918.3550645658688</v>
      </c>
      <c r="FN40" s="7">
        <f t="shared" si="11"/>
        <v>8918.3550645658688</v>
      </c>
      <c r="FO40" s="7">
        <f t="shared" si="11"/>
        <v>8918.3550645658688</v>
      </c>
      <c r="FP40" s="7">
        <f t="shared" si="11"/>
        <v>8918.3550645658688</v>
      </c>
      <c r="FQ40" s="7">
        <f t="shared" si="11"/>
        <v>8918.3550645658688</v>
      </c>
      <c r="FR40" s="7">
        <f t="shared" si="11"/>
        <v>8918.3550645658688</v>
      </c>
      <c r="FS40" s="7">
        <f t="shared" si="11"/>
        <v>36921.119557273872</v>
      </c>
      <c r="FT40" s="7">
        <f t="shared" si="11"/>
        <v>9052.1303905343575</v>
      </c>
      <c r="FU40" s="7">
        <f t="shared" si="11"/>
        <v>9052.1303905343575</v>
      </c>
      <c r="FV40" s="7">
        <f t="shared" si="11"/>
        <v>9052.1303905343575</v>
      </c>
      <c r="FW40" s="7">
        <f t="shared" si="11"/>
        <v>9052.1303905343575</v>
      </c>
      <c r="FX40" s="7">
        <f t="shared" si="11"/>
        <v>9052.1303905343575</v>
      </c>
      <c r="FY40" s="7">
        <f t="shared" si="11"/>
        <v>9052.1303905343575</v>
      </c>
      <c r="FZ40" s="7">
        <f t="shared" si="11"/>
        <v>9052.1303905343575</v>
      </c>
      <c r="GA40" s="7">
        <f t="shared" si="11"/>
        <v>9052.1303905343575</v>
      </c>
      <c r="GB40" s="7">
        <f t="shared" si="11"/>
        <v>9052.1303905343575</v>
      </c>
      <c r="GC40" s="7">
        <f t="shared" si="11"/>
        <v>9052.1303905343575</v>
      </c>
      <c r="GD40" s="7">
        <f t="shared" si="11"/>
        <v>9052.1303905343575</v>
      </c>
      <c r="GE40" s="7">
        <f t="shared" si="11"/>
        <v>37474.936350632968</v>
      </c>
      <c r="GF40" s="7">
        <f t="shared" si="11"/>
        <v>9187.9123463923715</v>
      </c>
      <c r="GG40" s="7">
        <f t="shared" si="11"/>
        <v>9187.9123463923715</v>
      </c>
      <c r="GH40" s="7">
        <f t="shared" si="11"/>
        <v>9187.9123463923715</v>
      </c>
      <c r="GI40" s="7">
        <f t="shared" si="11"/>
        <v>9187.9123463923715</v>
      </c>
      <c r="GJ40" s="7">
        <f t="shared" si="11"/>
        <v>9187.9123463923715</v>
      </c>
      <c r="GK40" s="7">
        <f t="shared" si="11"/>
        <v>9187.9123463923715</v>
      </c>
      <c r="GL40" s="7">
        <f t="shared" si="11"/>
        <v>9187.9123463923715</v>
      </c>
      <c r="GM40" s="7">
        <f t="shared" si="11"/>
        <v>9187.9123463923715</v>
      </c>
      <c r="GN40" s="7">
        <f t="shared" si="11"/>
        <v>9187.9123463923715</v>
      </c>
      <c r="GO40" s="7">
        <f t="shared" si="11"/>
        <v>9187.9123463923715</v>
      </c>
      <c r="GP40" s="7">
        <f t="shared" si="11"/>
        <v>9187.9123463923715</v>
      </c>
    </row>
    <row r="41" spans="2:198" x14ac:dyDescent="0.3">
      <c r="R41" s="212" t="s">
        <v>207</v>
      </c>
      <c r="S41" s="7">
        <f>'Property Summary'!$H$15*'MF Rents'!S40</f>
        <v>7459.2</v>
      </c>
      <c r="T41" s="7">
        <f>'Property Summary'!$H$15*'MF Rents'!T40</f>
        <v>7459.2</v>
      </c>
      <c r="U41" s="7">
        <f>'Property Summary'!$H$15*'MF Rents'!U40</f>
        <v>7459.2</v>
      </c>
      <c r="V41" s="7">
        <f>'Property Summary'!$H$15*'MF Rents'!V40</f>
        <v>7459.2</v>
      </c>
      <c r="W41" s="7">
        <f>'Property Summary'!$H$15*'MF Rents'!W40</f>
        <v>7459.2</v>
      </c>
      <c r="X41" s="7">
        <f>'Property Summary'!$H$15*'MF Rents'!X40</f>
        <v>7459.2</v>
      </c>
      <c r="Y41" s="7">
        <f>'Property Summary'!$H$15*'MF Rents'!Y40</f>
        <v>7459.2</v>
      </c>
      <c r="Z41" s="7">
        <f>'Property Summary'!$H$15*'MF Rents'!Z40</f>
        <v>7459.2</v>
      </c>
      <c r="AA41" s="7">
        <f>'Property Summary'!$H$15*'MF Rents'!AA40</f>
        <v>7459.2</v>
      </c>
      <c r="AB41" s="7">
        <f>'Property Summary'!$H$15*'MF Rents'!AB40</f>
        <v>7459.2</v>
      </c>
      <c r="AC41" s="7">
        <f>'Property Summary'!$H$15*'MF Rents'!AC40</f>
        <v>7459.2</v>
      </c>
      <c r="AD41" s="7">
        <f>'Property Summary'!$H$15*'MF Rents'!AD40</f>
        <v>7459.2</v>
      </c>
      <c r="AE41" s="7">
        <f>'Property Summary'!$H$15*'MF Rents'!AE40</f>
        <v>7571.0879999999997</v>
      </c>
      <c r="AF41" s="7">
        <f>'Property Summary'!$H$15*'MF Rents'!AF40</f>
        <v>7571.0879999999997</v>
      </c>
      <c r="AG41" s="7">
        <f>'Property Summary'!$H$15*'MF Rents'!AG40</f>
        <v>7571.0879999999997</v>
      </c>
      <c r="AH41" s="7">
        <f>'Property Summary'!$H$15*'MF Rents'!AH40</f>
        <v>7571.0879999999997</v>
      </c>
      <c r="AI41" s="7">
        <f>'Property Summary'!$H$15*'MF Rents'!AI40</f>
        <v>7571.0879999999997</v>
      </c>
      <c r="AJ41" s="7">
        <f>'Property Summary'!$H$15*'MF Rents'!AJ40</f>
        <v>7571.0879999999997</v>
      </c>
      <c r="AK41" s="7">
        <f>'Property Summary'!$H$15*'MF Rents'!AK40</f>
        <v>7571.0879999999997</v>
      </c>
      <c r="AL41" s="7">
        <f>'Property Summary'!$H$15*'MF Rents'!AL40</f>
        <v>7571.0879999999997</v>
      </c>
      <c r="AM41" s="7">
        <f>'Property Summary'!$H$15*'MF Rents'!AM40</f>
        <v>7571.0879999999997</v>
      </c>
      <c r="AN41" s="7">
        <f>'Property Summary'!$H$15*'MF Rents'!AN40</f>
        <v>7571.0879999999997</v>
      </c>
      <c r="AO41" s="7">
        <f>'Property Summary'!$H$15*'MF Rents'!AO40</f>
        <v>7571.0879999999997</v>
      </c>
      <c r="AP41" s="7">
        <f>'Property Summary'!$H$15*'MF Rents'!AP40</f>
        <v>7571.0879999999997</v>
      </c>
      <c r="AQ41" s="7">
        <f>'Property Summary'!$H$15*'MF Rents'!AQ40</f>
        <v>7684.6543199999978</v>
      </c>
      <c r="AR41" s="7">
        <f>'Property Summary'!$H$15*'MF Rents'!AR40</f>
        <v>7684.6543199999978</v>
      </c>
      <c r="AS41" s="7">
        <f>'Property Summary'!$H$15*'MF Rents'!AS40</f>
        <v>7684.6543199999978</v>
      </c>
      <c r="AT41" s="7">
        <f>'Property Summary'!$H$15*'MF Rents'!AT40</f>
        <v>7684.6543199999978</v>
      </c>
      <c r="AU41" s="7">
        <f>'Property Summary'!$H$15*'MF Rents'!AU40</f>
        <v>7684.6543199999978</v>
      </c>
      <c r="AV41" s="7">
        <f>'Property Summary'!$H$15*'MF Rents'!AV40</f>
        <v>7684.6543199999978</v>
      </c>
      <c r="AW41" s="7">
        <f>'Property Summary'!$H$15*'MF Rents'!AW40</f>
        <v>7684.6543199999978</v>
      </c>
      <c r="AX41" s="7">
        <f>'Property Summary'!$H$15*'MF Rents'!AX40</f>
        <v>7684.6543199999978</v>
      </c>
      <c r="AY41" s="7">
        <f>'Property Summary'!$H$15*'MF Rents'!AY40</f>
        <v>7684.6543199999978</v>
      </c>
      <c r="AZ41" s="7">
        <f>'Property Summary'!$H$15*'MF Rents'!AZ40</f>
        <v>7684.6543199999978</v>
      </c>
      <c r="BA41" s="7">
        <f>'Property Summary'!$H$15*'MF Rents'!BA40</f>
        <v>7684.6543199999978</v>
      </c>
      <c r="BB41" s="7">
        <f>'Property Summary'!$H$15*'MF Rents'!BB40</f>
        <v>7684.6543199999978</v>
      </c>
      <c r="BC41" s="7">
        <f>'Property Summary'!$H$15*'MF Rents'!BC40</f>
        <v>7799.9241347999978</v>
      </c>
      <c r="BD41" s="7">
        <f>'Property Summary'!$H$15*'MF Rents'!BD40</f>
        <v>7799.9241347999978</v>
      </c>
      <c r="BE41" s="7">
        <f>'Property Summary'!$H$15*'MF Rents'!BE40</f>
        <v>7799.9241347999978</v>
      </c>
      <c r="BF41" s="7">
        <f>'Property Summary'!$H$15*'MF Rents'!BF40</f>
        <v>7799.9241347999978</v>
      </c>
      <c r="BG41" s="7">
        <f>'Property Summary'!$H$15*'MF Rents'!BG40</f>
        <v>7799.9241347999978</v>
      </c>
      <c r="BH41" s="7">
        <f>'Property Summary'!$H$15*'MF Rents'!BH40</f>
        <v>7799.9241347999978</v>
      </c>
      <c r="BI41" s="7">
        <f>'Property Summary'!$H$15*'MF Rents'!BI40</f>
        <v>7799.9241347999978</v>
      </c>
      <c r="BJ41" s="7">
        <f>'Property Summary'!$H$15*'MF Rents'!BJ40</f>
        <v>7799.9241347999978</v>
      </c>
      <c r="BK41" s="7">
        <f>'Property Summary'!$H$15*'MF Rents'!BK40</f>
        <v>7799.9241347999978</v>
      </c>
      <c r="BL41" s="7">
        <f>'Property Summary'!$H$15*'MF Rents'!BL40</f>
        <v>7799.9241347999978</v>
      </c>
      <c r="BM41" s="7">
        <f>'Property Summary'!$H$15*'MF Rents'!BM40</f>
        <v>7799.9241347999978</v>
      </c>
      <c r="BN41" s="7">
        <f>'Property Summary'!$H$15*'MF Rents'!BN40</f>
        <v>7799.9241347999978</v>
      </c>
      <c r="BO41" s="7">
        <f>'Property Summary'!$H$15*'MF Rents'!BO40</f>
        <v>7916.9229968219952</v>
      </c>
      <c r="BP41" s="7">
        <f>'Property Summary'!$H$15*'MF Rents'!BP40</f>
        <v>7916.9229968219952</v>
      </c>
      <c r="BQ41" s="7">
        <f>'Property Summary'!$H$15*'MF Rents'!BQ40</f>
        <v>7916.9229968219952</v>
      </c>
      <c r="BR41" s="7">
        <f>'Property Summary'!$H$15*'MF Rents'!BR40</f>
        <v>7916.9229968219952</v>
      </c>
      <c r="BS41" s="7">
        <f>'Property Summary'!$H$15*'MF Rents'!BS40</f>
        <v>7916.9229968219952</v>
      </c>
      <c r="BT41" s="7">
        <f>'Property Summary'!$H$15*'MF Rents'!BT40</f>
        <v>7916.9229968219952</v>
      </c>
      <c r="BU41" s="7">
        <f>'Property Summary'!$H$15*'MF Rents'!BU40</f>
        <v>7916.9229968219952</v>
      </c>
      <c r="BV41" s="7">
        <f>'Property Summary'!$H$15*'MF Rents'!BV40</f>
        <v>7916.9229968219952</v>
      </c>
      <c r="BW41" s="7">
        <f>'Property Summary'!$H$15*'MF Rents'!BW40</f>
        <v>7916.9229968219952</v>
      </c>
      <c r="BX41" s="7">
        <f>'Property Summary'!$H$15*'MF Rents'!BX40</f>
        <v>7916.9229968219952</v>
      </c>
      <c r="BY41" s="7">
        <f>'Property Summary'!$H$15*'MF Rents'!BY40</f>
        <v>7916.9229968219952</v>
      </c>
      <c r="BZ41" s="7">
        <f>'Property Summary'!$H$15*'MF Rents'!BZ40</f>
        <v>7916.9229968219952</v>
      </c>
      <c r="CA41" s="7">
        <f>'Property Summary'!$H$15*'MF Rents'!CA40</f>
        <v>8035.6768417743242</v>
      </c>
      <c r="CB41" s="7">
        <f>'Property Summary'!$H$15*'MF Rents'!CB40</f>
        <v>8035.6768417743242</v>
      </c>
      <c r="CC41" s="7">
        <f>'Property Summary'!$H$15*'MF Rents'!CC40</f>
        <v>8035.6768417743242</v>
      </c>
      <c r="CD41" s="7">
        <f>'Property Summary'!$H$15*'MF Rents'!CD40</f>
        <v>8035.6768417743242</v>
      </c>
      <c r="CE41" s="7">
        <f>'Property Summary'!$H$15*'MF Rents'!CE40</f>
        <v>8035.6768417743242</v>
      </c>
      <c r="CF41" s="7">
        <f>'Property Summary'!$H$15*'MF Rents'!CF40</f>
        <v>8035.6768417743242</v>
      </c>
      <c r="CG41" s="7">
        <f>'Property Summary'!$H$15*'MF Rents'!CG40</f>
        <v>8035.6768417743242</v>
      </c>
      <c r="CH41" s="7">
        <f>'Property Summary'!$H$15*'MF Rents'!CH40</f>
        <v>8035.6768417743242</v>
      </c>
      <c r="CI41" s="7">
        <f>'Property Summary'!$H$15*'MF Rents'!CI40</f>
        <v>8035.6768417743242</v>
      </c>
      <c r="CJ41" s="7">
        <f>'Property Summary'!$H$15*'MF Rents'!CJ40</f>
        <v>8035.6768417743242</v>
      </c>
      <c r="CK41" s="7">
        <f>'Property Summary'!$H$15*'MF Rents'!CK40</f>
        <v>8035.6768417743242</v>
      </c>
      <c r="CL41" s="7">
        <f>'Property Summary'!$H$15*'MF Rents'!CL40</f>
        <v>8035.6768417743242</v>
      </c>
      <c r="CM41" s="7">
        <f>'Property Summary'!$H$15*'MF Rents'!CM40</f>
        <v>8156.2119944009373</v>
      </c>
      <c r="CN41" s="7">
        <f>'Property Summary'!$H$15*'MF Rents'!CN40</f>
        <v>8156.2119944009373</v>
      </c>
      <c r="CO41" s="7">
        <f>'Property Summary'!$H$15*'MF Rents'!CO40</f>
        <v>8156.2119944009373</v>
      </c>
      <c r="CP41" s="7">
        <f>'Property Summary'!$H$15*'MF Rents'!CP40</f>
        <v>8156.2119944009373</v>
      </c>
      <c r="CQ41" s="7">
        <f>'Property Summary'!$H$15*'MF Rents'!CQ40</f>
        <v>8156.2119944009373</v>
      </c>
      <c r="CR41" s="7">
        <f>'Property Summary'!$H$15*'MF Rents'!CR40</f>
        <v>8156.2119944009373</v>
      </c>
      <c r="CS41" s="7">
        <f>'Property Summary'!$H$15*'MF Rents'!CS40</f>
        <v>8156.2119944009373</v>
      </c>
      <c r="CT41" s="7">
        <f>'Property Summary'!$H$15*'MF Rents'!CT40</f>
        <v>8156.2119944009373</v>
      </c>
      <c r="CU41" s="7">
        <f>'Property Summary'!$H$15*'MF Rents'!CU40</f>
        <v>8156.2119944009373</v>
      </c>
      <c r="CV41" s="7">
        <f>'Property Summary'!$H$15*'MF Rents'!CV40</f>
        <v>8156.2119944009373</v>
      </c>
      <c r="CW41" s="7">
        <f>'Property Summary'!$H$15*'MF Rents'!CW40</f>
        <v>8156.2119944009373</v>
      </c>
      <c r="CX41" s="7">
        <f>'Property Summary'!$H$15*'MF Rents'!CX40</f>
        <v>8156.2119944009373</v>
      </c>
      <c r="CY41" s="7">
        <f>'Property Summary'!$H$15*'MF Rents'!CY40</f>
        <v>8278.5551743169508</v>
      </c>
      <c r="CZ41" s="7">
        <f>'Property Summary'!$H$15*'MF Rents'!CZ40</f>
        <v>8278.5551743169508</v>
      </c>
      <c r="DA41" s="7">
        <f>'Property Summary'!$H$15*'MF Rents'!DA40</f>
        <v>8278.5551743169508</v>
      </c>
      <c r="DB41" s="7">
        <f>'Property Summary'!$H$15*'MF Rents'!DB40</f>
        <v>8278.5551743169508</v>
      </c>
      <c r="DC41" s="7">
        <f>'Property Summary'!$H$15*'MF Rents'!DC40</f>
        <v>8278.5551743169508</v>
      </c>
      <c r="DD41" s="7">
        <f>'Property Summary'!$H$15*'MF Rents'!DD40</f>
        <v>8278.5551743169508</v>
      </c>
      <c r="DE41" s="7">
        <f>'Property Summary'!$H$15*'MF Rents'!DE40</f>
        <v>8278.5551743169508</v>
      </c>
      <c r="DF41" s="7">
        <f>'Property Summary'!$H$15*'MF Rents'!DF40</f>
        <v>8278.5551743169508</v>
      </c>
      <c r="DG41" s="7">
        <f>'Property Summary'!$H$15*'MF Rents'!DG40</f>
        <v>8278.5551743169508</v>
      </c>
      <c r="DH41" s="7">
        <f>'Property Summary'!$H$15*'MF Rents'!DH40</f>
        <v>8278.5551743169508</v>
      </c>
      <c r="DI41" s="7">
        <f>'Property Summary'!$H$15*'MF Rents'!DI40</f>
        <v>8278.5551743169508</v>
      </c>
      <c r="DJ41" s="7">
        <f>'Property Summary'!$H$15*'MF Rents'!DJ40</f>
        <v>8278.5551743169508</v>
      </c>
      <c r="DK41" s="7">
        <f>'Property Summary'!$H$15*'MF Rents'!DK40</f>
        <v>8402.7335019317052</v>
      </c>
      <c r="DL41" s="7">
        <f>'Property Summary'!$H$15*'MF Rents'!DL40</f>
        <v>8402.7335019317052</v>
      </c>
      <c r="DM41" s="7">
        <f>'Property Summary'!$H$15*'MF Rents'!DM40</f>
        <v>8402.7335019317052</v>
      </c>
      <c r="DN41" s="7">
        <f>'Property Summary'!$H$15*'MF Rents'!DN40</f>
        <v>8402.7335019317052</v>
      </c>
      <c r="DO41" s="7">
        <f>'Property Summary'!$H$15*'MF Rents'!DO40</f>
        <v>8402.7335019317052</v>
      </c>
      <c r="DP41" s="7">
        <f>'Property Summary'!$H$15*'MF Rents'!DP40</f>
        <v>8402.7335019317052</v>
      </c>
      <c r="DQ41" s="7">
        <f>'Property Summary'!$H$15*'MF Rents'!DQ40</f>
        <v>8402.7335019317052</v>
      </c>
      <c r="DR41" s="7">
        <f>'Property Summary'!$H$15*'MF Rents'!DR40</f>
        <v>8402.7335019317052</v>
      </c>
      <c r="DS41" s="7">
        <f>'Property Summary'!$H$15*'MF Rents'!DS40</f>
        <v>8402.7335019317052</v>
      </c>
      <c r="DT41" s="7">
        <f>'Property Summary'!$H$15*'MF Rents'!DT40</f>
        <v>8402.7335019317052</v>
      </c>
      <c r="DU41" s="7">
        <f>'Property Summary'!$H$15*'MF Rents'!DU40</f>
        <v>8402.7335019317052</v>
      </c>
      <c r="DV41" s="7">
        <f>'Property Summary'!$H$15*'MF Rents'!DV40</f>
        <v>8402.7335019317052</v>
      </c>
      <c r="DW41" s="7">
        <f>'Property Summary'!$H$15*'MF Rents'!DW40</f>
        <v>8528.7745044606781</v>
      </c>
      <c r="DX41" s="7">
        <f>'Property Summary'!$H$15*'MF Rents'!DX40</f>
        <v>8528.7745044606781</v>
      </c>
      <c r="DY41" s="7">
        <f>'Property Summary'!$H$15*'MF Rents'!DY40</f>
        <v>8528.7745044606781</v>
      </c>
      <c r="DZ41" s="7">
        <f>'Property Summary'!$H$15*'MF Rents'!DZ40</f>
        <v>8528.7745044606781</v>
      </c>
      <c r="EA41" s="7">
        <f>'Property Summary'!$H$15*'MF Rents'!EA40</f>
        <v>8528.7745044606781</v>
      </c>
      <c r="EB41" s="7">
        <f>'Property Summary'!$H$15*'MF Rents'!EB40</f>
        <v>8528.7745044606781</v>
      </c>
      <c r="EC41" s="7">
        <f>'Property Summary'!$H$15*'MF Rents'!EC40</f>
        <v>8528.7745044606781</v>
      </c>
      <c r="ED41" s="7">
        <f>'Property Summary'!$H$15*'MF Rents'!ED40</f>
        <v>8528.7745044606781</v>
      </c>
      <c r="EE41" s="7">
        <f>'Property Summary'!$H$15*'MF Rents'!EE40</f>
        <v>8528.7745044606781</v>
      </c>
      <c r="EF41" s="7">
        <f>'Property Summary'!$H$15*'MF Rents'!EF40</f>
        <v>8528.7745044606781</v>
      </c>
      <c r="EG41" s="7">
        <f>'Property Summary'!$H$15*'MF Rents'!EG40</f>
        <v>8528.7745044606781</v>
      </c>
      <c r="EH41" s="7">
        <f>'Property Summary'!$H$15*'MF Rents'!EH40</f>
        <v>8528.7745044606781</v>
      </c>
      <c r="EI41" s="7">
        <f>'Property Summary'!$H$15*'MF Rents'!EI40</f>
        <v>8656.7061220275882</v>
      </c>
      <c r="EJ41" s="7">
        <f>'Property Summary'!$H$15*'MF Rents'!EJ40</f>
        <v>8656.7061220275882</v>
      </c>
      <c r="EK41" s="7">
        <f>'Property Summary'!$H$15*'MF Rents'!EK40</f>
        <v>8656.7061220275882</v>
      </c>
      <c r="EL41" s="7">
        <f>'Property Summary'!$H$15*'MF Rents'!EL40</f>
        <v>8656.7061220275882</v>
      </c>
      <c r="EM41" s="7">
        <f>'Property Summary'!$H$15*'MF Rents'!EM40</f>
        <v>8656.7061220275882</v>
      </c>
      <c r="EN41" s="7">
        <f>'Property Summary'!$H$15*'MF Rents'!EN40</f>
        <v>8656.7061220275882</v>
      </c>
      <c r="EO41" s="7">
        <f>'Property Summary'!$H$15*'MF Rents'!EO40</f>
        <v>8656.7061220275882</v>
      </c>
      <c r="EP41" s="7">
        <f>'Property Summary'!$H$15*'MF Rents'!EP40</f>
        <v>8656.7061220275882</v>
      </c>
      <c r="EQ41" s="7">
        <f>'Property Summary'!$H$15*'MF Rents'!EQ40</f>
        <v>8656.7061220275882</v>
      </c>
      <c r="ER41" s="7">
        <f>'Property Summary'!$H$15*'MF Rents'!ER40</f>
        <v>8656.7061220275882</v>
      </c>
      <c r="ES41" s="7">
        <f>'Property Summary'!$H$15*'MF Rents'!ES40</f>
        <v>8656.7061220275882</v>
      </c>
      <c r="ET41" s="7">
        <f>'Property Summary'!$H$15*'MF Rents'!ET40</f>
        <v>8656.7061220275882</v>
      </c>
      <c r="EU41" s="7">
        <f>'Property Summary'!$H$15*'MF Rents'!EU40</f>
        <v>8786.5567138580027</v>
      </c>
      <c r="EV41" s="7">
        <f>'Property Summary'!$H$15*'MF Rents'!EV40</f>
        <v>8786.5567138580027</v>
      </c>
      <c r="EW41" s="7">
        <f>'Property Summary'!$H$15*'MF Rents'!EW40</f>
        <v>8786.5567138580027</v>
      </c>
      <c r="EX41" s="7">
        <f>'Property Summary'!$H$15*'MF Rents'!EX40</f>
        <v>8786.5567138580027</v>
      </c>
      <c r="EY41" s="7">
        <f>'Property Summary'!$H$15*'MF Rents'!EY40</f>
        <v>8786.5567138580027</v>
      </c>
      <c r="EZ41" s="7">
        <f>'Property Summary'!$H$15*'MF Rents'!EZ40</f>
        <v>8786.5567138580027</v>
      </c>
      <c r="FA41" s="7">
        <f>'Property Summary'!$H$15*'MF Rents'!FA40</f>
        <v>8786.5567138580027</v>
      </c>
      <c r="FB41" s="7">
        <f>'Property Summary'!$H$15*'MF Rents'!FB40</f>
        <v>8786.5567138580027</v>
      </c>
      <c r="FC41" s="7">
        <f>'Property Summary'!$H$15*'MF Rents'!FC40</f>
        <v>8786.5567138580027</v>
      </c>
      <c r="FD41" s="7">
        <f>'Property Summary'!$H$15*'MF Rents'!FD40</f>
        <v>8786.5567138580027</v>
      </c>
      <c r="FE41" s="7">
        <f>'Property Summary'!$H$15*'MF Rents'!FE40</f>
        <v>8786.5567138580027</v>
      </c>
      <c r="FF41" s="7">
        <f>'Property Summary'!$H$15*'MF Rents'!FF40</f>
        <v>8786.5567138580027</v>
      </c>
      <c r="FG41" s="7">
        <f>'Property Summary'!$H$15*'MF Rents'!FG40</f>
        <v>8918.3550645658688</v>
      </c>
      <c r="FH41" s="7">
        <f>'Property Summary'!$H$15*'MF Rents'!FH40</f>
        <v>8918.3550645658688</v>
      </c>
      <c r="FI41" s="7">
        <f>'Property Summary'!$H$15*'MF Rents'!FI40</f>
        <v>8918.3550645658688</v>
      </c>
      <c r="FJ41" s="7">
        <f>'Property Summary'!$H$15*'MF Rents'!FJ40</f>
        <v>8918.3550645658688</v>
      </c>
      <c r="FK41" s="7">
        <f>'Property Summary'!$H$15*'MF Rents'!FK40</f>
        <v>8918.3550645658688</v>
      </c>
      <c r="FL41" s="7">
        <f>'Property Summary'!$H$15*'MF Rents'!FL40</f>
        <v>8918.3550645658688</v>
      </c>
      <c r="FM41" s="7">
        <f>'Property Summary'!$H$15*'MF Rents'!FM40</f>
        <v>8918.3550645658688</v>
      </c>
      <c r="FN41" s="7">
        <f>'Property Summary'!$H$15*'MF Rents'!FN40</f>
        <v>8918.3550645658688</v>
      </c>
      <c r="FO41" s="7">
        <f>'Property Summary'!$H$15*'MF Rents'!FO40</f>
        <v>8918.3550645658688</v>
      </c>
      <c r="FP41" s="7">
        <f>'Property Summary'!$H$15*'MF Rents'!FP40</f>
        <v>8918.3550645658688</v>
      </c>
      <c r="FQ41" s="7">
        <f>'Property Summary'!$H$15*'MF Rents'!FQ40</f>
        <v>8918.3550645658688</v>
      </c>
      <c r="FR41" s="7">
        <f>'Property Summary'!$H$15*'MF Rents'!FR40</f>
        <v>8918.3550645658688</v>
      </c>
      <c r="FS41" s="7">
        <f>'Property Summary'!$H$15*'MF Rents'!FS40</f>
        <v>9052.1303905343575</v>
      </c>
      <c r="FT41" s="7">
        <f>'Property Summary'!$H$15*'MF Rents'!FT40</f>
        <v>9052.1303905343575</v>
      </c>
      <c r="FU41" s="7">
        <f>'Property Summary'!$H$15*'MF Rents'!FU40</f>
        <v>9052.1303905343575</v>
      </c>
      <c r="FV41" s="7">
        <f>'Property Summary'!$H$15*'MF Rents'!FV40</f>
        <v>9052.1303905343575</v>
      </c>
      <c r="FW41" s="7">
        <f>'Property Summary'!$H$15*'MF Rents'!FW40</f>
        <v>9052.1303905343575</v>
      </c>
      <c r="FX41" s="7">
        <f>'Property Summary'!$H$15*'MF Rents'!FX40</f>
        <v>9052.1303905343575</v>
      </c>
      <c r="FY41" s="7">
        <f>'Property Summary'!$H$15*'MF Rents'!FY40</f>
        <v>9052.1303905343575</v>
      </c>
      <c r="FZ41" s="7">
        <f>'Property Summary'!$H$15*'MF Rents'!FZ40</f>
        <v>9052.1303905343575</v>
      </c>
      <c r="GA41" s="7">
        <f>'Property Summary'!$H$15*'MF Rents'!GA40</f>
        <v>9052.1303905343575</v>
      </c>
      <c r="GB41" s="7">
        <f>'Property Summary'!$H$15*'MF Rents'!GB40</f>
        <v>9052.1303905343575</v>
      </c>
      <c r="GC41" s="7">
        <f>'Property Summary'!$H$15*'MF Rents'!GC40</f>
        <v>9052.1303905343575</v>
      </c>
      <c r="GD41" s="7">
        <f>'Property Summary'!$H$15*'MF Rents'!GD40</f>
        <v>9052.1303905343575</v>
      </c>
      <c r="GE41" s="7">
        <f>'Property Summary'!$H$15*'MF Rents'!GE40</f>
        <v>9187.9123463923715</v>
      </c>
      <c r="GF41" s="7">
        <f>'Property Summary'!$H$15*'MF Rents'!GF40</f>
        <v>9187.9123463923715</v>
      </c>
      <c r="GG41" s="7">
        <f>'Property Summary'!$H$15*'MF Rents'!GG40</f>
        <v>9187.9123463923715</v>
      </c>
      <c r="GH41" s="7">
        <f>'Property Summary'!$H$15*'MF Rents'!GH40</f>
        <v>9187.9123463923715</v>
      </c>
      <c r="GI41" s="7">
        <f>'Property Summary'!$H$15*'MF Rents'!GI40</f>
        <v>9187.9123463923715</v>
      </c>
      <c r="GJ41" s="7">
        <f>'Property Summary'!$H$15*'MF Rents'!GJ40</f>
        <v>9187.9123463923715</v>
      </c>
      <c r="GK41" s="7">
        <f>'Property Summary'!$H$15*'MF Rents'!GK40</f>
        <v>9187.9123463923715</v>
      </c>
      <c r="GL41" s="7">
        <f>'Property Summary'!$H$15*'MF Rents'!GL40</f>
        <v>9187.9123463923715</v>
      </c>
      <c r="GM41" s="7">
        <f>'Property Summary'!$H$15*'MF Rents'!GM40</f>
        <v>9187.9123463923715</v>
      </c>
      <c r="GN41" s="7">
        <f>'Property Summary'!$H$15*'MF Rents'!GN40</f>
        <v>9187.9123463923715</v>
      </c>
      <c r="GO41" s="7">
        <f>'Property Summary'!$H$15*'MF Rents'!GO40</f>
        <v>9187.9123463923715</v>
      </c>
      <c r="GP41" s="7">
        <f>'Property Summary'!$H$15*'MF Rents'!GP40</f>
        <v>9187.9123463923715</v>
      </c>
    </row>
    <row r="42" spans="2:198" x14ac:dyDescent="0.3">
      <c r="R42" s="212" t="s">
        <v>208</v>
      </c>
      <c r="S42" s="7">
        <f>SUM(S6:S39)</f>
        <v>0</v>
      </c>
      <c r="T42" s="7">
        <f t="shared" ref="T42:CE42" si="12">SUM(T6:T39)</f>
        <v>0</v>
      </c>
      <c r="U42" s="7">
        <f t="shared" si="12"/>
        <v>0</v>
      </c>
      <c r="V42" s="7">
        <f t="shared" si="12"/>
        <v>0</v>
      </c>
      <c r="W42" s="7">
        <f t="shared" si="12"/>
        <v>0</v>
      </c>
      <c r="X42" s="7">
        <f t="shared" si="12"/>
        <v>0</v>
      </c>
      <c r="Y42" s="7">
        <f t="shared" si="12"/>
        <v>0</v>
      </c>
      <c r="Z42" s="7">
        <f t="shared" si="12"/>
        <v>0</v>
      </c>
      <c r="AA42" s="7">
        <f t="shared" si="12"/>
        <v>0</v>
      </c>
      <c r="AB42" s="7">
        <f t="shared" si="12"/>
        <v>0</v>
      </c>
      <c r="AC42" s="7">
        <f t="shared" si="12"/>
        <v>0</v>
      </c>
      <c r="AD42" s="7">
        <f t="shared" si="12"/>
        <v>0</v>
      </c>
      <c r="AE42" s="7">
        <f t="shared" si="12"/>
        <v>30880.36</v>
      </c>
      <c r="AF42" s="7">
        <f t="shared" si="12"/>
        <v>0</v>
      </c>
      <c r="AG42" s="7">
        <f t="shared" si="12"/>
        <v>0</v>
      </c>
      <c r="AH42" s="7">
        <f t="shared" si="12"/>
        <v>0</v>
      </c>
      <c r="AI42" s="7">
        <f t="shared" si="12"/>
        <v>0</v>
      </c>
      <c r="AJ42" s="7">
        <f t="shared" si="12"/>
        <v>0</v>
      </c>
      <c r="AK42" s="7">
        <f t="shared" si="12"/>
        <v>0</v>
      </c>
      <c r="AL42" s="7">
        <f t="shared" si="12"/>
        <v>0</v>
      </c>
      <c r="AM42" s="7">
        <f t="shared" si="12"/>
        <v>0</v>
      </c>
      <c r="AN42" s="7">
        <f t="shared" si="12"/>
        <v>0</v>
      </c>
      <c r="AO42" s="7">
        <f t="shared" si="12"/>
        <v>0</v>
      </c>
      <c r="AP42" s="7">
        <f t="shared" si="12"/>
        <v>0</v>
      </c>
      <c r="AQ42" s="7">
        <f t="shared" si="12"/>
        <v>31343.565399999992</v>
      </c>
      <c r="AR42" s="7">
        <f t="shared" si="12"/>
        <v>0</v>
      </c>
      <c r="AS42" s="7">
        <f t="shared" si="12"/>
        <v>0</v>
      </c>
      <c r="AT42" s="7">
        <f t="shared" si="12"/>
        <v>0</v>
      </c>
      <c r="AU42" s="7">
        <f t="shared" si="12"/>
        <v>0</v>
      </c>
      <c r="AV42" s="7">
        <f t="shared" si="12"/>
        <v>0</v>
      </c>
      <c r="AW42" s="7">
        <f t="shared" si="12"/>
        <v>0</v>
      </c>
      <c r="AX42" s="7">
        <f t="shared" si="12"/>
        <v>0</v>
      </c>
      <c r="AY42" s="7">
        <f t="shared" si="12"/>
        <v>0</v>
      </c>
      <c r="AZ42" s="7">
        <f t="shared" si="12"/>
        <v>0</v>
      </c>
      <c r="BA42" s="7">
        <f t="shared" si="12"/>
        <v>0</v>
      </c>
      <c r="BB42" s="7">
        <f t="shared" si="12"/>
        <v>0</v>
      </c>
      <c r="BC42" s="7">
        <f t="shared" si="12"/>
        <v>31813.718880999986</v>
      </c>
      <c r="BD42" s="7">
        <f t="shared" si="12"/>
        <v>0</v>
      </c>
      <c r="BE42" s="7">
        <f t="shared" si="12"/>
        <v>0</v>
      </c>
      <c r="BF42" s="7">
        <f t="shared" si="12"/>
        <v>0</v>
      </c>
      <c r="BG42" s="7">
        <f t="shared" si="12"/>
        <v>0</v>
      </c>
      <c r="BH42" s="7">
        <f t="shared" si="12"/>
        <v>0</v>
      </c>
      <c r="BI42" s="7">
        <f t="shared" si="12"/>
        <v>0</v>
      </c>
      <c r="BJ42" s="7">
        <f t="shared" si="12"/>
        <v>0</v>
      </c>
      <c r="BK42" s="7">
        <f t="shared" si="12"/>
        <v>0</v>
      </c>
      <c r="BL42" s="7">
        <f t="shared" si="12"/>
        <v>0</v>
      </c>
      <c r="BM42" s="7">
        <f t="shared" si="12"/>
        <v>0</v>
      </c>
      <c r="BN42" s="7">
        <f t="shared" si="12"/>
        <v>0</v>
      </c>
      <c r="BO42" s="7">
        <f t="shared" si="12"/>
        <v>32290.924664214981</v>
      </c>
      <c r="BP42" s="7">
        <f t="shared" si="12"/>
        <v>0</v>
      </c>
      <c r="BQ42" s="7">
        <f t="shared" si="12"/>
        <v>0</v>
      </c>
      <c r="BR42" s="7">
        <f t="shared" si="12"/>
        <v>0</v>
      </c>
      <c r="BS42" s="7">
        <f t="shared" si="12"/>
        <v>0</v>
      </c>
      <c r="BT42" s="7">
        <f t="shared" si="12"/>
        <v>0</v>
      </c>
      <c r="BU42" s="7">
        <f t="shared" si="12"/>
        <v>0</v>
      </c>
      <c r="BV42" s="7">
        <f t="shared" si="12"/>
        <v>0</v>
      </c>
      <c r="BW42" s="7">
        <f t="shared" si="12"/>
        <v>0</v>
      </c>
      <c r="BX42" s="7">
        <f t="shared" si="12"/>
        <v>0</v>
      </c>
      <c r="BY42" s="7">
        <f t="shared" si="12"/>
        <v>0</v>
      </c>
      <c r="BZ42" s="7">
        <f t="shared" si="12"/>
        <v>0</v>
      </c>
      <c r="CA42" s="7">
        <f t="shared" si="12"/>
        <v>32775.288534178209</v>
      </c>
      <c r="CB42" s="7">
        <f t="shared" si="12"/>
        <v>0</v>
      </c>
      <c r="CC42" s="7">
        <f t="shared" si="12"/>
        <v>0</v>
      </c>
      <c r="CD42" s="7">
        <f t="shared" si="12"/>
        <v>0</v>
      </c>
      <c r="CE42" s="7">
        <f t="shared" si="12"/>
        <v>0</v>
      </c>
      <c r="CF42" s="7">
        <f t="shared" ref="CF42:EQ42" si="13">SUM(CF6:CF39)</f>
        <v>0</v>
      </c>
      <c r="CG42" s="7">
        <f t="shared" si="13"/>
        <v>0</v>
      </c>
      <c r="CH42" s="7">
        <f t="shared" si="13"/>
        <v>0</v>
      </c>
      <c r="CI42" s="7">
        <f t="shared" si="13"/>
        <v>0</v>
      </c>
      <c r="CJ42" s="7">
        <f t="shared" si="13"/>
        <v>0</v>
      </c>
      <c r="CK42" s="7">
        <f t="shared" si="13"/>
        <v>0</v>
      </c>
      <c r="CL42" s="7">
        <f t="shared" si="13"/>
        <v>0</v>
      </c>
      <c r="CM42" s="7">
        <f t="shared" si="13"/>
        <v>33266.917862190865</v>
      </c>
      <c r="CN42" s="7">
        <f t="shared" si="13"/>
        <v>0</v>
      </c>
      <c r="CO42" s="7">
        <f t="shared" si="13"/>
        <v>0</v>
      </c>
      <c r="CP42" s="7">
        <f t="shared" si="13"/>
        <v>0</v>
      </c>
      <c r="CQ42" s="7">
        <f t="shared" si="13"/>
        <v>0</v>
      </c>
      <c r="CR42" s="7">
        <f t="shared" si="13"/>
        <v>0</v>
      </c>
      <c r="CS42" s="7">
        <f t="shared" si="13"/>
        <v>0</v>
      </c>
      <c r="CT42" s="7">
        <f t="shared" si="13"/>
        <v>0</v>
      </c>
      <c r="CU42" s="7">
        <f t="shared" si="13"/>
        <v>0</v>
      </c>
      <c r="CV42" s="7">
        <f t="shared" si="13"/>
        <v>0</v>
      </c>
      <c r="CW42" s="7">
        <f t="shared" si="13"/>
        <v>0</v>
      </c>
      <c r="CX42" s="7">
        <f t="shared" si="13"/>
        <v>0</v>
      </c>
      <c r="CY42" s="7">
        <f t="shared" si="13"/>
        <v>33765.921630123732</v>
      </c>
      <c r="CZ42" s="7">
        <f t="shared" si="13"/>
        <v>0</v>
      </c>
      <c r="DA42" s="7">
        <f t="shared" si="13"/>
        <v>0</v>
      </c>
      <c r="DB42" s="7">
        <f t="shared" si="13"/>
        <v>0</v>
      </c>
      <c r="DC42" s="7">
        <f t="shared" si="13"/>
        <v>0</v>
      </c>
      <c r="DD42" s="7">
        <f t="shared" si="13"/>
        <v>0</v>
      </c>
      <c r="DE42" s="7">
        <f t="shared" si="13"/>
        <v>0</v>
      </c>
      <c r="DF42" s="7">
        <f t="shared" si="13"/>
        <v>0</v>
      </c>
      <c r="DG42" s="7">
        <f t="shared" si="13"/>
        <v>0</v>
      </c>
      <c r="DH42" s="7">
        <f t="shared" si="13"/>
        <v>0</v>
      </c>
      <c r="DI42" s="7">
        <f t="shared" si="13"/>
        <v>0</v>
      </c>
      <c r="DJ42" s="7">
        <f t="shared" si="13"/>
        <v>0</v>
      </c>
      <c r="DK42" s="7">
        <f t="shared" si="13"/>
        <v>34272.410454575584</v>
      </c>
      <c r="DL42" s="7">
        <f t="shared" si="13"/>
        <v>0</v>
      </c>
      <c r="DM42" s="7">
        <f t="shared" si="13"/>
        <v>0</v>
      </c>
      <c r="DN42" s="7">
        <f t="shared" si="13"/>
        <v>0</v>
      </c>
      <c r="DO42" s="7">
        <f t="shared" si="13"/>
        <v>0</v>
      </c>
      <c r="DP42" s="7">
        <f t="shared" si="13"/>
        <v>0</v>
      </c>
      <c r="DQ42" s="7">
        <f t="shared" si="13"/>
        <v>0</v>
      </c>
      <c r="DR42" s="7">
        <f t="shared" si="13"/>
        <v>0</v>
      </c>
      <c r="DS42" s="7">
        <f t="shared" si="13"/>
        <v>0</v>
      </c>
      <c r="DT42" s="7">
        <f t="shared" si="13"/>
        <v>0</v>
      </c>
      <c r="DU42" s="7">
        <f t="shared" si="13"/>
        <v>0</v>
      </c>
      <c r="DV42" s="7">
        <f t="shared" si="13"/>
        <v>0</v>
      </c>
      <c r="DW42" s="7">
        <f t="shared" si="13"/>
        <v>34786.496611394206</v>
      </c>
      <c r="DX42" s="7">
        <f t="shared" si="13"/>
        <v>0</v>
      </c>
      <c r="DY42" s="7">
        <f t="shared" si="13"/>
        <v>0</v>
      </c>
      <c r="DZ42" s="7">
        <f t="shared" si="13"/>
        <v>0</v>
      </c>
      <c r="EA42" s="7">
        <f t="shared" si="13"/>
        <v>0</v>
      </c>
      <c r="EB42" s="7">
        <f t="shared" si="13"/>
        <v>0</v>
      </c>
      <c r="EC42" s="7">
        <f t="shared" si="13"/>
        <v>0</v>
      </c>
      <c r="ED42" s="7">
        <f t="shared" si="13"/>
        <v>0</v>
      </c>
      <c r="EE42" s="7">
        <f t="shared" si="13"/>
        <v>0</v>
      </c>
      <c r="EF42" s="7">
        <f t="shared" si="13"/>
        <v>0</v>
      </c>
      <c r="EG42" s="7">
        <f t="shared" si="13"/>
        <v>0</v>
      </c>
      <c r="EH42" s="7">
        <f t="shared" si="13"/>
        <v>0</v>
      </c>
      <c r="EI42" s="7">
        <f t="shared" si="13"/>
        <v>35308.294060565124</v>
      </c>
      <c r="EJ42" s="7">
        <f t="shared" si="13"/>
        <v>0</v>
      </c>
      <c r="EK42" s="7">
        <f t="shared" si="13"/>
        <v>0</v>
      </c>
      <c r="EL42" s="7">
        <f t="shared" si="13"/>
        <v>0</v>
      </c>
      <c r="EM42" s="7">
        <f t="shared" si="13"/>
        <v>0</v>
      </c>
      <c r="EN42" s="7">
        <f t="shared" si="13"/>
        <v>0</v>
      </c>
      <c r="EO42" s="7">
        <f t="shared" si="13"/>
        <v>0</v>
      </c>
      <c r="EP42" s="7">
        <f t="shared" si="13"/>
        <v>0</v>
      </c>
      <c r="EQ42" s="7">
        <f t="shared" si="13"/>
        <v>0</v>
      </c>
      <c r="ER42" s="7">
        <f t="shared" ref="ER42:GP42" si="14">SUM(ER6:ER39)</f>
        <v>0</v>
      </c>
      <c r="ES42" s="7">
        <f t="shared" si="14"/>
        <v>0</v>
      </c>
      <c r="ET42" s="7">
        <f t="shared" si="14"/>
        <v>0</v>
      </c>
      <c r="EU42" s="7">
        <f t="shared" si="14"/>
        <v>35837.918471473589</v>
      </c>
      <c r="EV42" s="7">
        <f t="shared" si="14"/>
        <v>0</v>
      </c>
      <c r="EW42" s="7">
        <f t="shared" si="14"/>
        <v>0</v>
      </c>
      <c r="EX42" s="7">
        <f t="shared" si="14"/>
        <v>0</v>
      </c>
      <c r="EY42" s="7">
        <f t="shared" si="14"/>
        <v>0</v>
      </c>
      <c r="EZ42" s="7">
        <f t="shared" si="14"/>
        <v>0</v>
      </c>
      <c r="FA42" s="7">
        <f t="shared" si="14"/>
        <v>0</v>
      </c>
      <c r="FB42" s="7">
        <f t="shared" si="14"/>
        <v>0</v>
      </c>
      <c r="FC42" s="7">
        <f t="shared" si="14"/>
        <v>0</v>
      </c>
      <c r="FD42" s="7">
        <f t="shared" si="14"/>
        <v>0</v>
      </c>
      <c r="FE42" s="7">
        <f t="shared" si="14"/>
        <v>0</v>
      </c>
      <c r="FF42" s="7">
        <f t="shared" si="14"/>
        <v>0</v>
      </c>
      <c r="FG42" s="7">
        <f t="shared" si="14"/>
        <v>36375.487248545687</v>
      </c>
      <c r="FH42" s="7">
        <f t="shared" si="14"/>
        <v>0</v>
      </c>
      <c r="FI42" s="7">
        <f t="shared" si="14"/>
        <v>0</v>
      </c>
      <c r="FJ42" s="7">
        <f t="shared" si="14"/>
        <v>0</v>
      </c>
      <c r="FK42" s="7">
        <f t="shared" si="14"/>
        <v>0</v>
      </c>
      <c r="FL42" s="7">
        <f t="shared" si="14"/>
        <v>0</v>
      </c>
      <c r="FM42" s="7">
        <f t="shared" si="14"/>
        <v>0</v>
      </c>
      <c r="FN42" s="7">
        <f t="shared" si="14"/>
        <v>0</v>
      </c>
      <c r="FO42" s="7">
        <f t="shared" si="14"/>
        <v>0</v>
      </c>
      <c r="FP42" s="7">
        <f t="shared" si="14"/>
        <v>0</v>
      </c>
      <c r="FQ42" s="7">
        <f t="shared" si="14"/>
        <v>0</v>
      </c>
      <c r="FR42" s="7">
        <f t="shared" si="14"/>
        <v>0</v>
      </c>
      <c r="FS42" s="7">
        <f t="shared" si="14"/>
        <v>36921.119557273872</v>
      </c>
      <c r="FT42" s="7">
        <f t="shared" si="14"/>
        <v>0</v>
      </c>
      <c r="FU42" s="7">
        <f t="shared" si="14"/>
        <v>0</v>
      </c>
      <c r="FV42" s="7">
        <f t="shared" si="14"/>
        <v>0</v>
      </c>
      <c r="FW42" s="7">
        <f t="shared" si="14"/>
        <v>0</v>
      </c>
      <c r="FX42" s="7">
        <f t="shared" si="14"/>
        <v>0</v>
      </c>
      <c r="FY42" s="7">
        <f t="shared" si="14"/>
        <v>0</v>
      </c>
      <c r="FZ42" s="7">
        <f t="shared" si="14"/>
        <v>0</v>
      </c>
      <c r="GA42" s="7">
        <f t="shared" si="14"/>
        <v>0</v>
      </c>
      <c r="GB42" s="7">
        <f t="shared" si="14"/>
        <v>0</v>
      </c>
      <c r="GC42" s="7">
        <f t="shared" si="14"/>
        <v>0</v>
      </c>
      <c r="GD42" s="7">
        <f t="shared" si="14"/>
        <v>0</v>
      </c>
      <c r="GE42" s="7">
        <f t="shared" si="14"/>
        <v>37474.936350632968</v>
      </c>
      <c r="GF42" s="7">
        <f t="shared" si="14"/>
        <v>0</v>
      </c>
      <c r="GG42" s="7">
        <f t="shared" si="14"/>
        <v>0</v>
      </c>
      <c r="GH42" s="7">
        <f t="shared" si="14"/>
        <v>0</v>
      </c>
      <c r="GI42" s="7">
        <f t="shared" si="14"/>
        <v>0</v>
      </c>
      <c r="GJ42" s="7">
        <f t="shared" si="14"/>
        <v>0</v>
      </c>
      <c r="GK42" s="7">
        <f t="shared" si="14"/>
        <v>0</v>
      </c>
      <c r="GL42" s="7">
        <f t="shared" si="14"/>
        <v>0</v>
      </c>
      <c r="GM42" s="7">
        <f t="shared" si="14"/>
        <v>0</v>
      </c>
      <c r="GN42" s="7">
        <f t="shared" si="14"/>
        <v>0</v>
      </c>
      <c r="GO42" s="7">
        <f t="shared" si="14"/>
        <v>0</v>
      </c>
      <c r="GP42" s="7">
        <f t="shared" si="14"/>
        <v>0</v>
      </c>
    </row>
  </sheetData>
  <mergeCells count="1">
    <mergeCell ref="N4:P4"/>
  </mergeCells>
  <conditionalFormatting sqref="S6">
    <cfRule type="expression" dxfId="7" priority="7">
      <formula>S6=TRUE</formula>
    </cfRule>
  </conditionalFormatting>
  <conditionalFormatting sqref="T6:GP6">
    <cfRule type="expression" dxfId="6" priority="3">
      <formula>T6=TRUE</formula>
    </cfRule>
  </conditionalFormatting>
  <conditionalFormatting sqref="S7:S39">
    <cfRule type="expression" dxfId="5" priority="2">
      <formula>S7=TRUE</formula>
    </cfRule>
  </conditionalFormatting>
  <conditionalFormatting sqref="T7:GP39">
    <cfRule type="expression" dxfId="4" priority="1">
      <formula>T7=TRUE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GP40"/>
  <sheetViews>
    <sheetView workbookViewId="0"/>
  </sheetViews>
  <sheetFormatPr defaultRowHeight="14.4" x14ac:dyDescent="0.3"/>
  <cols>
    <col min="2" max="3" width="12.88671875" customWidth="1"/>
    <col min="4" max="4" width="5.6640625" bestFit="1" customWidth="1"/>
    <col min="5" max="5" width="6.44140625" bestFit="1" customWidth="1"/>
    <col min="6" max="6" width="8.109375" bestFit="1" customWidth="1"/>
    <col min="7" max="7" width="9.5546875" bestFit="1" customWidth="1"/>
    <col min="8" max="8" width="10.88671875" bestFit="1" customWidth="1"/>
    <col min="9" max="9" width="10.88671875" customWidth="1"/>
    <col min="10" max="10" width="11.44140625" customWidth="1"/>
    <col min="11" max="11" width="17" customWidth="1"/>
    <col min="12" max="12" width="13.5546875" customWidth="1"/>
    <col min="13" max="13" width="10.88671875" bestFit="1" customWidth="1"/>
    <col min="14" max="14" width="13.5546875" bestFit="1" customWidth="1"/>
    <col min="15" max="16" width="10.88671875" bestFit="1" customWidth="1"/>
    <col min="19" max="19" width="9.33203125" bestFit="1" customWidth="1"/>
    <col min="20" max="20" width="9.6640625" bestFit="1" customWidth="1"/>
    <col min="21" max="21" width="9.88671875" bestFit="1" customWidth="1"/>
    <col min="22" max="22" width="9.5546875" bestFit="1" customWidth="1"/>
    <col min="23" max="23" width="10.109375" bestFit="1" customWidth="1"/>
    <col min="24" max="24" width="9.44140625" bestFit="1" customWidth="1"/>
    <col min="25" max="25" width="8.88671875" bestFit="1" customWidth="1"/>
    <col min="26" max="26" width="9.88671875" bestFit="1" customWidth="1"/>
    <col min="27" max="27" width="9.6640625" bestFit="1" customWidth="1"/>
    <col min="28" max="28" width="9.44140625" bestFit="1" customWidth="1"/>
    <col min="29" max="29" width="10" bestFit="1" customWidth="1"/>
    <col min="30" max="30" width="9.6640625" bestFit="1" customWidth="1"/>
    <col min="31" max="31" width="9.33203125" bestFit="1" customWidth="1"/>
    <col min="32" max="32" width="9.6640625" bestFit="1" customWidth="1"/>
    <col min="33" max="33" width="9.88671875" bestFit="1" customWidth="1"/>
    <col min="34" max="34" width="9.5546875" bestFit="1" customWidth="1"/>
    <col min="35" max="35" width="10.109375" bestFit="1" customWidth="1"/>
    <col min="36" max="36" width="9.44140625" bestFit="1" customWidth="1"/>
    <col min="37" max="37" width="8.88671875" bestFit="1" customWidth="1"/>
    <col min="38" max="38" width="9.88671875" bestFit="1" customWidth="1"/>
    <col min="39" max="39" width="9.6640625" bestFit="1" customWidth="1"/>
    <col min="40" max="40" width="9.44140625" bestFit="1" customWidth="1"/>
    <col min="41" max="41" width="10" bestFit="1" customWidth="1"/>
    <col min="42" max="42" width="9.6640625" bestFit="1" customWidth="1"/>
    <col min="43" max="43" width="9.33203125" bestFit="1" customWidth="1"/>
    <col min="44" max="44" width="9.6640625" bestFit="1" customWidth="1"/>
    <col min="45" max="45" width="9.88671875" bestFit="1" customWidth="1"/>
    <col min="46" max="46" width="9.5546875" bestFit="1" customWidth="1"/>
    <col min="47" max="47" width="10.109375" bestFit="1" customWidth="1"/>
    <col min="48" max="48" width="9.44140625" bestFit="1" customWidth="1"/>
    <col min="49" max="49" width="8.88671875" bestFit="1" customWidth="1"/>
    <col min="50" max="50" width="9.88671875" bestFit="1" customWidth="1"/>
    <col min="51" max="51" width="9.6640625" bestFit="1" customWidth="1"/>
    <col min="52" max="52" width="9.44140625" bestFit="1" customWidth="1"/>
    <col min="53" max="53" width="10" bestFit="1" customWidth="1"/>
    <col min="54" max="54" width="9.6640625" bestFit="1" customWidth="1"/>
    <col min="55" max="55" width="9.33203125" bestFit="1" customWidth="1"/>
    <col min="56" max="56" width="9.6640625" bestFit="1" customWidth="1"/>
    <col min="57" max="57" width="9.88671875" bestFit="1" customWidth="1"/>
    <col min="58" max="58" width="9.5546875" bestFit="1" customWidth="1"/>
    <col min="59" max="59" width="10.109375" bestFit="1" customWidth="1"/>
    <col min="60" max="60" width="9.44140625" bestFit="1" customWidth="1"/>
    <col min="61" max="61" width="8.88671875" bestFit="1" customWidth="1"/>
    <col min="62" max="62" width="9.88671875" bestFit="1" customWidth="1"/>
    <col min="63" max="63" width="9.6640625" bestFit="1" customWidth="1"/>
    <col min="64" max="64" width="9.44140625" bestFit="1" customWidth="1"/>
    <col min="65" max="65" width="10" bestFit="1" customWidth="1"/>
    <col min="66" max="66" width="9.6640625" bestFit="1" customWidth="1"/>
    <col min="67" max="67" width="9.33203125" bestFit="1" customWidth="1"/>
    <col min="68" max="68" width="9.6640625" bestFit="1" customWidth="1"/>
    <col min="69" max="69" width="9.88671875" bestFit="1" customWidth="1"/>
    <col min="70" max="70" width="9.5546875" bestFit="1" customWidth="1"/>
    <col min="71" max="71" width="10.109375" bestFit="1" customWidth="1"/>
    <col min="72" max="72" width="9.44140625" bestFit="1" customWidth="1"/>
    <col min="73" max="73" width="8.88671875" bestFit="1" customWidth="1"/>
    <col min="74" max="74" width="9.88671875" bestFit="1" customWidth="1"/>
    <col min="75" max="75" width="9.6640625" bestFit="1" customWidth="1"/>
    <col min="76" max="76" width="9.44140625" bestFit="1" customWidth="1"/>
    <col min="77" max="77" width="10" bestFit="1" customWidth="1"/>
    <col min="78" max="78" width="9.6640625" bestFit="1" customWidth="1"/>
    <col min="79" max="79" width="9.33203125" bestFit="1" customWidth="1"/>
    <col min="80" max="80" width="9.6640625" bestFit="1" customWidth="1"/>
    <col min="81" max="81" width="9.88671875" bestFit="1" customWidth="1"/>
    <col min="82" max="82" width="9.5546875" bestFit="1" customWidth="1"/>
    <col min="83" max="83" width="10.109375" bestFit="1" customWidth="1"/>
    <col min="84" max="84" width="9.44140625" bestFit="1" customWidth="1"/>
    <col min="85" max="85" width="8.88671875" bestFit="1" customWidth="1"/>
    <col min="86" max="86" width="9.88671875" bestFit="1" customWidth="1"/>
    <col min="87" max="87" width="9.6640625" bestFit="1" customWidth="1"/>
    <col min="88" max="88" width="9.44140625" bestFit="1" customWidth="1"/>
    <col min="89" max="89" width="10" bestFit="1" customWidth="1"/>
    <col min="90" max="90" width="9.6640625" bestFit="1" customWidth="1"/>
    <col min="91" max="91" width="9.33203125" bestFit="1" customWidth="1"/>
    <col min="92" max="92" width="9.6640625" bestFit="1" customWidth="1"/>
    <col min="93" max="93" width="9.88671875" bestFit="1" customWidth="1"/>
    <col min="94" max="94" width="9.5546875" bestFit="1" customWidth="1"/>
    <col min="95" max="95" width="10.109375" bestFit="1" customWidth="1"/>
    <col min="96" max="96" width="9.44140625" bestFit="1" customWidth="1"/>
    <col min="97" max="97" width="8.88671875" bestFit="1" customWidth="1"/>
    <col min="98" max="98" width="9.88671875" bestFit="1" customWidth="1"/>
    <col min="99" max="99" width="9.6640625" bestFit="1" customWidth="1"/>
    <col min="100" max="100" width="9.44140625" bestFit="1" customWidth="1"/>
    <col min="101" max="101" width="10" bestFit="1" customWidth="1"/>
    <col min="102" max="102" width="9.6640625" bestFit="1" customWidth="1"/>
    <col min="103" max="103" width="9.33203125" bestFit="1" customWidth="1"/>
    <col min="104" max="104" width="9.6640625" bestFit="1" customWidth="1"/>
    <col min="105" max="105" width="9.88671875" bestFit="1" customWidth="1"/>
    <col min="106" max="106" width="9.5546875" bestFit="1" customWidth="1"/>
    <col min="107" max="107" width="10.109375" bestFit="1" customWidth="1"/>
    <col min="108" max="108" width="9.44140625" bestFit="1" customWidth="1"/>
    <col min="109" max="109" width="8.88671875" bestFit="1" customWidth="1"/>
    <col min="110" max="110" width="9.88671875" bestFit="1" customWidth="1"/>
    <col min="111" max="111" width="9.6640625" bestFit="1" customWidth="1"/>
    <col min="112" max="112" width="9.44140625" bestFit="1" customWidth="1"/>
    <col min="113" max="113" width="10" bestFit="1" customWidth="1"/>
    <col min="114" max="114" width="9.6640625" bestFit="1" customWidth="1"/>
    <col min="115" max="115" width="9.33203125" bestFit="1" customWidth="1"/>
    <col min="116" max="116" width="9.6640625" bestFit="1" customWidth="1"/>
    <col min="117" max="117" width="9.88671875" bestFit="1" customWidth="1"/>
    <col min="118" max="118" width="9.5546875" bestFit="1" customWidth="1"/>
    <col min="119" max="119" width="10.109375" bestFit="1" customWidth="1"/>
    <col min="120" max="120" width="9.44140625" bestFit="1" customWidth="1"/>
    <col min="121" max="121" width="8.88671875" bestFit="1" customWidth="1"/>
    <col min="122" max="122" width="9.88671875" bestFit="1" customWidth="1"/>
    <col min="123" max="123" width="9.6640625" bestFit="1" customWidth="1"/>
    <col min="124" max="124" width="9.44140625" bestFit="1" customWidth="1"/>
    <col min="125" max="125" width="10" bestFit="1" customWidth="1"/>
    <col min="126" max="126" width="9.6640625" bestFit="1" customWidth="1"/>
    <col min="127" max="127" width="9.33203125" bestFit="1" customWidth="1"/>
    <col min="128" max="128" width="9.6640625" bestFit="1" customWidth="1"/>
    <col min="129" max="129" width="9.88671875" bestFit="1" customWidth="1"/>
    <col min="130" max="130" width="9.5546875" bestFit="1" customWidth="1"/>
    <col min="131" max="131" width="10.109375" bestFit="1" customWidth="1"/>
    <col min="132" max="132" width="9.44140625" bestFit="1" customWidth="1"/>
    <col min="133" max="133" width="8.88671875" bestFit="1" customWidth="1"/>
    <col min="134" max="134" width="9.88671875" bestFit="1" customWidth="1"/>
    <col min="135" max="135" width="9.6640625" bestFit="1" customWidth="1"/>
    <col min="136" max="136" width="9.44140625" bestFit="1" customWidth="1"/>
    <col min="137" max="137" width="10" bestFit="1" customWidth="1"/>
    <col min="138" max="138" width="9.6640625" bestFit="1" customWidth="1"/>
    <col min="139" max="139" width="9.33203125" bestFit="1" customWidth="1"/>
    <col min="140" max="140" width="9.6640625" bestFit="1" customWidth="1"/>
    <col min="141" max="141" width="9.88671875" bestFit="1" customWidth="1"/>
    <col min="142" max="142" width="9.5546875" bestFit="1" customWidth="1"/>
    <col min="143" max="143" width="10.109375" bestFit="1" customWidth="1"/>
    <col min="144" max="144" width="9.44140625" bestFit="1" customWidth="1"/>
    <col min="145" max="145" width="8.88671875" bestFit="1" customWidth="1"/>
    <col min="146" max="146" width="9.88671875" bestFit="1" customWidth="1"/>
    <col min="147" max="147" width="9.6640625" bestFit="1" customWidth="1"/>
    <col min="148" max="148" width="9.44140625" bestFit="1" customWidth="1"/>
    <col min="149" max="149" width="10" bestFit="1" customWidth="1"/>
    <col min="150" max="150" width="9.6640625" bestFit="1" customWidth="1"/>
    <col min="151" max="151" width="9.33203125" bestFit="1" customWidth="1"/>
    <col min="152" max="152" width="9.6640625" bestFit="1" customWidth="1"/>
    <col min="153" max="153" width="9.88671875" bestFit="1" customWidth="1"/>
    <col min="154" max="154" width="9.5546875" bestFit="1" customWidth="1"/>
    <col min="155" max="155" width="10.109375" bestFit="1" customWidth="1"/>
    <col min="156" max="156" width="9.44140625" bestFit="1" customWidth="1"/>
    <col min="157" max="157" width="8.88671875" bestFit="1" customWidth="1"/>
    <col min="158" max="158" width="9.88671875" bestFit="1" customWidth="1"/>
    <col min="159" max="159" width="9.6640625" bestFit="1" customWidth="1"/>
    <col min="160" max="160" width="9.44140625" bestFit="1" customWidth="1"/>
    <col min="161" max="161" width="10" bestFit="1" customWidth="1"/>
    <col min="162" max="162" width="9.6640625" bestFit="1" customWidth="1"/>
    <col min="163" max="163" width="9.33203125" bestFit="1" customWidth="1"/>
    <col min="164" max="164" width="9.6640625" bestFit="1" customWidth="1"/>
    <col min="165" max="165" width="9.88671875" bestFit="1" customWidth="1"/>
    <col min="166" max="166" width="9.5546875" bestFit="1" customWidth="1"/>
    <col min="167" max="167" width="10.109375" bestFit="1" customWidth="1"/>
    <col min="168" max="168" width="9.44140625" bestFit="1" customWidth="1"/>
    <col min="169" max="169" width="8.88671875" bestFit="1" customWidth="1"/>
    <col min="170" max="170" width="9.88671875" bestFit="1" customWidth="1"/>
    <col min="171" max="171" width="9.6640625" bestFit="1" customWidth="1"/>
    <col min="172" max="172" width="9.44140625" bestFit="1" customWidth="1"/>
    <col min="173" max="173" width="10" bestFit="1" customWidth="1"/>
    <col min="174" max="174" width="9.6640625" bestFit="1" customWidth="1"/>
    <col min="175" max="175" width="9.33203125" bestFit="1" customWidth="1"/>
    <col min="176" max="176" width="9.6640625" bestFit="1" customWidth="1"/>
    <col min="177" max="177" width="9.88671875" bestFit="1" customWidth="1"/>
    <col min="178" max="178" width="9.5546875" bestFit="1" customWidth="1"/>
    <col min="179" max="179" width="10.109375" bestFit="1" customWidth="1"/>
    <col min="180" max="180" width="9.44140625" bestFit="1" customWidth="1"/>
    <col min="181" max="181" width="8.88671875" bestFit="1" customWidth="1"/>
    <col min="182" max="182" width="9.88671875" bestFit="1" customWidth="1"/>
    <col min="183" max="183" width="9.6640625" bestFit="1" customWidth="1"/>
    <col min="184" max="184" width="9.44140625" bestFit="1" customWidth="1"/>
    <col min="185" max="185" width="10" bestFit="1" customWidth="1"/>
    <col min="186" max="186" width="9.6640625" bestFit="1" customWidth="1"/>
    <col min="187" max="187" width="9.33203125" bestFit="1" customWidth="1"/>
    <col min="188" max="188" width="9.6640625" bestFit="1" customWidth="1"/>
    <col min="189" max="189" width="9.88671875" bestFit="1" customWidth="1"/>
    <col min="190" max="190" width="9.5546875" bestFit="1" customWidth="1"/>
    <col min="191" max="191" width="10.109375" bestFit="1" customWidth="1"/>
    <col min="192" max="192" width="9.44140625" bestFit="1" customWidth="1"/>
    <col min="193" max="193" width="8.88671875" bestFit="1" customWidth="1"/>
    <col min="194" max="194" width="9.88671875" bestFit="1" customWidth="1"/>
    <col min="195" max="195" width="9.6640625" bestFit="1" customWidth="1"/>
    <col min="196" max="196" width="9.44140625" bestFit="1" customWidth="1"/>
    <col min="197" max="197" width="10" bestFit="1" customWidth="1"/>
    <col min="198" max="198" width="9.6640625" bestFit="1" customWidth="1"/>
  </cols>
  <sheetData>
    <row r="3" spans="2:198" ht="15.6" x14ac:dyDescent="0.3">
      <c r="B3" s="38" t="s">
        <v>206</v>
      </c>
      <c r="C3" s="38"/>
      <c r="D3" s="39"/>
      <c r="E3" s="39"/>
      <c r="F3" s="39"/>
      <c r="G3" s="210"/>
      <c r="H3" s="39"/>
      <c r="I3" s="211"/>
      <c r="J3" s="45"/>
      <c r="K3" s="39"/>
      <c r="L3" s="39"/>
      <c r="M3" s="39"/>
      <c r="N3" s="39"/>
      <c r="O3" s="39"/>
      <c r="P3" s="39"/>
      <c r="R3" s="212" t="s">
        <v>48</v>
      </c>
      <c r="S3">
        <f>ROUNDUP(S4/12,0)</f>
        <v>1</v>
      </c>
      <c r="T3">
        <f t="shared" ref="T3:CE3" si="0">ROUNDUP(T4/12,0)</f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  <c r="AL3">
        <f t="shared" si="0"/>
        <v>2</v>
      </c>
      <c r="AM3">
        <f t="shared" si="0"/>
        <v>2</v>
      </c>
      <c r="AN3">
        <f t="shared" si="0"/>
        <v>2</v>
      </c>
      <c r="AO3">
        <f t="shared" si="0"/>
        <v>2</v>
      </c>
      <c r="AP3">
        <f t="shared" si="0"/>
        <v>2</v>
      </c>
      <c r="AQ3">
        <f t="shared" si="0"/>
        <v>3</v>
      </c>
      <c r="AR3">
        <f t="shared" si="0"/>
        <v>3</v>
      </c>
      <c r="AS3">
        <f t="shared" si="0"/>
        <v>3</v>
      </c>
      <c r="AT3">
        <f t="shared" si="0"/>
        <v>3</v>
      </c>
      <c r="AU3">
        <f t="shared" si="0"/>
        <v>3</v>
      </c>
      <c r="AV3">
        <f t="shared" si="0"/>
        <v>3</v>
      </c>
      <c r="AW3">
        <f t="shared" si="0"/>
        <v>3</v>
      </c>
      <c r="AX3">
        <f t="shared" si="0"/>
        <v>3</v>
      </c>
      <c r="AY3">
        <f t="shared" si="0"/>
        <v>3</v>
      </c>
      <c r="AZ3">
        <f t="shared" si="0"/>
        <v>3</v>
      </c>
      <c r="BA3">
        <f t="shared" si="0"/>
        <v>3</v>
      </c>
      <c r="BB3">
        <f t="shared" si="0"/>
        <v>3</v>
      </c>
      <c r="BC3">
        <f t="shared" si="0"/>
        <v>4</v>
      </c>
      <c r="BD3">
        <f t="shared" si="0"/>
        <v>4</v>
      </c>
      <c r="BE3">
        <f t="shared" si="0"/>
        <v>4</v>
      </c>
      <c r="BF3">
        <f t="shared" si="0"/>
        <v>4</v>
      </c>
      <c r="BG3">
        <f t="shared" si="0"/>
        <v>4</v>
      </c>
      <c r="BH3">
        <f t="shared" si="0"/>
        <v>4</v>
      </c>
      <c r="BI3">
        <f t="shared" si="0"/>
        <v>4</v>
      </c>
      <c r="BJ3">
        <f t="shared" si="0"/>
        <v>4</v>
      </c>
      <c r="BK3">
        <f t="shared" si="0"/>
        <v>4</v>
      </c>
      <c r="BL3">
        <f t="shared" si="0"/>
        <v>4</v>
      </c>
      <c r="BM3">
        <f t="shared" si="0"/>
        <v>4</v>
      </c>
      <c r="BN3">
        <f t="shared" si="0"/>
        <v>4</v>
      </c>
      <c r="BO3">
        <f t="shared" si="0"/>
        <v>5</v>
      </c>
      <c r="BP3">
        <f t="shared" si="0"/>
        <v>5</v>
      </c>
      <c r="BQ3">
        <f t="shared" si="0"/>
        <v>5</v>
      </c>
      <c r="BR3">
        <f t="shared" si="0"/>
        <v>5</v>
      </c>
      <c r="BS3">
        <f t="shared" si="0"/>
        <v>5</v>
      </c>
      <c r="BT3">
        <f t="shared" si="0"/>
        <v>5</v>
      </c>
      <c r="BU3">
        <f t="shared" si="0"/>
        <v>5</v>
      </c>
      <c r="BV3">
        <f t="shared" si="0"/>
        <v>5</v>
      </c>
      <c r="BW3">
        <f t="shared" si="0"/>
        <v>5</v>
      </c>
      <c r="BX3">
        <f t="shared" si="0"/>
        <v>5</v>
      </c>
      <c r="BY3">
        <f t="shared" si="0"/>
        <v>5</v>
      </c>
      <c r="BZ3">
        <f t="shared" si="0"/>
        <v>5</v>
      </c>
      <c r="CA3">
        <f t="shared" si="0"/>
        <v>6</v>
      </c>
      <c r="CB3">
        <f t="shared" si="0"/>
        <v>6</v>
      </c>
      <c r="CC3">
        <f t="shared" si="0"/>
        <v>6</v>
      </c>
      <c r="CD3">
        <f t="shared" si="0"/>
        <v>6</v>
      </c>
      <c r="CE3">
        <f t="shared" si="0"/>
        <v>6</v>
      </c>
      <c r="CF3">
        <f t="shared" ref="CF3:EQ3" si="1">ROUNDUP(CF4/12,0)</f>
        <v>6</v>
      </c>
      <c r="CG3">
        <f t="shared" si="1"/>
        <v>6</v>
      </c>
      <c r="CH3">
        <f t="shared" si="1"/>
        <v>6</v>
      </c>
      <c r="CI3">
        <f t="shared" si="1"/>
        <v>6</v>
      </c>
      <c r="CJ3">
        <f t="shared" si="1"/>
        <v>6</v>
      </c>
      <c r="CK3">
        <f t="shared" si="1"/>
        <v>6</v>
      </c>
      <c r="CL3">
        <f t="shared" si="1"/>
        <v>6</v>
      </c>
      <c r="CM3">
        <f t="shared" si="1"/>
        <v>7</v>
      </c>
      <c r="CN3">
        <f t="shared" si="1"/>
        <v>7</v>
      </c>
      <c r="CO3">
        <f t="shared" si="1"/>
        <v>7</v>
      </c>
      <c r="CP3">
        <f t="shared" si="1"/>
        <v>7</v>
      </c>
      <c r="CQ3">
        <f t="shared" si="1"/>
        <v>7</v>
      </c>
      <c r="CR3">
        <f t="shared" si="1"/>
        <v>7</v>
      </c>
      <c r="CS3">
        <f t="shared" si="1"/>
        <v>7</v>
      </c>
      <c r="CT3">
        <f t="shared" si="1"/>
        <v>7</v>
      </c>
      <c r="CU3">
        <f t="shared" si="1"/>
        <v>7</v>
      </c>
      <c r="CV3">
        <f t="shared" si="1"/>
        <v>7</v>
      </c>
      <c r="CW3">
        <f t="shared" si="1"/>
        <v>7</v>
      </c>
      <c r="CX3">
        <f t="shared" si="1"/>
        <v>7</v>
      </c>
      <c r="CY3">
        <f t="shared" si="1"/>
        <v>8</v>
      </c>
      <c r="CZ3">
        <f t="shared" si="1"/>
        <v>8</v>
      </c>
      <c r="DA3">
        <f t="shared" si="1"/>
        <v>8</v>
      </c>
      <c r="DB3">
        <f t="shared" si="1"/>
        <v>8</v>
      </c>
      <c r="DC3">
        <f t="shared" si="1"/>
        <v>8</v>
      </c>
      <c r="DD3">
        <f t="shared" si="1"/>
        <v>8</v>
      </c>
      <c r="DE3">
        <f t="shared" si="1"/>
        <v>8</v>
      </c>
      <c r="DF3">
        <f t="shared" si="1"/>
        <v>8</v>
      </c>
      <c r="DG3">
        <f t="shared" si="1"/>
        <v>8</v>
      </c>
      <c r="DH3">
        <f t="shared" si="1"/>
        <v>8</v>
      </c>
      <c r="DI3">
        <f t="shared" si="1"/>
        <v>8</v>
      </c>
      <c r="DJ3">
        <f t="shared" si="1"/>
        <v>8</v>
      </c>
      <c r="DK3">
        <f t="shared" si="1"/>
        <v>9</v>
      </c>
      <c r="DL3">
        <f t="shared" si="1"/>
        <v>9</v>
      </c>
      <c r="DM3">
        <f t="shared" si="1"/>
        <v>9</v>
      </c>
      <c r="DN3">
        <f t="shared" si="1"/>
        <v>9</v>
      </c>
      <c r="DO3">
        <f t="shared" si="1"/>
        <v>9</v>
      </c>
      <c r="DP3">
        <f t="shared" si="1"/>
        <v>9</v>
      </c>
      <c r="DQ3">
        <f t="shared" si="1"/>
        <v>9</v>
      </c>
      <c r="DR3">
        <f t="shared" si="1"/>
        <v>9</v>
      </c>
      <c r="DS3">
        <f t="shared" si="1"/>
        <v>9</v>
      </c>
      <c r="DT3">
        <f t="shared" si="1"/>
        <v>9</v>
      </c>
      <c r="DU3">
        <f t="shared" si="1"/>
        <v>9</v>
      </c>
      <c r="DV3">
        <f t="shared" si="1"/>
        <v>9</v>
      </c>
      <c r="DW3">
        <f t="shared" si="1"/>
        <v>10</v>
      </c>
      <c r="DX3">
        <f t="shared" si="1"/>
        <v>10</v>
      </c>
      <c r="DY3">
        <f t="shared" si="1"/>
        <v>10</v>
      </c>
      <c r="DZ3">
        <f t="shared" si="1"/>
        <v>10</v>
      </c>
      <c r="EA3">
        <f t="shared" si="1"/>
        <v>10</v>
      </c>
      <c r="EB3">
        <f t="shared" si="1"/>
        <v>10</v>
      </c>
      <c r="EC3">
        <f t="shared" si="1"/>
        <v>10</v>
      </c>
      <c r="ED3">
        <f t="shared" si="1"/>
        <v>10</v>
      </c>
      <c r="EE3">
        <f t="shared" si="1"/>
        <v>10</v>
      </c>
      <c r="EF3">
        <f t="shared" si="1"/>
        <v>10</v>
      </c>
      <c r="EG3">
        <f t="shared" si="1"/>
        <v>10</v>
      </c>
      <c r="EH3">
        <f t="shared" si="1"/>
        <v>10</v>
      </c>
      <c r="EI3">
        <f t="shared" si="1"/>
        <v>11</v>
      </c>
      <c r="EJ3">
        <f t="shared" si="1"/>
        <v>11</v>
      </c>
      <c r="EK3">
        <f t="shared" si="1"/>
        <v>11</v>
      </c>
      <c r="EL3">
        <f t="shared" si="1"/>
        <v>11</v>
      </c>
      <c r="EM3">
        <f t="shared" si="1"/>
        <v>11</v>
      </c>
      <c r="EN3">
        <f t="shared" si="1"/>
        <v>11</v>
      </c>
      <c r="EO3">
        <f t="shared" si="1"/>
        <v>11</v>
      </c>
      <c r="EP3">
        <f t="shared" si="1"/>
        <v>11</v>
      </c>
      <c r="EQ3">
        <f t="shared" si="1"/>
        <v>11</v>
      </c>
      <c r="ER3">
        <f t="shared" ref="ER3:GP3" si="2">ROUNDUP(ER4/12,0)</f>
        <v>11</v>
      </c>
      <c r="ES3">
        <f t="shared" si="2"/>
        <v>11</v>
      </c>
      <c r="ET3">
        <f t="shared" si="2"/>
        <v>11</v>
      </c>
      <c r="EU3">
        <f t="shared" si="2"/>
        <v>12</v>
      </c>
      <c r="EV3">
        <f t="shared" si="2"/>
        <v>12</v>
      </c>
      <c r="EW3">
        <f t="shared" si="2"/>
        <v>12</v>
      </c>
      <c r="EX3">
        <f t="shared" si="2"/>
        <v>12</v>
      </c>
      <c r="EY3">
        <f t="shared" si="2"/>
        <v>12</v>
      </c>
      <c r="EZ3">
        <f t="shared" si="2"/>
        <v>12</v>
      </c>
      <c r="FA3">
        <f t="shared" si="2"/>
        <v>12</v>
      </c>
      <c r="FB3">
        <f t="shared" si="2"/>
        <v>12</v>
      </c>
      <c r="FC3">
        <f t="shared" si="2"/>
        <v>12</v>
      </c>
      <c r="FD3">
        <f t="shared" si="2"/>
        <v>12</v>
      </c>
      <c r="FE3">
        <f t="shared" si="2"/>
        <v>12</v>
      </c>
      <c r="FF3">
        <f t="shared" si="2"/>
        <v>12</v>
      </c>
      <c r="FG3">
        <f t="shared" si="2"/>
        <v>13</v>
      </c>
      <c r="FH3">
        <f t="shared" si="2"/>
        <v>13</v>
      </c>
      <c r="FI3">
        <f t="shared" si="2"/>
        <v>13</v>
      </c>
      <c r="FJ3">
        <f t="shared" si="2"/>
        <v>13</v>
      </c>
      <c r="FK3">
        <f t="shared" si="2"/>
        <v>13</v>
      </c>
      <c r="FL3">
        <f t="shared" si="2"/>
        <v>13</v>
      </c>
      <c r="FM3">
        <f t="shared" si="2"/>
        <v>13</v>
      </c>
      <c r="FN3">
        <f t="shared" si="2"/>
        <v>13</v>
      </c>
      <c r="FO3">
        <f t="shared" si="2"/>
        <v>13</v>
      </c>
      <c r="FP3">
        <f t="shared" si="2"/>
        <v>13</v>
      </c>
      <c r="FQ3">
        <f t="shared" si="2"/>
        <v>13</v>
      </c>
      <c r="FR3">
        <f t="shared" si="2"/>
        <v>13</v>
      </c>
      <c r="FS3">
        <f t="shared" si="2"/>
        <v>14</v>
      </c>
      <c r="FT3">
        <f t="shared" si="2"/>
        <v>14</v>
      </c>
      <c r="FU3">
        <f t="shared" si="2"/>
        <v>14</v>
      </c>
      <c r="FV3">
        <f t="shared" si="2"/>
        <v>14</v>
      </c>
      <c r="FW3">
        <f t="shared" si="2"/>
        <v>14</v>
      </c>
      <c r="FX3">
        <f t="shared" si="2"/>
        <v>14</v>
      </c>
      <c r="FY3">
        <f t="shared" si="2"/>
        <v>14</v>
      </c>
      <c r="FZ3">
        <f t="shared" si="2"/>
        <v>14</v>
      </c>
      <c r="GA3">
        <f t="shared" si="2"/>
        <v>14</v>
      </c>
      <c r="GB3">
        <f t="shared" si="2"/>
        <v>14</v>
      </c>
      <c r="GC3">
        <f t="shared" si="2"/>
        <v>14</v>
      </c>
      <c r="GD3">
        <f t="shared" si="2"/>
        <v>14</v>
      </c>
      <c r="GE3">
        <f t="shared" si="2"/>
        <v>15</v>
      </c>
      <c r="GF3">
        <f t="shared" si="2"/>
        <v>15</v>
      </c>
      <c r="GG3">
        <f t="shared" si="2"/>
        <v>15</v>
      </c>
      <c r="GH3">
        <f t="shared" si="2"/>
        <v>15</v>
      </c>
      <c r="GI3">
        <f t="shared" si="2"/>
        <v>15</v>
      </c>
      <c r="GJ3">
        <f t="shared" si="2"/>
        <v>15</v>
      </c>
      <c r="GK3">
        <f t="shared" si="2"/>
        <v>15</v>
      </c>
      <c r="GL3">
        <f t="shared" si="2"/>
        <v>15</v>
      </c>
      <c r="GM3">
        <f t="shared" si="2"/>
        <v>15</v>
      </c>
      <c r="GN3">
        <f t="shared" si="2"/>
        <v>15</v>
      </c>
      <c r="GO3">
        <f t="shared" si="2"/>
        <v>15</v>
      </c>
      <c r="GP3">
        <f t="shared" si="2"/>
        <v>15</v>
      </c>
    </row>
    <row r="4" spans="2:198" x14ac:dyDescent="0.3">
      <c r="B4" s="79"/>
      <c r="C4" s="79"/>
      <c r="D4" s="39"/>
      <c r="E4" s="39"/>
      <c r="F4" s="39"/>
      <c r="G4" s="39"/>
      <c r="H4" s="39"/>
      <c r="I4" s="39"/>
      <c r="J4" s="39"/>
      <c r="K4" s="39"/>
      <c r="L4" s="39"/>
      <c r="M4" s="39"/>
      <c r="N4" s="248" t="s">
        <v>188</v>
      </c>
      <c r="O4" s="249"/>
      <c r="P4" s="249"/>
      <c r="R4" s="212" t="s">
        <v>193</v>
      </c>
      <c r="S4">
        <v>1</v>
      </c>
      <c r="T4">
        <f>S4+1</f>
        <v>2</v>
      </c>
      <c r="U4">
        <f t="shared" ref="U4:CF4" si="3">T4+1</f>
        <v>3</v>
      </c>
      <c r="V4">
        <f t="shared" si="3"/>
        <v>4</v>
      </c>
      <c r="W4">
        <f t="shared" si="3"/>
        <v>5</v>
      </c>
      <c r="X4">
        <f t="shared" si="3"/>
        <v>6</v>
      </c>
      <c r="Y4">
        <f t="shared" si="3"/>
        <v>7</v>
      </c>
      <c r="Z4">
        <f t="shared" si="3"/>
        <v>8</v>
      </c>
      <c r="AA4">
        <f t="shared" si="3"/>
        <v>9</v>
      </c>
      <c r="AB4">
        <f t="shared" si="3"/>
        <v>10</v>
      </c>
      <c r="AC4">
        <f t="shared" si="3"/>
        <v>11</v>
      </c>
      <c r="AD4">
        <f t="shared" si="3"/>
        <v>12</v>
      </c>
      <c r="AE4">
        <f t="shared" si="3"/>
        <v>13</v>
      </c>
      <c r="AF4">
        <f t="shared" si="3"/>
        <v>14</v>
      </c>
      <c r="AG4">
        <f t="shared" si="3"/>
        <v>15</v>
      </c>
      <c r="AH4">
        <f t="shared" si="3"/>
        <v>16</v>
      </c>
      <c r="AI4">
        <f t="shared" si="3"/>
        <v>17</v>
      </c>
      <c r="AJ4">
        <f t="shared" si="3"/>
        <v>18</v>
      </c>
      <c r="AK4">
        <f t="shared" si="3"/>
        <v>19</v>
      </c>
      <c r="AL4">
        <f t="shared" si="3"/>
        <v>20</v>
      </c>
      <c r="AM4">
        <f t="shared" si="3"/>
        <v>21</v>
      </c>
      <c r="AN4">
        <f t="shared" si="3"/>
        <v>22</v>
      </c>
      <c r="AO4">
        <f t="shared" si="3"/>
        <v>23</v>
      </c>
      <c r="AP4">
        <f t="shared" si="3"/>
        <v>24</v>
      </c>
      <c r="AQ4">
        <f t="shared" si="3"/>
        <v>25</v>
      </c>
      <c r="AR4">
        <f t="shared" si="3"/>
        <v>26</v>
      </c>
      <c r="AS4">
        <f t="shared" si="3"/>
        <v>27</v>
      </c>
      <c r="AT4">
        <f t="shared" si="3"/>
        <v>28</v>
      </c>
      <c r="AU4">
        <f t="shared" si="3"/>
        <v>29</v>
      </c>
      <c r="AV4">
        <f t="shared" si="3"/>
        <v>30</v>
      </c>
      <c r="AW4">
        <f t="shared" si="3"/>
        <v>31</v>
      </c>
      <c r="AX4">
        <f t="shared" si="3"/>
        <v>32</v>
      </c>
      <c r="AY4">
        <f t="shared" si="3"/>
        <v>33</v>
      </c>
      <c r="AZ4">
        <f t="shared" si="3"/>
        <v>34</v>
      </c>
      <c r="BA4">
        <f t="shared" si="3"/>
        <v>35</v>
      </c>
      <c r="BB4">
        <f t="shared" si="3"/>
        <v>36</v>
      </c>
      <c r="BC4">
        <f t="shared" si="3"/>
        <v>37</v>
      </c>
      <c r="BD4">
        <f t="shared" si="3"/>
        <v>38</v>
      </c>
      <c r="BE4">
        <f t="shared" si="3"/>
        <v>39</v>
      </c>
      <c r="BF4">
        <f t="shared" si="3"/>
        <v>40</v>
      </c>
      <c r="BG4">
        <f t="shared" si="3"/>
        <v>41</v>
      </c>
      <c r="BH4">
        <f t="shared" si="3"/>
        <v>42</v>
      </c>
      <c r="BI4">
        <f t="shared" si="3"/>
        <v>43</v>
      </c>
      <c r="BJ4">
        <f t="shared" si="3"/>
        <v>44</v>
      </c>
      <c r="BK4">
        <f t="shared" si="3"/>
        <v>45</v>
      </c>
      <c r="BL4">
        <f t="shared" si="3"/>
        <v>46</v>
      </c>
      <c r="BM4">
        <f t="shared" si="3"/>
        <v>47</v>
      </c>
      <c r="BN4">
        <f t="shared" si="3"/>
        <v>48</v>
      </c>
      <c r="BO4">
        <f t="shared" si="3"/>
        <v>49</v>
      </c>
      <c r="BP4">
        <f t="shared" si="3"/>
        <v>50</v>
      </c>
      <c r="BQ4">
        <f t="shared" si="3"/>
        <v>51</v>
      </c>
      <c r="BR4">
        <f t="shared" si="3"/>
        <v>52</v>
      </c>
      <c r="BS4">
        <f t="shared" si="3"/>
        <v>53</v>
      </c>
      <c r="BT4">
        <f t="shared" si="3"/>
        <v>54</v>
      </c>
      <c r="BU4">
        <f t="shared" si="3"/>
        <v>55</v>
      </c>
      <c r="BV4">
        <f t="shared" si="3"/>
        <v>56</v>
      </c>
      <c r="BW4">
        <f t="shared" si="3"/>
        <v>57</v>
      </c>
      <c r="BX4">
        <f t="shared" si="3"/>
        <v>58</v>
      </c>
      <c r="BY4">
        <f t="shared" si="3"/>
        <v>59</v>
      </c>
      <c r="BZ4">
        <f t="shared" si="3"/>
        <v>60</v>
      </c>
      <c r="CA4">
        <f t="shared" si="3"/>
        <v>61</v>
      </c>
      <c r="CB4">
        <f t="shared" si="3"/>
        <v>62</v>
      </c>
      <c r="CC4">
        <f t="shared" si="3"/>
        <v>63</v>
      </c>
      <c r="CD4">
        <f t="shared" si="3"/>
        <v>64</v>
      </c>
      <c r="CE4">
        <f t="shared" si="3"/>
        <v>65</v>
      </c>
      <c r="CF4">
        <f t="shared" si="3"/>
        <v>66</v>
      </c>
      <c r="CG4">
        <f t="shared" ref="CG4:ER4" si="4">CF4+1</f>
        <v>67</v>
      </c>
      <c r="CH4">
        <f t="shared" si="4"/>
        <v>68</v>
      </c>
      <c r="CI4">
        <f t="shared" si="4"/>
        <v>69</v>
      </c>
      <c r="CJ4">
        <f t="shared" si="4"/>
        <v>70</v>
      </c>
      <c r="CK4">
        <f t="shared" si="4"/>
        <v>71</v>
      </c>
      <c r="CL4">
        <f t="shared" si="4"/>
        <v>72</v>
      </c>
      <c r="CM4">
        <f t="shared" si="4"/>
        <v>73</v>
      </c>
      <c r="CN4">
        <f t="shared" si="4"/>
        <v>74</v>
      </c>
      <c r="CO4">
        <f t="shared" si="4"/>
        <v>75</v>
      </c>
      <c r="CP4">
        <f t="shared" si="4"/>
        <v>76</v>
      </c>
      <c r="CQ4">
        <f t="shared" si="4"/>
        <v>77</v>
      </c>
      <c r="CR4">
        <f t="shared" si="4"/>
        <v>78</v>
      </c>
      <c r="CS4">
        <f t="shared" si="4"/>
        <v>79</v>
      </c>
      <c r="CT4">
        <f t="shared" si="4"/>
        <v>80</v>
      </c>
      <c r="CU4">
        <f t="shared" si="4"/>
        <v>81</v>
      </c>
      <c r="CV4">
        <f t="shared" si="4"/>
        <v>82</v>
      </c>
      <c r="CW4">
        <f t="shared" si="4"/>
        <v>83</v>
      </c>
      <c r="CX4">
        <f t="shared" si="4"/>
        <v>84</v>
      </c>
      <c r="CY4">
        <f t="shared" si="4"/>
        <v>85</v>
      </c>
      <c r="CZ4">
        <f t="shared" si="4"/>
        <v>86</v>
      </c>
      <c r="DA4">
        <f t="shared" si="4"/>
        <v>87</v>
      </c>
      <c r="DB4">
        <f t="shared" si="4"/>
        <v>88</v>
      </c>
      <c r="DC4">
        <f t="shared" si="4"/>
        <v>89</v>
      </c>
      <c r="DD4">
        <f t="shared" si="4"/>
        <v>90</v>
      </c>
      <c r="DE4">
        <f t="shared" si="4"/>
        <v>91</v>
      </c>
      <c r="DF4">
        <f t="shared" si="4"/>
        <v>92</v>
      </c>
      <c r="DG4">
        <f t="shared" si="4"/>
        <v>93</v>
      </c>
      <c r="DH4">
        <f t="shared" si="4"/>
        <v>94</v>
      </c>
      <c r="DI4">
        <f t="shared" si="4"/>
        <v>95</v>
      </c>
      <c r="DJ4">
        <f t="shared" si="4"/>
        <v>96</v>
      </c>
      <c r="DK4">
        <f t="shared" si="4"/>
        <v>97</v>
      </c>
      <c r="DL4">
        <f t="shared" si="4"/>
        <v>98</v>
      </c>
      <c r="DM4">
        <f t="shared" si="4"/>
        <v>99</v>
      </c>
      <c r="DN4">
        <f t="shared" si="4"/>
        <v>100</v>
      </c>
      <c r="DO4">
        <f t="shared" si="4"/>
        <v>101</v>
      </c>
      <c r="DP4">
        <f t="shared" si="4"/>
        <v>102</v>
      </c>
      <c r="DQ4">
        <f t="shared" si="4"/>
        <v>103</v>
      </c>
      <c r="DR4">
        <f t="shared" si="4"/>
        <v>104</v>
      </c>
      <c r="DS4">
        <f t="shared" si="4"/>
        <v>105</v>
      </c>
      <c r="DT4">
        <f t="shared" si="4"/>
        <v>106</v>
      </c>
      <c r="DU4">
        <f t="shared" si="4"/>
        <v>107</v>
      </c>
      <c r="DV4">
        <f t="shared" si="4"/>
        <v>108</v>
      </c>
      <c r="DW4">
        <f t="shared" si="4"/>
        <v>109</v>
      </c>
      <c r="DX4">
        <f t="shared" si="4"/>
        <v>110</v>
      </c>
      <c r="DY4">
        <f t="shared" si="4"/>
        <v>111</v>
      </c>
      <c r="DZ4">
        <f t="shared" si="4"/>
        <v>112</v>
      </c>
      <c r="EA4">
        <f t="shared" si="4"/>
        <v>113</v>
      </c>
      <c r="EB4">
        <f t="shared" si="4"/>
        <v>114</v>
      </c>
      <c r="EC4">
        <f t="shared" si="4"/>
        <v>115</v>
      </c>
      <c r="ED4">
        <f t="shared" si="4"/>
        <v>116</v>
      </c>
      <c r="EE4">
        <f t="shared" si="4"/>
        <v>117</v>
      </c>
      <c r="EF4">
        <f t="shared" si="4"/>
        <v>118</v>
      </c>
      <c r="EG4">
        <f t="shared" si="4"/>
        <v>119</v>
      </c>
      <c r="EH4">
        <f t="shared" si="4"/>
        <v>120</v>
      </c>
      <c r="EI4">
        <f t="shared" si="4"/>
        <v>121</v>
      </c>
      <c r="EJ4">
        <f t="shared" si="4"/>
        <v>122</v>
      </c>
      <c r="EK4">
        <f t="shared" si="4"/>
        <v>123</v>
      </c>
      <c r="EL4">
        <f t="shared" si="4"/>
        <v>124</v>
      </c>
      <c r="EM4">
        <f t="shared" si="4"/>
        <v>125</v>
      </c>
      <c r="EN4">
        <f t="shared" si="4"/>
        <v>126</v>
      </c>
      <c r="EO4">
        <f t="shared" si="4"/>
        <v>127</v>
      </c>
      <c r="EP4">
        <f t="shared" si="4"/>
        <v>128</v>
      </c>
      <c r="EQ4">
        <f t="shared" si="4"/>
        <v>129</v>
      </c>
      <c r="ER4">
        <f t="shared" si="4"/>
        <v>130</v>
      </c>
      <c r="ES4">
        <f t="shared" ref="ES4:GP4" si="5">ER4+1</f>
        <v>131</v>
      </c>
      <c r="ET4">
        <f t="shared" si="5"/>
        <v>132</v>
      </c>
      <c r="EU4">
        <f t="shared" si="5"/>
        <v>133</v>
      </c>
      <c r="EV4">
        <f t="shared" si="5"/>
        <v>134</v>
      </c>
      <c r="EW4">
        <f t="shared" si="5"/>
        <v>135</v>
      </c>
      <c r="EX4">
        <f t="shared" si="5"/>
        <v>136</v>
      </c>
      <c r="EY4">
        <f t="shared" si="5"/>
        <v>137</v>
      </c>
      <c r="EZ4">
        <f t="shared" si="5"/>
        <v>138</v>
      </c>
      <c r="FA4">
        <f t="shared" si="5"/>
        <v>139</v>
      </c>
      <c r="FB4">
        <f t="shared" si="5"/>
        <v>140</v>
      </c>
      <c r="FC4">
        <f t="shared" si="5"/>
        <v>141</v>
      </c>
      <c r="FD4">
        <f t="shared" si="5"/>
        <v>142</v>
      </c>
      <c r="FE4">
        <f t="shared" si="5"/>
        <v>143</v>
      </c>
      <c r="FF4">
        <f t="shared" si="5"/>
        <v>144</v>
      </c>
      <c r="FG4">
        <f t="shared" si="5"/>
        <v>145</v>
      </c>
      <c r="FH4">
        <f t="shared" si="5"/>
        <v>146</v>
      </c>
      <c r="FI4">
        <f t="shared" si="5"/>
        <v>147</v>
      </c>
      <c r="FJ4">
        <f t="shared" si="5"/>
        <v>148</v>
      </c>
      <c r="FK4">
        <f t="shared" si="5"/>
        <v>149</v>
      </c>
      <c r="FL4">
        <f t="shared" si="5"/>
        <v>150</v>
      </c>
      <c r="FM4">
        <f t="shared" si="5"/>
        <v>151</v>
      </c>
      <c r="FN4">
        <f t="shared" si="5"/>
        <v>152</v>
      </c>
      <c r="FO4">
        <f t="shared" si="5"/>
        <v>153</v>
      </c>
      <c r="FP4">
        <f t="shared" si="5"/>
        <v>154</v>
      </c>
      <c r="FQ4">
        <f t="shared" si="5"/>
        <v>155</v>
      </c>
      <c r="FR4">
        <f t="shared" si="5"/>
        <v>156</v>
      </c>
      <c r="FS4">
        <f t="shared" si="5"/>
        <v>157</v>
      </c>
      <c r="FT4">
        <f t="shared" si="5"/>
        <v>158</v>
      </c>
      <c r="FU4">
        <f t="shared" si="5"/>
        <v>159</v>
      </c>
      <c r="FV4">
        <f t="shared" si="5"/>
        <v>160</v>
      </c>
      <c r="FW4">
        <f t="shared" si="5"/>
        <v>161</v>
      </c>
      <c r="FX4">
        <f t="shared" si="5"/>
        <v>162</v>
      </c>
      <c r="FY4">
        <f t="shared" si="5"/>
        <v>163</v>
      </c>
      <c r="FZ4">
        <f t="shared" si="5"/>
        <v>164</v>
      </c>
      <c r="GA4">
        <f t="shared" si="5"/>
        <v>165</v>
      </c>
      <c r="GB4">
        <f t="shared" si="5"/>
        <v>166</v>
      </c>
      <c r="GC4">
        <f t="shared" si="5"/>
        <v>167</v>
      </c>
      <c r="GD4">
        <f t="shared" si="5"/>
        <v>168</v>
      </c>
      <c r="GE4">
        <f t="shared" si="5"/>
        <v>169</v>
      </c>
      <c r="GF4">
        <f t="shared" si="5"/>
        <v>170</v>
      </c>
      <c r="GG4">
        <f t="shared" si="5"/>
        <v>171</v>
      </c>
      <c r="GH4">
        <f t="shared" si="5"/>
        <v>172</v>
      </c>
      <c r="GI4">
        <f t="shared" si="5"/>
        <v>173</v>
      </c>
      <c r="GJ4">
        <f t="shared" si="5"/>
        <v>174</v>
      </c>
      <c r="GK4">
        <f t="shared" si="5"/>
        <v>175</v>
      </c>
      <c r="GL4">
        <f t="shared" si="5"/>
        <v>176</v>
      </c>
      <c r="GM4">
        <f t="shared" si="5"/>
        <v>177</v>
      </c>
      <c r="GN4">
        <f t="shared" si="5"/>
        <v>178</v>
      </c>
      <c r="GO4">
        <f t="shared" si="5"/>
        <v>179</v>
      </c>
      <c r="GP4">
        <f t="shared" si="5"/>
        <v>180</v>
      </c>
    </row>
    <row r="5" spans="2:198" ht="28.8" x14ac:dyDescent="0.3">
      <c r="B5" s="185" t="s">
        <v>174</v>
      </c>
      <c r="C5" s="185" t="s">
        <v>179</v>
      </c>
      <c r="D5" s="185" t="s">
        <v>175</v>
      </c>
      <c r="E5" s="185" t="s">
        <v>176</v>
      </c>
      <c r="F5" s="185" t="s">
        <v>177</v>
      </c>
      <c r="G5" s="185" t="s">
        <v>178</v>
      </c>
      <c r="H5" s="185" t="s">
        <v>180</v>
      </c>
      <c r="I5" s="185" t="s">
        <v>189</v>
      </c>
      <c r="J5" s="185" t="s">
        <v>183</v>
      </c>
      <c r="K5" s="185" t="s">
        <v>184</v>
      </c>
      <c r="L5" s="185" t="s">
        <v>182</v>
      </c>
      <c r="M5" s="185" t="s">
        <v>181</v>
      </c>
      <c r="N5" s="181" t="s">
        <v>185</v>
      </c>
      <c r="O5" s="169" t="s">
        <v>186</v>
      </c>
      <c r="P5" s="169" t="s">
        <v>187</v>
      </c>
      <c r="Q5" s="165"/>
      <c r="R5" s="213" t="s">
        <v>192</v>
      </c>
      <c r="S5" s="214">
        <f>EOMONTH(Analysis_Start,0)</f>
        <v>42400</v>
      </c>
      <c r="T5" s="214">
        <f>EOMONTH(S5,1)</f>
        <v>42429</v>
      </c>
      <c r="U5" s="214">
        <f t="shared" ref="U5:CF5" si="6">EOMONTH(T5,1)</f>
        <v>42460</v>
      </c>
      <c r="V5" s="214">
        <f t="shared" si="6"/>
        <v>42490</v>
      </c>
      <c r="W5" s="214">
        <f t="shared" si="6"/>
        <v>42521</v>
      </c>
      <c r="X5" s="214">
        <f t="shared" si="6"/>
        <v>42551</v>
      </c>
      <c r="Y5" s="214">
        <f t="shared" si="6"/>
        <v>42582</v>
      </c>
      <c r="Z5" s="214">
        <f t="shared" si="6"/>
        <v>42613</v>
      </c>
      <c r="AA5" s="214">
        <f t="shared" si="6"/>
        <v>42643</v>
      </c>
      <c r="AB5" s="214">
        <f t="shared" si="6"/>
        <v>42674</v>
      </c>
      <c r="AC5" s="214">
        <f t="shared" si="6"/>
        <v>42704</v>
      </c>
      <c r="AD5" s="214">
        <f t="shared" si="6"/>
        <v>42735</v>
      </c>
      <c r="AE5" s="214">
        <f t="shared" si="6"/>
        <v>42766</v>
      </c>
      <c r="AF5" s="214">
        <f t="shared" si="6"/>
        <v>42794</v>
      </c>
      <c r="AG5" s="214">
        <f t="shared" si="6"/>
        <v>42825</v>
      </c>
      <c r="AH5" s="214">
        <f t="shared" si="6"/>
        <v>42855</v>
      </c>
      <c r="AI5" s="214">
        <f t="shared" si="6"/>
        <v>42886</v>
      </c>
      <c r="AJ5" s="214">
        <f t="shared" si="6"/>
        <v>42916</v>
      </c>
      <c r="AK5" s="214">
        <f t="shared" si="6"/>
        <v>42947</v>
      </c>
      <c r="AL5" s="214">
        <f t="shared" si="6"/>
        <v>42978</v>
      </c>
      <c r="AM5" s="214">
        <f t="shared" si="6"/>
        <v>43008</v>
      </c>
      <c r="AN5" s="214">
        <f t="shared" si="6"/>
        <v>43039</v>
      </c>
      <c r="AO5" s="214">
        <f t="shared" si="6"/>
        <v>43069</v>
      </c>
      <c r="AP5" s="214">
        <f t="shared" si="6"/>
        <v>43100</v>
      </c>
      <c r="AQ5" s="214">
        <f t="shared" si="6"/>
        <v>43131</v>
      </c>
      <c r="AR5" s="214">
        <f t="shared" si="6"/>
        <v>43159</v>
      </c>
      <c r="AS5" s="214">
        <f t="shared" si="6"/>
        <v>43190</v>
      </c>
      <c r="AT5" s="214">
        <f t="shared" si="6"/>
        <v>43220</v>
      </c>
      <c r="AU5" s="214">
        <f t="shared" si="6"/>
        <v>43251</v>
      </c>
      <c r="AV5" s="214">
        <f t="shared" si="6"/>
        <v>43281</v>
      </c>
      <c r="AW5" s="214">
        <f t="shared" si="6"/>
        <v>43312</v>
      </c>
      <c r="AX5" s="214">
        <f t="shared" si="6"/>
        <v>43343</v>
      </c>
      <c r="AY5" s="214">
        <f t="shared" si="6"/>
        <v>43373</v>
      </c>
      <c r="AZ5" s="214">
        <f t="shared" si="6"/>
        <v>43404</v>
      </c>
      <c r="BA5" s="214">
        <f t="shared" si="6"/>
        <v>43434</v>
      </c>
      <c r="BB5" s="214">
        <f t="shared" si="6"/>
        <v>43465</v>
      </c>
      <c r="BC5" s="214">
        <f t="shared" si="6"/>
        <v>43496</v>
      </c>
      <c r="BD5" s="214">
        <f t="shared" si="6"/>
        <v>43524</v>
      </c>
      <c r="BE5" s="214">
        <f t="shared" si="6"/>
        <v>43555</v>
      </c>
      <c r="BF5" s="214">
        <f t="shared" si="6"/>
        <v>43585</v>
      </c>
      <c r="BG5" s="214">
        <f t="shared" si="6"/>
        <v>43616</v>
      </c>
      <c r="BH5" s="214">
        <f t="shared" si="6"/>
        <v>43646</v>
      </c>
      <c r="BI5" s="214">
        <f t="shared" si="6"/>
        <v>43677</v>
      </c>
      <c r="BJ5" s="214">
        <f t="shared" si="6"/>
        <v>43708</v>
      </c>
      <c r="BK5" s="214">
        <f t="shared" si="6"/>
        <v>43738</v>
      </c>
      <c r="BL5" s="214">
        <f t="shared" si="6"/>
        <v>43769</v>
      </c>
      <c r="BM5" s="214">
        <f t="shared" si="6"/>
        <v>43799</v>
      </c>
      <c r="BN5" s="214">
        <f t="shared" si="6"/>
        <v>43830</v>
      </c>
      <c r="BO5" s="214">
        <f t="shared" si="6"/>
        <v>43861</v>
      </c>
      <c r="BP5" s="214">
        <f t="shared" si="6"/>
        <v>43890</v>
      </c>
      <c r="BQ5" s="214">
        <f t="shared" si="6"/>
        <v>43921</v>
      </c>
      <c r="BR5" s="214">
        <f t="shared" si="6"/>
        <v>43951</v>
      </c>
      <c r="BS5" s="214">
        <f t="shared" si="6"/>
        <v>43982</v>
      </c>
      <c r="BT5" s="214">
        <f t="shared" si="6"/>
        <v>44012</v>
      </c>
      <c r="BU5" s="214">
        <f t="shared" si="6"/>
        <v>44043</v>
      </c>
      <c r="BV5" s="214">
        <f t="shared" si="6"/>
        <v>44074</v>
      </c>
      <c r="BW5" s="214">
        <f t="shared" si="6"/>
        <v>44104</v>
      </c>
      <c r="BX5" s="214">
        <f t="shared" si="6"/>
        <v>44135</v>
      </c>
      <c r="BY5" s="214">
        <f t="shared" si="6"/>
        <v>44165</v>
      </c>
      <c r="BZ5" s="214">
        <f t="shared" si="6"/>
        <v>44196</v>
      </c>
      <c r="CA5" s="214">
        <f t="shared" si="6"/>
        <v>44227</v>
      </c>
      <c r="CB5" s="214">
        <f t="shared" si="6"/>
        <v>44255</v>
      </c>
      <c r="CC5" s="214">
        <f t="shared" si="6"/>
        <v>44286</v>
      </c>
      <c r="CD5" s="214">
        <f t="shared" si="6"/>
        <v>44316</v>
      </c>
      <c r="CE5" s="214">
        <f t="shared" si="6"/>
        <v>44347</v>
      </c>
      <c r="CF5" s="214">
        <f t="shared" si="6"/>
        <v>44377</v>
      </c>
      <c r="CG5" s="214">
        <f t="shared" ref="CG5:ER5" si="7">EOMONTH(CF5,1)</f>
        <v>44408</v>
      </c>
      <c r="CH5" s="214">
        <f t="shared" si="7"/>
        <v>44439</v>
      </c>
      <c r="CI5" s="214">
        <f t="shared" si="7"/>
        <v>44469</v>
      </c>
      <c r="CJ5" s="214">
        <f t="shared" si="7"/>
        <v>44500</v>
      </c>
      <c r="CK5" s="214">
        <f t="shared" si="7"/>
        <v>44530</v>
      </c>
      <c r="CL5" s="214">
        <f t="shared" si="7"/>
        <v>44561</v>
      </c>
      <c r="CM5" s="214">
        <f t="shared" si="7"/>
        <v>44592</v>
      </c>
      <c r="CN5" s="214">
        <f t="shared" si="7"/>
        <v>44620</v>
      </c>
      <c r="CO5" s="214">
        <f t="shared" si="7"/>
        <v>44651</v>
      </c>
      <c r="CP5" s="214">
        <f t="shared" si="7"/>
        <v>44681</v>
      </c>
      <c r="CQ5" s="214">
        <f t="shared" si="7"/>
        <v>44712</v>
      </c>
      <c r="CR5" s="214">
        <f t="shared" si="7"/>
        <v>44742</v>
      </c>
      <c r="CS5" s="214">
        <f t="shared" si="7"/>
        <v>44773</v>
      </c>
      <c r="CT5" s="214">
        <f t="shared" si="7"/>
        <v>44804</v>
      </c>
      <c r="CU5" s="214">
        <f t="shared" si="7"/>
        <v>44834</v>
      </c>
      <c r="CV5" s="214">
        <f t="shared" si="7"/>
        <v>44865</v>
      </c>
      <c r="CW5" s="214">
        <f t="shared" si="7"/>
        <v>44895</v>
      </c>
      <c r="CX5" s="214">
        <f t="shared" si="7"/>
        <v>44926</v>
      </c>
      <c r="CY5" s="214">
        <f t="shared" si="7"/>
        <v>44957</v>
      </c>
      <c r="CZ5" s="214">
        <f t="shared" si="7"/>
        <v>44985</v>
      </c>
      <c r="DA5" s="214">
        <f t="shared" si="7"/>
        <v>45016</v>
      </c>
      <c r="DB5" s="214">
        <f t="shared" si="7"/>
        <v>45046</v>
      </c>
      <c r="DC5" s="214">
        <f t="shared" si="7"/>
        <v>45077</v>
      </c>
      <c r="DD5" s="214">
        <f t="shared" si="7"/>
        <v>45107</v>
      </c>
      <c r="DE5" s="214">
        <f t="shared" si="7"/>
        <v>45138</v>
      </c>
      <c r="DF5" s="214">
        <f t="shared" si="7"/>
        <v>45169</v>
      </c>
      <c r="DG5" s="214">
        <f t="shared" si="7"/>
        <v>45199</v>
      </c>
      <c r="DH5" s="214">
        <f t="shared" si="7"/>
        <v>45230</v>
      </c>
      <c r="DI5" s="214">
        <f t="shared" si="7"/>
        <v>45260</v>
      </c>
      <c r="DJ5" s="214">
        <f t="shared" si="7"/>
        <v>45291</v>
      </c>
      <c r="DK5" s="214">
        <f t="shared" si="7"/>
        <v>45322</v>
      </c>
      <c r="DL5" s="214">
        <f t="shared" si="7"/>
        <v>45351</v>
      </c>
      <c r="DM5" s="214">
        <f t="shared" si="7"/>
        <v>45382</v>
      </c>
      <c r="DN5" s="214">
        <f t="shared" si="7"/>
        <v>45412</v>
      </c>
      <c r="DO5" s="214">
        <f t="shared" si="7"/>
        <v>45443</v>
      </c>
      <c r="DP5" s="214">
        <f t="shared" si="7"/>
        <v>45473</v>
      </c>
      <c r="DQ5" s="214">
        <f t="shared" si="7"/>
        <v>45504</v>
      </c>
      <c r="DR5" s="214">
        <f t="shared" si="7"/>
        <v>45535</v>
      </c>
      <c r="DS5" s="214">
        <f t="shared" si="7"/>
        <v>45565</v>
      </c>
      <c r="DT5" s="214">
        <f t="shared" si="7"/>
        <v>45596</v>
      </c>
      <c r="DU5" s="214">
        <f t="shared" si="7"/>
        <v>45626</v>
      </c>
      <c r="DV5" s="214">
        <f t="shared" si="7"/>
        <v>45657</v>
      </c>
      <c r="DW5" s="214">
        <f t="shared" si="7"/>
        <v>45688</v>
      </c>
      <c r="DX5" s="214">
        <f t="shared" si="7"/>
        <v>45716</v>
      </c>
      <c r="DY5" s="214">
        <f t="shared" si="7"/>
        <v>45747</v>
      </c>
      <c r="DZ5" s="214">
        <f t="shared" si="7"/>
        <v>45777</v>
      </c>
      <c r="EA5" s="214">
        <f t="shared" si="7"/>
        <v>45808</v>
      </c>
      <c r="EB5" s="214">
        <f t="shared" si="7"/>
        <v>45838</v>
      </c>
      <c r="EC5" s="214">
        <f t="shared" si="7"/>
        <v>45869</v>
      </c>
      <c r="ED5" s="214">
        <f t="shared" si="7"/>
        <v>45900</v>
      </c>
      <c r="EE5" s="214">
        <f t="shared" si="7"/>
        <v>45930</v>
      </c>
      <c r="EF5" s="214">
        <f t="shared" si="7"/>
        <v>45961</v>
      </c>
      <c r="EG5" s="214">
        <f t="shared" si="7"/>
        <v>45991</v>
      </c>
      <c r="EH5" s="214">
        <f t="shared" si="7"/>
        <v>46022</v>
      </c>
      <c r="EI5" s="214">
        <f t="shared" si="7"/>
        <v>46053</v>
      </c>
      <c r="EJ5" s="214">
        <f t="shared" si="7"/>
        <v>46081</v>
      </c>
      <c r="EK5" s="214">
        <f t="shared" si="7"/>
        <v>46112</v>
      </c>
      <c r="EL5" s="214">
        <f t="shared" si="7"/>
        <v>46142</v>
      </c>
      <c r="EM5" s="214">
        <f t="shared" si="7"/>
        <v>46173</v>
      </c>
      <c r="EN5" s="214">
        <f t="shared" si="7"/>
        <v>46203</v>
      </c>
      <c r="EO5" s="214">
        <f t="shared" si="7"/>
        <v>46234</v>
      </c>
      <c r="EP5" s="214">
        <f t="shared" si="7"/>
        <v>46265</v>
      </c>
      <c r="EQ5" s="214">
        <f t="shared" si="7"/>
        <v>46295</v>
      </c>
      <c r="ER5" s="214">
        <f t="shared" si="7"/>
        <v>46326</v>
      </c>
      <c r="ES5" s="214">
        <f t="shared" ref="ES5:GP5" si="8">EOMONTH(ER5,1)</f>
        <v>46356</v>
      </c>
      <c r="ET5" s="214">
        <f t="shared" si="8"/>
        <v>46387</v>
      </c>
      <c r="EU5" s="214">
        <f t="shared" si="8"/>
        <v>46418</v>
      </c>
      <c r="EV5" s="214">
        <f t="shared" si="8"/>
        <v>46446</v>
      </c>
      <c r="EW5" s="214">
        <f t="shared" si="8"/>
        <v>46477</v>
      </c>
      <c r="EX5" s="214">
        <f t="shared" si="8"/>
        <v>46507</v>
      </c>
      <c r="EY5" s="214">
        <f t="shared" si="8"/>
        <v>46538</v>
      </c>
      <c r="EZ5" s="214">
        <f t="shared" si="8"/>
        <v>46568</v>
      </c>
      <c r="FA5" s="214">
        <f t="shared" si="8"/>
        <v>46599</v>
      </c>
      <c r="FB5" s="214">
        <f t="shared" si="8"/>
        <v>46630</v>
      </c>
      <c r="FC5" s="214">
        <f t="shared" si="8"/>
        <v>46660</v>
      </c>
      <c r="FD5" s="214">
        <f t="shared" si="8"/>
        <v>46691</v>
      </c>
      <c r="FE5" s="214">
        <f t="shared" si="8"/>
        <v>46721</v>
      </c>
      <c r="FF5" s="214">
        <f t="shared" si="8"/>
        <v>46752</v>
      </c>
      <c r="FG5" s="214">
        <f t="shared" si="8"/>
        <v>46783</v>
      </c>
      <c r="FH5" s="214">
        <f t="shared" si="8"/>
        <v>46812</v>
      </c>
      <c r="FI5" s="214">
        <f t="shared" si="8"/>
        <v>46843</v>
      </c>
      <c r="FJ5" s="214">
        <f t="shared" si="8"/>
        <v>46873</v>
      </c>
      <c r="FK5" s="214">
        <f t="shared" si="8"/>
        <v>46904</v>
      </c>
      <c r="FL5" s="214">
        <f t="shared" si="8"/>
        <v>46934</v>
      </c>
      <c r="FM5" s="214">
        <f t="shared" si="8"/>
        <v>46965</v>
      </c>
      <c r="FN5" s="214">
        <f t="shared" si="8"/>
        <v>46996</v>
      </c>
      <c r="FO5" s="214">
        <f t="shared" si="8"/>
        <v>47026</v>
      </c>
      <c r="FP5" s="214">
        <f t="shared" si="8"/>
        <v>47057</v>
      </c>
      <c r="FQ5" s="214">
        <f t="shared" si="8"/>
        <v>47087</v>
      </c>
      <c r="FR5" s="214">
        <f t="shared" si="8"/>
        <v>47118</v>
      </c>
      <c r="FS5" s="214">
        <f t="shared" si="8"/>
        <v>47149</v>
      </c>
      <c r="FT5" s="214">
        <f t="shared" si="8"/>
        <v>47177</v>
      </c>
      <c r="FU5" s="214">
        <f t="shared" si="8"/>
        <v>47208</v>
      </c>
      <c r="FV5" s="214">
        <f t="shared" si="8"/>
        <v>47238</v>
      </c>
      <c r="FW5" s="214">
        <f t="shared" si="8"/>
        <v>47269</v>
      </c>
      <c r="FX5" s="214">
        <f t="shared" si="8"/>
        <v>47299</v>
      </c>
      <c r="FY5" s="214">
        <f t="shared" si="8"/>
        <v>47330</v>
      </c>
      <c r="FZ5" s="214">
        <f t="shared" si="8"/>
        <v>47361</v>
      </c>
      <c r="GA5" s="214">
        <f t="shared" si="8"/>
        <v>47391</v>
      </c>
      <c r="GB5" s="214">
        <f t="shared" si="8"/>
        <v>47422</v>
      </c>
      <c r="GC5" s="214">
        <f t="shared" si="8"/>
        <v>47452</v>
      </c>
      <c r="GD5" s="214">
        <f t="shared" si="8"/>
        <v>47483</v>
      </c>
      <c r="GE5" s="214">
        <f t="shared" si="8"/>
        <v>47514</v>
      </c>
      <c r="GF5" s="214">
        <f t="shared" si="8"/>
        <v>47542</v>
      </c>
      <c r="GG5" s="214">
        <f t="shared" si="8"/>
        <v>47573</v>
      </c>
      <c r="GH5" s="214">
        <f t="shared" si="8"/>
        <v>47603</v>
      </c>
      <c r="GI5" s="214">
        <f t="shared" si="8"/>
        <v>47634</v>
      </c>
      <c r="GJ5" s="214">
        <f t="shared" si="8"/>
        <v>47664</v>
      </c>
      <c r="GK5" s="214">
        <f t="shared" si="8"/>
        <v>47695</v>
      </c>
      <c r="GL5" s="214">
        <f t="shared" si="8"/>
        <v>47726</v>
      </c>
      <c r="GM5" s="214">
        <f t="shared" si="8"/>
        <v>47756</v>
      </c>
      <c r="GN5" s="214">
        <f t="shared" si="8"/>
        <v>47787</v>
      </c>
      <c r="GO5" s="214">
        <f t="shared" si="8"/>
        <v>47817</v>
      </c>
      <c r="GP5" s="214">
        <f t="shared" si="8"/>
        <v>47848</v>
      </c>
    </row>
    <row r="6" spans="2:198" x14ac:dyDescent="0.3">
      <c r="B6" s="198" t="str">
        <f>'MF Rent Roll'!B5</f>
        <v>Studio</v>
      </c>
      <c r="C6" s="199">
        <f>'MF Rent Roll'!C5</f>
        <v>40</v>
      </c>
      <c r="D6" s="200">
        <f>'MF Rent Roll'!D5</f>
        <v>0</v>
      </c>
      <c r="E6" s="200">
        <f>'MF Rent Roll'!E5</f>
        <v>1</v>
      </c>
      <c r="F6" s="201">
        <f>'MF Rent Roll'!F5</f>
        <v>430</v>
      </c>
      <c r="G6" s="202">
        <f>'MF Rent Roll'!G5</f>
        <v>510</v>
      </c>
      <c r="H6" s="203">
        <f>'MF Rent Roll'!H5</f>
        <v>12</v>
      </c>
      <c r="I6" s="202">
        <f>'MF Rent Roll'!I5</f>
        <v>50</v>
      </c>
      <c r="J6" s="204">
        <f>'MF Rent Roll'!J5</f>
        <v>0</v>
      </c>
      <c r="K6" s="205">
        <f>'MF Rent Roll'!K5</f>
        <v>20</v>
      </c>
      <c r="L6" s="202">
        <f>'MF Rent Roll'!L5</f>
        <v>300</v>
      </c>
      <c r="M6" s="206">
        <f>'MF Rent Roll'!M5</f>
        <v>0.6</v>
      </c>
      <c r="N6" s="207">
        <f>'MF Rent Roll'!N5</f>
        <v>0</v>
      </c>
      <c r="O6" s="208">
        <f>'MF Rent Roll'!O5</f>
        <v>8</v>
      </c>
      <c r="P6" s="209">
        <f>'MF Rent Roll'!P5</f>
        <v>120</v>
      </c>
      <c r="S6" s="7">
        <f>IF($B6=0,"",('MF Rollover'!R6*($P6*(1+'Property Summary'!$L$22)^('MF Releasing'!S$3-1)))*$C6)</f>
        <v>0</v>
      </c>
      <c r="T6" s="7">
        <f>IF($B6=0,"",('MF Rollover'!S6*($P6*(1+'Property Summary'!$L$22)^('MF Releasing'!T$3-1)))*$C6)</f>
        <v>0</v>
      </c>
      <c r="U6" s="7">
        <f>IF($B6=0,"",('MF Rollover'!T6*($P6*(1+'Property Summary'!$L$22)^('MF Releasing'!U$3-1)))*$C6)</f>
        <v>0</v>
      </c>
      <c r="V6" s="7">
        <f>IF($B6=0,"",('MF Rollover'!U6*($P6*(1+'Property Summary'!$L$22)^('MF Releasing'!V$3-1)))*$C6)</f>
        <v>0</v>
      </c>
      <c r="W6" s="7">
        <f>IF($B6=0,"",('MF Rollover'!V6*($P6*(1+'Property Summary'!$L$22)^('MF Releasing'!W$3-1)))*$C6)</f>
        <v>0</v>
      </c>
      <c r="X6" s="7">
        <f>IF($B6=0,"",('MF Rollover'!W6*($P6*(1+'Property Summary'!$L$22)^('MF Releasing'!X$3-1)))*$C6)</f>
        <v>0</v>
      </c>
      <c r="Y6" s="7">
        <f>IF($B6=0,"",('MF Rollover'!X6*($P6*(1+'Property Summary'!$L$22)^('MF Releasing'!Y$3-1)))*$C6)</f>
        <v>0</v>
      </c>
      <c r="Z6" s="7">
        <f>IF($B6=0,"",('MF Rollover'!Y6*($P6*(1+'Property Summary'!$L$22)^('MF Releasing'!Z$3-1)))*$C6)</f>
        <v>0</v>
      </c>
      <c r="AA6" s="7">
        <f>IF($B6=0,"",('MF Rollover'!Z6*($P6*(1+'Property Summary'!$L$22)^('MF Releasing'!AA$3-1)))*$C6)</f>
        <v>0</v>
      </c>
      <c r="AB6" s="7">
        <f>IF($B6=0,"",('MF Rollover'!AA6*($P6*(1+'Property Summary'!$L$22)^('MF Releasing'!AB$3-1)))*$C6)</f>
        <v>0</v>
      </c>
      <c r="AC6" s="7">
        <f>IF($B6=0,"",('MF Rollover'!AB6*($P6*(1+'Property Summary'!$L$22)^('MF Releasing'!AC$3-1)))*$C6)</f>
        <v>0</v>
      </c>
      <c r="AD6" s="7">
        <f>IF($B6=0,"",('MF Rollover'!AC6*($P6*(1+'Property Summary'!$L$22)^('MF Releasing'!AD$3-1)))*$C6)</f>
        <v>0</v>
      </c>
      <c r="AE6" s="7">
        <f>IF($B6=0,"",('MF Rollover'!AD6*($P6*(1+'Property Summary'!$L$22)^('MF Releasing'!AE$3-1)))*$C6)</f>
        <v>4896</v>
      </c>
      <c r="AF6" s="7">
        <f>IF($B6=0,"",('MF Rollover'!AE6*($P6*(1+'Property Summary'!$L$22)^('MF Releasing'!AF$3-1)))*$C6)</f>
        <v>0</v>
      </c>
      <c r="AG6" s="7">
        <f>IF($B6=0,"",('MF Rollover'!AF6*($P6*(1+'Property Summary'!$L$22)^('MF Releasing'!AG$3-1)))*$C6)</f>
        <v>0</v>
      </c>
      <c r="AH6" s="7">
        <f>IF($B6=0,"",('MF Rollover'!AG6*($P6*(1+'Property Summary'!$L$22)^('MF Releasing'!AH$3-1)))*$C6)</f>
        <v>0</v>
      </c>
      <c r="AI6" s="7">
        <f>IF($B6=0,"",('MF Rollover'!AH6*($P6*(1+'Property Summary'!$L$22)^('MF Releasing'!AI$3-1)))*$C6)</f>
        <v>0</v>
      </c>
      <c r="AJ6" s="7">
        <f>IF($B6=0,"",('MF Rollover'!AI6*($P6*(1+'Property Summary'!$L$22)^('MF Releasing'!AJ$3-1)))*$C6)</f>
        <v>0</v>
      </c>
      <c r="AK6" s="7">
        <f>IF($B6=0,"",('MF Rollover'!AJ6*($P6*(1+'Property Summary'!$L$22)^('MF Releasing'!AK$3-1)))*$C6)</f>
        <v>0</v>
      </c>
      <c r="AL6" s="7">
        <f>IF($B6=0,"",('MF Rollover'!AK6*($P6*(1+'Property Summary'!$L$22)^('MF Releasing'!AL$3-1)))*$C6)</f>
        <v>0</v>
      </c>
      <c r="AM6" s="7">
        <f>IF($B6=0,"",('MF Rollover'!AL6*($P6*(1+'Property Summary'!$L$22)^('MF Releasing'!AM$3-1)))*$C6)</f>
        <v>0</v>
      </c>
      <c r="AN6" s="7">
        <f>IF($B6=0,"",('MF Rollover'!AM6*($P6*(1+'Property Summary'!$L$22)^('MF Releasing'!AN$3-1)))*$C6)</f>
        <v>0</v>
      </c>
      <c r="AO6" s="7">
        <f>IF($B6=0,"",('MF Rollover'!AN6*($P6*(1+'Property Summary'!$L$22)^('MF Releasing'!AO$3-1)))*$C6)</f>
        <v>0</v>
      </c>
      <c r="AP6" s="7">
        <f>IF($B6=0,"",('MF Rollover'!AO6*($P6*(1+'Property Summary'!$L$22)^('MF Releasing'!AP$3-1)))*$C6)</f>
        <v>0</v>
      </c>
      <c r="AQ6" s="7">
        <f>IF($B6=0,"",('MF Rollover'!AP6*($P6*(1+'Property Summary'!$L$22)^('MF Releasing'!AQ$3-1)))*$C6)</f>
        <v>4993.92</v>
      </c>
      <c r="AR6" s="7">
        <f>IF($B6=0,"",('MF Rollover'!AQ6*($P6*(1+'Property Summary'!$L$22)^('MF Releasing'!AR$3-1)))*$C6)</f>
        <v>0</v>
      </c>
      <c r="AS6" s="7">
        <f>IF($B6=0,"",('MF Rollover'!AR6*($P6*(1+'Property Summary'!$L$22)^('MF Releasing'!AS$3-1)))*$C6)</f>
        <v>0</v>
      </c>
      <c r="AT6" s="7">
        <f>IF($B6=0,"",('MF Rollover'!AS6*($P6*(1+'Property Summary'!$L$22)^('MF Releasing'!AT$3-1)))*$C6)</f>
        <v>0</v>
      </c>
      <c r="AU6" s="7">
        <f>IF($B6=0,"",('MF Rollover'!AT6*($P6*(1+'Property Summary'!$L$22)^('MF Releasing'!AU$3-1)))*$C6)</f>
        <v>0</v>
      </c>
      <c r="AV6" s="7">
        <f>IF($B6=0,"",('MF Rollover'!AU6*($P6*(1+'Property Summary'!$L$22)^('MF Releasing'!AV$3-1)))*$C6)</f>
        <v>0</v>
      </c>
      <c r="AW6" s="7">
        <f>IF($B6=0,"",('MF Rollover'!AV6*($P6*(1+'Property Summary'!$L$22)^('MF Releasing'!AW$3-1)))*$C6)</f>
        <v>0</v>
      </c>
      <c r="AX6" s="7">
        <f>IF($B6=0,"",('MF Rollover'!AW6*($P6*(1+'Property Summary'!$L$22)^('MF Releasing'!AX$3-1)))*$C6)</f>
        <v>0</v>
      </c>
      <c r="AY6" s="7">
        <f>IF($B6=0,"",('MF Rollover'!AX6*($P6*(1+'Property Summary'!$L$22)^('MF Releasing'!AY$3-1)))*$C6)</f>
        <v>0</v>
      </c>
      <c r="AZ6" s="7">
        <f>IF($B6=0,"",('MF Rollover'!AY6*($P6*(1+'Property Summary'!$L$22)^('MF Releasing'!AZ$3-1)))*$C6)</f>
        <v>0</v>
      </c>
      <c r="BA6" s="7">
        <f>IF($B6=0,"",('MF Rollover'!AZ6*($P6*(1+'Property Summary'!$L$22)^('MF Releasing'!BA$3-1)))*$C6)</f>
        <v>0</v>
      </c>
      <c r="BB6" s="7">
        <f>IF($B6=0,"",('MF Rollover'!BA6*($P6*(1+'Property Summary'!$L$22)^('MF Releasing'!BB$3-1)))*$C6)</f>
        <v>0</v>
      </c>
      <c r="BC6" s="7">
        <f>IF($B6=0,"",('MF Rollover'!BB6*($P6*(1+'Property Summary'!$L$22)^('MF Releasing'!BC$3-1)))*$C6)</f>
        <v>5093.7983999999997</v>
      </c>
      <c r="BD6" s="7">
        <f>IF($B6=0,"",('MF Rollover'!BC6*($P6*(1+'Property Summary'!$L$22)^('MF Releasing'!BD$3-1)))*$C6)</f>
        <v>0</v>
      </c>
      <c r="BE6" s="7">
        <f>IF($B6=0,"",('MF Rollover'!BD6*($P6*(1+'Property Summary'!$L$22)^('MF Releasing'!BE$3-1)))*$C6)</f>
        <v>0</v>
      </c>
      <c r="BF6" s="7">
        <f>IF($B6=0,"",('MF Rollover'!BE6*($P6*(1+'Property Summary'!$L$22)^('MF Releasing'!BF$3-1)))*$C6)</f>
        <v>0</v>
      </c>
      <c r="BG6" s="7">
        <f>IF($B6=0,"",('MF Rollover'!BF6*($P6*(1+'Property Summary'!$L$22)^('MF Releasing'!BG$3-1)))*$C6)</f>
        <v>0</v>
      </c>
      <c r="BH6" s="7">
        <f>IF($B6=0,"",('MF Rollover'!BG6*($P6*(1+'Property Summary'!$L$22)^('MF Releasing'!BH$3-1)))*$C6)</f>
        <v>0</v>
      </c>
      <c r="BI6" s="7">
        <f>IF($B6=0,"",('MF Rollover'!BH6*($P6*(1+'Property Summary'!$L$22)^('MF Releasing'!BI$3-1)))*$C6)</f>
        <v>0</v>
      </c>
      <c r="BJ6" s="7">
        <f>IF($B6=0,"",('MF Rollover'!BI6*($P6*(1+'Property Summary'!$L$22)^('MF Releasing'!BJ$3-1)))*$C6)</f>
        <v>0</v>
      </c>
      <c r="BK6" s="7">
        <f>IF($B6=0,"",('MF Rollover'!BJ6*($P6*(1+'Property Summary'!$L$22)^('MF Releasing'!BK$3-1)))*$C6)</f>
        <v>0</v>
      </c>
      <c r="BL6" s="7">
        <f>IF($B6=0,"",('MF Rollover'!BK6*($P6*(1+'Property Summary'!$L$22)^('MF Releasing'!BL$3-1)))*$C6)</f>
        <v>0</v>
      </c>
      <c r="BM6" s="7">
        <f>IF($B6=0,"",('MF Rollover'!BL6*($P6*(1+'Property Summary'!$L$22)^('MF Releasing'!BM$3-1)))*$C6)</f>
        <v>0</v>
      </c>
      <c r="BN6" s="7">
        <f>IF($B6=0,"",('MF Rollover'!BM6*($P6*(1+'Property Summary'!$L$22)^('MF Releasing'!BN$3-1)))*$C6)</f>
        <v>0</v>
      </c>
      <c r="BO6" s="7">
        <f>IF($B6=0,"",('MF Rollover'!BN6*($P6*(1+'Property Summary'!$L$22)^('MF Releasing'!BO$3-1)))*$C6)</f>
        <v>5195.674368</v>
      </c>
      <c r="BP6" s="7">
        <f>IF($B6=0,"",('MF Rollover'!BO6*($P6*(1+'Property Summary'!$L$22)^('MF Releasing'!BP$3-1)))*$C6)</f>
        <v>0</v>
      </c>
      <c r="BQ6" s="7">
        <f>IF($B6=0,"",('MF Rollover'!BP6*($P6*(1+'Property Summary'!$L$22)^('MF Releasing'!BQ$3-1)))*$C6)</f>
        <v>0</v>
      </c>
      <c r="BR6" s="7">
        <f>IF($B6=0,"",('MF Rollover'!BQ6*($P6*(1+'Property Summary'!$L$22)^('MF Releasing'!BR$3-1)))*$C6)</f>
        <v>0</v>
      </c>
      <c r="BS6" s="7">
        <f>IF($B6=0,"",('MF Rollover'!BR6*($P6*(1+'Property Summary'!$L$22)^('MF Releasing'!BS$3-1)))*$C6)</f>
        <v>0</v>
      </c>
      <c r="BT6" s="7">
        <f>IF($B6=0,"",('MF Rollover'!BS6*($P6*(1+'Property Summary'!$L$22)^('MF Releasing'!BT$3-1)))*$C6)</f>
        <v>0</v>
      </c>
      <c r="BU6" s="7">
        <f>IF($B6=0,"",('MF Rollover'!BT6*($P6*(1+'Property Summary'!$L$22)^('MF Releasing'!BU$3-1)))*$C6)</f>
        <v>0</v>
      </c>
      <c r="BV6" s="7">
        <f>IF($B6=0,"",('MF Rollover'!BU6*($P6*(1+'Property Summary'!$L$22)^('MF Releasing'!BV$3-1)))*$C6)</f>
        <v>0</v>
      </c>
      <c r="BW6" s="7">
        <f>IF($B6=0,"",('MF Rollover'!BV6*($P6*(1+'Property Summary'!$L$22)^('MF Releasing'!BW$3-1)))*$C6)</f>
        <v>0</v>
      </c>
      <c r="BX6" s="7">
        <f>IF($B6=0,"",('MF Rollover'!BW6*($P6*(1+'Property Summary'!$L$22)^('MF Releasing'!BX$3-1)))*$C6)</f>
        <v>0</v>
      </c>
      <c r="BY6" s="7">
        <f>IF($B6=0,"",('MF Rollover'!BX6*($P6*(1+'Property Summary'!$L$22)^('MF Releasing'!BY$3-1)))*$C6)</f>
        <v>0</v>
      </c>
      <c r="BZ6" s="7">
        <f>IF($B6=0,"",('MF Rollover'!BY6*($P6*(1+'Property Summary'!$L$22)^('MF Releasing'!BZ$3-1)))*$C6)</f>
        <v>0</v>
      </c>
      <c r="CA6" s="7">
        <f>IF($B6=0,"",('MF Rollover'!BZ6*($P6*(1+'Property Summary'!$L$22)^('MF Releasing'!CA$3-1)))*$C6)</f>
        <v>5299.5878553600005</v>
      </c>
      <c r="CB6" s="7">
        <f>IF($B6=0,"",('MF Rollover'!CA6*($P6*(1+'Property Summary'!$L$22)^('MF Releasing'!CB$3-1)))*$C6)</f>
        <v>0</v>
      </c>
      <c r="CC6" s="7">
        <f>IF($B6=0,"",('MF Rollover'!CB6*($P6*(1+'Property Summary'!$L$22)^('MF Releasing'!CC$3-1)))*$C6)</f>
        <v>0</v>
      </c>
      <c r="CD6" s="7">
        <f>IF($B6=0,"",('MF Rollover'!CC6*($P6*(1+'Property Summary'!$L$22)^('MF Releasing'!CD$3-1)))*$C6)</f>
        <v>0</v>
      </c>
      <c r="CE6" s="7">
        <f>IF($B6=0,"",('MF Rollover'!CD6*($P6*(1+'Property Summary'!$L$22)^('MF Releasing'!CE$3-1)))*$C6)</f>
        <v>0</v>
      </c>
      <c r="CF6" s="7">
        <f>IF($B6=0,"",('MF Rollover'!CE6*($P6*(1+'Property Summary'!$L$22)^('MF Releasing'!CF$3-1)))*$C6)</f>
        <v>0</v>
      </c>
      <c r="CG6" s="7">
        <f>IF($B6=0,"",('MF Rollover'!CF6*($P6*(1+'Property Summary'!$L$22)^('MF Releasing'!CG$3-1)))*$C6)</f>
        <v>0</v>
      </c>
      <c r="CH6" s="7">
        <f>IF($B6=0,"",('MF Rollover'!CG6*($P6*(1+'Property Summary'!$L$22)^('MF Releasing'!CH$3-1)))*$C6)</f>
        <v>0</v>
      </c>
      <c r="CI6" s="7">
        <f>IF($B6=0,"",('MF Rollover'!CH6*($P6*(1+'Property Summary'!$L$22)^('MF Releasing'!CI$3-1)))*$C6)</f>
        <v>0</v>
      </c>
      <c r="CJ6" s="7">
        <f>IF($B6=0,"",('MF Rollover'!CI6*($P6*(1+'Property Summary'!$L$22)^('MF Releasing'!CJ$3-1)))*$C6)</f>
        <v>0</v>
      </c>
      <c r="CK6" s="7">
        <f>IF($B6=0,"",('MF Rollover'!CJ6*($P6*(1+'Property Summary'!$L$22)^('MF Releasing'!CK$3-1)))*$C6)</f>
        <v>0</v>
      </c>
      <c r="CL6" s="7">
        <f>IF($B6=0,"",('MF Rollover'!CK6*($P6*(1+'Property Summary'!$L$22)^('MF Releasing'!CL$3-1)))*$C6)</f>
        <v>0</v>
      </c>
      <c r="CM6" s="7">
        <f>IF($B6=0,"",('MF Rollover'!CL6*($P6*(1+'Property Summary'!$L$22)^('MF Releasing'!CM$3-1)))*$C6)</f>
        <v>5405.5796124672006</v>
      </c>
      <c r="CN6" s="7">
        <f>IF($B6=0,"",('MF Rollover'!CM6*($P6*(1+'Property Summary'!$L$22)^('MF Releasing'!CN$3-1)))*$C6)</f>
        <v>0</v>
      </c>
      <c r="CO6" s="7">
        <f>IF($B6=0,"",('MF Rollover'!CN6*($P6*(1+'Property Summary'!$L$22)^('MF Releasing'!CO$3-1)))*$C6)</f>
        <v>0</v>
      </c>
      <c r="CP6" s="7">
        <f>IF($B6=0,"",('MF Rollover'!CO6*($P6*(1+'Property Summary'!$L$22)^('MF Releasing'!CP$3-1)))*$C6)</f>
        <v>0</v>
      </c>
      <c r="CQ6" s="7">
        <f>IF($B6=0,"",('MF Rollover'!CP6*($P6*(1+'Property Summary'!$L$22)^('MF Releasing'!CQ$3-1)))*$C6)</f>
        <v>0</v>
      </c>
      <c r="CR6" s="7">
        <f>IF($B6=0,"",('MF Rollover'!CQ6*($P6*(1+'Property Summary'!$L$22)^('MF Releasing'!CR$3-1)))*$C6)</f>
        <v>0</v>
      </c>
      <c r="CS6" s="7">
        <f>IF($B6=0,"",('MF Rollover'!CR6*($P6*(1+'Property Summary'!$L$22)^('MF Releasing'!CS$3-1)))*$C6)</f>
        <v>0</v>
      </c>
      <c r="CT6" s="7">
        <f>IF($B6=0,"",('MF Rollover'!CS6*($P6*(1+'Property Summary'!$L$22)^('MF Releasing'!CT$3-1)))*$C6)</f>
        <v>0</v>
      </c>
      <c r="CU6" s="7">
        <f>IF($B6=0,"",('MF Rollover'!CT6*($P6*(1+'Property Summary'!$L$22)^('MF Releasing'!CU$3-1)))*$C6)</f>
        <v>0</v>
      </c>
      <c r="CV6" s="7">
        <f>IF($B6=0,"",('MF Rollover'!CU6*($P6*(1+'Property Summary'!$L$22)^('MF Releasing'!CV$3-1)))*$C6)</f>
        <v>0</v>
      </c>
      <c r="CW6" s="7">
        <f>IF($B6=0,"",('MF Rollover'!CV6*($P6*(1+'Property Summary'!$L$22)^('MF Releasing'!CW$3-1)))*$C6)</f>
        <v>0</v>
      </c>
      <c r="CX6" s="7">
        <f>IF($B6=0,"",('MF Rollover'!CW6*($P6*(1+'Property Summary'!$L$22)^('MF Releasing'!CX$3-1)))*$C6)</f>
        <v>0</v>
      </c>
      <c r="CY6" s="7">
        <f>IF($B6=0,"",('MF Rollover'!CX6*($P6*(1+'Property Summary'!$L$22)^('MF Releasing'!CY$3-1)))*$C6)</f>
        <v>5513.6912047165433</v>
      </c>
      <c r="CZ6" s="7">
        <f>IF($B6=0,"",('MF Rollover'!CY6*($P6*(1+'Property Summary'!$L$22)^('MF Releasing'!CZ$3-1)))*$C6)</f>
        <v>0</v>
      </c>
      <c r="DA6" s="7">
        <f>IF($B6=0,"",('MF Rollover'!CZ6*($P6*(1+'Property Summary'!$L$22)^('MF Releasing'!DA$3-1)))*$C6)</f>
        <v>0</v>
      </c>
      <c r="DB6" s="7">
        <f>IF($B6=0,"",('MF Rollover'!DA6*($P6*(1+'Property Summary'!$L$22)^('MF Releasing'!DB$3-1)))*$C6)</f>
        <v>0</v>
      </c>
      <c r="DC6" s="7">
        <f>IF($B6=0,"",('MF Rollover'!DB6*($P6*(1+'Property Summary'!$L$22)^('MF Releasing'!DC$3-1)))*$C6)</f>
        <v>0</v>
      </c>
      <c r="DD6" s="7">
        <f>IF($B6=0,"",('MF Rollover'!DC6*($P6*(1+'Property Summary'!$L$22)^('MF Releasing'!DD$3-1)))*$C6)</f>
        <v>0</v>
      </c>
      <c r="DE6" s="7">
        <f>IF($B6=0,"",('MF Rollover'!DD6*($P6*(1+'Property Summary'!$L$22)^('MF Releasing'!DE$3-1)))*$C6)</f>
        <v>0</v>
      </c>
      <c r="DF6" s="7">
        <f>IF($B6=0,"",('MF Rollover'!DE6*($P6*(1+'Property Summary'!$L$22)^('MF Releasing'!DF$3-1)))*$C6)</f>
        <v>0</v>
      </c>
      <c r="DG6" s="7">
        <f>IF($B6=0,"",('MF Rollover'!DF6*($P6*(1+'Property Summary'!$L$22)^('MF Releasing'!DG$3-1)))*$C6)</f>
        <v>0</v>
      </c>
      <c r="DH6" s="7">
        <f>IF($B6=0,"",('MF Rollover'!DG6*($P6*(1+'Property Summary'!$L$22)^('MF Releasing'!DH$3-1)))*$C6)</f>
        <v>0</v>
      </c>
      <c r="DI6" s="7">
        <f>IF($B6=0,"",('MF Rollover'!DH6*($P6*(1+'Property Summary'!$L$22)^('MF Releasing'!DI$3-1)))*$C6)</f>
        <v>0</v>
      </c>
      <c r="DJ6" s="7">
        <f>IF($B6=0,"",('MF Rollover'!DI6*($P6*(1+'Property Summary'!$L$22)^('MF Releasing'!DJ$3-1)))*$C6)</f>
        <v>0</v>
      </c>
      <c r="DK6" s="7">
        <f>IF($B6=0,"",('MF Rollover'!DJ6*($P6*(1+'Property Summary'!$L$22)^('MF Releasing'!DK$3-1)))*$C6)</f>
        <v>5623.9650288108751</v>
      </c>
      <c r="DL6" s="7">
        <f>IF($B6=0,"",('MF Rollover'!DK6*($P6*(1+'Property Summary'!$L$22)^('MF Releasing'!DL$3-1)))*$C6)</f>
        <v>0</v>
      </c>
      <c r="DM6" s="7">
        <f>IF($B6=0,"",('MF Rollover'!DL6*($P6*(1+'Property Summary'!$L$22)^('MF Releasing'!DM$3-1)))*$C6)</f>
        <v>0</v>
      </c>
      <c r="DN6" s="7">
        <f>IF($B6=0,"",('MF Rollover'!DM6*($P6*(1+'Property Summary'!$L$22)^('MF Releasing'!DN$3-1)))*$C6)</f>
        <v>0</v>
      </c>
      <c r="DO6" s="7">
        <f>IF($B6=0,"",('MF Rollover'!DN6*($P6*(1+'Property Summary'!$L$22)^('MF Releasing'!DO$3-1)))*$C6)</f>
        <v>0</v>
      </c>
      <c r="DP6" s="7">
        <f>IF($B6=0,"",('MF Rollover'!DO6*($P6*(1+'Property Summary'!$L$22)^('MF Releasing'!DP$3-1)))*$C6)</f>
        <v>0</v>
      </c>
      <c r="DQ6" s="7">
        <f>IF($B6=0,"",('MF Rollover'!DP6*($P6*(1+'Property Summary'!$L$22)^('MF Releasing'!DQ$3-1)))*$C6)</f>
        <v>0</v>
      </c>
      <c r="DR6" s="7">
        <f>IF($B6=0,"",('MF Rollover'!DQ6*($P6*(1+'Property Summary'!$L$22)^('MF Releasing'!DR$3-1)))*$C6)</f>
        <v>0</v>
      </c>
      <c r="DS6" s="7">
        <f>IF($B6=0,"",('MF Rollover'!DR6*($P6*(1+'Property Summary'!$L$22)^('MF Releasing'!DS$3-1)))*$C6)</f>
        <v>0</v>
      </c>
      <c r="DT6" s="7">
        <f>IF($B6=0,"",('MF Rollover'!DS6*($P6*(1+'Property Summary'!$L$22)^('MF Releasing'!DT$3-1)))*$C6)</f>
        <v>0</v>
      </c>
      <c r="DU6" s="7">
        <f>IF($B6=0,"",('MF Rollover'!DT6*($P6*(1+'Property Summary'!$L$22)^('MF Releasing'!DU$3-1)))*$C6)</f>
        <v>0</v>
      </c>
      <c r="DV6" s="7">
        <f>IF($B6=0,"",('MF Rollover'!DU6*($P6*(1+'Property Summary'!$L$22)^('MF Releasing'!DV$3-1)))*$C6)</f>
        <v>0</v>
      </c>
      <c r="DW6" s="7">
        <f>IF($B6=0,"",('MF Rollover'!DV6*($P6*(1+'Property Summary'!$L$22)^('MF Releasing'!DW$3-1)))*$C6)</f>
        <v>5736.4443293870918</v>
      </c>
      <c r="DX6" s="7">
        <f>IF($B6=0,"",('MF Rollover'!DW6*($P6*(1+'Property Summary'!$L$22)^('MF Releasing'!DX$3-1)))*$C6)</f>
        <v>0</v>
      </c>
      <c r="DY6" s="7">
        <f>IF($B6=0,"",('MF Rollover'!DX6*($P6*(1+'Property Summary'!$L$22)^('MF Releasing'!DY$3-1)))*$C6)</f>
        <v>0</v>
      </c>
      <c r="DZ6" s="7">
        <f>IF($B6=0,"",('MF Rollover'!DY6*($P6*(1+'Property Summary'!$L$22)^('MF Releasing'!DZ$3-1)))*$C6)</f>
        <v>0</v>
      </c>
      <c r="EA6" s="7">
        <f>IF($B6=0,"",('MF Rollover'!DZ6*($P6*(1+'Property Summary'!$L$22)^('MF Releasing'!EA$3-1)))*$C6)</f>
        <v>0</v>
      </c>
      <c r="EB6" s="7">
        <f>IF($B6=0,"",('MF Rollover'!EA6*($P6*(1+'Property Summary'!$L$22)^('MF Releasing'!EB$3-1)))*$C6)</f>
        <v>0</v>
      </c>
      <c r="EC6" s="7">
        <f>IF($B6=0,"",('MF Rollover'!EB6*($P6*(1+'Property Summary'!$L$22)^('MF Releasing'!EC$3-1)))*$C6)</f>
        <v>0</v>
      </c>
      <c r="ED6" s="7">
        <f>IF($B6=0,"",('MF Rollover'!EC6*($P6*(1+'Property Summary'!$L$22)^('MF Releasing'!ED$3-1)))*$C6)</f>
        <v>0</v>
      </c>
      <c r="EE6" s="7">
        <f>IF($B6=0,"",('MF Rollover'!ED6*($P6*(1+'Property Summary'!$L$22)^('MF Releasing'!EE$3-1)))*$C6)</f>
        <v>0</v>
      </c>
      <c r="EF6" s="7">
        <f>IF($B6=0,"",('MF Rollover'!EE6*($P6*(1+'Property Summary'!$L$22)^('MF Releasing'!EF$3-1)))*$C6)</f>
        <v>0</v>
      </c>
      <c r="EG6" s="7">
        <f>IF($B6=0,"",('MF Rollover'!EF6*($P6*(1+'Property Summary'!$L$22)^('MF Releasing'!EG$3-1)))*$C6)</f>
        <v>0</v>
      </c>
      <c r="EH6" s="7">
        <f>IF($B6=0,"",('MF Rollover'!EG6*($P6*(1+'Property Summary'!$L$22)^('MF Releasing'!EH$3-1)))*$C6)</f>
        <v>0</v>
      </c>
      <c r="EI6" s="7">
        <f>IF($B6=0,"",('MF Rollover'!EH6*($P6*(1+'Property Summary'!$L$22)^('MF Releasing'!EI$3-1)))*$C6)</f>
        <v>5851.1732159748335</v>
      </c>
      <c r="EJ6" s="7">
        <f>IF($B6=0,"",('MF Rollover'!EI6*($P6*(1+'Property Summary'!$L$22)^('MF Releasing'!EJ$3-1)))*$C6)</f>
        <v>0</v>
      </c>
      <c r="EK6" s="7">
        <f>IF($B6=0,"",('MF Rollover'!EJ6*($P6*(1+'Property Summary'!$L$22)^('MF Releasing'!EK$3-1)))*$C6)</f>
        <v>0</v>
      </c>
      <c r="EL6" s="7">
        <f>IF($B6=0,"",('MF Rollover'!EK6*($P6*(1+'Property Summary'!$L$22)^('MF Releasing'!EL$3-1)))*$C6)</f>
        <v>0</v>
      </c>
      <c r="EM6" s="7">
        <f>IF($B6=0,"",('MF Rollover'!EL6*($P6*(1+'Property Summary'!$L$22)^('MF Releasing'!EM$3-1)))*$C6)</f>
        <v>0</v>
      </c>
      <c r="EN6" s="7">
        <f>IF($B6=0,"",('MF Rollover'!EM6*($P6*(1+'Property Summary'!$L$22)^('MF Releasing'!EN$3-1)))*$C6)</f>
        <v>0</v>
      </c>
      <c r="EO6" s="7">
        <f>IF($B6=0,"",('MF Rollover'!EN6*($P6*(1+'Property Summary'!$L$22)^('MF Releasing'!EO$3-1)))*$C6)</f>
        <v>0</v>
      </c>
      <c r="EP6" s="7">
        <f>IF($B6=0,"",('MF Rollover'!EO6*($P6*(1+'Property Summary'!$L$22)^('MF Releasing'!EP$3-1)))*$C6)</f>
        <v>0</v>
      </c>
      <c r="EQ6" s="7">
        <f>IF($B6=0,"",('MF Rollover'!EP6*($P6*(1+'Property Summary'!$L$22)^('MF Releasing'!EQ$3-1)))*$C6)</f>
        <v>0</v>
      </c>
      <c r="ER6" s="7">
        <f>IF($B6=0,"",('MF Rollover'!EQ6*($P6*(1+'Property Summary'!$L$22)^('MF Releasing'!ER$3-1)))*$C6)</f>
        <v>0</v>
      </c>
      <c r="ES6" s="7">
        <f>IF($B6=0,"",('MF Rollover'!ER6*($P6*(1+'Property Summary'!$L$22)^('MF Releasing'!ES$3-1)))*$C6)</f>
        <v>0</v>
      </c>
      <c r="ET6" s="7">
        <f>IF($B6=0,"",('MF Rollover'!ES6*($P6*(1+'Property Summary'!$L$22)^('MF Releasing'!ET$3-1)))*$C6)</f>
        <v>0</v>
      </c>
      <c r="EU6" s="7">
        <f>IF($B6=0,"",('MF Rollover'!ET6*($P6*(1+'Property Summary'!$L$22)^('MF Releasing'!EU$3-1)))*$C6)</f>
        <v>5968.1966802943298</v>
      </c>
      <c r="EV6" s="7">
        <f>IF($B6=0,"",('MF Rollover'!EU6*($P6*(1+'Property Summary'!$L$22)^('MF Releasing'!EV$3-1)))*$C6)</f>
        <v>0</v>
      </c>
      <c r="EW6" s="7">
        <f>IF($B6=0,"",('MF Rollover'!EV6*($P6*(1+'Property Summary'!$L$22)^('MF Releasing'!EW$3-1)))*$C6)</f>
        <v>0</v>
      </c>
      <c r="EX6" s="7">
        <f>IF($B6=0,"",('MF Rollover'!EW6*($P6*(1+'Property Summary'!$L$22)^('MF Releasing'!EX$3-1)))*$C6)</f>
        <v>0</v>
      </c>
      <c r="EY6" s="7">
        <f>IF($B6=0,"",('MF Rollover'!EX6*($P6*(1+'Property Summary'!$L$22)^('MF Releasing'!EY$3-1)))*$C6)</f>
        <v>0</v>
      </c>
      <c r="EZ6" s="7">
        <f>IF($B6=0,"",('MF Rollover'!EY6*($P6*(1+'Property Summary'!$L$22)^('MF Releasing'!EZ$3-1)))*$C6)</f>
        <v>0</v>
      </c>
      <c r="FA6" s="7">
        <f>IF($B6=0,"",('MF Rollover'!EZ6*($P6*(1+'Property Summary'!$L$22)^('MF Releasing'!FA$3-1)))*$C6)</f>
        <v>0</v>
      </c>
      <c r="FB6" s="7">
        <f>IF($B6=0,"",('MF Rollover'!FA6*($P6*(1+'Property Summary'!$L$22)^('MF Releasing'!FB$3-1)))*$C6)</f>
        <v>0</v>
      </c>
      <c r="FC6" s="7">
        <f>IF($B6=0,"",('MF Rollover'!FB6*($P6*(1+'Property Summary'!$L$22)^('MF Releasing'!FC$3-1)))*$C6)</f>
        <v>0</v>
      </c>
      <c r="FD6" s="7">
        <f>IF($B6=0,"",('MF Rollover'!FC6*($P6*(1+'Property Summary'!$L$22)^('MF Releasing'!FD$3-1)))*$C6)</f>
        <v>0</v>
      </c>
      <c r="FE6" s="7">
        <f>IF($B6=0,"",('MF Rollover'!FD6*($P6*(1+'Property Summary'!$L$22)^('MF Releasing'!FE$3-1)))*$C6)</f>
        <v>0</v>
      </c>
      <c r="FF6" s="7">
        <f>IF($B6=0,"",('MF Rollover'!FE6*($P6*(1+'Property Summary'!$L$22)^('MF Releasing'!FF$3-1)))*$C6)</f>
        <v>0</v>
      </c>
      <c r="FG6" s="7">
        <f>IF($B6=0,"",('MF Rollover'!FF6*($P6*(1+'Property Summary'!$L$22)^('MF Releasing'!FG$3-1)))*$C6)</f>
        <v>6087.5606139002175</v>
      </c>
      <c r="FH6" s="7">
        <f>IF($B6=0,"",('MF Rollover'!FG6*($P6*(1+'Property Summary'!$L$22)^('MF Releasing'!FH$3-1)))*$C6)</f>
        <v>0</v>
      </c>
      <c r="FI6" s="7">
        <f>IF($B6=0,"",('MF Rollover'!FH6*($P6*(1+'Property Summary'!$L$22)^('MF Releasing'!FI$3-1)))*$C6)</f>
        <v>0</v>
      </c>
      <c r="FJ6" s="7">
        <f>IF($B6=0,"",('MF Rollover'!FI6*($P6*(1+'Property Summary'!$L$22)^('MF Releasing'!FJ$3-1)))*$C6)</f>
        <v>0</v>
      </c>
      <c r="FK6" s="7">
        <f>IF($B6=0,"",('MF Rollover'!FJ6*($P6*(1+'Property Summary'!$L$22)^('MF Releasing'!FK$3-1)))*$C6)</f>
        <v>0</v>
      </c>
      <c r="FL6" s="7">
        <f>IF($B6=0,"",('MF Rollover'!FK6*($P6*(1+'Property Summary'!$L$22)^('MF Releasing'!FL$3-1)))*$C6)</f>
        <v>0</v>
      </c>
      <c r="FM6" s="7">
        <f>IF($B6=0,"",('MF Rollover'!FL6*($P6*(1+'Property Summary'!$L$22)^('MF Releasing'!FM$3-1)))*$C6)</f>
        <v>0</v>
      </c>
      <c r="FN6" s="7">
        <f>IF($B6=0,"",('MF Rollover'!FM6*($P6*(1+'Property Summary'!$L$22)^('MF Releasing'!FN$3-1)))*$C6)</f>
        <v>0</v>
      </c>
      <c r="FO6" s="7">
        <f>IF($B6=0,"",('MF Rollover'!FN6*($P6*(1+'Property Summary'!$L$22)^('MF Releasing'!FO$3-1)))*$C6)</f>
        <v>0</v>
      </c>
      <c r="FP6" s="7">
        <f>IF($B6=0,"",('MF Rollover'!FO6*($P6*(1+'Property Summary'!$L$22)^('MF Releasing'!FP$3-1)))*$C6)</f>
        <v>0</v>
      </c>
      <c r="FQ6" s="7">
        <f>IF($B6=0,"",('MF Rollover'!FP6*($P6*(1+'Property Summary'!$L$22)^('MF Releasing'!FQ$3-1)))*$C6)</f>
        <v>0</v>
      </c>
      <c r="FR6" s="7">
        <f>IF($B6=0,"",('MF Rollover'!FQ6*($P6*(1+'Property Summary'!$L$22)^('MF Releasing'!FR$3-1)))*$C6)</f>
        <v>0</v>
      </c>
      <c r="FS6" s="7">
        <f>IF($B6=0,"",('MF Rollover'!FR6*($P6*(1+'Property Summary'!$L$22)^('MF Releasing'!FS$3-1)))*$C6)</f>
        <v>6209.311826178222</v>
      </c>
      <c r="FT6" s="7">
        <f>IF($B6=0,"",('MF Rollover'!FS6*($P6*(1+'Property Summary'!$L$22)^('MF Releasing'!FT$3-1)))*$C6)</f>
        <v>0</v>
      </c>
      <c r="FU6" s="7">
        <f>IF($B6=0,"",('MF Rollover'!FT6*($P6*(1+'Property Summary'!$L$22)^('MF Releasing'!FU$3-1)))*$C6)</f>
        <v>0</v>
      </c>
      <c r="FV6" s="7">
        <f>IF($B6=0,"",('MF Rollover'!FU6*($P6*(1+'Property Summary'!$L$22)^('MF Releasing'!FV$3-1)))*$C6)</f>
        <v>0</v>
      </c>
      <c r="FW6" s="7">
        <f>IF($B6=0,"",('MF Rollover'!FV6*($P6*(1+'Property Summary'!$L$22)^('MF Releasing'!FW$3-1)))*$C6)</f>
        <v>0</v>
      </c>
      <c r="FX6" s="7">
        <f>IF($B6=0,"",('MF Rollover'!FW6*($P6*(1+'Property Summary'!$L$22)^('MF Releasing'!FX$3-1)))*$C6)</f>
        <v>0</v>
      </c>
      <c r="FY6" s="7">
        <f>IF($B6=0,"",('MF Rollover'!FX6*($P6*(1+'Property Summary'!$L$22)^('MF Releasing'!FY$3-1)))*$C6)</f>
        <v>0</v>
      </c>
      <c r="FZ6" s="7">
        <f>IF($B6=0,"",('MF Rollover'!FY6*($P6*(1+'Property Summary'!$L$22)^('MF Releasing'!FZ$3-1)))*$C6)</f>
        <v>0</v>
      </c>
      <c r="GA6" s="7">
        <f>IF($B6=0,"",('MF Rollover'!FZ6*($P6*(1+'Property Summary'!$L$22)^('MF Releasing'!GA$3-1)))*$C6)</f>
        <v>0</v>
      </c>
      <c r="GB6" s="7">
        <f>IF($B6=0,"",('MF Rollover'!GA6*($P6*(1+'Property Summary'!$L$22)^('MF Releasing'!GB$3-1)))*$C6)</f>
        <v>0</v>
      </c>
      <c r="GC6" s="7">
        <f>IF($B6=0,"",('MF Rollover'!GB6*($P6*(1+'Property Summary'!$L$22)^('MF Releasing'!GC$3-1)))*$C6)</f>
        <v>0</v>
      </c>
      <c r="GD6" s="7">
        <f>IF($B6=0,"",('MF Rollover'!GC6*($P6*(1+'Property Summary'!$L$22)^('MF Releasing'!GD$3-1)))*$C6)</f>
        <v>0</v>
      </c>
      <c r="GE6" s="7">
        <f>IF($B6=0,"",('MF Rollover'!GD6*($P6*(1+'Property Summary'!$L$22)^('MF Releasing'!GE$3-1)))*$C6)</f>
        <v>6333.4980627017867</v>
      </c>
      <c r="GF6" s="7">
        <f>IF($B6=0,"",('MF Rollover'!GE6*($P6*(1+'Property Summary'!$L$22)^('MF Releasing'!GF$3-1)))*$C6)</f>
        <v>0</v>
      </c>
      <c r="GG6" s="7">
        <f>IF($B6=0,"",('MF Rollover'!GF6*($P6*(1+'Property Summary'!$L$22)^('MF Releasing'!GG$3-1)))*$C6)</f>
        <v>0</v>
      </c>
      <c r="GH6" s="7">
        <f>IF($B6=0,"",('MF Rollover'!GG6*($P6*(1+'Property Summary'!$L$22)^('MF Releasing'!GH$3-1)))*$C6)</f>
        <v>0</v>
      </c>
      <c r="GI6" s="7">
        <f>IF($B6=0,"",('MF Rollover'!GH6*($P6*(1+'Property Summary'!$L$22)^('MF Releasing'!GI$3-1)))*$C6)</f>
        <v>0</v>
      </c>
      <c r="GJ6" s="7">
        <f>IF($B6=0,"",('MF Rollover'!GI6*($P6*(1+'Property Summary'!$L$22)^('MF Releasing'!GJ$3-1)))*$C6)</f>
        <v>0</v>
      </c>
      <c r="GK6" s="7">
        <f>IF($B6=0,"",('MF Rollover'!GJ6*($P6*(1+'Property Summary'!$L$22)^('MF Releasing'!GK$3-1)))*$C6)</f>
        <v>0</v>
      </c>
      <c r="GL6" s="7">
        <f>IF($B6=0,"",('MF Rollover'!GK6*($P6*(1+'Property Summary'!$L$22)^('MF Releasing'!GL$3-1)))*$C6)</f>
        <v>0</v>
      </c>
      <c r="GM6" s="7">
        <f>IF($B6=0,"",('MF Rollover'!GL6*($P6*(1+'Property Summary'!$L$22)^('MF Releasing'!GM$3-1)))*$C6)</f>
        <v>0</v>
      </c>
      <c r="GN6" s="7">
        <f>IF($B6=0,"",('MF Rollover'!GM6*($P6*(1+'Property Summary'!$L$22)^('MF Releasing'!GN$3-1)))*$C6)</f>
        <v>0</v>
      </c>
      <c r="GO6" s="7">
        <f>IF($B6=0,"",('MF Rollover'!GN6*($P6*(1+'Property Summary'!$L$22)^('MF Releasing'!GO$3-1)))*$C6)</f>
        <v>0</v>
      </c>
      <c r="GP6" s="7">
        <f>IF($B6=0,"",('MF Rollover'!GO6*($P6*(1+'Property Summary'!$L$22)^('MF Releasing'!GP$3-1)))*$C6)</f>
        <v>0</v>
      </c>
    </row>
    <row r="7" spans="2:198" x14ac:dyDescent="0.3">
      <c r="B7" s="198" t="str">
        <f>'MF Rent Roll'!B6</f>
        <v>1bd/1ba</v>
      </c>
      <c r="C7" s="199">
        <f>'MF Rent Roll'!C6</f>
        <v>24</v>
      </c>
      <c r="D7" s="200">
        <f>'MF Rent Roll'!D6</f>
        <v>1</v>
      </c>
      <c r="E7" s="200">
        <f>'MF Rent Roll'!E6</f>
        <v>1</v>
      </c>
      <c r="F7" s="201">
        <f>'MF Rent Roll'!F6</f>
        <v>671</v>
      </c>
      <c r="G7" s="202">
        <f>'MF Rent Roll'!G6</f>
        <v>660</v>
      </c>
      <c r="H7" s="203">
        <f>'MF Rent Roll'!H6</f>
        <v>12</v>
      </c>
      <c r="I7" s="202">
        <f>'MF Rent Roll'!I6</f>
        <v>50</v>
      </c>
      <c r="J7" s="204">
        <f>'MF Rent Roll'!J6</f>
        <v>0</v>
      </c>
      <c r="K7" s="205">
        <f>'MF Rent Roll'!K6</f>
        <v>20</v>
      </c>
      <c r="L7" s="202">
        <f>'MF Rent Roll'!L6</f>
        <v>300</v>
      </c>
      <c r="M7" s="206">
        <f>'MF Rent Roll'!M6</f>
        <v>0.6</v>
      </c>
      <c r="N7" s="207">
        <f>'MF Rent Roll'!N6</f>
        <v>0</v>
      </c>
      <c r="O7" s="208">
        <f>'MF Rent Roll'!O6</f>
        <v>8</v>
      </c>
      <c r="P7" s="209">
        <f>'MF Rent Roll'!P6</f>
        <v>120</v>
      </c>
      <c r="S7" s="7">
        <f>IF($B7=0,"",('MF Rollover'!R7*($P7*(1+'Property Summary'!$L$22)^('MF Releasing'!S$3-1)))*$C7)</f>
        <v>0</v>
      </c>
      <c r="T7" s="7">
        <f>IF($B7=0,"",('MF Rollover'!S7*($P7*(1+'Property Summary'!$L$22)^('MF Releasing'!T$3-1)))*$C7)</f>
        <v>0</v>
      </c>
      <c r="U7" s="7">
        <f>IF($B7=0,"",('MF Rollover'!T7*($P7*(1+'Property Summary'!$L$22)^('MF Releasing'!U$3-1)))*$C7)</f>
        <v>0</v>
      </c>
      <c r="V7" s="7">
        <f>IF($B7=0,"",('MF Rollover'!U7*($P7*(1+'Property Summary'!$L$22)^('MF Releasing'!V$3-1)))*$C7)</f>
        <v>0</v>
      </c>
      <c r="W7" s="7">
        <f>IF($B7=0,"",('MF Rollover'!V7*($P7*(1+'Property Summary'!$L$22)^('MF Releasing'!W$3-1)))*$C7)</f>
        <v>0</v>
      </c>
      <c r="X7" s="7">
        <f>IF($B7=0,"",('MF Rollover'!W7*($P7*(1+'Property Summary'!$L$22)^('MF Releasing'!X$3-1)))*$C7)</f>
        <v>0</v>
      </c>
      <c r="Y7" s="7">
        <f>IF($B7=0,"",('MF Rollover'!X7*($P7*(1+'Property Summary'!$L$22)^('MF Releasing'!Y$3-1)))*$C7)</f>
        <v>0</v>
      </c>
      <c r="Z7" s="7">
        <f>IF($B7=0,"",('MF Rollover'!Y7*($P7*(1+'Property Summary'!$L$22)^('MF Releasing'!Z$3-1)))*$C7)</f>
        <v>0</v>
      </c>
      <c r="AA7" s="7">
        <f>IF($B7=0,"",('MF Rollover'!Z7*($P7*(1+'Property Summary'!$L$22)^('MF Releasing'!AA$3-1)))*$C7)</f>
        <v>0</v>
      </c>
      <c r="AB7" s="7">
        <f>IF($B7=0,"",('MF Rollover'!AA7*($P7*(1+'Property Summary'!$L$22)^('MF Releasing'!AB$3-1)))*$C7)</f>
        <v>0</v>
      </c>
      <c r="AC7" s="7">
        <f>IF($B7=0,"",('MF Rollover'!AB7*($P7*(1+'Property Summary'!$L$22)^('MF Releasing'!AC$3-1)))*$C7)</f>
        <v>0</v>
      </c>
      <c r="AD7" s="7">
        <f>IF($B7=0,"",('MF Rollover'!AC7*($P7*(1+'Property Summary'!$L$22)^('MF Releasing'!AD$3-1)))*$C7)</f>
        <v>0</v>
      </c>
      <c r="AE7" s="7">
        <f>IF($B7=0,"",('MF Rollover'!AD7*($P7*(1+'Property Summary'!$L$22)^('MF Releasing'!AE$3-1)))*$C7)</f>
        <v>2937.6000000000004</v>
      </c>
      <c r="AF7" s="7">
        <f>IF($B7=0,"",('MF Rollover'!AE7*($P7*(1+'Property Summary'!$L$22)^('MF Releasing'!AF$3-1)))*$C7)</f>
        <v>0</v>
      </c>
      <c r="AG7" s="7">
        <f>IF($B7=0,"",('MF Rollover'!AF7*($P7*(1+'Property Summary'!$L$22)^('MF Releasing'!AG$3-1)))*$C7)</f>
        <v>0</v>
      </c>
      <c r="AH7" s="7">
        <f>IF($B7=0,"",('MF Rollover'!AG7*($P7*(1+'Property Summary'!$L$22)^('MF Releasing'!AH$3-1)))*$C7)</f>
        <v>0</v>
      </c>
      <c r="AI7" s="7">
        <f>IF($B7=0,"",('MF Rollover'!AH7*($P7*(1+'Property Summary'!$L$22)^('MF Releasing'!AI$3-1)))*$C7)</f>
        <v>0</v>
      </c>
      <c r="AJ7" s="7">
        <f>IF($B7=0,"",('MF Rollover'!AI7*($P7*(1+'Property Summary'!$L$22)^('MF Releasing'!AJ$3-1)))*$C7)</f>
        <v>0</v>
      </c>
      <c r="AK7" s="7">
        <f>IF($B7=0,"",('MF Rollover'!AJ7*($P7*(1+'Property Summary'!$L$22)^('MF Releasing'!AK$3-1)))*$C7)</f>
        <v>0</v>
      </c>
      <c r="AL7" s="7">
        <f>IF($B7=0,"",('MF Rollover'!AK7*($P7*(1+'Property Summary'!$L$22)^('MF Releasing'!AL$3-1)))*$C7)</f>
        <v>0</v>
      </c>
      <c r="AM7" s="7">
        <f>IF($B7=0,"",('MF Rollover'!AL7*($P7*(1+'Property Summary'!$L$22)^('MF Releasing'!AM$3-1)))*$C7)</f>
        <v>0</v>
      </c>
      <c r="AN7" s="7">
        <f>IF($B7=0,"",('MF Rollover'!AM7*($P7*(1+'Property Summary'!$L$22)^('MF Releasing'!AN$3-1)))*$C7)</f>
        <v>0</v>
      </c>
      <c r="AO7" s="7">
        <f>IF($B7=0,"",('MF Rollover'!AN7*($P7*(1+'Property Summary'!$L$22)^('MF Releasing'!AO$3-1)))*$C7)</f>
        <v>0</v>
      </c>
      <c r="AP7" s="7">
        <f>IF($B7=0,"",('MF Rollover'!AO7*($P7*(1+'Property Summary'!$L$22)^('MF Releasing'!AP$3-1)))*$C7)</f>
        <v>0</v>
      </c>
      <c r="AQ7" s="7">
        <f>IF($B7=0,"",('MF Rollover'!AP7*($P7*(1+'Property Summary'!$L$22)^('MF Releasing'!AQ$3-1)))*$C7)</f>
        <v>2996.3519999999999</v>
      </c>
      <c r="AR7" s="7">
        <f>IF($B7=0,"",('MF Rollover'!AQ7*($P7*(1+'Property Summary'!$L$22)^('MF Releasing'!AR$3-1)))*$C7)</f>
        <v>0</v>
      </c>
      <c r="AS7" s="7">
        <f>IF($B7=0,"",('MF Rollover'!AR7*($P7*(1+'Property Summary'!$L$22)^('MF Releasing'!AS$3-1)))*$C7)</f>
        <v>0</v>
      </c>
      <c r="AT7" s="7">
        <f>IF($B7=0,"",('MF Rollover'!AS7*($P7*(1+'Property Summary'!$L$22)^('MF Releasing'!AT$3-1)))*$C7)</f>
        <v>0</v>
      </c>
      <c r="AU7" s="7">
        <f>IF($B7=0,"",('MF Rollover'!AT7*($P7*(1+'Property Summary'!$L$22)^('MF Releasing'!AU$3-1)))*$C7)</f>
        <v>0</v>
      </c>
      <c r="AV7" s="7">
        <f>IF($B7=0,"",('MF Rollover'!AU7*($P7*(1+'Property Summary'!$L$22)^('MF Releasing'!AV$3-1)))*$C7)</f>
        <v>0</v>
      </c>
      <c r="AW7" s="7">
        <f>IF($B7=0,"",('MF Rollover'!AV7*($P7*(1+'Property Summary'!$L$22)^('MF Releasing'!AW$3-1)))*$C7)</f>
        <v>0</v>
      </c>
      <c r="AX7" s="7">
        <f>IF($B7=0,"",('MF Rollover'!AW7*($P7*(1+'Property Summary'!$L$22)^('MF Releasing'!AX$3-1)))*$C7)</f>
        <v>0</v>
      </c>
      <c r="AY7" s="7">
        <f>IF($B7=0,"",('MF Rollover'!AX7*($P7*(1+'Property Summary'!$L$22)^('MF Releasing'!AY$3-1)))*$C7)</f>
        <v>0</v>
      </c>
      <c r="AZ7" s="7">
        <f>IF($B7=0,"",('MF Rollover'!AY7*($P7*(1+'Property Summary'!$L$22)^('MF Releasing'!AZ$3-1)))*$C7)</f>
        <v>0</v>
      </c>
      <c r="BA7" s="7">
        <f>IF($B7=0,"",('MF Rollover'!AZ7*($P7*(1+'Property Summary'!$L$22)^('MF Releasing'!BA$3-1)))*$C7)</f>
        <v>0</v>
      </c>
      <c r="BB7" s="7">
        <f>IF($B7=0,"",('MF Rollover'!BA7*($P7*(1+'Property Summary'!$L$22)^('MF Releasing'!BB$3-1)))*$C7)</f>
        <v>0</v>
      </c>
      <c r="BC7" s="7">
        <f>IF($B7=0,"",('MF Rollover'!BB7*($P7*(1+'Property Summary'!$L$22)^('MF Releasing'!BC$3-1)))*$C7)</f>
        <v>3056.2790399999994</v>
      </c>
      <c r="BD7" s="7">
        <f>IF($B7=0,"",('MF Rollover'!BC7*($P7*(1+'Property Summary'!$L$22)^('MF Releasing'!BD$3-1)))*$C7)</f>
        <v>0</v>
      </c>
      <c r="BE7" s="7">
        <f>IF($B7=0,"",('MF Rollover'!BD7*($P7*(1+'Property Summary'!$L$22)^('MF Releasing'!BE$3-1)))*$C7)</f>
        <v>0</v>
      </c>
      <c r="BF7" s="7">
        <f>IF($B7=0,"",('MF Rollover'!BE7*($P7*(1+'Property Summary'!$L$22)^('MF Releasing'!BF$3-1)))*$C7)</f>
        <v>0</v>
      </c>
      <c r="BG7" s="7">
        <f>IF($B7=0,"",('MF Rollover'!BF7*($P7*(1+'Property Summary'!$L$22)^('MF Releasing'!BG$3-1)))*$C7)</f>
        <v>0</v>
      </c>
      <c r="BH7" s="7">
        <f>IF($B7=0,"",('MF Rollover'!BG7*($P7*(1+'Property Summary'!$L$22)^('MF Releasing'!BH$3-1)))*$C7)</f>
        <v>0</v>
      </c>
      <c r="BI7" s="7">
        <f>IF($B7=0,"",('MF Rollover'!BH7*($P7*(1+'Property Summary'!$L$22)^('MF Releasing'!BI$3-1)))*$C7)</f>
        <v>0</v>
      </c>
      <c r="BJ7" s="7">
        <f>IF($B7=0,"",('MF Rollover'!BI7*($P7*(1+'Property Summary'!$L$22)^('MF Releasing'!BJ$3-1)))*$C7)</f>
        <v>0</v>
      </c>
      <c r="BK7" s="7">
        <f>IF($B7=0,"",('MF Rollover'!BJ7*($P7*(1+'Property Summary'!$L$22)^('MF Releasing'!BK$3-1)))*$C7)</f>
        <v>0</v>
      </c>
      <c r="BL7" s="7">
        <f>IF($B7=0,"",('MF Rollover'!BK7*($P7*(1+'Property Summary'!$L$22)^('MF Releasing'!BL$3-1)))*$C7)</f>
        <v>0</v>
      </c>
      <c r="BM7" s="7">
        <f>IF($B7=0,"",('MF Rollover'!BL7*($P7*(1+'Property Summary'!$L$22)^('MF Releasing'!BM$3-1)))*$C7)</f>
        <v>0</v>
      </c>
      <c r="BN7" s="7">
        <f>IF($B7=0,"",('MF Rollover'!BM7*($P7*(1+'Property Summary'!$L$22)^('MF Releasing'!BN$3-1)))*$C7)</f>
        <v>0</v>
      </c>
      <c r="BO7" s="7">
        <f>IF($B7=0,"",('MF Rollover'!BN7*($P7*(1+'Property Summary'!$L$22)^('MF Releasing'!BO$3-1)))*$C7)</f>
        <v>3117.4046208</v>
      </c>
      <c r="BP7" s="7">
        <f>IF($B7=0,"",('MF Rollover'!BO7*($P7*(1+'Property Summary'!$L$22)^('MF Releasing'!BP$3-1)))*$C7)</f>
        <v>0</v>
      </c>
      <c r="BQ7" s="7">
        <f>IF($B7=0,"",('MF Rollover'!BP7*($P7*(1+'Property Summary'!$L$22)^('MF Releasing'!BQ$3-1)))*$C7)</f>
        <v>0</v>
      </c>
      <c r="BR7" s="7">
        <f>IF($B7=0,"",('MF Rollover'!BQ7*($P7*(1+'Property Summary'!$L$22)^('MF Releasing'!BR$3-1)))*$C7)</f>
        <v>0</v>
      </c>
      <c r="BS7" s="7">
        <f>IF($B7=0,"",('MF Rollover'!BR7*($P7*(1+'Property Summary'!$L$22)^('MF Releasing'!BS$3-1)))*$C7)</f>
        <v>0</v>
      </c>
      <c r="BT7" s="7">
        <f>IF($B7=0,"",('MF Rollover'!BS7*($P7*(1+'Property Summary'!$L$22)^('MF Releasing'!BT$3-1)))*$C7)</f>
        <v>0</v>
      </c>
      <c r="BU7" s="7">
        <f>IF($B7=0,"",('MF Rollover'!BT7*($P7*(1+'Property Summary'!$L$22)^('MF Releasing'!BU$3-1)))*$C7)</f>
        <v>0</v>
      </c>
      <c r="BV7" s="7">
        <f>IF($B7=0,"",('MF Rollover'!BU7*($P7*(1+'Property Summary'!$L$22)^('MF Releasing'!BV$3-1)))*$C7)</f>
        <v>0</v>
      </c>
      <c r="BW7" s="7">
        <f>IF($B7=0,"",('MF Rollover'!BV7*($P7*(1+'Property Summary'!$L$22)^('MF Releasing'!BW$3-1)))*$C7)</f>
        <v>0</v>
      </c>
      <c r="BX7" s="7">
        <f>IF($B7=0,"",('MF Rollover'!BW7*($P7*(1+'Property Summary'!$L$22)^('MF Releasing'!BX$3-1)))*$C7)</f>
        <v>0</v>
      </c>
      <c r="BY7" s="7">
        <f>IF($B7=0,"",('MF Rollover'!BX7*($P7*(1+'Property Summary'!$L$22)^('MF Releasing'!BY$3-1)))*$C7)</f>
        <v>0</v>
      </c>
      <c r="BZ7" s="7">
        <f>IF($B7=0,"",('MF Rollover'!BY7*($P7*(1+'Property Summary'!$L$22)^('MF Releasing'!BZ$3-1)))*$C7)</f>
        <v>0</v>
      </c>
      <c r="CA7" s="7">
        <f>IF($B7=0,"",('MF Rollover'!BZ7*($P7*(1+'Property Summary'!$L$22)^('MF Releasing'!CA$3-1)))*$C7)</f>
        <v>3179.7527132160003</v>
      </c>
      <c r="CB7" s="7">
        <f>IF($B7=0,"",('MF Rollover'!CA7*($P7*(1+'Property Summary'!$L$22)^('MF Releasing'!CB$3-1)))*$C7)</f>
        <v>0</v>
      </c>
      <c r="CC7" s="7">
        <f>IF($B7=0,"",('MF Rollover'!CB7*($P7*(1+'Property Summary'!$L$22)^('MF Releasing'!CC$3-1)))*$C7)</f>
        <v>0</v>
      </c>
      <c r="CD7" s="7">
        <f>IF($B7=0,"",('MF Rollover'!CC7*($P7*(1+'Property Summary'!$L$22)^('MF Releasing'!CD$3-1)))*$C7)</f>
        <v>0</v>
      </c>
      <c r="CE7" s="7">
        <f>IF($B7=0,"",('MF Rollover'!CD7*($P7*(1+'Property Summary'!$L$22)^('MF Releasing'!CE$3-1)))*$C7)</f>
        <v>0</v>
      </c>
      <c r="CF7" s="7">
        <f>IF($B7=0,"",('MF Rollover'!CE7*($P7*(1+'Property Summary'!$L$22)^('MF Releasing'!CF$3-1)))*$C7)</f>
        <v>0</v>
      </c>
      <c r="CG7" s="7">
        <f>IF($B7=0,"",('MF Rollover'!CF7*($P7*(1+'Property Summary'!$L$22)^('MF Releasing'!CG$3-1)))*$C7)</f>
        <v>0</v>
      </c>
      <c r="CH7" s="7">
        <f>IF($B7=0,"",('MF Rollover'!CG7*($P7*(1+'Property Summary'!$L$22)^('MF Releasing'!CH$3-1)))*$C7)</f>
        <v>0</v>
      </c>
      <c r="CI7" s="7">
        <f>IF($B7=0,"",('MF Rollover'!CH7*($P7*(1+'Property Summary'!$L$22)^('MF Releasing'!CI$3-1)))*$C7)</f>
        <v>0</v>
      </c>
      <c r="CJ7" s="7">
        <f>IF($B7=0,"",('MF Rollover'!CI7*($P7*(1+'Property Summary'!$L$22)^('MF Releasing'!CJ$3-1)))*$C7)</f>
        <v>0</v>
      </c>
      <c r="CK7" s="7">
        <f>IF($B7=0,"",('MF Rollover'!CJ7*($P7*(1+'Property Summary'!$L$22)^('MF Releasing'!CK$3-1)))*$C7)</f>
        <v>0</v>
      </c>
      <c r="CL7" s="7">
        <f>IF($B7=0,"",('MF Rollover'!CK7*($P7*(1+'Property Summary'!$L$22)^('MF Releasing'!CL$3-1)))*$C7)</f>
        <v>0</v>
      </c>
      <c r="CM7" s="7">
        <f>IF($B7=0,"",('MF Rollover'!CL7*($P7*(1+'Property Summary'!$L$22)^('MF Releasing'!CM$3-1)))*$C7)</f>
        <v>3243.3477674803207</v>
      </c>
      <c r="CN7" s="7">
        <f>IF($B7=0,"",('MF Rollover'!CM7*($P7*(1+'Property Summary'!$L$22)^('MF Releasing'!CN$3-1)))*$C7)</f>
        <v>0</v>
      </c>
      <c r="CO7" s="7">
        <f>IF($B7=0,"",('MF Rollover'!CN7*($P7*(1+'Property Summary'!$L$22)^('MF Releasing'!CO$3-1)))*$C7)</f>
        <v>0</v>
      </c>
      <c r="CP7" s="7">
        <f>IF($B7=0,"",('MF Rollover'!CO7*($P7*(1+'Property Summary'!$L$22)^('MF Releasing'!CP$3-1)))*$C7)</f>
        <v>0</v>
      </c>
      <c r="CQ7" s="7">
        <f>IF($B7=0,"",('MF Rollover'!CP7*($P7*(1+'Property Summary'!$L$22)^('MF Releasing'!CQ$3-1)))*$C7)</f>
        <v>0</v>
      </c>
      <c r="CR7" s="7">
        <f>IF($B7=0,"",('MF Rollover'!CQ7*($P7*(1+'Property Summary'!$L$22)^('MF Releasing'!CR$3-1)))*$C7)</f>
        <v>0</v>
      </c>
      <c r="CS7" s="7">
        <f>IF($B7=0,"",('MF Rollover'!CR7*($P7*(1+'Property Summary'!$L$22)^('MF Releasing'!CS$3-1)))*$C7)</f>
        <v>0</v>
      </c>
      <c r="CT7" s="7">
        <f>IF($B7=0,"",('MF Rollover'!CS7*($P7*(1+'Property Summary'!$L$22)^('MF Releasing'!CT$3-1)))*$C7)</f>
        <v>0</v>
      </c>
      <c r="CU7" s="7">
        <f>IF($B7=0,"",('MF Rollover'!CT7*($P7*(1+'Property Summary'!$L$22)^('MF Releasing'!CU$3-1)))*$C7)</f>
        <v>0</v>
      </c>
      <c r="CV7" s="7">
        <f>IF($B7=0,"",('MF Rollover'!CU7*($P7*(1+'Property Summary'!$L$22)^('MF Releasing'!CV$3-1)))*$C7)</f>
        <v>0</v>
      </c>
      <c r="CW7" s="7">
        <f>IF($B7=0,"",('MF Rollover'!CV7*($P7*(1+'Property Summary'!$L$22)^('MF Releasing'!CW$3-1)))*$C7)</f>
        <v>0</v>
      </c>
      <c r="CX7" s="7">
        <f>IF($B7=0,"",('MF Rollover'!CW7*($P7*(1+'Property Summary'!$L$22)^('MF Releasing'!CX$3-1)))*$C7)</f>
        <v>0</v>
      </c>
      <c r="CY7" s="7">
        <f>IF($B7=0,"",('MF Rollover'!CX7*($P7*(1+'Property Summary'!$L$22)^('MF Releasing'!CY$3-1)))*$C7)</f>
        <v>3308.2147228299264</v>
      </c>
      <c r="CZ7" s="7">
        <f>IF($B7=0,"",('MF Rollover'!CY7*($P7*(1+'Property Summary'!$L$22)^('MF Releasing'!CZ$3-1)))*$C7)</f>
        <v>0</v>
      </c>
      <c r="DA7" s="7">
        <f>IF($B7=0,"",('MF Rollover'!CZ7*($P7*(1+'Property Summary'!$L$22)^('MF Releasing'!DA$3-1)))*$C7)</f>
        <v>0</v>
      </c>
      <c r="DB7" s="7">
        <f>IF($B7=0,"",('MF Rollover'!DA7*($P7*(1+'Property Summary'!$L$22)^('MF Releasing'!DB$3-1)))*$C7)</f>
        <v>0</v>
      </c>
      <c r="DC7" s="7">
        <f>IF($B7=0,"",('MF Rollover'!DB7*($P7*(1+'Property Summary'!$L$22)^('MF Releasing'!DC$3-1)))*$C7)</f>
        <v>0</v>
      </c>
      <c r="DD7" s="7">
        <f>IF($B7=0,"",('MF Rollover'!DC7*($P7*(1+'Property Summary'!$L$22)^('MF Releasing'!DD$3-1)))*$C7)</f>
        <v>0</v>
      </c>
      <c r="DE7" s="7">
        <f>IF($B7=0,"",('MF Rollover'!DD7*($P7*(1+'Property Summary'!$L$22)^('MF Releasing'!DE$3-1)))*$C7)</f>
        <v>0</v>
      </c>
      <c r="DF7" s="7">
        <f>IF($B7=0,"",('MF Rollover'!DE7*($P7*(1+'Property Summary'!$L$22)^('MF Releasing'!DF$3-1)))*$C7)</f>
        <v>0</v>
      </c>
      <c r="DG7" s="7">
        <f>IF($B7=0,"",('MF Rollover'!DF7*($P7*(1+'Property Summary'!$L$22)^('MF Releasing'!DG$3-1)))*$C7)</f>
        <v>0</v>
      </c>
      <c r="DH7" s="7">
        <f>IF($B7=0,"",('MF Rollover'!DG7*($P7*(1+'Property Summary'!$L$22)^('MF Releasing'!DH$3-1)))*$C7)</f>
        <v>0</v>
      </c>
      <c r="DI7" s="7">
        <f>IF($B7=0,"",('MF Rollover'!DH7*($P7*(1+'Property Summary'!$L$22)^('MF Releasing'!DI$3-1)))*$C7)</f>
        <v>0</v>
      </c>
      <c r="DJ7" s="7">
        <f>IF($B7=0,"",('MF Rollover'!DI7*($P7*(1+'Property Summary'!$L$22)^('MF Releasing'!DJ$3-1)))*$C7)</f>
        <v>0</v>
      </c>
      <c r="DK7" s="7">
        <f>IF($B7=0,"",('MF Rollover'!DJ7*($P7*(1+'Property Summary'!$L$22)^('MF Releasing'!DK$3-1)))*$C7)</f>
        <v>3374.3790172865247</v>
      </c>
      <c r="DL7" s="7">
        <f>IF($B7=0,"",('MF Rollover'!DK7*($P7*(1+'Property Summary'!$L$22)^('MF Releasing'!DL$3-1)))*$C7)</f>
        <v>0</v>
      </c>
      <c r="DM7" s="7">
        <f>IF($B7=0,"",('MF Rollover'!DL7*($P7*(1+'Property Summary'!$L$22)^('MF Releasing'!DM$3-1)))*$C7)</f>
        <v>0</v>
      </c>
      <c r="DN7" s="7">
        <f>IF($B7=0,"",('MF Rollover'!DM7*($P7*(1+'Property Summary'!$L$22)^('MF Releasing'!DN$3-1)))*$C7)</f>
        <v>0</v>
      </c>
      <c r="DO7" s="7">
        <f>IF($B7=0,"",('MF Rollover'!DN7*($P7*(1+'Property Summary'!$L$22)^('MF Releasing'!DO$3-1)))*$C7)</f>
        <v>0</v>
      </c>
      <c r="DP7" s="7">
        <f>IF($B7=0,"",('MF Rollover'!DO7*($P7*(1+'Property Summary'!$L$22)^('MF Releasing'!DP$3-1)))*$C7)</f>
        <v>0</v>
      </c>
      <c r="DQ7" s="7">
        <f>IF($B7=0,"",('MF Rollover'!DP7*($P7*(1+'Property Summary'!$L$22)^('MF Releasing'!DQ$3-1)))*$C7)</f>
        <v>0</v>
      </c>
      <c r="DR7" s="7">
        <f>IF($B7=0,"",('MF Rollover'!DQ7*($P7*(1+'Property Summary'!$L$22)^('MF Releasing'!DR$3-1)))*$C7)</f>
        <v>0</v>
      </c>
      <c r="DS7" s="7">
        <f>IF($B7=0,"",('MF Rollover'!DR7*($P7*(1+'Property Summary'!$L$22)^('MF Releasing'!DS$3-1)))*$C7)</f>
        <v>0</v>
      </c>
      <c r="DT7" s="7">
        <f>IF($B7=0,"",('MF Rollover'!DS7*($P7*(1+'Property Summary'!$L$22)^('MF Releasing'!DT$3-1)))*$C7)</f>
        <v>0</v>
      </c>
      <c r="DU7" s="7">
        <f>IF($B7=0,"",('MF Rollover'!DT7*($P7*(1+'Property Summary'!$L$22)^('MF Releasing'!DU$3-1)))*$C7)</f>
        <v>0</v>
      </c>
      <c r="DV7" s="7">
        <f>IF($B7=0,"",('MF Rollover'!DU7*($P7*(1+'Property Summary'!$L$22)^('MF Releasing'!DV$3-1)))*$C7)</f>
        <v>0</v>
      </c>
      <c r="DW7" s="7">
        <f>IF($B7=0,"",('MF Rollover'!DV7*($P7*(1+'Property Summary'!$L$22)^('MF Releasing'!DW$3-1)))*$C7)</f>
        <v>3441.8665976322554</v>
      </c>
      <c r="DX7" s="7">
        <f>IF($B7=0,"",('MF Rollover'!DW7*($P7*(1+'Property Summary'!$L$22)^('MF Releasing'!DX$3-1)))*$C7)</f>
        <v>0</v>
      </c>
      <c r="DY7" s="7">
        <f>IF($B7=0,"",('MF Rollover'!DX7*($P7*(1+'Property Summary'!$L$22)^('MF Releasing'!DY$3-1)))*$C7)</f>
        <v>0</v>
      </c>
      <c r="DZ7" s="7">
        <f>IF($B7=0,"",('MF Rollover'!DY7*($P7*(1+'Property Summary'!$L$22)^('MF Releasing'!DZ$3-1)))*$C7)</f>
        <v>0</v>
      </c>
      <c r="EA7" s="7">
        <f>IF($B7=0,"",('MF Rollover'!DZ7*($P7*(1+'Property Summary'!$L$22)^('MF Releasing'!EA$3-1)))*$C7)</f>
        <v>0</v>
      </c>
      <c r="EB7" s="7">
        <f>IF($B7=0,"",('MF Rollover'!EA7*($P7*(1+'Property Summary'!$L$22)^('MF Releasing'!EB$3-1)))*$C7)</f>
        <v>0</v>
      </c>
      <c r="EC7" s="7">
        <f>IF($B7=0,"",('MF Rollover'!EB7*($P7*(1+'Property Summary'!$L$22)^('MF Releasing'!EC$3-1)))*$C7)</f>
        <v>0</v>
      </c>
      <c r="ED7" s="7">
        <f>IF($B7=0,"",('MF Rollover'!EC7*($P7*(1+'Property Summary'!$L$22)^('MF Releasing'!ED$3-1)))*$C7)</f>
        <v>0</v>
      </c>
      <c r="EE7" s="7">
        <f>IF($B7=0,"",('MF Rollover'!ED7*($P7*(1+'Property Summary'!$L$22)^('MF Releasing'!EE$3-1)))*$C7)</f>
        <v>0</v>
      </c>
      <c r="EF7" s="7">
        <f>IF($B7=0,"",('MF Rollover'!EE7*($P7*(1+'Property Summary'!$L$22)^('MF Releasing'!EF$3-1)))*$C7)</f>
        <v>0</v>
      </c>
      <c r="EG7" s="7">
        <f>IF($B7=0,"",('MF Rollover'!EF7*($P7*(1+'Property Summary'!$L$22)^('MF Releasing'!EG$3-1)))*$C7)</f>
        <v>0</v>
      </c>
      <c r="EH7" s="7">
        <f>IF($B7=0,"",('MF Rollover'!EG7*($P7*(1+'Property Summary'!$L$22)^('MF Releasing'!EH$3-1)))*$C7)</f>
        <v>0</v>
      </c>
      <c r="EI7" s="7">
        <f>IF($B7=0,"",('MF Rollover'!EH7*($P7*(1+'Property Summary'!$L$22)^('MF Releasing'!EI$3-1)))*$C7)</f>
        <v>3510.7039295849004</v>
      </c>
      <c r="EJ7" s="7">
        <f>IF($B7=0,"",('MF Rollover'!EI7*($P7*(1+'Property Summary'!$L$22)^('MF Releasing'!EJ$3-1)))*$C7)</f>
        <v>0</v>
      </c>
      <c r="EK7" s="7">
        <f>IF($B7=0,"",('MF Rollover'!EJ7*($P7*(1+'Property Summary'!$L$22)^('MF Releasing'!EK$3-1)))*$C7)</f>
        <v>0</v>
      </c>
      <c r="EL7" s="7">
        <f>IF($B7=0,"",('MF Rollover'!EK7*($P7*(1+'Property Summary'!$L$22)^('MF Releasing'!EL$3-1)))*$C7)</f>
        <v>0</v>
      </c>
      <c r="EM7" s="7">
        <f>IF($B7=0,"",('MF Rollover'!EL7*($P7*(1+'Property Summary'!$L$22)^('MF Releasing'!EM$3-1)))*$C7)</f>
        <v>0</v>
      </c>
      <c r="EN7" s="7">
        <f>IF($B7=0,"",('MF Rollover'!EM7*($P7*(1+'Property Summary'!$L$22)^('MF Releasing'!EN$3-1)))*$C7)</f>
        <v>0</v>
      </c>
      <c r="EO7" s="7">
        <f>IF($B7=0,"",('MF Rollover'!EN7*($P7*(1+'Property Summary'!$L$22)^('MF Releasing'!EO$3-1)))*$C7)</f>
        <v>0</v>
      </c>
      <c r="EP7" s="7">
        <f>IF($B7=0,"",('MF Rollover'!EO7*($P7*(1+'Property Summary'!$L$22)^('MF Releasing'!EP$3-1)))*$C7)</f>
        <v>0</v>
      </c>
      <c r="EQ7" s="7">
        <f>IF($B7=0,"",('MF Rollover'!EP7*($P7*(1+'Property Summary'!$L$22)^('MF Releasing'!EQ$3-1)))*$C7)</f>
        <v>0</v>
      </c>
      <c r="ER7" s="7">
        <f>IF($B7=0,"",('MF Rollover'!EQ7*($P7*(1+'Property Summary'!$L$22)^('MF Releasing'!ER$3-1)))*$C7)</f>
        <v>0</v>
      </c>
      <c r="ES7" s="7">
        <f>IF($B7=0,"",('MF Rollover'!ER7*($P7*(1+'Property Summary'!$L$22)^('MF Releasing'!ES$3-1)))*$C7)</f>
        <v>0</v>
      </c>
      <c r="ET7" s="7">
        <f>IF($B7=0,"",('MF Rollover'!ES7*($P7*(1+'Property Summary'!$L$22)^('MF Releasing'!ET$3-1)))*$C7)</f>
        <v>0</v>
      </c>
      <c r="EU7" s="7">
        <f>IF($B7=0,"",('MF Rollover'!ET7*($P7*(1+'Property Summary'!$L$22)^('MF Releasing'!EU$3-1)))*$C7)</f>
        <v>3580.9180081765976</v>
      </c>
      <c r="EV7" s="7">
        <f>IF($B7=0,"",('MF Rollover'!EU7*($P7*(1+'Property Summary'!$L$22)^('MF Releasing'!EV$3-1)))*$C7)</f>
        <v>0</v>
      </c>
      <c r="EW7" s="7">
        <f>IF($B7=0,"",('MF Rollover'!EV7*($P7*(1+'Property Summary'!$L$22)^('MF Releasing'!EW$3-1)))*$C7)</f>
        <v>0</v>
      </c>
      <c r="EX7" s="7">
        <f>IF($B7=0,"",('MF Rollover'!EW7*($P7*(1+'Property Summary'!$L$22)^('MF Releasing'!EX$3-1)))*$C7)</f>
        <v>0</v>
      </c>
      <c r="EY7" s="7">
        <f>IF($B7=0,"",('MF Rollover'!EX7*($P7*(1+'Property Summary'!$L$22)^('MF Releasing'!EY$3-1)))*$C7)</f>
        <v>0</v>
      </c>
      <c r="EZ7" s="7">
        <f>IF($B7=0,"",('MF Rollover'!EY7*($P7*(1+'Property Summary'!$L$22)^('MF Releasing'!EZ$3-1)))*$C7)</f>
        <v>0</v>
      </c>
      <c r="FA7" s="7">
        <f>IF($B7=0,"",('MF Rollover'!EZ7*($P7*(1+'Property Summary'!$L$22)^('MF Releasing'!FA$3-1)))*$C7)</f>
        <v>0</v>
      </c>
      <c r="FB7" s="7">
        <f>IF($B7=0,"",('MF Rollover'!FA7*($P7*(1+'Property Summary'!$L$22)^('MF Releasing'!FB$3-1)))*$C7)</f>
        <v>0</v>
      </c>
      <c r="FC7" s="7">
        <f>IF($B7=0,"",('MF Rollover'!FB7*($P7*(1+'Property Summary'!$L$22)^('MF Releasing'!FC$3-1)))*$C7)</f>
        <v>0</v>
      </c>
      <c r="FD7" s="7">
        <f>IF($B7=0,"",('MF Rollover'!FC7*($P7*(1+'Property Summary'!$L$22)^('MF Releasing'!FD$3-1)))*$C7)</f>
        <v>0</v>
      </c>
      <c r="FE7" s="7">
        <f>IF($B7=0,"",('MF Rollover'!FD7*($P7*(1+'Property Summary'!$L$22)^('MF Releasing'!FE$3-1)))*$C7)</f>
        <v>0</v>
      </c>
      <c r="FF7" s="7">
        <f>IF($B7=0,"",('MF Rollover'!FE7*($P7*(1+'Property Summary'!$L$22)^('MF Releasing'!FF$3-1)))*$C7)</f>
        <v>0</v>
      </c>
      <c r="FG7" s="7">
        <f>IF($B7=0,"",('MF Rollover'!FF7*($P7*(1+'Property Summary'!$L$22)^('MF Releasing'!FG$3-1)))*$C7)</f>
        <v>3652.5363683401301</v>
      </c>
      <c r="FH7" s="7">
        <f>IF($B7=0,"",('MF Rollover'!FG7*($P7*(1+'Property Summary'!$L$22)^('MF Releasing'!FH$3-1)))*$C7)</f>
        <v>0</v>
      </c>
      <c r="FI7" s="7">
        <f>IF($B7=0,"",('MF Rollover'!FH7*($P7*(1+'Property Summary'!$L$22)^('MF Releasing'!FI$3-1)))*$C7)</f>
        <v>0</v>
      </c>
      <c r="FJ7" s="7">
        <f>IF($B7=0,"",('MF Rollover'!FI7*($P7*(1+'Property Summary'!$L$22)^('MF Releasing'!FJ$3-1)))*$C7)</f>
        <v>0</v>
      </c>
      <c r="FK7" s="7">
        <f>IF($B7=0,"",('MF Rollover'!FJ7*($P7*(1+'Property Summary'!$L$22)^('MF Releasing'!FK$3-1)))*$C7)</f>
        <v>0</v>
      </c>
      <c r="FL7" s="7">
        <f>IF($B7=0,"",('MF Rollover'!FK7*($P7*(1+'Property Summary'!$L$22)^('MF Releasing'!FL$3-1)))*$C7)</f>
        <v>0</v>
      </c>
      <c r="FM7" s="7">
        <f>IF($B7=0,"",('MF Rollover'!FL7*($P7*(1+'Property Summary'!$L$22)^('MF Releasing'!FM$3-1)))*$C7)</f>
        <v>0</v>
      </c>
      <c r="FN7" s="7">
        <f>IF($B7=0,"",('MF Rollover'!FM7*($P7*(1+'Property Summary'!$L$22)^('MF Releasing'!FN$3-1)))*$C7)</f>
        <v>0</v>
      </c>
      <c r="FO7" s="7">
        <f>IF($B7=0,"",('MF Rollover'!FN7*($P7*(1+'Property Summary'!$L$22)^('MF Releasing'!FO$3-1)))*$C7)</f>
        <v>0</v>
      </c>
      <c r="FP7" s="7">
        <f>IF($B7=0,"",('MF Rollover'!FO7*($P7*(1+'Property Summary'!$L$22)^('MF Releasing'!FP$3-1)))*$C7)</f>
        <v>0</v>
      </c>
      <c r="FQ7" s="7">
        <f>IF($B7=0,"",('MF Rollover'!FP7*($P7*(1+'Property Summary'!$L$22)^('MF Releasing'!FQ$3-1)))*$C7)</f>
        <v>0</v>
      </c>
      <c r="FR7" s="7">
        <f>IF($B7=0,"",('MF Rollover'!FQ7*($P7*(1+'Property Summary'!$L$22)^('MF Releasing'!FR$3-1)))*$C7)</f>
        <v>0</v>
      </c>
      <c r="FS7" s="7">
        <f>IF($B7=0,"",('MF Rollover'!FR7*($P7*(1+'Property Summary'!$L$22)^('MF Releasing'!FS$3-1)))*$C7)</f>
        <v>3725.5870957069328</v>
      </c>
      <c r="FT7" s="7">
        <f>IF($B7=0,"",('MF Rollover'!FS7*($P7*(1+'Property Summary'!$L$22)^('MF Releasing'!FT$3-1)))*$C7)</f>
        <v>0</v>
      </c>
      <c r="FU7" s="7">
        <f>IF($B7=0,"",('MF Rollover'!FT7*($P7*(1+'Property Summary'!$L$22)^('MF Releasing'!FU$3-1)))*$C7)</f>
        <v>0</v>
      </c>
      <c r="FV7" s="7">
        <f>IF($B7=0,"",('MF Rollover'!FU7*($P7*(1+'Property Summary'!$L$22)^('MF Releasing'!FV$3-1)))*$C7)</f>
        <v>0</v>
      </c>
      <c r="FW7" s="7">
        <f>IF($B7=0,"",('MF Rollover'!FV7*($P7*(1+'Property Summary'!$L$22)^('MF Releasing'!FW$3-1)))*$C7)</f>
        <v>0</v>
      </c>
      <c r="FX7" s="7">
        <f>IF($B7=0,"",('MF Rollover'!FW7*($P7*(1+'Property Summary'!$L$22)^('MF Releasing'!FX$3-1)))*$C7)</f>
        <v>0</v>
      </c>
      <c r="FY7" s="7">
        <f>IF($B7=0,"",('MF Rollover'!FX7*($P7*(1+'Property Summary'!$L$22)^('MF Releasing'!FY$3-1)))*$C7)</f>
        <v>0</v>
      </c>
      <c r="FZ7" s="7">
        <f>IF($B7=0,"",('MF Rollover'!FY7*($P7*(1+'Property Summary'!$L$22)^('MF Releasing'!FZ$3-1)))*$C7)</f>
        <v>0</v>
      </c>
      <c r="GA7" s="7">
        <f>IF($B7=0,"",('MF Rollover'!FZ7*($P7*(1+'Property Summary'!$L$22)^('MF Releasing'!GA$3-1)))*$C7)</f>
        <v>0</v>
      </c>
      <c r="GB7" s="7">
        <f>IF($B7=0,"",('MF Rollover'!GA7*($P7*(1+'Property Summary'!$L$22)^('MF Releasing'!GB$3-1)))*$C7)</f>
        <v>0</v>
      </c>
      <c r="GC7" s="7">
        <f>IF($B7=0,"",('MF Rollover'!GB7*($P7*(1+'Property Summary'!$L$22)^('MF Releasing'!GC$3-1)))*$C7)</f>
        <v>0</v>
      </c>
      <c r="GD7" s="7">
        <f>IF($B7=0,"",('MF Rollover'!GC7*($P7*(1+'Property Summary'!$L$22)^('MF Releasing'!GD$3-1)))*$C7)</f>
        <v>0</v>
      </c>
      <c r="GE7" s="7">
        <f>IF($B7=0,"",('MF Rollover'!GD7*($P7*(1+'Property Summary'!$L$22)^('MF Releasing'!GE$3-1)))*$C7)</f>
        <v>3800.0988376210717</v>
      </c>
      <c r="GF7" s="7">
        <f>IF($B7=0,"",('MF Rollover'!GE7*($P7*(1+'Property Summary'!$L$22)^('MF Releasing'!GF$3-1)))*$C7)</f>
        <v>0</v>
      </c>
      <c r="GG7" s="7">
        <f>IF($B7=0,"",('MF Rollover'!GF7*($P7*(1+'Property Summary'!$L$22)^('MF Releasing'!GG$3-1)))*$C7)</f>
        <v>0</v>
      </c>
      <c r="GH7" s="7">
        <f>IF($B7=0,"",('MF Rollover'!GG7*($P7*(1+'Property Summary'!$L$22)^('MF Releasing'!GH$3-1)))*$C7)</f>
        <v>0</v>
      </c>
      <c r="GI7" s="7">
        <f>IF($B7=0,"",('MF Rollover'!GH7*($P7*(1+'Property Summary'!$L$22)^('MF Releasing'!GI$3-1)))*$C7)</f>
        <v>0</v>
      </c>
      <c r="GJ7" s="7">
        <f>IF($B7=0,"",('MF Rollover'!GI7*($P7*(1+'Property Summary'!$L$22)^('MF Releasing'!GJ$3-1)))*$C7)</f>
        <v>0</v>
      </c>
      <c r="GK7" s="7">
        <f>IF($B7=0,"",('MF Rollover'!GJ7*($P7*(1+'Property Summary'!$L$22)^('MF Releasing'!GK$3-1)))*$C7)</f>
        <v>0</v>
      </c>
      <c r="GL7" s="7">
        <f>IF($B7=0,"",('MF Rollover'!GK7*($P7*(1+'Property Summary'!$L$22)^('MF Releasing'!GL$3-1)))*$C7)</f>
        <v>0</v>
      </c>
      <c r="GM7" s="7">
        <f>IF($B7=0,"",('MF Rollover'!GL7*($P7*(1+'Property Summary'!$L$22)^('MF Releasing'!GM$3-1)))*$C7)</f>
        <v>0</v>
      </c>
      <c r="GN7" s="7">
        <f>IF($B7=0,"",('MF Rollover'!GM7*($P7*(1+'Property Summary'!$L$22)^('MF Releasing'!GN$3-1)))*$C7)</f>
        <v>0</v>
      </c>
      <c r="GO7" s="7">
        <f>IF($B7=0,"",('MF Rollover'!GN7*($P7*(1+'Property Summary'!$L$22)^('MF Releasing'!GO$3-1)))*$C7)</f>
        <v>0</v>
      </c>
      <c r="GP7" s="7">
        <f>IF($B7=0,"",('MF Rollover'!GO7*($P7*(1+'Property Summary'!$L$22)^('MF Releasing'!GP$3-1)))*$C7)</f>
        <v>0</v>
      </c>
    </row>
    <row r="8" spans="2:198" x14ac:dyDescent="0.3">
      <c r="B8" s="198" t="str">
        <f>'MF Rent Roll'!B7</f>
        <v>2bd/2ba</v>
      </c>
      <c r="C8" s="199">
        <f>'MF Rent Roll'!C7</f>
        <v>24</v>
      </c>
      <c r="D8" s="200">
        <f>'MF Rent Roll'!D7</f>
        <v>2</v>
      </c>
      <c r="E8" s="200">
        <f>'MF Rent Roll'!E7</f>
        <v>2</v>
      </c>
      <c r="F8" s="201">
        <f>'MF Rent Roll'!F7</f>
        <v>945</v>
      </c>
      <c r="G8" s="202">
        <f>'MF Rent Roll'!G7</f>
        <v>850</v>
      </c>
      <c r="H8" s="203">
        <f>'MF Rent Roll'!H7</f>
        <v>12</v>
      </c>
      <c r="I8" s="202">
        <f>'MF Rent Roll'!I7</f>
        <v>60</v>
      </c>
      <c r="J8" s="204">
        <f>'MF Rent Roll'!J7</f>
        <v>0</v>
      </c>
      <c r="K8" s="205">
        <f>'MF Rent Roll'!K7</f>
        <v>25</v>
      </c>
      <c r="L8" s="202">
        <f>'MF Rent Roll'!L7</f>
        <v>350</v>
      </c>
      <c r="M8" s="206">
        <f>'MF Rent Roll'!M7</f>
        <v>0.6</v>
      </c>
      <c r="N8" s="207">
        <f>'MF Rent Roll'!N7</f>
        <v>0</v>
      </c>
      <c r="O8" s="208">
        <f>'MF Rent Roll'!O7</f>
        <v>10</v>
      </c>
      <c r="P8" s="209">
        <f>'MF Rent Roll'!P7</f>
        <v>140</v>
      </c>
      <c r="S8" s="7">
        <f>IF($B8=0,"",('MF Rollover'!R8*($P8*(1+'Property Summary'!$L$22)^('MF Releasing'!S$3-1)))*$C8)</f>
        <v>0</v>
      </c>
      <c r="T8" s="7">
        <f>IF($B8=0,"",('MF Rollover'!S8*($P8*(1+'Property Summary'!$L$22)^('MF Releasing'!T$3-1)))*$C8)</f>
        <v>0</v>
      </c>
      <c r="U8" s="7">
        <f>IF($B8=0,"",('MF Rollover'!T8*($P8*(1+'Property Summary'!$L$22)^('MF Releasing'!U$3-1)))*$C8)</f>
        <v>0</v>
      </c>
      <c r="V8" s="7">
        <f>IF($B8=0,"",('MF Rollover'!U8*($P8*(1+'Property Summary'!$L$22)^('MF Releasing'!V$3-1)))*$C8)</f>
        <v>0</v>
      </c>
      <c r="W8" s="7">
        <f>IF($B8=0,"",('MF Rollover'!V8*($P8*(1+'Property Summary'!$L$22)^('MF Releasing'!W$3-1)))*$C8)</f>
        <v>0</v>
      </c>
      <c r="X8" s="7">
        <f>IF($B8=0,"",('MF Rollover'!W8*($P8*(1+'Property Summary'!$L$22)^('MF Releasing'!X$3-1)))*$C8)</f>
        <v>0</v>
      </c>
      <c r="Y8" s="7">
        <f>IF($B8=0,"",('MF Rollover'!X8*($P8*(1+'Property Summary'!$L$22)^('MF Releasing'!Y$3-1)))*$C8)</f>
        <v>0</v>
      </c>
      <c r="Z8" s="7">
        <f>IF($B8=0,"",('MF Rollover'!Y8*($P8*(1+'Property Summary'!$L$22)^('MF Releasing'!Z$3-1)))*$C8)</f>
        <v>0</v>
      </c>
      <c r="AA8" s="7">
        <f>IF($B8=0,"",('MF Rollover'!Z8*($P8*(1+'Property Summary'!$L$22)^('MF Releasing'!AA$3-1)))*$C8)</f>
        <v>0</v>
      </c>
      <c r="AB8" s="7">
        <f>IF($B8=0,"",('MF Rollover'!AA8*($P8*(1+'Property Summary'!$L$22)^('MF Releasing'!AB$3-1)))*$C8)</f>
        <v>0</v>
      </c>
      <c r="AC8" s="7">
        <f>IF($B8=0,"",('MF Rollover'!AB8*($P8*(1+'Property Summary'!$L$22)^('MF Releasing'!AC$3-1)))*$C8)</f>
        <v>0</v>
      </c>
      <c r="AD8" s="7">
        <f>IF($B8=0,"",('MF Rollover'!AC8*($P8*(1+'Property Summary'!$L$22)^('MF Releasing'!AD$3-1)))*$C8)</f>
        <v>0</v>
      </c>
      <c r="AE8" s="7">
        <f>IF($B8=0,"",('MF Rollover'!AD8*($P8*(1+'Property Summary'!$L$22)^('MF Releasing'!AE$3-1)))*$C8)</f>
        <v>3427.2000000000003</v>
      </c>
      <c r="AF8" s="7">
        <f>IF($B8=0,"",('MF Rollover'!AE8*($P8*(1+'Property Summary'!$L$22)^('MF Releasing'!AF$3-1)))*$C8)</f>
        <v>0</v>
      </c>
      <c r="AG8" s="7">
        <f>IF($B8=0,"",('MF Rollover'!AF8*($P8*(1+'Property Summary'!$L$22)^('MF Releasing'!AG$3-1)))*$C8)</f>
        <v>0</v>
      </c>
      <c r="AH8" s="7">
        <f>IF($B8=0,"",('MF Rollover'!AG8*($P8*(1+'Property Summary'!$L$22)^('MF Releasing'!AH$3-1)))*$C8)</f>
        <v>0</v>
      </c>
      <c r="AI8" s="7">
        <f>IF($B8=0,"",('MF Rollover'!AH8*($P8*(1+'Property Summary'!$L$22)^('MF Releasing'!AI$3-1)))*$C8)</f>
        <v>0</v>
      </c>
      <c r="AJ8" s="7">
        <f>IF($B8=0,"",('MF Rollover'!AI8*($P8*(1+'Property Summary'!$L$22)^('MF Releasing'!AJ$3-1)))*$C8)</f>
        <v>0</v>
      </c>
      <c r="AK8" s="7">
        <f>IF($B8=0,"",('MF Rollover'!AJ8*($P8*(1+'Property Summary'!$L$22)^('MF Releasing'!AK$3-1)))*$C8)</f>
        <v>0</v>
      </c>
      <c r="AL8" s="7">
        <f>IF($B8=0,"",('MF Rollover'!AK8*($P8*(1+'Property Summary'!$L$22)^('MF Releasing'!AL$3-1)))*$C8)</f>
        <v>0</v>
      </c>
      <c r="AM8" s="7">
        <f>IF($B8=0,"",('MF Rollover'!AL8*($P8*(1+'Property Summary'!$L$22)^('MF Releasing'!AM$3-1)))*$C8)</f>
        <v>0</v>
      </c>
      <c r="AN8" s="7">
        <f>IF($B8=0,"",('MF Rollover'!AM8*($P8*(1+'Property Summary'!$L$22)^('MF Releasing'!AN$3-1)))*$C8)</f>
        <v>0</v>
      </c>
      <c r="AO8" s="7">
        <f>IF($B8=0,"",('MF Rollover'!AN8*($P8*(1+'Property Summary'!$L$22)^('MF Releasing'!AO$3-1)))*$C8)</f>
        <v>0</v>
      </c>
      <c r="AP8" s="7">
        <f>IF($B8=0,"",('MF Rollover'!AO8*($P8*(1+'Property Summary'!$L$22)^('MF Releasing'!AP$3-1)))*$C8)</f>
        <v>0</v>
      </c>
      <c r="AQ8" s="7">
        <f>IF($B8=0,"",('MF Rollover'!AP8*($P8*(1+'Property Summary'!$L$22)^('MF Releasing'!AQ$3-1)))*$C8)</f>
        <v>3495.7440000000001</v>
      </c>
      <c r="AR8" s="7">
        <f>IF($B8=0,"",('MF Rollover'!AQ8*($P8*(1+'Property Summary'!$L$22)^('MF Releasing'!AR$3-1)))*$C8)</f>
        <v>0</v>
      </c>
      <c r="AS8" s="7">
        <f>IF($B8=0,"",('MF Rollover'!AR8*($P8*(1+'Property Summary'!$L$22)^('MF Releasing'!AS$3-1)))*$C8)</f>
        <v>0</v>
      </c>
      <c r="AT8" s="7">
        <f>IF($B8=0,"",('MF Rollover'!AS8*($P8*(1+'Property Summary'!$L$22)^('MF Releasing'!AT$3-1)))*$C8)</f>
        <v>0</v>
      </c>
      <c r="AU8" s="7">
        <f>IF($B8=0,"",('MF Rollover'!AT8*($P8*(1+'Property Summary'!$L$22)^('MF Releasing'!AU$3-1)))*$C8)</f>
        <v>0</v>
      </c>
      <c r="AV8" s="7">
        <f>IF($B8=0,"",('MF Rollover'!AU8*($P8*(1+'Property Summary'!$L$22)^('MF Releasing'!AV$3-1)))*$C8)</f>
        <v>0</v>
      </c>
      <c r="AW8" s="7">
        <f>IF($B8=0,"",('MF Rollover'!AV8*($P8*(1+'Property Summary'!$L$22)^('MF Releasing'!AW$3-1)))*$C8)</f>
        <v>0</v>
      </c>
      <c r="AX8" s="7">
        <f>IF($B8=0,"",('MF Rollover'!AW8*($P8*(1+'Property Summary'!$L$22)^('MF Releasing'!AX$3-1)))*$C8)</f>
        <v>0</v>
      </c>
      <c r="AY8" s="7">
        <f>IF($B8=0,"",('MF Rollover'!AX8*($P8*(1+'Property Summary'!$L$22)^('MF Releasing'!AY$3-1)))*$C8)</f>
        <v>0</v>
      </c>
      <c r="AZ8" s="7">
        <f>IF($B8=0,"",('MF Rollover'!AY8*($P8*(1+'Property Summary'!$L$22)^('MF Releasing'!AZ$3-1)))*$C8)</f>
        <v>0</v>
      </c>
      <c r="BA8" s="7">
        <f>IF($B8=0,"",('MF Rollover'!AZ8*($P8*(1+'Property Summary'!$L$22)^('MF Releasing'!BA$3-1)))*$C8)</f>
        <v>0</v>
      </c>
      <c r="BB8" s="7">
        <f>IF($B8=0,"",('MF Rollover'!BA8*($P8*(1+'Property Summary'!$L$22)^('MF Releasing'!BB$3-1)))*$C8)</f>
        <v>0</v>
      </c>
      <c r="BC8" s="7">
        <f>IF($B8=0,"",('MF Rollover'!BB8*($P8*(1+'Property Summary'!$L$22)^('MF Releasing'!BC$3-1)))*$C8)</f>
        <v>3565.65888</v>
      </c>
      <c r="BD8" s="7">
        <f>IF($B8=0,"",('MF Rollover'!BC8*($P8*(1+'Property Summary'!$L$22)^('MF Releasing'!BD$3-1)))*$C8)</f>
        <v>0</v>
      </c>
      <c r="BE8" s="7">
        <f>IF($B8=0,"",('MF Rollover'!BD8*($P8*(1+'Property Summary'!$L$22)^('MF Releasing'!BE$3-1)))*$C8)</f>
        <v>0</v>
      </c>
      <c r="BF8" s="7">
        <f>IF($B8=0,"",('MF Rollover'!BE8*($P8*(1+'Property Summary'!$L$22)^('MF Releasing'!BF$3-1)))*$C8)</f>
        <v>0</v>
      </c>
      <c r="BG8" s="7">
        <f>IF($B8=0,"",('MF Rollover'!BF8*($P8*(1+'Property Summary'!$L$22)^('MF Releasing'!BG$3-1)))*$C8)</f>
        <v>0</v>
      </c>
      <c r="BH8" s="7">
        <f>IF($B8=0,"",('MF Rollover'!BG8*($P8*(1+'Property Summary'!$L$22)^('MF Releasing'!BH$3-1)))*$C8)</f>
        <v>0</v>
      </c>
      <c r="BI8" s="7">
        <f>IF($B8=0,"",('MF Rollover'!BH8*($P8*(1+'Property Summary'!$L$22)^('MF Releasing'!BI$3-1)))*$C8)</f>
        <v>0</v>
      </c>
      <c r="BJ8" s="7">
        <f>IF($B8=0,"",('MF Rollover'!BI8*($P8*(1+'Property Summary'!$L$22)^('MF Releasing'!BJ$3-1)))*$C8)</f>
        <v>0</v>
      </c>
      <c r="BK8" s="7">
        <f>IF($B8=0,"",('MF Rollover'!BJ8*($P8*(1+'Property Summary'!$L$22)^('MF Releasing'!BK$3-1)))*$C8)</f>
        <v>0</v>
      </c>
      <c r="BL8" s="7">
        <f>IF($B8=0,"",('MF Rollover'!BK8*($P8*(1+'Property Summary'!$L$22)^('MF Releasing'!BL$3-1)))*$C8)</f>
        <v>0</v>
      </c>
      <c r="BM8" s="7">
        <f>IF($B8=0,"",('MF Rollover'!BL8*($P8*(1+'Property Summary'!$L$22)^('MF Releasing'!BM$3-1)))*$C8)</f>
        <v>0</v>
      </c>
      <c r="BN8" s="7">
        <f>IF($B8=0,"",('MF Rollover'!BM8*($P8*(1+'Property Summary'!$L$22)^('MF Releasing'!BN$3-1)))*$C8)</f>
        <v>0</v>
      </c>
      <c r="BO8" s="7">
        <f>IF($B8=0,"",('MF Rollover'!BN8*($P8*(1+'Property Summary'!$L$22)^('MF Releasing'!BO$3-1)))*$C8)</f>
        <v>3636.9720576</v>
      </c>
      <c r="BP8" s="7">
        <f>IF($B8=0,"",('MF Rollover'!BO8*($P8*(1+'Property Summary'!$L$22)^('MF Releasing'!BP$3-1)))*$C8)</f>
        <v>0</v>
      </c>
      <c r="BQ8" s="7">
        <f>IF($B8=0,"",('MF Rollover'!BP8*($P8*(1+'Property Summary'!$L$22)^('MF Releasing'!BQ$3-1)))*$C8)</f>
        <v>0</v>
      </c>
      <c r="BR8" s="7">
        <f>IF($B8=0,"",('MF Rollover'!BQ8*($P8*(1+'Property Summary'!$L$22)^('MF Releasing'!BR$3-1)))*$C8)</f>
        <v>0</v>
      </c>
      <c r="BS8" s="7">
        <f>IF($B8=0,"",('MF Rollover'!BR8*($P8*(1+'Property Summary'!$L$22)^('MF Releasing'!BS$3-1)))*$C8)</f>
        <v>0</v>
      </c>
      <c r="BT8" s="7">
        <f>IF($B8=0,"",('MF Rollover'!BS8*($P8*(1+'Property Summary'!$L$22)^('MF Releasing'!BT$3-1)))*$C8)</f>
        <v>0</v>
      </c>
      <c r="BU8" s="7">
        <f>IF($B8=0,"",('MF Rollover'!BT8*($P8*(1+'Property Summary'!$L$22)^('MF Releasing'!BU$3-1)))*$C8)</f>
        <v>0</v>
      </c>
      <c r="BV8" s="7">
        <f>IF($B8=0,"",('MF Rollover'!BU8*($P8*(1+'Property Summary'!$L$22)^('MF Releasing'!BV$3-1)))*$C8)</f>
        <v>0</v>
      </c>
      <c r="BW8" s="7">
        <f>IF($B8=0,"",('MF Rollover'!BV8*($P8*(1+'Property Summary'!$L$22)^('MF Releasing'!BW$3-1)))*$C8)</f>
        <v>0</v>
      </c>
      <c r="BX8" s="7">
        <f>IF($B8=0,"",('MF Rollover'!BW8*($P8*(1+'Property Summary'!$L$22)^('MF Releasing'!BX$3-1)))*$C8)</f>
        <v>0</v>
      </c>
      <c r="BY8" s="7">
        <f>IF($B8=0,"",('MF Rollover'!BX8*($P8*(1+'Property Summary'!$L$22)^('MF Releasing'!BY$3-1)))*$C8)</f>
        <v>0</v>
      </c>
      <c r="BZ8" s="7">
        <f>IF($B8=0,"",('MF Rollover'!BY8*($P8*(1+'Property Summary'!$L$22)^('MF Releasing'!BZ$3-1)))*$C8)</f>
        <v>0</v>
      </c>
      <c r="CA8" s="7">
        <f>IF($B8=0,"",('MF Rollover'!BZ8*($P8*(1+'Property Summary'!$L$22)^('MF Releasing'!CA$3-1)))*$C8)</f>
        <v>3709.7114987520004</v>
      </c>
      <c r="CB8" s="7">
        <f>IF($B8=0,"",('MF Rollover'!CA8*($P8*(1+'Property Summary'!$L$22)^('MF Releasing'!CB$3-1)))*$C8)</f>
        <v>0</v>
      </c>
      <c r="CC8" s="7">
        <f>IF($B8=0,"",('MF Rollover'!CB8*($P8*(1+'Property Summary'!$L$22)^('MF Releasing'!CC$3-1)))*$C8)</f>
        <v>0</v>
      </c>
      <c r="CD8" s="7">
        <f>IF($B8=0,"",('MF Rollover'!CC8*($P8*(1+'Property Summary'!$L$22)^('MF Releasing'!CD$3-1)))*$C8)</f>
        <v>0</v>
      </c>
      <c r="CE8" s="7">
        <f>IF($B8=0,"",('MF Rollover'!CD8*($P8*(1+'Property Summary'!$L$22)^('MF Releasing'!CE$3-1)))*$C8)</f>
        <v>0</v>
      </c>
      <c r="CF8" s="7">
        <f>IF($B8=0,"",('MF Rollover'!CE8*($P8*(1+'Property Summary'!$L$22)^('MF Releasing'!CF$3-1)))*$C8)</f>
        <v>0</v>
      </c>
      <c r="CG8" s="7">
        <f>IF($B8=0,"",('MF Rollover'!CF8*($P8*(1+'Property Summary'!$L$22)^('MF Releasing'!CG$3-1)))*$C8)</f>
        <v>0</v>
      </c>
      <c r="CH8" s="7">
        <f>IF($B8=0,"",('MF Rollover'!CG8*($P8*(1+'Property Summary'!$L$22)^('MF Releasing'!CH$3-1)))*$C8)</f>
        <v>0</v>
      </c>
      <c r="CI8" s="7">
        <f>IF($B8=0,"",('MF Rollover'!CH8*($P8*(1+'Property Summary'!$L$22)^('MF Releasing'!CI$3-1)))*$C8)</f>
        <v>0</v>
      </c>
      <c r="CJ8" s="7">
        <f>IF($B8=0,"",('MF Rollover'!CI8*($P8*(1+'Property Summary'!$L$22)^('MF Releasing'!CJ$3-1)))*$C8)</f>
        <v>0</v>
      </c>
      <c r="CK8" s="7">
        <f>IF($B8=0,"",('MF Rollover'!CJ8*($P8*(1+'Property Summary'!$L$22)^('MF Releasing'!CK$3-1)))*$C8)</f>
        <v>0</v>
      </c>
      <c r="CL8" s="7">
        <f>IF($B8=0,"",('MF Rollover'!CK8*($P8*(1+'Property Summary'!$L$22)^('MF Releasing'!CL$3-1)))*$C8)</f>
        <v>0</v>
      </c>
      <c r="CM8" s="7">
        <f>IF($B8=0,"",('MF Rollover'!CL8*($P8*(1+'Property Summary'!$L$22)^('MF Releasing'!CM$3-1)))*$C8)</f>
        <v>3783.9057287270407</v>
      </c>
      <c r="CN8" s="7">
        <f>IF($B8=0,"",('MF Rollover'!CM8*($P8*(1+'Property Summary'!$L$22)^('MF Releasing'!CN$3-1)))*$C8)</f>
        <v>0</v>
      </c>
      <c r="CO8" s="7">
        <f>IF($B8=0,"",('MF Rollover'!CN8*($P8*(1+'Property Summary'!$L$22)^('MF Releasing'!CO$3-1)))*$C8)</f>
        <v>0</v>
      </c>
      <c r="CP8" s="7">
        <f>IF($B8=0,"",('MF Rollover'!CO8*($P8*(1+'Property Summary'!$L$22)^('MF Releasing'!CP$3-1)))*$C8)</f>
        <v>0</v>
      </c>
      <c r="CQ8" s="7">
        <f>IF($B8=0,"",('MF Rollover'!CP8*($P8*(1+'Property Summary'!$L$22)^('MF Releasing'!CQ$3-1)))*$C8)</f>
        <v>0</v>
      </c>
      <c r="CR8" s="7">
        <f>IF($B8=0,"",('MF Rollover'!CQ8*($P8*(1+'Property Summary'!$L$22)^('MF Releasing'!CR$3-1)))*$C8)</f>
        <v>0</v>
      </c>
      <c r="CS8" s="7">
        <f>IF($B8=0,"",('MF Rollover'!CR8*($P8*(1+'Property Summary'!$L$22)^('MF Releasing'!CS$3-1)))*$C8)</f>
        <v>0</v>
      </c>
      <c r="CT8" s="7">
        <f>IF($B8=0,"",('MF Rollover'!CS8*($P8*(1+'Property Summary'!$L$22)^('MF Releasing'!CT$3-1)))*$C8)</f>
        <v>0</v>
      </c>
      <c r="CU8" s="7">
        <f>IF($B8=0,"",('MF Rollover'!CT8*($P8*(1+'Property Summary'!$L$22)^('MF Releasing'!CU$3-1)))*$C8)</f>
        <v>0</v>
      </c>
      <c r="CV8" s="7">
        <f>IF($B8=0,"",('MF Rollover'!CU8*($P8*(1+'Property Summary'!$L$22)^('MF Releasing'!CV$3-1)))*$C8)</f>
        <v>0</v>
      </c>
      <c r="CW8" s="7">
        <f>IF($B8=0,"",('MF Rollover'!CV8*($P8*(1+'Property Summary'!$L$22)^('MF Releasing'!CW$3-1)))*$C8)</f>
        <v>0</v>
      </c>
      <c r="CX8" s="7">
        <f>IF($B8=0,"",('MF Rollover'!CW8*($P8*(1+'Property Summary'!$L$22)^('MF Releasing'!CX$3-1)))*$C8)</f>
        <v>0</v>
      </c>
      <c r="CY8" s="7">
        <f>IF($B8=0,"",('MF Rollover'!CX8*($P8*(1+'Property Summary'!$L$22)^('MF Releasing'!CY$3-1)))*$C8)</f>
        <v>3859.5838433015801</v>
      </c>
      <c r="CZ8" s="7">
        <f>IF($B8=0,"",('MF Rollover'!CY8*($P8*(1+'Property Summary'!$L$22)^('MF Releasing'!CZ$3-1)))*$C8)</f>
        <v>0</v>
      </c>
      <c r="DA8" s="7">
        <f>IF($B8=0,"",('MF Rollover'!CZ8*($P8*(1+'Property Summary'!$L$22)^('MF Releasing'!DA$3-1)))*$C8)</f>
        <v>0</v>
      </c>
      <c r="DB8" s="7">
        <f>IF($B8=0,"",('MF Rollover'!DA8*($P8*(1+'Property Summary'!$L$22)^('MF Releasing'!DB$3-1)))*$C8)</f>
        <v>0</v>
      </c>
      <c r="DC8" s="7">
        <f>IF($B8=0,"",('MF Rollover'!DB8*($P8*(1+'Property Summary'!$L$22)^('MF Releasing'!DC$3-1)))*$C8)</f>
        <v>0</v>
      </c>
      <c r="DD8" s="7">
        <f>IF($B8=0,"",('MF Rollover'!DC8*($P8*(1+'Property Summary'!$L$22)^('MF Releasing'!DD$3-1)))*$C8)</f>
        <v>0</v>
      </c>
      <c r="DE8" s="7">
        <f>IF($B8=0,"",('MF Rollover'!DD8*($P8*(1+'Property Summary'!$L$22)^('MF Releasing'!DE$3-1)))*$C8)</f>
        <v>0</v>
      </c>
      <c r="DF8" s="7">
        <f>IF($B8=0,"",('MF Rollover'!DE8*($P8*(1+'Property Summary'!$L$22)^('MF Releasing'!DF$3-1)))*$C8)</f>
        <v>0</v>
      </c>
      <c r="DG8" s="7">
        <f>IF($B8=0,"",('MF Rollover'!DF8*($P8*(1+'Property Summary'!$L$22)^('MF Releasing'!DG$3-1)))*$C8)</f>
        <v>0</v>
      </c>
      <c r="DH8" s="7">
        <f>IF($B8=0,"",('MF Rollover'!DG8*($P8*(1+'Property Summary'!$L$22)^('MF Releasing'!DH$3-1)))*$C8)</f>
        <v>0</v>
      </c>
      <c r="DI8" s="7">
        <f>IF($B8=0,"",('MF Rollover'!DH8*($P8*(1+'Property Summary'!$L$22)^('MF Releasing'!DI$3-1)))*$C8)</f>
        <v>0</v>
      </c>
      <c r="DJ8" s="7">
        <f>IF($B8=0,"",('MF Rollover'!DI8*($P8*(1+'Property Summary'!$L$22)^('MF Releasing'!DJ$3-1)))*$C8)</f>
        <v>0</v>
      </c>
      <c r="DK8" s="7">
        <f>IF($B8=0,"",('MF Rollover'!DJ8*($P8*(1+'Property Summary'!$L$22)^('MF Releasing'!DK$3-1)))*$C8)</f>
        <v>3936.7755201676118</v>
      </c>
      <c r="DL8" s="7">
        <f>IF($B8=0,"",('MF Rollover'!DK8*($P8*(1+'Property Summary'!$L$22)^('MF Releasing'!DL$3-1)))*$C8)</f>
        <v>0</v>
      </c>
      <c r="DM8" s="7">
        <f>IF($B8=0,"",('MF Rollover'!DL8*($P8*(1+'Property Summary'!$L$22)^('MF Releasing'!DM$3-1)))*$C8)</f>
        <v>0</v>
      </c>
      <c r="DN8" s="7">
        <f>IF($B8=0,"",('MF Rollover'!DM8*($P8*(1+'Property Summary'!$L$22)^('MF Releasing'!DN$3-1)))*$C8)</f>
        <v>0</v>
      </c>
      <c r="DO8" s="7">
        <f>IF($B8=0,"",('MF Rollover'!DN8*($P8*(1+'Property Summary'!$L$22)^('MF Releasing'!DO$3-1)))*$C8)</f>
        <v>0</v>
      </c>
      <c r="DP8" s="7">
        <f>IF($B8=0,"",('MF Rollover'!DO8*($P8*(1+'Property Summary'!$L$22)^('MF Releasing'!DP$3-1)))*$C8)</f>
        <v>0</v>
      </c>
      <c r="DQ8" s="7">
        <f>IF($B8=0,"",('MF Rollover'!DP8*($P8*(1+'Property Summary'!$L$22)^('MF Releasing'!DQ$3-1)))*$C8)</f>
        <v>0</v>
      </c>
      <c r="DR8" s="7">
        <f>IF($B8=0,"",('MF Rollover'!DQ8*($P8*(1+'Property Summary'!$L$22)^('MF Releasing'!DR$3-1)))*$C8)</f>
        <v>0</v>
      </c>
      <c r="DS8" s="7">
        <f>IF($B8=0,"",('MF Rollover'!DR8*($P8*(1+'Property Summary'!$L$22)^('MF Releasing'!DS$3-1)))*$C8)</f>
        <v>0</v>
      </c>
      <c r="DT8" s="7">
        <f>IF($B8=0,"",('MF Rollover'!DS8*($P8*(1+'Property Summary'!$L$22)^('MF Releasing'!DT$3-1)))*$C8)</f>
        <v>0</v>
      </c>
      <c r="DU8" s="7">
        <f>IF($B8=0,"",('MF Rollover'!DT8*($P8*(1+'Property Summary'!$L$22)^('MF Releasing'!DU$3-1)))*$C8)</f>
        <v>0</v>
      </c>
      <c r="DV8" s="7">
        <f>IF($B8=0,"",('MF Rollover'!DU8*($P8*(1+'Property Summary'!$L$22)^('MF Releasing'!DV$3-1)))*$C8)</f>
        <v>0</v>
      </c>
      <c r="DW8" s="7">
        <f>IF($B8=0,"",('MF Rollover'!DV8*($P8*(1+'Property Summary'!$L$22)^('MF Releasing'!DW$3-1)))*$C8)</f>
        <v>4015.5110305709641</v>
      </c>
      <c r="DX8" s="7">
        <f>IF($B8=0,"",('MF Rollover'!DW8*($P8*(1+'Property Summary'!$L$22)^('MF Releasing'!DX$3-1)))*$C8)</f>
        <v>0</v>
      </c>
      <c r="DY8" s="7">
        <f>IF($B8=0,"",('MF Rollover'!DX8*($P8*(1+'Property Summary'!$L$22)^('MF Releasing'!DY$3-1)))*$C8)</f>
        <v>0</v>
      </c>
      <c r="DZ8" s="7">
        <f>IF($B8=0,"",('MF Rollover'!DY8*($P8*(1+'Property Summary'!$L$22)^('MF Releasing'!DZ$3-1)))*$C8)</f>
        <v>0</v>
      </c>
      <c r="EA8" s="7">
        <f>IF($B8=0,"",('MF Rollover'!DZ8*($P8*(1+'Property Summary'!$L$22)^('MF Releasing'!EA$3-1)))*$C8)</f>
        <v>0</v>
      </c>
      <c r="EB8" s="7">
        <f>IF($B8=0,"",('MF Rollover'!EA8*($P8*(1+'Property Summary'!$L$22)^('MF Releasing'!EB$3-1)))*$C8)</f>
        <v>0</v>
      </c>
      <c r="EC8" s="7">
        <f>IF($B8=0,"",('MF Rollover'!EB8*($P8*(1+'Property Summary'!$L$22)^('MF Releasing'!EC$3-1)))*$C8)</f>
        <v>0</v>
      </c>
      <c r="ED8" s="7">
        <f>IF($B8=0,"",('MF Rollover'!EC8*($P8*(1+'Property Summary'!$L$22)^('MF Releasing'!ED$3-1)))*$C8)</f>
        <v>0</v>
      </c>
      <c r="EE8" s="7">
        <f>IF($B8=0,"",('MF Rollover'!ED8*($P8*(1+'Property Summary'!$L$22)^('MF Releasing'!EE$3-1)))*$C8)</f>
        <v>0</v>
      </c>
      <c r="EF8" s="7">
        <f>IF($B8=0,"",('MF Rollover'!EE8*($P8*(1+'Property Summary'!$L$22)^('MF Releasing'!EF$3-1)))*$C8)</f>
        <v>0</v>
      </c>
      <c r="EG8" s="7">
        <f>IF($B8=0,"",('MF Rollover'!EF8*($P8*(1+'Property Summary'!$L$22)^('MF Releasing'!EG$3-1)))*$C8)</f>
        <v>0</v>
      </c>
      <c r="EH8" s="7">
        <f>IF($B8=0,"",('MF Rollover'!EG8*($P8*(1+'Property Summary'!$L$22)^('MF Releasing'!EH$3-1)))*$C8)</f>
        <v>0</v>
      </c>
      <c r="EI8" s="7">
        <f>IF($B8=0,"",('MF Rollover'!EH8*($P8*(1+'Property Summary'!$L$22)^('MF Releasing'!EI$3-1)))*$C8)</f>
        <v>4095.821251182384</v>
      </c>
      <c r="EJ8" s="7">
        <f>IF($B8=0,"",('MF Rollover'!EI8*($P8*(1+'Property Summary'!$L$22)^('MF Releasing'!EJ$3-1)))*$C8)</f>
        <v>0</v>
      </c>
      <c r="EK8" s="7">
        <f>IF($B8=0,"",('MF Rollover'!EJ8*($P8*(1+'Property Summary'!$L$22)^('MF Releasing'!EK$3-1)))*$C8)</f>
        <v>0</v>
      </c>
      <c r="EL8" s="7">
        <f>IF($B8=0,"",('MF Rollover'!EK8*($P8*(1+'Property Summary'!$L$22)^('MF Releasing'!EL$3-1)))*$C8)</f>
        <v>0</v>
      </c>
      <c r="EM8" s="7">
        <f>IF($B8=0,"",('MF Rollover'!EL8*($P8*(1+'Property Summary'!$L$22)^('MF Releasing'!EM$3-1)))*$C8)</f>
        <v>0</v>
      </c>
      <c r="EN8" s="7">
        <f>IF($B8=0,"",('MF Rollover'!EM8*($P8*(1+'Property Summary'!$L$22)^('MF Releasing'!EN$3-1)))*$C8)</f>
        <v>0</v>
      </c>
      <c r="EO8" s="7">
        <f>IF($B8=0,"",('MF Rollover'!EN8*($P8*(1+'Property Summary'!$L$22)^('MF Releasing'!EO$3-1)))*$C8)</f>
        <v>0</v>
      </c>
      <c r="EP8" s="7">
        <f>IF($B8=0,"",('MF Rollover'!EO8*($P8*(1+'Property Summary'!$L$22)^('MF Releasing'!EP$3-1)))*$C8)</f>
        <v>0</v>
      </c>
      <c r="EQ8" s="7">
        <f>IF($B8=0,"",('MF Rollover'!EP8*($P8*(1+'Property Summary'!$L$22)^('MF Releasing'!EQ$3-1)))*$C8)</f>
        <v>0</v>
      </c>
      <c r="ER8" s="7">
        <f>IF($B8=0,"",('MF Rollover'!EQ8*($P8*(1+'Property Summary'!$L$22)^('MF Releasing'!ER$3-1)))*$C8)</f>
        <v>0</v>
      </c>
      <c r="ES8" s="7">
        <f>IF($B8=0,"",('MF Rollover'!ER8*($P8*(1+'Property Summary'!$L$22)^('MF Releasing'!ES$3-1)))*$C8)</f>
        <v>0</v>
      </c>
      <c r="ET8" s="7">
        <f>IF($B8=0,"",('MF Rollover'!ES8*($P8*(1+'Property Summary'!$L$22)^('MF Releasing'!ET$3-1)))*$C8)</f>
        <v>0</v>
      </c>
      <c r="EU8" s="7">
        <f>IF($B8=0,"",('MF Rollover'!ET8*($P8*(1+'Property Summary'!$L$22)^('MF Releasing'!EU$3-1)))*$C8)</f>
        <v>4177.7376762060303</v>
      </c>
      <c r="EV8" s="7">
        <f>IF($B8=0,"",('MF Rollover'!EU8*($P8*(1+'Property Summary'!$L$22)^('MF Releasing'!EV$3-1)))*$C8)</f>
        <v>0</v>
      </c>
      <c r="EW8" s="7">
        <f>IF($B8=0,"",('MF Rollover'!EV8*($P8*(1+'Property Summary'!$L$22)^('MF Releasing'!EW$3-1)))*$C8)</f>
        <v>0</v>
      </c>
      <c r="EX8" s="7">
        <f>IF($B8=0,"",('MF Rollover'!EW8*($P8*(1+'Property Summary'!$L$22)^('MF Releasing'!EX$3-1)))*$C8)</f>
        <v>0</v>
      </c>
      <c r="EY8" s="7">
        <f>IF($B8=0,"",('MF Rollover'!EX8*($P8*(1+'Property Summary'!$L$22)^('MF Releasing'!EY$3-1)))*$C8)</f>
        <v>0</v>
      </c>
      <c r="EZ8" s="7">
        <f>IF($B8=0,"",('MF Rollover'!EY8*($P8*(1+'Property Summary'!$L$22)^('MF Releasing'!EZ$3-1)))*$C8)</f>
        <v>0</v>
      </c>
      <c r="FA8" s="7">
        <f>IF($B8=0,"",('MF Rollover'!EZ8*($P8*(1+'Property Summary'!$L$22)^('MF Releasing'!FA$3-1)))*$C8)</f>
        <v>0</v>
      </c>
      <c r="FB8" s="7">
        <f>IF($B8=0,"",('MF Rollover'!FA8*($P8*(1+'Property Summary'!$L$22)^('MF Releasing'!FB$3-1)))*$C8)</f>
        <v>0</v>
      </c>
      <c r="FC8" s="7">
        <f>IF($B8=0,"",('MF Rollover'!FB8*($P8*(1+'Property Summary'!$L$22)^('MF Releasing'!FC$3-1)))*$C8)</f>
        <v>0</v>
      </c>
      <c r="FD8" s="7">
        <f>IF($B8=0,"",('MF Rollover'!FC8*($P8*(1+'Property Summary'!$L$22)^('MF Releasing'!FD$3-1)))*$C8)</f>
        <v>0</v>
      </c>
      <c r="FE8" s="7">
        <f>IF($B8=0,"",('MF Rollover'!FD8*($P8*(1+'Property Summary'!$L$22)^('MF Releasing'!FE$3-1)))*$C8)</f>
        <v>0</v>
      </c>
      <c r="FF8" s="7">
        <f>IF($B8=0,"",('MF Rollover'!FE8*($P8*(1+'Property Summary'!$L$22)^('MF Releasing'!FF$3-1)))*$C8)</f>
        <v>0</v>
      </c>
      <c r="FG8" s="7">
        <f>IF($B8=0,"",('MF Rollover'!FF8*($P8*(1+'Property Summary'!$L$22)^('MF Releasing'!FG$3-1)))*$C8)</f>
        <v>4261.2924297301524</v>
      </c>
      <c r="FH8" s="7">
        <f>IF($B8=0,"",('MF Rollover'!FG8*($P8*(1+'Property Summary'!$L$22)^('MF Releasing'!FH$3-1)))*$C8)</f>
        <v>0</v>
      </c>
      <c r="FI8" s="7">
        <f>IF($B8=0,"",('MF Rollover'!FH8*($P8*(1+'Property Summary'!$L$22)^('MF Releasing'!FI$3-1)))*$C8)</f>
        <v>0</v>
      </c>
      <c r="FJ8" s="7">
        <f>IF($B8=0,"",('MF Rollover'!FI8*($P8*(1+'Property Summary'!$L$22)^('MF Releasing'!FJ$3-1)))*$C8)</f>
        <v>0</v>
      </c>
      <c r="FK8" s="7">
        <f>IF($B8=0,"",('MF Rollover'!FJ8*($P8*(1+'Property Summary'!$L$22)^('MF Releasing'!FK$3-1)))*$C8)</f>
        <v>0</v>
      </c>
      <c r="FL8" s="7">
        <f>IF($B8=0,"",('MF Rollover'!FK8*($P8*(1+'Property Summary'!$L$22)^('MF Releasing'!FL$3-1)))*$C8)</f>
        <v>0</v>
      </c>
      <c r="FM8" s="7">
        <f>IF($B8=0,"",('MF Rollover'!FL8*($P8*(1+'Property Summary'!$L$22)^('MF Releasing'!FM$3-1)))*$C8)</f>
        <v>0</v>
      </c>
      <c r="FN8" s="7">
        <f>IF($B8=0,"",('MF Rollover'!FM8*($P8*(1+'Property Summary'!$L$22)^('MF Releasing'!FN$3-1)))*$C8)</f>
        <v>0</v>
      </c>
      <c r="FO8" s="7">
        <f>IF($B8=0,"",('MF Rollover'!FN8*($P8*(1+'Property Summary'!$L$22)^('MF Releasing'!FO$3-1)))*$C8)</f>
        <v>0</v>
      </c>
      <c r="FP8" s="7">
        <f>IF($B8=0,"",('MF Rollover'!FO8*($P8*(1+'Property Summary'!$L$22)^('MF Releasing'!FP$3-1)))*$C8)</f>
        <v>0</v>
      </c>
      <c r="FQ8" s="7">
        <f>IF($B8=0,"",('MF Rollover'!FP8*($P8*(1+'Property Summary'!$L$22)^('MF Releasing'!FQ$3-1)))*$C8)</f>
        <v>0</v>
      </c>
      <c r="FR8" s="7">
        <f>IF($B8=0,"",('MF Rollover'!FQ8*($P8*(1+'Property Summary'!$L$22)^('MF Releasing'!FR$3-1)))*$C8)</f>
        <v>0</v>
      </c>
      <c r="FS8" s="7">
        <f>IF($B8=0,"",('MF Rollover'!FR8*($P8*(1+'Property Summary'!$L$22)^('MF Releasing'!FS$3-1)))*$C8)</f>
        <v>4346.5182783247546</v>
      </c>
      <c r="FT8" s="7">
        <f>IF($B8=0,"",('MF Rollover'!FS8*($P8*(1+'Property Summary'!$L$22)^('MF Releasing'!FT$3-1)))*$C8)</f>
        <v>0</v>
      </c>
      <c r="FU8" s="7">
        <f>IF($B8=0,"",('MF Rollover'!FT8*($P8*(1+'Property Summary'!$L$22)^('MF Releasing'!FU$3-1)))*$C8)</f>
        <v>0</v>
      </c>
      <c r="FV8" s="7">
        <f>IF($B8=0,"",('MF Rollover'!FU8*($P8*(1+'Property Summary'!$L$22)^('MF Releasing'!FV$3-1)))*$C8)</f>
        <v>0</v>
      </c>
      <c r="FW8" s="7">
        <f>IF($B8=0,"",('MF Rollover'!FV8*($P8*(1+'Property Summary'!$L$22)^('MF Releasing'!FW$3-1)))*$C8)</f>
        <v>0</v>
      </c>
      <c r="FX8" s="7">
        <f>IF($B8=0,"",('MF Rollover'!FW8*($P8*(1+'Property Summary'!$L$22)^('MF Releasing'!FX$3-1)))*$C8)</f>
        <v>0</v>
      </c>
      <c r="FY8" s="7">
        <f>IF($B8=0,"",('MF Rollover'!FX8*($P8*(1+'Property Summary'!$L$22)^('MF Releasing'!FY$3-1)))*$C8)</f>
        <v>0</v>
      </c>
      <c r="FZ8" s="7">
        <f>IF($B8=0,"",('MF Rollover'!FY8*($P8*(1+'Property Summary'!$L$22)^('MF Releasing'!FZ$3-1)))*$C8)</f>
        <v>0</v>
      </c>
      <c r="GA8" s="7">
        <f>IF($B8=0,"",('MF Rollover'!FZ8*($P8*(1+'Property Summary'!$L$22)^('MF Releasing'!GA$3-1)))*$C8)</f>
        <v>0</v>
      </c>
      <c r="GB8" s="7">
        <f>IF($B8=0,"",('MF Rollover'!GA8*($P8*(1+'Property Summary'!$L$22)^('MF Releasing'!GB$3-1)))*$C8)</f>
        <v>0</v>
      </c>
      <c r="GC8" s="7">
        <f>IF($B8=0,"",('MF Rollover'!GB8*($P8*(1+'Property Summary'!$L$22)^('MF Releasing'!GC$3-1)))*$C8)</f>
        <v>0</v>
      </c>
      <c r="GD8" s="7">
        <f>IF($B8=0,"",('MF Rollover'!GC8*($P8*(1+'Property Summary'!$L$22)^('MF Releasing'!GD$3-1)))*$C8)</f>
        <v>0</v>
      </c>
      <c r="GE8" s="7">
        <f>IF($B8=0,"",('MF Rollover'!GD8*($P8*(1+'Property Summary'!$L$22)^('MF Releasing'!GE$3-1)))*$C8)</f>
        <v>4433.4486438912509</v>
      </c>
      <c r="GF8" s="7">
        <f>IF($B8=0,"",('MF Rollover'!GE8*($P8*(1+'Property Summary'!$L$22)^('MF Releasing'!GF$3-1)))*$C8)</f>
        <v>0</v>
      </c>
      <c r="GG8" s="7">
        <f>IF($B8=0,"",('MF Rollover'!GF8*($P8*(1+'Property Summary'!$L$22)^('MF Releasing'!GG$3-1)))*$C8)</f>
        <v>0</v>
      </c>
      <c r="GH8" s="7">
        <f>IF($B8=0,"",('MF Rollover'!GG8*($P8*(1+'Property Summary'!$L$22)^('MF Releasing'!GH$3-1)))*$C8)</f>
        <v>0</v>
      </c>
      <c r="GI8" s="7">
        <f>IF($B8=0,"",('MF Rollover'!GH8*($P8*(1+'Property Summary'!$L$22)^('MF Releasing'!GI$3-1)))*$C8)</f>
        <v>0</v>
      </c>
      <c r="GJ8" s="7">
        <f>IF($B8=0,"",('MF Rollover'!GI8*($P8*(1+'Property Summary'!$L$22)^('MF Releasing'!GJ$3-1)))*$C8)</f>
        <v>0</v>
      </c>
      <c r="GK8" s="7">
        <f>IF($B8=0,"",('MF Rollover'!GJ8*($P8*(1+'Property Summary'!$L$22)^('MF Releasing'!GK$3-1)))*$C8)</f>
        <v>0</v>
      </c>
      <c r="GL8" s="7">
        <f>IF($B8=0,"",('MF Rollover'!GK8*($P8*(1+'Property Summary'!$L$22)^('MF Releasing'!GL$3-1)))*$C8)</f>
        <v>0</v>
      </c>
      <c r="GM8" s="7">
        <f>IF($B8=0,"",('MF Rollover'!GL8*($P8*(1+'Property Summary'!$L$22)^('MF Releasing'!GM$3-1)))*$C8)</f>
        <v>0</v>
      </c>
      <c r="GN8" s="7">
        <f>IF($B8=0,"",('MF Rollover'!GM8*($P8*(1+'Property Summary'!$L$22)^('MF Releasing'!GN$3-1)))*$C8)</f>
        <v>0</v>
      </c>
      <c r="GO8" s="7">
        <f>IF($B8=0,"",('MF Rollover'!GN8*($P8*(1+'Property Summary'!$L$22)^('MF Releasing'!GO$3-1)))*$C8)</f>
        <v>0</v>
      </c>
      <c r="GP8" s="7">
        <f>IF($B8=0,"",('MF Rollover'!GO8*($P8*(1+'Property Summary'!$L$22)^('MF Releasing'!GP$3-1)))*$C8)</f>
        <v>0</v>
      </c>
    </row>
    <row r="9" spans="2:198" x14ac:dyDescent="0.3">
      <c r="B9" s="198" t="str">
        <f>'MF Rent Roll'!B8</f>
        <v>2bd/1.5ba</v>
      </c>
      <c r="C9" s="199">
        <f>'MF Rent Roll'!C8</f>
        <v>12</v>
      </c>
      <c r="D9" s="200">
        <f>'MF Rent Roll'!D8</f>
        <v>2</v>
      </c>
      <c r="E9" s="200">
        <f>'MF Rent Roll'!E8</f>
        <v>1.5</v>
      </c>
      <c r="F9" s="201">
        <f>'MF Rent Roll'!F8</f>
        <v>1025</v>
      </c>
      <c r="G9" s="202">
        <f>'MF Rent Roll'!G8</f>
        <v>850</v>
      </c>
      <c r="H9" s="203">
        <f>'MF Rent Roll'!H8</f>
        <v>12</v>
      </c>
      <c r="I9" s="202">
        <f>'MF Rent Roll'!I8</f>
        <v>65</v>
      </c>
      <c r="J9" s="204">
        <f>'MF Rent Roll'!J8</f>
        <v>0</v>
      </c>
      <c r="K9" s="205">
        <f>'MF Rent Roll'!K8</f>
        <v>25</v>
      </c>
      <c r="L9" s="202">
        <f>'MF Rent Roll'!L8</f>
        <v>350</v>
      </c>
      <c r="M9" s="206">
        <f>'MF Rent Roll'!M8</f>
        <v>0.6</v>
      </c>
      <c r="N9" s="207">
        <f>'MF Rent Roll'!N8</f>
        <v>0</v>
      </c>
      <c r="O9" s="208">
        <f>'MF Rent Roll'!O8</f>
        <v>10</v>
      </c>
      <c r="P9" s="209">
        <f>'MF Rent Roll'!P8</f>
        <v>140</v>
      </c>
      <c r="S9" s="7">
        <f>IF($B9=0,"",('MF Rollover'!R9*($P9*(1+'Property Summary'!$L$22)^('MF Releasing'!S$3-1)))*$C9)</f>
        <v>0</v>
      </c>
      <c r="T9" s="7">
        <f>IF($B9=0,"",('MF Rollover'!S9*($P9*(1+'Property Summary'!$L$22)^('MF Releasing'!T$3-1)))*$C9)</f>
        <v>0</v>
      </c>
      <c r="U9" s="7">
        <f>IF($B9=0,"",('MF Rollover'!T9*($P9*(1+'Property Summary'!$L$22)^('MF Releasing'!U$3-1)))*$C9)</f>
        <v>0</v>
      </c>
      <c r="V9" s="7">
        <f>IF($B9=0,"",('MF Rollover'!U9*($P9*(1+'Property Summary'!$L$22)^('MF Releasing'!V$3-1)))*$C9)</f>
        <v>0</v>
      </c>
      <c r="W9" s="7">
        <f>IF($B9=0,"",('MF Rollover'!V9*($P9*(1+'Property Summary'!$L$22)^('MF Releasing'!W$3-1)))*$C9)</f>
        <v>0</v>
      </c>
      <c r="X9" s="7">
        <f>IF($B9=0,"",('MF Rollover'!W9*($P9*(1+'Property Summary'!$L$22)^('MF Releasing'!X$3-1)))*$C9)</f>
        <v>0</v>
      </c>
      <c r="Y9" s="7">
        <f>IF($B9=0,"",('MF Rollover'!X9*($P9*(1+'Property Summary'!$L$22)^('MF Releasing'!Y$3-1)))*$C9)</f>
        <v>0</v>
      </c>
      <c r="Z9" s="7">
        <f>IF($B9=0,"",('MF Rollover'!Y9*($P9*(1+'Property Summary'!$L$22)^('MF Releasing'!Z$3-1)))*$C9)</f>
        <v>0</v>
      </c>
      <c r="AA9" s="7">
        <f>IF($B9=0,"",('MF Rollover'!Z9*($P9*(1+'Property Summary'!$L$22)^('MF Releasing'!AA$3-1)))*$C9)</f>
        <v>0</v>
      </c>
      <c r="AB9" s="7">
        <f>IF($B9=0,"",('MF Rollover'!AA9*($P9*(1+'Property Summary'!$L$22)^('MF Releasing'!AB$3-1)))*$C9)</f>
        <v>0</v>
      </c>
      <c r="AC9" s="7">
        <f>IF($B9=0,"",('MF Rollover'!AB9*($P9*(1+'Property Summary'!$L$22)^('MF Releasing'!AC$3-1)))*$C9)</f>
        <v>0</v>
      </c>
      <c r="AD9" s="7">
        <f>IF($B9=0,"",('MF Rollover'!AC9*($P9*(1+'Property Summary'!$L$22)^('MF Releasing'!AD$3-1)))*$C9)</f>
        <v>0</v>
      </c>
      <c r="AE9" s="7">
        <f>IF($B9=0,"",('MF Rollover'!AD9*($P9*(1+'Property Summary'!$L$22)^('MF Releasing'!AE$3-1)))*$C9)</f>
        <v>1713.6000000000001</v>
      </c>
      <c r="AF9" s="7">
        <f>IF($B9=0,"",('MF Rollover'!AE9*($P9*(1+'Property Summary'!$L$22)^('MF Releasing'!AF$3-1)))*$C9)</f>
        <v>0</v>
      </c>
      <c r="AG9" s="7">
        <f>IF($B9=0,"",('MF Rollover'!AF9*($P9*(1+'Property Summary'!$L$22)^('MF Releasing'!AG$3-1)))*$C9)</f>
        <v>0</v>
      </c>
      <c r="AH9" s="7">
        <f>IF($B9=0,"",('MF Rollover'!AG9*($P9*(1+'Property Summary'!$L$22)^('MF Releasing'!AH$3-1)))*$C9)</f>
        <v>0</v>
      </c>
      <c r="AI9" s="7">
        <f>IF($B9=0,"",('MF Rollover'!AH9*($P9*(1+'Property Summary'!$L$22)^('MF Releasing'!AI$3-1)))*$C9)</f>
        <v>0</v>
      </c>
      <c r="AJ9" s="7">
        <f>IF($B9=0,"",('MF Rollover'!AI9*($P9*(1+'Property Summary'!$L$22)^('MF Releasing'!AJ$3-1)))*$C9)</f>
        <v>0</v>
      </c>
      <c r="AK9" s="7">
        <f>IF($B9=0,"",('MF Rollover'!AJ9*($P9*(1+'Property Summary'!$L$22)^('MF Releasing'!AK$3-1)))*$C9)</f>
        <v>0</v>
      </c>
      <c r="AL9" s="7">
        <f>IF($B9=0,"",('MF Rollover'!AK9*($P9*(1+'Property Summary'!$L$22)^('MF Releasing'!AL$3-1)))*$C9)</f>
        <v>0</v>
      </c>
      <c r="AM9" s="7">
        <f>IF($B9=0,"",('MF Rollover'!AL9*($P9*(1+'Property Summary'!$L$22)^('MF Releasing'!AM$3-1)))*$C9)</f>
        <v>0</v>
      </c>
      <c r="AN9" s="7">
        <f>IF($B9=0,"",('MF Rollover'!AM9*($P9*(1+'Property Summary'!$L$22)^('MF Releasing'!AN$3-1)))*$C9)</f>
        <v>0</v>
      </c>
      <c r="AO9" s="7">
        <f>IF($B9=0,"",('MF Rollover'!AN9*($P9*(1+'Property Summary'!$L$22)^('MF Releasing'!AO$3-1)))*$C9)</f>
        <v>0</v>
      </c>
      <c r="AP9" s="7">
        <f>IF($B9=0,"",('MF Rollover'!AO9*($P9*(1+'Property Summary'!$L$22)^('MF Releasing'!AP$3-1)))*$C9)</f>
        <v>0</v>
      </c>
      <c r="AQ9" s="7">
        <f>IF($B9=0,"",('MF Rollover'!AP9*($P9*(1+'Property Summary'!$L$22)^('MF Releasing'!AQ$3-1)))*$C9)</f>
        <v>1747.8720000000001</v>
      </c>
      <c r="AR9" s="7">
        <f>IF($B9=0,"",('MF Rollover'!AQ9*($P9*(1+'Property Summary'!$L$22)^('MF Releasing'!AR$3-1)))*$C9)</f>
        <v>0</v>
      </c>
      <c r="AS9" s="7">
        <f>IF($B9=0,"",('MF Rollover'!AR9*($P9*(1+'Property Summary'!$L$22)^('MF Releasing'!AS$3-1)))*$C9)</f>
        <v>0</v>
      </c>
      <c r="AT9" s="7">
        <f>IF($B9=0,"",('MF Rollover'!AS9*($P9*(1+'Property Summary'!$L$22)^('MF Releasing'!AT$3-1)))*$C9)</f>
        <v>0</v>
      </c>
      <c r="AU9" s="7">
        <f>IF($B9=0,"",('MF Rollover'!AT9*($P9*(1+'Property Summary'!$L$22)^('MF Releasing'!AU$3-1)))*$C9)</f>
        <v>0</v>
      </c>
      <c r="AV9" s="7">
        <f>IF($B9=0,"",('MF Rollover'!AU9*($P9*(1+'Property Summary'!$L$22)^('MF Releasing'!AV$3-1)))*$C9)</f>
        <v>0</v>
      </c>
      <c r="AW9" s="7">
        <f>IF($B9=0,"",('MF Rollover'!AV9*($P9*(1+'Property Summary'!$L$22)^('MF Releasing'!AW$3-1)))*$C9)</f>
        <v>0</v>
      </c>
      <c r="AX9" s="7">
        <f>IF($B9=0,"",('MF Rollover'!AW9*($P9*(1+'Property Summary'!$L$22)^('MF Releasing'!AX$3-1)))*$C9)</f>
        <v>0</v>
      </c>
      <c r="AY9" s="7">
        <f>IF($B9=0,"",('MF Rollover'!AX9*($P9*(1+'Property Summary'!$L$22)^('MF Releasing'!AY$3-1)))*$C9)</f>
        <v>0</v>
      </c>
      <c r="AZ9" s="7">
        <f>IF($B9=0,"",('MF Rollover'!AY9*($P9*(1+'Property Summary'!$L$22)^('MF Releasing'!AZ$3-1)))*$C9)</f>
        <v>0</v>
      </c>
      <c r="BA9" s="7">
        <f>IF($B9=0,"",('MF Rollover'!AZ9*($P9*(1+'Property Summary'!$L$22)^('MF Releasing'!BA$3-1)))*$C9)</f>
        <v>0</v>
      </c>
      <c r="BB9" s="7">
        <f>IF($B9=0,"",('MF Rollover'!BA9*($P9*(1+'Property Summary'!$L$22)^('MF Releasing'!BB$3-1)))*$C9)</f>
        <v>0</v>
      </c>
      <c r="BC9" s="7">
        <f>IF($B9=0,"",('MF Rollover'!BB9*($P9*(1+'Property Summary'!$L$22)^('MF Releasing'!BC$3-1)))*$C9)</f>
        <v>1782.82944</v>
      </c>
      <c r="BD9" s="7">
        <f>IF($B9=0,"",('MF Rollover'!BC9*($P9*(1+'Property Summary'!$L$22)^('MF Releasing'!BD$3-1)))*$C9)</f>
        <v>0</v>
      </c>
      <c r="BE9" s="7">
        <f>IF($B9=0,"",('MF Rollover'!BD9*($P9*(1+'Property Summary'!$L$22)^('MF Releasing'!BE$3-1)))*$C9)</f>
        <v>0</v>
      </c>
      <c r="BF9" s="7">
        <f>IF($B9=0,"",('MF Rollover'!BE9*($P9*(1+'Property Summary'!$L$22)^('MF Releasing'!BF$3-1)))*$C9)</f>
        <v>0</v>
      </c>
      <c r="BG9" s="7">
        <f>IF($B9=0,"",('MF Rollover'!BF9*($P9*(1+'Property Summary'!$L$22)^('MF Releasing'!BG$3-1)))*$C9)</f>
        <v>0</v>
      </c>
      <c r="BH9" s="7">
        <f>IF($B9=0,"",('MF Rollover'!BG9*($P9*(1+'Property Summary'!$L$22)^('MF Releasing'!BH$3-1)))*$C9)</f>
        <v>0</v>
      </c>
      <c r="BI9" s="7">
        <f>IF($B9=0,"",('MF Rollover'!BH9*($P9*(1+'Property Summary'!$L$22)^('MF Releasing'!BI$3-1)))*$C9)</f>
        <v>0</v>
      </c>
      <c r="BJ9" s="7">
        <f>IF($B9=0,"",('MF Rollover'!BI9*($P9*(1+'Property Summary'!$L$22)^('MF Releasing'!BJ$3-1)))*$C9)</f>
        <v>0</v>
      </c>
      <c r="BK9" s="7">
        <f>IF($B9=0,"",('MF Rollover'!BJ9*($P9*(1+'Property Summary'!$L$22)^('MF Releasing'!BK$3-1)))*$C9)</f>
        <v>0</v>
      </c>
      <c r="BL9" s="7">
        <f>IF($B9=0,"",('MF Rollover'!BK9*($P9*(1+'Property Summary'!$L$22)^('MF Releasing'!BL$3-1)))*$C9)</f>
        <v>0</v>
      </c>
      <c r="BM9" s="7">
        <f>IF($B9=0,"",('MF Rollover'!BL9*($P9*(1+'Property Summary'!$L$22)^('MF Releasing'!BM$3-1)))*$C9)</f>
        <v>0</v>
      </c>
      <c r="BN9" s="7">
        <f>IF($B9=0,"",('MF Rollover'!BM9*($P9*(1+'Property Summary'!$L$22)^('MF Releasing'!BN$3-1)))*$C9)</f>
        <v>0</v>
      </c>
      <c r="BO9" s="7">
        <f>IF($B9=0,"",('MF Rollover'!BN9*($P9*(1+'Property Summary'!$L$22)^('MF Releasing'!BO$3-1)))*$C9)</f>
        <v>1818.4860288</v>
      </c>
      <c r="BP9" s="7">
        <f>IF($B9=0,"",('MF Rollover'!BO9*($P9*(1+'Property Summary'!$L$22)^('MF Releasing'!BP$3-1)))*$C9)</f>
        <v>0</v>
      </c>
      <c r="BQ9" s="7">
        <f>IF($B9=0,"",('MF Rollover'!BP9*($P9*(1+'Property Summary'!$L$22)^('MF Releasing'!BQ$3-1)))*$C9)</f>
        <v>0</v>
      </c>
      <c r="BR9" s="7">
        <f>IF($B9=0,"",('MF Rollover'!BQ9*($P9*(1+'Property Summary'!$L$22)^('MF Releasing'!BR$3-1)))*$C9)</f>
        <v>0</v>
      </c>
      <c r="BS9" s="7">
        <f>IF($B9=0,"",('MF Rollover'!BR9*($P9*(1+'Property Summary'!$L$22)^('MF Releasing'!BS$3-1)))*$C9)</f>
        <v>0</v>
      </c>
      <c r="BT9" s="7">
        <f>IF($B9=0,"",('MF Rollover'!BS9*($P9*(1+'Property Summary'!$L$22)^('MF Releasing'!BT$3-1)))*$C9)</f>
        <v>0</v>
      </c>
      <c r="BU9" s="7">
        <f>IF($B9=0,"",('MF Rollover'!BT9*($P9*(1+'Property Summary'!$L$22)^('MF Releasing'!BU$3-1)))*$C9)</f>
        <v>0</v>
      </c>
      <c r="BV9" s="7">
        <f>IF($B9=0,"",('MF Rollover'!BU9*($P9*(1+'Property Summary'!$L$22)^('MF Releasing'!BV$3-1)))*$C9)</f>
        <v>0</v>
      </c>
      <c r="BW9" s="7">
        <f>IF($B9=0,"",('MF Rollover'!BV9*($P9*(1+'Property Summary'!$L$22)^('MF Releasing'!BW$3-1)))*$C9)</f>
        <v>0</v>
      </c>
      <c r="BX9" s="7">
        <f>IF($B9=0,"",('MF Rollover'!BW9*($P9*(1+'Property Summary'!$L$22)^('MF Releasing'!BX$3-1)))*$C9)</f>
        <v>0</v>
      </c>
      <c r="BY9" s="7">
        <f>IF($B9=0,"",('MF Rollover'!BX9*($P9*(1+'Property Summary'!$L$22)^('MF Releasing'!BY$3-1)))*$C9)</f>
        <v>0</v>
      </c>
      <c r="BZ9" s="7">
        <f>IF($B9=0,"",('MF Rollover'!BY9*($P9*(1+'Property Summary'!$L$22)^('MF Releasing'!BZ$3-1)))*$C9)</f>
        <v>0</v>
      </c>
      <c r="CA9" s="7">
        <f>IF($B9=0,"",('MF Rollover'!BZ9*($P9*(1+'Property Summary'!$L$22)^('MF Releasing'!CA$3-1)))*$C9)</f>
        <v>1854.8557493760002</v>
      </c>
      <c r="CB9" s="7">
        <f>IF($B9=0,"",('MF Rollover'!CA9*($P9*(1+'Property Summary'!$L$22)^('MF Releasing'!CB$3-1)))*$C9)</f>
        <v>0</v>
      </c>
      <c r="CC9" s="7">
        <f>IF($B9=0,"",('MF Rollover'!CB9*($P9*(1+'Property Summary'!$L$22)^('MF Releasing'!CC$3-1)))*$C9)</f>
        <v>0</v>
      </c>
      <c r="CD9" s="7">
        <f>IF($B9=0,"",('MF Rollover'!CC9*($P9*(1+'Property Summary'!$L$22)^('MF Releasing'!CD$3-1)))*$C9)</f>
        <v>0</v>
      </c>
      <c r="CE9" s="7">
        <f>IF($B9=0,"",('MF Rollover'!CD9*($P9*(1+'Property Summary'!$L$22)^('MF Releasing'!CE$3-1)))*$C9)</f>
        <v>0</v>
      </c>
      <c r="CF9" s="7">
        <f>IF($B9=0,"",('MF Rollover'!CE9*($P9*(1+'Property Summary'!$L$22)^('MF Releasing'!CF$3-1)))*$C9)</f>
        <v>0</v>
      </c>
      <c r="CG9" s="7">
        <f>IF($B9=0,"",('MF Rollover'!CF9*($P9*(1+'Property Summary'!$L$22)^('MF Releasing'!CG$3-1)))*$C9)</f>
        <v>0</v>
      </c>
      <c r="CH9" s="7">
        <f>IF($B9=0,"",('MF Rollover'!CG9*($P9*(1+'Property Summary'!$L$22)^('MF Releasing'!CH$3-1)))*$C9)</f>
        <v>0</v>
      </c>
      <c r="CI9" s="7">
        <f>IF($B9=0,"",('MF Rollover'!CH9*($P9*(1+'Property Summary'!$L$22)^('MF Releasing'!CI$3-1)))*$C9)</f>
        <v>0</v>
      </c>
      <c r="CJ9" s="7">
        <f>IF($B9=0,"",('MF Rollover'!CI9*($P9*(1+'Property Summary'!$L$22)^('MF Releasing'!CJ$3-1)))*$C9)</f>
        <v>0</v>
      </c>
      <c r="CK9" s="7">
        <f>IF($B9=0,"",('MF Rollover'!CJ9*($P9*(1+'Property Summary'!$L$22)^('MF Releasing'!CK$3-1)))*$C9)</f>
        <v>0</v>
      </c>
      <c r="CL9" s="7">
        <f>IF($B9=0,"",('MF Rollover'!CK9*($P9*(1+'Property Summary'!$L$22)^('MF Releasing'!CL$3-1)))*$C9)</f>
        <v>0</v>
      </c>
      <c r="CM9" s="7">
        <f>IF($B9=0,"",('MF Rollover'!CL9*($P9*(1+'Property Summary'!$L$22)^('MF Releasing'!CM$3-1)))*$C9)</f>
        <v>1891.9528643635203</v>
      </c>
      <c r="CN9" s="7">
        <f>IF($B9=0,"",('MF Rollover'!CM9*($P9*(1+'Property Summary'!$L$22)^('MF Releasing'!CN$3-1)))*$C9)</f>
        <v>0</v>
      </c>
      <c r="CO9" s="7">
        <f>IF($B9=0,"",('MF Rollover'!CN9*($P9*(1+'Property Summary'!$L$22)^('MF Releasing'!CO$3-1)))*$C9)</f>
        <v>0</v>
      </c>
      <c r="CP9" s="7">
        <f>IF($B9=0,"",('MF Rollover'!CO9*($P9*(1+'Property Summary'!$L$22)^('MF Releasing'!CP$3-1)))*$C9)</f>
        <v>0</v>
      </c>
      <c r="CQ9" s="7">
        <f>IF($B9=0,"",('MF Rollover'!CP9*($P9*(1+'Property Summary'!$L$22)^('MF Releasing'!CQ$3-1)))*$C9)</f>
        <v>0</v>
      </c>
      <c r="CR9" s="7">
        <f>IF($B9=0,"",('MF Rollover'!CQ9*($P9*(1+'Property Summary'!$L$22)^('MF Releasing'!CR$3-1)))*$C9)</f>
        <v>0</v>
      </c>
      <c r="CS9" s="7">
        <f>IF($B9=0,"",('MF Rollover'!CR9*($P9*(1+'Property Summary'!$L$22)^('MF Releasing'!CS$3-1)))*$C9)</f>
        <v>0</v>
      </c>
      <c r="CT9" s="7">
        <f>IF($B9=0,"",('MF Rollover'!CS9*($P9*(1+'Property Summary'!$L$22)^('MF Releasing'!CT$3-1)))*$C9)</f>
        <v>0</v>
      </c>
      <c r="CU9" s="7">
        <f>IF($B9=0,"",('MF Rollover'!CT9*($P9*(1+'Property Summary'!$L$22)^('MF Releasing'!CU$3-1)))*$C9)</f>
        <v>0</v>
      </c>
      <c r="CV9" s="7">
        <f>IF($B9=0,"",('MF Rollover'!CU9*($P9*(1+'Property Summary'!$L$22)^('MF Releasing'!CV$3-1)))*$C9)</f>
        <v>0</v>
      </c>
      <c r="CW9" s="7">
        <f>IF($B9=0,"",('MF Rollover'!CV9*($P9*(1+'Property Summary'!$L$22)^('MF Releasing'!CW$3-1)))*$C9)</f>
        <v>0</v>
      </c>
      <c r="CX9" s="7">
        <f>IF($B9=0,"",('MF Rollover'!CW9*($P9*(1+'Property Summary'!$L$22)^('MF Releasing'!CX$3-1)))*$C9)</f>
        <v>0</v>
      </c>
      <c r="CY9" s="7">
        <f>IF($B9=0,"",('MF Rollover'!CX9*($P9*(1+'Property Summary'!$L$22)^('MF Releasing'!CY$3-1)))*$C9)</f>
        <v>1929.7919216507901</v>
      </c>
      <c r="CZ9" s="7">
        <f>IF($B9=0,"",('MF Rollover'!CY9*($P9*(1+'Property Summary'!$L$22)^('MF Releasing'!CZ$3-1)))*$C9)</f>
        <v>0</v>
      </c>
      <c r="DA9" s="7">
        <f>IF($B9=0,"",('MF Rollover'!CZ9*($P9*(1+'Property Summary'!$L$22)^('MF Releasing'!DA$3-1)))*$C9)</f>
        <v>0</v>
      </c>
      <c r="DB9" s="7">
        <f>IF($B9=0,"",('MF Rollover'!DA9*($P9*(1+'Property Summary'!$L$22)^('MF Releasing'!DB$3-1)))*$C9)</f>
        <v>0</v>
      </c>
      <c r="DC9" s="7">
        <f>IF($B9=0,"",('MF Rollover'!DB9*($P9*(1+'Property Summary'!$L$22)^('MF Releasing'!DC$3-1)))*$C9)</f>
        <v>0</v>
      </c>
      <c r="DD9" s="7">
        <f>IF($B9=0,"",('MF Rollover'!DC9*($P9*(1+'Property Summary'!$L$22)^('MF Releasing'!DD$3-1)))*$C9)</f>
        <v>0</v>
      </c>
      <c r="DE9" s="7">
        <f>IF($B9=0,"",('MF Rollover'!DD9*($P9*(1+'Property Summary'!$L$22)^('MF Releasing'!DE$3-1)))*$C9)</f>
        <v>0</v>
      </c>
      <c r="DF9" s="7">
        <f>IF($B9=0,"",('MF Rollover'!DE9*($P9*(1+'Property Summary'!$L$22)^('MF Releasing'!DF$3-1)))*$C9)</f>
        <v>0</v>
      </c>
      <c r="DG9" s="7">
        <f>IF($B9=0,"",('MF Rollover'!DF9*($P9*(1+'Property Summary'!$L$22)^('MF Releasing'!DG$3-1)))*$C9)</f>
        <v>0</v>
      </c>
      <c r="DH9" s="7">
        <f>IF($B9=0,"",('MF Rollover'!DG9*($P9*(1+'Property Summary'!$L$22)^('MF Releasing'!DH$3-1)))*$C9)</f>
        <v>0</v>
      </c>
      <c r="DI9" s="7">
        <f>IF($B9=0,"",('MF Rollover'!DH9*($P9*(1+'Property Summary'!$L$22)^('MF Releasing'!DI$3-1)))*$C9)</f>
        <v>0</v>
      </c>
      <c r="DJ9" s="7">
        <f>IF($B9=0,"",('MF Rollover'!DI9*($P9*(1+'Property Summary'!$L$22)^('MF Releasing'!DJ$3-1)))*$C9)</f>
        <v>0</v>
      </c>
      <c r="DK9" s="7">
        <f>IF($B9=0,"",('MF Rollover'!DJ9*($P9*(1+'Property Summary'!$L$22)^('MF Releasing'!DK$3-1)))*$C9)</f>
        <v>1968.3877600838059</v>
      </c>
      <c r="DL9" s="7">
        <f>IF($B9=0,"",('MF Rollover'!DK9*($P9*(1+'Property Summary'!$L$22)^('MF Releasing'!DL$3-1)))*$C9)</f>
        <v>0</v>
      </c>
      <c r="DM9" s="7">
        <f>IF($B9=0,"",('MF Rollover'!DL9*($P9*(1+'Property Summary'!$L$22)^('MF Releasing'!DM$3-1)))*$C9)</f>
        <v>0</v>
      </c>
      <c r="DN9" s="7">
        <f>IF($B9=0,"",('MF Rollover'!DM9*($P9*(1+'Property Summary'!$L$22)^('MF Releasing'!DN$3-1)))*$C9)</f>
        <v>0</v>
      </c>
      <c r="DO9" s="7">
        <f>IF($B9=0,"",('MF Rollover'!DN9*($P9*(1+'Property Summary'!$L$22)^('MF Releasing'!DO$3-1)))*$C9)</f>
        <v>0</v>
      </c>
      <c r="DP9" s="7">
        <f>IF($B9=0,"",('MF Rollover'!DO9*($P9*(1+'Property Summary'!$L$22)^('MF Releasing'!DP$3-1)))*$C9)</f>
        <v>0</v>
      </c>
      <c r="DQ9" s="7">
        <f>IF($B9=0,"",('MF Rollover'!DP9*($P9*(1+'Property Summary'!$L$22)^('MF Releasing'!DQ$3-1)))*$C9)</f>
        <v>0</v>
      </c>
      <c r="DR9" s="7">
        <f>IF($B9=0,"",('MF Rollover'!DQ9*($P9*(1+'Property Summary'!$L$22)^('MF Releasing'!DR$3-1)))*$C9)</f>
        <v>0</v>
      </c>
      <c r="DS9" s="7">
        <f>IF($B9=0,"",('MF Rollover'!DR9*($P9*(1+'Property Summary'!$L$22)^('MF Releasing'!DS$3-1)))*$C9)</f>
        <v>0</v>
      </c>
      <c r="DT9" s="7">
        <f>IF($B9=0,"",('MF Rollover'!DS9*($P9*(1+'Property Summary'!$L$22)^('MF Releasing'!DT$3-1)))*$C9)</f>
        <v>0</v>
      </c>
      <c r="DU9" s="7">
        <f>IF($B9=0,"",('MF Rollover'!DT9*($P9*(1+'Property Summary'!$L$22)^('MF Releasing'!DU$3-1)))*$C9)</f>
        <v>0</v>
      </c>
      <c r="DV9" s="7">
        <f>IF($B9=0,"",('MF Rollover'!DU9*($P9*(1+'Property Summary'!$L$22)^('MF Releasing'!DV$3-1)))*$C9)</f>
        <v>0</v>
      </c>
      <c r="DW9" s="7">
        <f>IF($B9=0,"",('MF Rollover'!DV9*($P9*(1+'Property Summary'!$L$22)^('MF Releasing'!DW$3-1)))*$C9)</f>
        <v>2007.755515285482</v>
      </c>
      <c r="DX9" s="7">
        <f>IF($B9=0,"",('MF Rollover'!DW9*($P9*(1+'Property Summary'!$L$22)^('MF Releasing'!DX$3-1)))*$C9)</f>
        <v>0</v>
      </c>
      <c r="DY9" s="7">
        <f>IF($B9=0,"",('MF Rollover'!DX9*($P9*(1+'Property Summary'!$L$22)^('MF Releasing'!DY$3-1)))*$C9)</f>
        <v>0</v>
      </c>
      <c r="DZ9" s="7">
        <f>IF($B9=0,"",('MF Rollover'!DY9*($P9*(1+'Property Summary'!$L$22)^('MF Releasing'!DZ$3-1)))*$C9)</f>
        <v>0</v>
      </c>
      <c r="EA9" s="7">
        <f>IF($B9=0,"",('MF Rollover'!DZ9*($P9*(1+'Property Summary'!$L$22)^('MF Releasing'!EA$3-1)))*$C9)</f>
        <v>0</v>
      </c>
      <c r="EB9" s="7">
        <f>IF($B9=0,"",('MF Rollover'!EA9*($P9*(1+'Property Summary'!$L$22)^('MF Releasing'!EB$3-1)))*$C9)</f>
        <v>0</v>
      </c>
      <c r="EC9" s="7">
        <f>IF($B9=0,"",('MF Rollover'!EB9*($P9*(1+'Property Summary'!$L$22)^('MF Releasing'!EC$3-1)))*$C9)</f>
        <v>0</v>
      </c>
      <c r="ED9" s="7">
        <f>IF($B9=0,"",('MF Rollover'!EC9*($P9*(1+'Property Summary'!$L$22)^('MF Releasing'!ED$3-1)))*$C9)</f>
        <v>0</v>
      </c>
      <c r="EE9" s="7">
        <f>IF($B9=0,"",('MF Rollover'!ED9*($P9*(1+'Property Summary'!$L$22)^('MF Releasing'!EE$3-1)))*$C9)</f>
        <v>0</v>
      </c>
      <c r="EF9" s="7">
        <f>IF($B9=0,"",('MF Rollover'!EE9*($P9*(1+'Property Summary'!$L$22)^('MF Releasing'!EF$3-1)))*$C9)</f>
        <v>0</v>
      </c>
      <c r="EG9" s="7">
        <f>IF($B9=0,"",('MF Rollover'!EF9*($P9*(1+'Property Summary'!$L$22)^('MF Releasing'!EG$3-1)))*$C9)</f>
        <v>0</v>
      </c>
      <c r="EH9" s="7">
        <f>IF($B9=0,"",('MF Rollover'!EG9*($P9*(1+'Property Summary'!$L$22)^('MF Releasing'!EH$3-1)))*$C9)</f>
        <v>0</v>
      </c>
      <c r="EI9" s="7">
        <f>IF($B9=0,"",('MF Rollover'!EH9*($P9*(1+'Property Summary'!$L$22)^('MF Releasing'!EI$3-1)))*$C9)</f>
        <v>2047.910625591192</v>
      </c>
      <c r="EJ9" s="7">
        <f>IF($B9=0,"",('MF Rollover'!EI9*($P9*(1+'Property Summary'!$L$22)^('MF Releasing'!EJ$3-1)))*$C9)</f>
        <v>0</v>
      </c>
      <c r="EK9" s="7">
        <f>IF($B9=0,"",('MF Rollover'!EJ9*($P9*(1+'Property Summary'!$L$22)^('MF Releasing'!EK$3-1)))*$C9)</f>
        <v>0</v>
      </c>
      <c r="EL9" s="7">
        <f>IF($B9=0,"",('MF Rollover'!EK9*($P9*(1+'Property Summary'!$L$22)^('MF Releasing'!EL$3-1)))*$C9)</f>
        <v>0</v>
      </c>
      <c r="EM9" s="7">
        <f>IF($B9=0,"",('MF Rollover'!EL9*($P9*(1+'Property Summary'!$L$22)^('MF Releasing'!EM$3-1)))*$C9)</f>
        <v>0</v>
      </c>
      <c r="EN9" s="7">
        <f>IF($B9=0,"",('MF Rollover'!EM9*($P9*(1+'Property Summary'!$L$22)^('MF Releasing'!EN$3-1)))*$C9)</f>
        <v>0</v>
      </c>
      <c r="EO9" s="7">
        <f>IF($B9=0,"",('MF Rollover'!EN9*($P9*(1+'Property Summary'!$L$22)^('MF Releasing'!EO$3-1)))*$C9)</f>
        <v>0</v>
      </c>
      <c r="EP9" s="7">
        <f>IF($B9=0,"",('MF Rollover'!EO9*($P9*(1+'Property Summary'!$L$22)^('MF Releasing'!EP$3-1)))*$C9)</f>
        <v>0</v>
      </c>
      <c r="EQ9" s="7">
        <f>IF($B9=0,"",('MF Rollover'!EP9*($P9*(1+'Property Summary'!$L$22)^('MF Releasing'!EQ$3-1)))*$C9)</f>
        <v>0</v>
      </c>
      <c r="ER9" s="7">
        <f>IF($B9=0,"",('MF Rollover'!EQ9*($P9*(1+'Property Summary'!$L$22)^('MF Releasing'!ER$3-1)))*$C9)</f>
        <v>0</v>
      </c>
      <c r="ES9" s="7">
        <f>IF($B9=0,"",('MF Rollover'!ER9*($P9*(1+'Property Summary'!$L$22)^('MF Releasing'!ES$3-1)))*$C9)</f>
        <v>0</v>
      </c>
      <c r="ET9" s="7">
        <f>IF($B9=0,"",('MF Rollover'!ES9*($P9*(1+'Property Summary'!$L$22)^('MF Releasing'!ET$3-1)))*$C9)</f>
        <v>0</v>
      </c>
      <c r="EU9" s="7">
        <f>IF($B9=0,"",('MF Rollover'!ET9*($P9*(1+'Property Summary'!$L$22)^('MF Releasing'!EU$3-1)))*$C9)</f>
        <v>2088.8688381030152</v>
      </c>
      <c r="EV9" s="7">
        <f>IF($B9=0,"",('MF Rollover'!EU9*($P9*(1+'Property Summary'!$L$22)^('MF Releasing'!EV$3-1)))*$C9)</f>
        <v>0</v>
      </c>
      <c r="EW9" s="7">
        <f>IF($B9=0,"",('MF Rollover'!EV9*($P9*(1+'Property Summary'!$L$22)^('MF Releasing'!EW$3-1)))*$C9)</f>
        <v>0</v>
      </c>
      <c r="EX9" s="7">
        <f>IF($B9=0,"",('MF Rollover'!EW9*($P9*(1+'Property Summary'!$L$22)^('MF Releasing'!EX$3-1)))*$C9)</f>
        <v>0</v>
      </c>
      <c r="EY9" s="7">
        <f>IF($B9=0,"",('MF Rollover'!EX9*($P9*(1+'Property Summary'!$L$22)^('MF Releasing'!EY$3-1)))*$C9)</f>
        <v>0</v>
      </c>
      <c r="EZ9" s="7">
        <f>IF($B9=0,"",('MF Rollover'!EY9*($P9*(1+'Property Summary'!$L$22)^('MF Releasing'!EZ$3-1)))*$C9)</f>
        <v>0</v>
      </c>
      <c r="FA9" s="7">
        <f>IF($B9=0,"",('MF Rollover'!EZ9*($P9*(1+'Property Summary'!$L$22)^('MF Releasing'!FA$3-1)))*$C9)</f>
        <v>0</v>
      </c>
      <c r="FB9" s="7">
        <f>IF($B9=0,"",('MF Rollover'!FA9*($P9*(1+'Property Summary'!$L$22)^('MF Releasing'!FB$3-1)))*$C9)</f>
        <v>0</v>
      </c>
      <c r="FC9" s="7">
        <f>IF($B9=0,"",('MF Rollover'!FB9*($P9*(1+'Property Summary'!$L$22)^('MF Releasing'!FC$3-1)))*$C9)</f>
        <v>0</v>
      </c>
      <c r="FD9" s="7">
        <f>IF($B9=0,"",('MF Rollover'!FC9*($P9*(1+'Property Summary'!$L$22)^('MF Releasing'!FD$3-1)))*$C9)</f>
        <v>0</v>
      </c>
      <c r="FE9" s="7">
        <f>IF($B9=0,"",('MF Rollover'!FD9*($P9*(1+'Property Summary'!$L$22)^('MF Releasing'!FE$3-1)))*$C9)</f>
        <v>0</v>
      </c>
      <c r="FF9" s="7">
        <f>IF($B9=0,"",('MF Rollover'!FE9*($P9*(1+'Property Summary'!$L$22)^('MF Releasing'!FF$3-1)))*$C9)</f>
        <v>0</v>
      </c>
      <c r="FG9" s="7">
        <f>IF($B9=0,"",('MF Rollover'!FF9*($P9*(1+'Property Summary'!$L$22)^('MF Releasing'!FG$3-1)))*$C9)</f>
        <v>2130.6462148650762</v>
      </c>
      <c r="FH9" s="7">
        <f>IF($B9=0,"",('MF Rollover'!FG9*($P9*(1+'Property Summary'!$L$22)^('MF Releasing'!FH$3-1)))*$C9)</f>
        <v>0</v>
      </c>
      <c r="FI9" s="7">
        <f>IF($B9=0,"",('MF Rollover'!FH9*($P9*(1+'Property Summary'!$L$22)^('MF Releasing'!FI$3-1)))*$C9)</f>
        <v>0</v>
      </c>
      <c r="FJ9" s="7">
        <f>IF($B9=0,"",('MF Rollover'!FI9*($P9*(1+'Property Summary'!$L$22)^('MF Releasing'!FJ$3-1)))*$C9)</f>
        <v>0</v>
      </c>
      <c r="FK9" s="7">
        <f>IF($B9=0,"",('MF Rollover'!FJ9*($P9*(1+'Property Summary'!$L$22)^('MF Releasing'!FK$3-1)))*$C9)</f>
        <v>0</v>
      </c>
      <c r="FL9" s="7">
        <f>IF($B9=0,"",('MF Rollover'!FK9*($P9*(1+'Property Summary'!$L$22)^('MF Releasing'!FL$3-1)))*$C9)</f>
        <v>0</v>
      </c>
      <c r="FM9" s="7">
        <f>IF($B9=0,"",('MF Rollover'!FL9*($P9*(1+'Property Summary'!$L$22)^('MF Releasing'!FM$3-1)))*$C9)</f>
        <v>0</v>
      </c>
      <c r="FN9" s="7">
        <f>IF($B9=0,"",('MF Rollover'!FM9*($P9*(1+'Property Summary'!$L$22)^('MF Releasing'!FN$3-1)))*$C9)</f>
        <v>0</v>
      </c>
      <c r="FO9" s="7">
        <f>IF($B9=0,"",('MF Rollover'!FN9*($P9*(1+'Property Summary'!$L$22)^('MF Releasing'!FO$3-1)))*$C9)</f>
        <v>0</v>
      </c>
      <c r="FP9" s="7">
        <f>IF($B9=0,"",('MF Rollover'!FO9*($P9*(1+'Property Summary'!$L$22)^('MF Releasing'!FP$3-1)))*$C9)</f>
        <v>0</v>
      </c>
      <c r="FQ9" s="7">
        <f>IF($B9=0,"",('MF Rollover'!FP9*($P9*(1+'Property Summary'!$L$22)^('MF Releasing'!FQ$3-1)))*$C9)</f>
        <v>0</v>
      </c>
      <c r="FR9" s="7">
        <f>IF($B9=0,"",('MF Rollover'!FQ9*($P9*(1+'Property Summary'!$L$22)^('MF Releasing'!FR$3-1)))*$C9)</f>
        <v>0</v>
      </c>
      <c r="FS9" s="7">
        <f>IF($B9=0,"",('MF Rollover'!FR9*($P9*(1+'Property Summary'!$L$22)^('MF Releasing'!FS$3-1)))*$C9)</f>
        <v>2173.2591391623773</v>
      </c>
      <c r="FT9" s="7">
        <f>IF($B9=0,"",('MF Rollover'!FS9*($P9*(1+'Property Summary'!$L$22)^('MF Releasing'!FT$3-1)))*$C9)</f>
        <v>0</v>
      </c>
      <c r="FU9" s="7">
        <f>IF($B9=0,"",('MF Rollover'!FT9*($P9*(1+'Property Summary'!$L$22)^('MF Releasing'!FU$3-1)))*$C9)</f>
        <v>0</v>
      </c>
      <c r="FV9" s="7">
        <f>IF($B9=0,"",('MF Rollover'!FU9*($P9*(1+'Property Summary'!$L$22)^('MF Releasing'!FV$3-1)))*$C9)</f>
        <v>0</v>
      </c>
      <c r="FW9" s="7">
        <f>IF($B9=0,"",('MF Rollover'!FV9*($P9*(1+'Property Summary'!$L$22)^('MF Releasing'!FW$3-1)))*$C9)</f>
        <v>0</v>
      </c>
      <c r="FX9" s="7">
        <f>IF($B9=0,"",('MF Rollover'!FW9*($P9*(1+'Property Summary'!$L$22)^('MF Releasing'!FX$3-1)))*$C9)</f>
        <v>0</v>
      </c>
      <c r="FY9" s="7">
        <f>IF($B9=0,"",('MF Rollover'!FX9*($P9*(1+'Property Summary'!$L$22)^('MF Releasing'!FY$3-1)))*$C9)</f>
        <v>0</v>
      </c>
      <c r="FZ9" s="7">
        <f>IF($B9=0,"",('MF Rollover'!FY9*($P9*(1+'Property Summary'!$L$22)^('MF Releasing'!FZ$3-1)))*$C9)</f>
        <v>0</v>
      </c>
      <c r="GA9" s="7">
        <f>IF($B9=0,"",('MF Rollover'!FZ9*($P9*(1+'Property Summary'!$L$22)^('MF Releasing'!GA$3-1)))*$C9)</f>
        <v>0</v>
      </c>
      <c r="GB9" s="7">
        <f>IF($B9=0,"",('MF Rollover'!GA9*($P9*(1+'Property Summary'!$L$22)^('MF Releasing'!GB$3-1)))*$C9)</f>
        <v>0</v>
      </c>
      <c r="GC9" s="7">
        <f>IF($B9=0,"",('MF Rollover'!GB9*($P9*(1+'Property Summary'!$L$22)^('MF Releasing'!GC$3-1)))*$C9)</f>
        <v>0</v>
      </c>
      <c r="GD9" s="7">
        <f>IF($B9=0,"",('MF Rollover'!GC9*($P9*(1+'Property Summary'!$L$22)^('MF Releasing'!GD$3-1)))*$C9)</f>
        <v>0</v>
      </c>
      <c r="GE9" s="7">
        <f>IF($B9=0,"",('MF Rollover'!GD9*($P9*(1+'Property Summary'!$L$22)^('MF Releasing'!GE$3-1)))*$C9)</f>
        <v>2216.7243219456254</v>
      </c>
      <c r="GF9" s="7">
        <f>IF($B9=0,"",('MF Rollover'!GE9*($P9*(1+'Property Summary'!$L$22)^('MF Releasing'!GF$3-1)))*$C9)</f>
        <v>0</v>
      </c>
      <c r="GG9" s="7">
        <f>IF($B9=0,"",('MF Rollover'!GF9*($P9*(1+'Property Summary'!$L$22)^('MF Releasing'!GG$3-1)))*$C9)</f>
        <v>0</v>
      </c>
      <c r="GH9" s="7">
        <f>IF($B9=0,"",('MF Rollover'!GG9*($P9*(1+'Property Summary'!$L$22)^('MF Releasing'!GH$3-1)))*$C9)</f>
        <v>0</v>
      </c>
      <c r="GI9" s="7">
        <f>IF($B9=0,"",('MF Rollover'!GH9*($P9*(1+'Property Summary'!$L$22)^('MF Releasing'!GI$3-1)))*$C9)</f>
        <v>0</v>
      </c>
      <c r="GJ9" s="7">
        <f>IF($B9=0,"",('MF Rollover'!GI9*($P9*(1+'Property Summary'!$L$22)^('MF Releasing'!GJ$3-1)))*$C9)</f>
        <v>0</v>
      </c>
      <c r="GK9" s="7">
        <f>IF($B9=0,"",('MF Rollover'!GJ9*($P9*(1+'Property Summary'!$L$22)^('MF Releasing'!GK$3-1)))*$C9)</f>
        <v>0</v>
      </c>
      <c r="GL9" s="7">
        <f>IF($B9=0,"",('MF Rollover'!GK9*($P9*(1+'Property Summary'!$L$22)^('MF Releasing'!GL$3-1)))*$C9)</f>
        <v>0</v>
      </c>
      <c r="GM9" s="7">
        <f>IF($B9=0,"",('MF Rollover'!GL9*($P9*(1+'Property Summary'!$L$22)^('MF Releasing'!GM$3-1)))*$C9)</f>
        <v>0</v>
      </c>
      <c r="GN9" s="7">
        <f>IF($B9=0,"",('MF Rollover'!GM9*($P9*(1+'Property Summary'!$L$22)^('MF Releasing'!GN$3-1)))*$C9)</f>
        <v>0</v>
      </c>
      <c r="GO9" s="7">
        <f>IF($B9=0,"",('MF Rollover'!GN9*($P9*(1+'Property Summary'!$L$22)^('MF Releasing'!GO$3-1)))*$C9)</f>
        <v>0</v>
      </c>
      <c r="GP9" s="7">
        <f>IF($B9=0,"",('MF Rollover'!GO9*($P9*(1+'Property Summary'!$L$22)^('MF Releasing'!GP$3-1)))*$C9)</f>
        <v>0</v>
      </c>
    </row>
    <row r="10" spans="2:198" x14ac:dyDescent="0.3">
      <c r="B10" s="198" t="str">
        <f>'MF Rent Roll'!B9</f>
        <v>3bd/2ba</v>
      </c>
      <c r="C10" s="199">
        <f>'MF Rent Roll'!C9</f>
        <v>24</v>
      </c>
      <c r="D10" s="200">
        <f>'MF Rent Roll'!D9</f>
        <v>3</v>
      </c>
      <c r="E10" s="200">
        <f>'MF Rent Roll'!E9</f>
        <v>2</v>
      </c>
      <c r="F10" s="201">
        <f>'MF Rent Roll'!F9</f>
        <v>1046</v>
      </c>
      <c r="G10" s="202">
        <f>'MF Rent Roll'!G9</f>
        <v>1100</v>
      </c>
      <c r="H10" s="203">
        <f>'MF Rent Roll'!H9</f>
        <v>12</v>
      </c>
      <c r="I10" s="202">
        <f>'MF Rent Roll'!I9</f>
        <v>70</v>
      </c>
      <c r="J10" s="204">
        <f>'MF Rent Roll'!J9</f>
        <v>0</v>
      </c>
      <c r="K10" s="205">
        <f>'MF Rent Roll'!K9</f>
        <v>30</v>
      </c>
      <c r="L10" s="202">
        <f>'MF Rent Roll'!L9</f>
        <v>400</v>
      </c>
      <c r="M10" s="206">
        <f>'MF Rent Roll'!M9</f>
        <v>0.6</v>
      </c>
      <c r="N10" s="207">
        <f>'MF Rent Roll'!N9</f>
        <v>0</v>
      </c>
      <c r="O10" s="208">
        <f>'MF Rent Roll'!O9</f>
        <v>12</v>
      </c>
      <c r="P10" s="209">
        <f>'MF Rent Roll'!P9</f>
        <v>160</v>
      </c>
      <c r="S10" s="7">
        <f>IF($B10=0,"",('MF Rollover'!R10*($P10*(1+'Property Summary'!$L$22)^('MF Releasing'!S$3-1)))*$C10)</f>
        <v>0</v>
      </c>
      <c r="T10" s="7">
        <f>IF($B10=0,"",('MF Rollover'!S10*($P10*(1+'Property Summary'!$L$22)^('MF Releasing'!T$3-1)))*$C10)</f>
        <v>0</v>
      </c>
      <c r="U10" s="7">
        <f>IF($B10=0,"",('MF Rollover'!T10*($P10*(1+'Property Summary'!$L$22)^('MF Releasing'!U$3-1)))*$C10)</f>
        <v>0</v>
      </c>
      <c r="V10" s="7">
        <f>IF($B10=0,"",('MF Rollover'!U10*($P10*(1+'Property Summary'!$L$22)^('MF Releasing'!V$3-1)))*$C10)</f>
        <v>0</v>
      </c>
      <c r="W10" s="7">
        <f>IF($B10=0,"",('MF Rollover'!V10*($P10*(1+'Property Summary'!$L$22)^('MF Releasing'!W$3-1)))*$C10)</f>
        <v>0</v>
      </c>
      <c r="X10" s="7">
        <f>IF($B10=0,"",('MF Rollover'!W10*($P10*(1+'Property Summary'!$L$22)^('MF Releasing'!X$3-1)))*$C10)</f>
        <v>0</v>
      </c>
      <c r="Y10" s="7">
        <f>IF($B10=0,"",('MF Rollover'!X10*($P10*(1+'Property Summary'!$L$22)^('MF Releasing'!Y$3-1)))*$C10)</f>
        <v>0</v>
      </c>
      <c r="Z10" s="7">
        <f>IF($B10=0,"",('MF Rollover'!Y10*($P10*(1+'Property Summary'!$L$22)^('MF Releasing'!Z$3-1)))*$C10)</f>
        <v>0</v>
      </c>
      <c r="AA10" s="7">
        <f>IF($B10=0,"",('MF Rollover'!Z10*($P10*(1+'Property Summary'!$L$22)^('MF Releasing'!AA$3-1)))*$C10)</f>
        <v>0</v>
      </c>
      <c r="AB10" s="7">
        <f>IF($B10=0,"",('MF Rollover'!AA10*($P10*(1+'Property Summary'!$L$22)^('MF Releasing'!AB$3-1)))*$C10)</f>
        <v>0</v>
      </c>
      <c r="AC10" s="7">
        <f>IF($B10=0,"",('MF Rollover'!AB10*($P10*(1+'Property Summary'!$L$22)^('MF Releasing'!AC$3-1)))*$C10)</f>
        <v>0</v>
      </c>
      <c r="AD10" s="7">
        <f>IF($B10=0,"",('MF Rollover'!AC10*($P10*(1+'Property Summary'!$L$22)^('MF Releasing'!AD$3-1)))*$C10)</f>
        <v>0</v>
      </c>
      <c r="AE10" s="7">
        <f>IF($B10=0,"",('MF Rollover'!AD10*($P10*(1+'Property Summary'!$L$22)^('MF Releasing'!AE$3-1)))*$C10)</f>
        <v>3916.7999999999997</v>
      </c>
      <c r="AF10" s="7">
        <f>IF($B10=0,"",('MF Rollover'!AE10*($P10*(1+'Property Summary'!$L$22)^('MF Releasing'!AF$3-1)))*$C10)</f>
        <v>0</v>
      </c>
      <c r="AG10" s="7">
        <f>IF($B10=0,"",('MF Rollover'!AF10*($P10*(1+'Property Summary'!$L$22)^('MF Releasing'!AG$3-1)))*$C10)</f>
        <v>0</v>
      </c>
      <c r="AH10" s="7">
        <f>IF($B10=0,"",('MF Rollover'!AG10*($P10*(1+'Property Summary'!$L$22)^('MF Releasing'!AH$3-1)))*$C10)</f>
        <v>0</v>
      </c>
      <c r="AI10" s="7">
        <f>IF($B10=0,"",('MF Rollover'!AH10*($P10*(1+'Property Summary'!$L$22)^('MF Releasing'!AI$3-1)))*$C10)</f>
        <v>0</v>
      </c>
      <c r="AJ10" s="7">
        <f>IF($B10=0,"",('MF Rollover'!AI10*($P10*(1+'Property Summary'!$L$22)^('MF Releasing'!AJ$3-1)))*$C10)</f>
        <v>0</v>
      </c>
      <c r="AK10" s="7">
        <f>IF($B10=0,"",('MF Rollover'!AJ10*($P10*(1+'Property Summary'!$L$22)^('MF Releasing'!AK$3-1)))*$C10)</f>
        <v>0</v>
      </c>
      <c r="AL10" s="7">
        <f>IF($B10=0,"",('MF Rollover'!AK10*($P10*(1+'Property Summary'!$L$22)^('MF Releasing'!AL$3-1)))*$C10)</f>
        <v>0</v>
      </c>
      <c r="AM10" s="7">
        <f>IF($B10=0,"",('MF Rollover'!AL10*($P10*(1+'Property Summary'!$L$22)^('MF Releasing'!AM$3-1)))*$C10)</f>
        <v>0</v>
      </c>
      <c r="AN10" s="7">
        <f>IF($B10=0,"",('MF Rollover'!AM10*($P10*(1+'Property Summary'!$L$22)^('MF Releasing'!AN$3-1)))*$C10)</f>
        <v>0</v>
      </c>
      <c r="AO10" s="7">
        <f>IF($B10=0,"",('MF Rollover'!AN10*($P10*(1+'Property Summary'!$L$22)^('MF Releasing'!AO$3-1)))*$C10)</f>
        <v>0</v>
      </c>
      <c r="AP10" s="7">
        <f>IF($B10=0,"",('MF Rollover'!AO10*($P10*(1+'Property Summary'!$L$22)^('MF Releasing'!AP$3-1)))*$C10)</f>
        <v>0</v>
      </c>
      <c r="AQ10" s="7">
        <f>IF($B10=0,"",('MF Rollover'!AP10*($P10*(1+'Property Summary'!$L$22)^('MF Releasing'!AQ$3-1)))*$C10)</f>
        <v>3995.136</v>
      </c>
      <c r="AR10" s="7">
        <f>IF($B10=0,"",('MF Rollover'!AQ10*($P10*(1+'Property Summary'!$L$22)^('MF Releasing'!AR$3-1)))*$C10)</f>
        <v>0</v>
      </c>
      <c r="AS10" s="7">
        <f>IF($B10=0,"",('MF Rollover'!AR10*($P10*(1+'Property Summary'!$L$22)^('MF Releasing'!AS$3-1)))*$C10)</f>
        <v>0</v>
      </c>
      <c r="AT10" s="7">
        <f>IF($B10=0,"",('MF Rollover'!AS10*($P10*(1+'Property Summary'!$L$22)^('MF Releasing'!AT$3-1)))*$C10)</f>
        <v>0</v>
      </c>
      <c r="AU10" s="7">
        <f>IF($B10=0,"",('MF Rollover'!AT10*($P10*(1+'Property Summary'!$L$22)^('MF Releasing'!AU$3-1)))*$C10)</f>
        <v>0</v>
      </c>
      <c r="AV10" s="7">
        <f>IF($B10=0,"",('MF Rollover'!AU10*($P10*(1+'Property Summary'!$L$22)^('MF Releasing'!AV$3-1)))*$C10)</f>
        <v>0</v>
      </c>
      <c r="AW10" s="7">
        <f>IF($B10=0,"",('MF Rollover'!AV10*($P10*(1+'Property Summary'!$L$22)^('MF Releasing'!AW$3-1)))*$C10)</f>
        <v>0</v>
      </c>
      <c r="AX10" s="7">
        <f>IF($B10=0,"",('MF Rollover'!AW10*($P10*(1+'Property Summary'!$L$22)^('MF Releasing'!AX$3-1)))*$C10)</f>
        <v>0</v>
      </c>
      <c r="AY10" s="7">
        <f>IF($B10=0,"",('MF Rollover'!AX10*($P10*(1+'Property Summary'!$L$22)^('MF Releasing'!AY$3-1)))*$C10)</f>
        <v>0</v>
      </c>
      <c r="AZ10" s="7">
        <f>IF($B10=0,"",('MF Rollover'!AY10*($P10*(1+'Property Summary'!$L$22)^('MF Releasing'!AZ$3-1)))*$C10)</f>
        <v>0</v>
      </c>
      <c r="BA10" s="7">
        <f>IF($B10=0,"",('MF Rollover'!AZ10*($P10*(1+'Property Summary'!$L$22)^('MF Releasing'!BA$3-1)))*$C10)</f>
        <v>0</v>
      </c>
      <c r="BB10" s="7">
        <f>IF($B10=0,"",('MF Rollover'!BA10*($P10*(1+'Property Summary'!$L$22)^('MF Releasing'!BB$3-1)))*$C10)</f>
        <v>0</v>
      </c>
      <c r="BC10" s="7">
        <f>IF($B10=0,"",('MF Rollover'!BB10*($P10*(1+'Property Summary'!$L$22)^('MF Releasing'!BC$3-1)))*$C10)</f>
        <v>4075.0387199999996</v>
      </c>
      <c r="BD10" s="7">
        <f>IF($B10=0,"",('MF Rollover'!BC10*($P10*(1+'Property Summary'!$L$22)^('MF Releasing'!BD$3-1)))*$C10)</f>
        <v>0</v>
      </c>
      <c r="BE10" s="7">
        <f>IF($B10=0,"",('MF Rollover'!BD10*($P10*(1+'Property Summary'!$L$22)^('MF Releasing'!BE$3-1)))*$C10)</f>
        <v>0</v>
      </c>
      <c r="BF10" s="7">
        <f>IF($B10=0,"",('MF Rollover'!BE10*($P10*(1+'Property Summary'!$L$22)^('MF Releasing'!BF$3-1)))*$C10)</f>
        <v>0</v>
      </c>
      <c r="BG10" s="7">
        <f>IF($B10=0,"",('MF Rollover'!BF10*($P10*(1+'Property Summary'!$L$22)^('MF Releasing'!BG$3-1)))*$C10)</f>
        <v>0</v>
      </c>
      <c r="BH10" s="7">
        <f>IF($B10=0,"",('MF Rollover'!BG10*($P10*(1+'Property Summary'!$L$22)^('MF Releasing'!BH$3-1)))*$C10)</f>
        <v>0</v>
      </c>
      <c r="BI10" s="7">
        <f>IF($B10=0,"",('MF Rollover'!BH10*($P10*(1+'Property Summary'!$L$22)^('MF Releasing'!BI$3-1)))*$C10)</f>
        <v>0</v>
      </c>
      <c r="BJ10" s="7">
        <f>IF($B10=0,"",('MF Rollover'!BI10*($P10*(1+'Property Summary'!$L$22)^('MF Releasing'!BJ$3-1)))*$C10)</f>
        <v>0</v>
      </c>
      <c r="BK10" s="7">
        <f>IF($B10=0,"",('MF Rollover'!BJ10*($P10*(1+'Property Summary'!$L$22)^('MF Releasing'!BK$3-1)))*$C10)</f>
        <v>0</v>
      </c>
      <c r="BL10" s="7">
        <f>IF($B10=0,"",('MF Rollover'!BK10*($P10*(1+'Property Summary'!$L$22)^('MF Releasing'!BL$3-1)))*$C10)</f>
        <v>0</v>
      </c>
      <c r="BM10" s="7">
        <f>IF($B10=0,"",('MF Rollover'!BL10*($P10*(1+'Property Summary'!$L$22)^('MF Releasing'!BM$3-1)))*$C10)</f>
        <v>0</v>
      </c>
      <c r="BN10" s="7">
        <f>IF($B10=0,"",('MF Rollover'!BM10*($P10*(1+'Property Summary'!$L$22)^('MF Releasing'!BN$3-1)))*$C10)</f>
        <v>0</v>
      </c>
      <c r="BO10" s="7">
        <f>IF($B10=0,"",('MF Rollover'!BN10*($P10*(1+'Property Summary'!$L$22)^('MF Releasing'!BO$3-1)))*$C10)</f>
        <v>4156.5394944</v>
      </c>
      <c r="BP10" s="7">
        <f>IF($B10=0,"",('MF Rollover'!BO10*($P10*(1+'Property Summary'!$L$22)^('MF Releasing'!BP$3-1)))*$C10)</f>
        <v>0</v>
      </c>
      <c r="BQ10" s="7">
        <f>IF($B10=0,"",('MF Rollover'!BP10*($P10*(1+'Property Summary'!$L$22)^('MF Releasing'!BQ$3-1)))*$C10)</f>
        <v>0</v>
      </c>
      <c r="BR10" s="7">
        <f>IF($B10=0,"",('MF Rollover'!BQ10*($P10*(1+'Property Summary'!$L$22)^('MF Releasing'!BR$3-1)))*$C10)</f>
        <v>0</v>
      </c>
      <c r="BS10" s="7">
        <f>IF($B10=0,"",('MF Rollover'!BR10*($P10*(1+'Property Summary'!$L$22)^('MF Releasing'!BS$3-1)))*$C10)</f>
        <v>0</v>
      </c>
      <c r="BT10" s="7">
        <f>IF($B10=0,"",('MF Rollover'!BS10*($P10*(1+'Property Summary'!$L$22)^('MF Releasing'!BT$3-1)))*$C10)</f>
        <v>0</v>
      </c>
      <c r="BU10" s="7">
        <f>IF($B10=0,"",('MF Rollover'!BT10*($P10*(1+'Property Summary'!$L$22)^('MF Releasing'!BU$3-1)))*$C10)</f>
        <v>0</v>
      </c>
      <c r="BV10" s="7">
        <f>IF($B10=0,"",('MF Rollover'!BU10*($P10*(1+'Property Summary'!$L$22)^('MF Releasing'!BV$3-1)))*$C10)</f>
        <v>0</v>
      </c>
      <c r="BW10" s="7">
        <f>IF($B10=0,"",('MF Rollover'!BV10*($P10*(1+'Property Summary'!$L$22)^('MF Releasing'!BW$3-1)))*$C10)</f>
        <v>0</v>
      </c>
      <c r="BX10" s="7">
        <f>IF($B10=0,"",('MF Rollover'!BW10*($P10*(1+'Property Summary'!$L$22)^('MF Releasing'!BX$3-1)))*$C10)</f>
        <v>0</v>
      </c>
      <c r="BY10" s="7">
        <f>IF($B10=0,"",('MF Rollover'!BX10*($P10*(1+'Property Summary'!$L$22)^('MF Releasing'!BY$3-1)))*$C10)</f>
        <v>0</v>
      </c>
      <c r="BZ10" s="7">
        <f>IF($B10=0,"",('MF Rollover'!BY10*($P10*(1+'Property Summary'!$L$22)^('MF Releasing'!BZ$3-1)))*$C10)</f>
        <v>0</v>
      </c>
      <c r="CA10" s="7">
        <f>IF($B10=0,"",('MF Rollover'!BZ10*($P10*(1+'Property Summary'!$L$22)^('MF Releasing'!CA$3-1)))*$C10)</f>
        <v>4239.6702842880004</v>
      </c>
      <c r="CB10" s="7">
        <f>IF($B10=0,"",('MF Rollover'!CA10*($P10*(1+'Property Summary'!$L$22)^('MF Releasing'!CB$3-1)))*$C10)</f>
        <v>0</v>
      </c>
      <c r="CC10" s="7">
        <f>IF($B10=0,"",('MF Rollover'!CB10*($P10*(1+'Property Summary'!$L$22)^('MF Releasing'!CC$3-1)))*$C10)</f>
        <v>0</v>
      </c>
      <c r="CD10" s="7">
        <f>IF($B10=0,"",('MF Rollover'!CC10*($P10*(1+'Property Summary'!$L$22)^('MF Releasing'!CD$3-1)))*$C10)</f>
        <v>0</v>
      </c>
      <c r="CE10" s="7">
        <f>IF($B10=0,"",('MF Rollover'!CD10*($P10*(1+'Property Summary'!$L$22)^('MF Releasing'!CE$3-1)))*$C10)</f>
        <v>0</v>
      </c>
      <c r="CF10" s="7">
        <f>IF($B10=0,"",('MF Rollover'!CE10*($P10*(1+'Property Summary'!$L$22)^('MF Releasing'!CF$3-1)))*$C10)</f>
        <v>0</v>
      </c>
      <c r="CG10" s="7">
        <f>IF($B10=0,"",('MF Rollover'!CF10*($P10*(1+'Property Summary'!$L$22)^('MF Releasing'!CG$3-1)))*$C10)</f>
        <v>0</v>
      </c>
      <c r="CH10" s="7">
        <f>IF($B10=0,"",('MF Rollover'!CG10*($P10*(1+'Property Summary'!$L$22)^('MF Releasing'!CH$3-1)))*$C10)</f>
        <v>0</v>
      </c>
      <c r="CI10" s="7">
        <f>IF($B10=0,"",('MF Rollover'!CH10*($P10*(1+'Property Summary'!$L$22)^('MF Releasing'!CI$3-1)))*$C10)</f>
        <v>0</v>
      </c>
      <c r="CJ10" s="7">
        <f>IF($B10=0,"",('MF Rollover'!CI10*($P10*(1+'Property Summary'!$L$22)^('MF Releasing'!CJ$3-1)))*$C10)</f>
        <v>0</v>
      </c>
      <c r="CK10" s="7">
        <f>IF($B10=0,"",('MF Rollover'!CJ10*($P10*(1+'Property Summary'!$L$22)^('MF Releasing'!CK$3-1)))*$C10)</f>
        <v>0</v>
      </c>
      <c r="CL10" s="7">
        <f>IF($B10=0,"",('MF Rollover'!CK10*($P10*(1+'Property Summary'!$L$22)^('MF Releasing'!CL$3-1)))*$C10)</f>
        <v>0</v>
      </c>
      <c r="CM10" s="7">
        <f>IF($B10=0,"",('MF Rollover'!CL10*($P10*(1+'Property Summary'!$L$22)^('MF Releasing'!CM$3-1)))*$C10)</f>
        <v>4324.4636899737607</v>
      </c>
      <c r="CN10" s="7">
        <f>IF($B10=0,"",('MF Rollover'!CM10*($P10*(1+'Property Summary'!$L$22)^('MF Releasing'!CN$3-1)))*$C10)</f>
        <v>0</v>
      </c>
      <c r="CO10" s="7">
        <f>IF($B10=0,"",('MF Rollover'!CN10*($P10*(1+'Property Summary'!$L$22)^('MF Releasing'!CO$3-1)))*$C10)</f>
        <v>0</v>
      </c>
      <c r="CP10" s="7">
        <f>IF($B10=0,"",('MF Rollover'!CO10*($P10*(1+'Property Summary'!$L$22)^('MF Releasing'!CP$3-1)))*$C10)</f>
        <v>0</v>
      </c>
      <c r="CQ10" s="7">
        <f>IF($B10=0,"",('MF Rollover'!CP10*($P10*(1+'Property Summary'!$L$22)^('MF Releasing'!CQ$3-1)))*$C10)</f>
        <v>0</v>
      </c>
      <c r="CR10" s="7">
        <f>IF($B10=0,"",('MF Rollover'!CQ10*($P10*(1+'Property Summary'!$L$22)^('MF Releasing'!CR$3-1)))*$C10)</f>
        <v>0</v>
      </c>
      <c r="CS10" s="7">
        <f>IF($B10=0,"",('MF Rollover'!CR10*($P10*(1+'Property Summary'!$L$22)^('MF Releasing'!CS$3-1)))*$C10)</f>
        <v>0</v>
      </c>
      <c r="CT10" s="7">
        <f>IF($B10=0,"",('MF Rollover'!CS10*($P10*(1+'Property Summary'!$L$22)^('MF Releasing'!CT$3-1)))*$C10)</f>
        <v>0</v>
      </c>
      <c r="CU10" s="7">
        <f>IF($B10=0,"",('MF Rollover'!CT10*($P10*(1+'Property Summary'!$L$22)^('MF Releasing'!CU$3-1)))*$C10)</f>
        <v>0</v>
      </c>
      <c r="CV10" s="7">
        <f>IF($B10=0,"",('MF Rollover'!CU10*($P10*(1+'Property Summary'!$L$22)^('MF Releasing'!CV$3-1)))*$C10)</f>
        <v>0</v>
      </c>
      <c r="CW10" s="7">
        <f>IF($B10=0,"",('MF Rollover'!CV10*($P10*(1+'Property Summary'!$L$22)^('MF Releasing'!CW$3-1)))*$C10)</f>
        <v>0</v>
      </c>
      <c r="CX10" s="7">
        <f>IF($B10=0,"",('MF Rollover'!CW10*($P10*(1+'Property Summary'!$L$22)^('MF Releasing'!CX$3-1)))*$C10)</f>
        <v>0</v>
      </c>
      <c r="CY10" s="7">
        <f>IF($B10=0,"",('MF Rollover'!CX10*($P10*(1+'Property Summary'!$L$22)^('MF Releasing'!CY$3-1)))*$C10)</f>
        <v>4410.9529637732348</v>
      </c>
      <c r="CZ10" s="7">
        <f>IF($B10=0,"",('MF Rollover'!CY10*($P10*(1+'Property Summary'!$L$22)^('MF Releasing'!CZ$3-1)))*$C10)</f>
        <v>0</v>
      </c>
      <c r="DA10" s="7">
        <f>IF($B10=0,"",('MF Rollover'!CZ10*($P10*(1+'Property Summary'!$L$22)^('MF Releasing'!DA$3-1)))*$C10)</f>
        <v>0</v>
      </c>
      <c r="DB10" s="7">
        <f>IF($B10=0,"",('MF Rollover'!DA10*($P10*(1+'Property Summary'!$L$22)^('MF Releasing'!DB$3-1)))*$C10)</f>
        <v>0</v>
      </c>
      <c r="DC10" s="7">
        <f>IF($B10=0,"",('MF Rollover'!DB10*($P10*(1+'Property Summary'!$L$22)^('MF Releasing'!DC$3-1)))*$C10)</f>
        <v>0</v>
      </c>
      <c r="DD10" s="7">
        <f>IF($B10=0,"",('MF Rollover'!DC10*($P10*(1+'Property Summary'!$L$22)^('MF Releasing'!DD$3-1)))*$C10)</f>
        <v>0</v>
      </c>
      <c r="DE10" s="7">
        <f>IF($B10=0,"",('MF Rollover'!DD10*($P10*(1+'Property Summary'!$L$22)^('MF Releasing'!DE$3-1)))*$C10)</f>
        <v>0</v>
      </c>
      <c r="DF10" s="7">
        <f>IF($B10=0,"",('MF Rollover'!DE10*($P10*(1+'Property Summary'!$L$22)^('MF Releasing'!DF$3-1)))*$C10)</f>
        <v>0</v>
      </c>
      <c r="DG10" s="7">
        <f>IF($B10=0,"",('MF Rollover'!DF10*($P10*(1+'Property Summary'!$L$22)^('MF Releasing'!DG$3-1)))*$C10)</f>
        <v>0</v>
      </c>
      <c r="DH10" s="7">
        <f>IF($B10=0,"",('MF Rollover'!DG10*($P10*(1+'Property Summary'!$L$22)^('MF Releasing'!DH$3-1)))*$C10)</f>
        <v>0</v>
      </c>
      <c r="DI10" s="7">
        <f>IF($B10=0,"",('MF Rollover'!DH10*($P10*(1+'Property Summary'!$L$22)^('MF Releasing'!DI$3-1)))*$C10)</f>
        <v>0</v>
      </c>
      <c r="DJ10" s="7">
        <f>IF($B10=0,"",('MF Rollover'!DI10*($P10*(1+'Property Summary'!$L$22)^('MF Releasing'!DJ$3-1)))*$C10)</f>
        <v>0</v>
      </c>
      <c r="DK10" s="7">
        <f>IF($B10=0,"",('MF Rollover'!DJ10*($P10*(1+'Property Summary'!$L$22)^('MF Releasing'!DK$3-1)))*$C10)</f>
        <v>4499.172023048699</v>
      </c>
      <c r="DL10" s="7">
        <f>IF($B10=0,"",('MF Rollover'!DK10*($P10*(1+'Property Summary'!$L$22)^('MF Releasing'!DL$3-1)))*$C10)</f>
        <v>0</v>
      </c>
      <c r="DM10" s="7">
        <f>IF($B10=0,"",('MF Rollover'!DL10*($P10*(1+'Property Summary'!$L$22)^('MF Releasing'!DM$3-1)))*$C10)</f>
        <v>0</v>
      </c>
      <c r="DN10" s="7">
        <f>IF($B10=0,"",('MF Rollover'!DM10*($P10*(1+'Property Summary'!$L$22)^('MF Releasing'!DN$3-1)))*$C10)</f>
        <v>0</v>
      </c>
      <c r="DO10" s="7">
        <f>IF($B10=0,"",('MF Rollover'!DN10*($P10*(1+'Property Summary'!$L$22)^('MF Releasing'!DO$3-1)))*$C10)</f>
        <v>0</v>
      </c>
      <c r="DP10" s="7">
        <f>IF($B10=0,"",('MF Rollover'!DO10*($P10*(1+'Property Summary'!$L$22)^('MF Releasing'!DP$3-1)))*$C10)</f>
        <v>0</v>
      </c>
      <c r="DQ10" s="7">
        <f>IF($B10=0,"",('MF Rollover'!DP10*($P10*(1+'Property Summary'!$L$22)^('MF Releasing'!DQ$3-1)))*$C10)</f>
        <v>0</v>
      </c>
      <c r="DR10" s="7">
        <f>IF($B10=0,"",('MF Rollover'!DQ10*($P10*(1+'Property Summary'!$L$22)^('MF Releasing'!DR$3-1)))*$C10)</f>
        <v>0</v>
      </c>
      <c r="DS10" s="7">
        <f>IF($B10=0,"",('MF Rollover'!DR10*($P10*(1+'Property Summary'!$L$22)^('MF Releasing'!DS$3-1)))*$C10)</f>
        <v>0</v>
      </c>
      <c r="DT10" s="7">
        <f>IF($B10=0,"",('MF Rollover'!DS10*($P10*(1+'Property Summary'!$L$22)^('MF Releasing'!DT$3-1)))*$C10)</f>
        <v>0</v>
      </c>
      <c r="DU10" s="7">
        <f>IF($B10=0,"",('MF Rollover'!DT10*($P10*(1+'Property Summary'!$L$22)^('MF Releasing'!DU$3-1)))*$C10)</f>
        <v>0</v>
      </c>
      <c r="DV10" s="7">
        <f>IF($B10=0,"",('MF Rollover'!DU10*($P10*(1+'Property Summary'!$L$22)^('MF Releasing'!DV$3-1)))*$C10)</f>
        <v>0</v>
      </c>
      <c r="DW10" s="7">
        <f>IF($B10=0,"",('MF Rollover'!DV10*($P10*(1+'Property Summary'!$L$22)^('MF Releasing'!DW$3-1)))*$C10)</f>
        <v>4589.1554635096736</v>
      </c>
      <c r="DX10" s="7">
        <f>IF($B10=0,"",('MF Rollover'!DW10*($P10*(1+'Property Summary'!$L$22)^('MF Releasing'!DX$3-1)))*$C10)</f>
        <v>0</v>
      </c>
      <c r="DY10" s="7">
        <f>IF($B10=0,"",('MF Rollover'!DX10*($P10*(1+'Property Summary'!$L$22)^('MF Releasing'!DY$3-1)))*$C10)</f>
        <v>0</v>
      </c>
      <c r="DZ10" s="7">
        <f>IF($B10=0,"",('MF Rollover'!DY10*($P10*(1+'Property Summary'!$L$22)^('MF Releasing'!DZ$3-1)))*$C10)</f>
        <v>0</v>
      </c>
      <c r="EA10" s="7">
        <f>IF($B10=0,"",('MF Rollover'!DZ10*($P10*(1+'Property Summary'!$L$22)^('MF Releasing'!EA$3-1)))*$C10)</f>
        <v>0</v>
      </c>
      <c r="EB10" s="7">
        <f>IF($B10=0,"",('MF Rollover'!EA10*($P10*(1+'Property Summary'!$L$22)^('MF Releasing'!EB$3-1)))*$C10)</f>
        <v>0</v>
      </c>
      <c r="EC10" s="7">
        <f>IF($B10=0,"",('MF Rollover'!EB10*($P10*(1+'Property Summary'!$L$22)^('MF Releasing'!EC$3-1)))*$C10)</f>
        <v>0</v>
      </c>
      <c r="ED10" s="7">
        <f>IF($B10=0,"",('MF Rollover'!EC10*($P10*(1+'Property Summary'!$L$22)^('MF Releasing'!ED$3-1)))*$C10)</f>
        <v>0</v>
      </c>
      <c r="EE10" s="7">
        <f>IF($B10=0,"",('MF Rollover'!ED10*($P10*(1+'Property Summary'!$L$22)^('MF Releasing'!EE$3-1)))*$C10)</f>
        <v>0</v>
      </c>
      <c r="EF10" s="7">
        <f>IF($B10=0,"",('MF Rollover'!EE10*($P10*(1+'Property Summary'!$L$22)^('MF Releasing'!EF$3-1)))*$C10)</f>
        <v>0</v>
      </c>
      <c r="EG10" s="7">
        <f>IF($B10=0,"",('MF Rollover'!EF10*($P10*(1+'Property Summary'!$L$22)^('MF Releasing'!EG$3-1)))*$C10)</f>
        <v>0</v>
      </c>
      <c r="EH10" s="7">
        <f>IF($B10=0,"",('MF Rollover'!EG10*($P10*(1+'Property Summary'!$L$22)^('MF Releasing'!EH$3-1)))*$C10)</f>
        <v>0</v>
      </c>
      <c r="EI10" s="7">
        <f>IF($B10=0,"",('MF Rollover'!EH10*($P10*(1+'Property Summary'!$L$22)^('MF Releasing'!EI$3-1)))*$C10)</f>
        <v>4680.9385727798672</v>
      </c>
      <c r="EJ10" s="7">
        <f>IF($B10=0,"",('MF Rollover'!EI10*($P10*(1+'Property Summary'!$L$22)^('MF Releasing'!EJ$3-1)))*$C10)</f>
        <v>0</v>
      </c>
      <c r="EK10" s="7">
        <f>IF($B10=0,"",('MF Rollover'!EJ10*($P10*(1+'Property Summary'!$L$22)^('MF Releasing'!EK$3-1)))*$C10)</f>
        <v>0</v>
      </c>
      <c r="EL10" s="7">
        <f>IF($B10=0,"",('MF Rollover'!EK10*($P10*(1+'Property Summary'!$L$22)^('MF Releasing'!EL$3-1)))*$C10)</f>
        <v>0</v>
      </c>
      <c r="EM10" s="7">
        <f>IF($B10=0,"",('MF Rollover'!EL10*($P10*(1+'Property Summary'!$L$22)^('MF Releasing'!EM$3-1)))*$C10)</f>
        <v>0</v>
      </c>
      <c r="EN10" s="7">
        <f>IF($B10=0,"",('MF Rollover'!EM10*($P10*(1+'Property Summary'!$L$22)^('MF Releasing'!EN$3-1)))*$C10)</f>
        <v>0</v>
      </c>
      <c r="EO10" s="7">
        <f>IF($B10=0,"",('MF Rollover'!EN10*($P10*(1+'Property Summary'!$L$22)^('MF Releasing'!EO$3-1)))*$C10)</f>
        <v>0</v>
      </c>
      <c r="EP10" s="7">
        <f>IF($B10=0,"",('MF Rollover'!EO10*($P10*(1+'Property Summary'!$L$22)^('MF Releasing'!EP$3-1)))*$C10)</f>
        <v>0</v>
      </c>
      <c r="EQ10" s="7">
        <f>IF($B10=0,"",('MF Rollover'!EP10*($P10*(1+'Property Summary'!$L$22)^('MF Releasing'!EQ$3-1)))*$C10)</f>
        <v>0</v>
      </c>
      <c r="ER10" s="7">
        <f>IF($B10=0,"",('MF Rollover'!EQ10*($P10*(1+'Property Summary'!$L$22)^('MF Releasing'!ER$3-1)))*$C10)</f>
        <v>0</v>
      </c>
      <c r="ES10" s="7">
        <f>IF($B10=0,"",('MF Rollover'!ER10*($P10*(1+'Property Summary'!$L$22)^('MF Releasing'!ES$3-1)))*$C10)</f>
        <v>0</v>
      </c>
      <c r="ET10" s="7">
        <f>IF($B10=0,"",('MF Rollover'!ES10*($P10*(1+'Property Summary'!$L$22)^('MF Releasing'!ET$3-1)))*$C10)</f>
        <v>0</v>
      </c>
      <c r="EU10" s="7">
        <f>IF($B10=0,"",('MF Rollover'!ET10*($P10*(1+'Property Summary'!$L$22)^('MF Releasing'!EU$3-1)))*$C10)</f>
        <v>4774.5573442354635</v>
      </c>
      <c r="EV10" s="7">
        <f>IF($B10=0,"",('MF Rollover'!EU10*($P10*(1+'Property Summary'!$L$22)^('MF Releasing'!EV$3-1)))*$C10)</f>
        <v>0</v>
      </c>
      <c r="EW10" s="7">
        <f>IF($B10=0,"",('MF Rollover'!EV10*($P10*(1+'Property Summary'!$L$22)^('MF Releasing'!EW$3-1)))*$C10)</f>
        <v>0</v>
      </c>
      <c r="EX10" s="7">
        <f>IF($B10=0,"",('MF Rollover'!EW10*($P10*(1+'Property Summary'!$L$22)^('MF Releasing'!EX$3-1)))*$C10)</f>
        <v>0</v>
      </c>
      <c r="EY10" s="7">
        <f>IF($B10=0,"",('MF Rollover'!EX10*($P10*(1+'Property Summary'!$L$22)^('MF Releasing'!EY$3-1)))*$C10)</f>
        <v>0</v>
      </c>
      <c r="EZ10" s="7">
        <f>IF($B10=0,"",('MF Rollover'!EY10*($P10*(1+'Property Summary'!$L$22)^('MF Releasing'!EZ$3-1)))*$C10)</f>
        <v>0</v>
      </c>
      <c r="FA10" s="7">
        <f>IF($B10=0,"",('MF Rollover'!EZ10*($P10*(1+'Property Summary'!$L$22)^('MF Releasing'!FA$3-1)))*$C10)</f>
        <v>0</v>
      </c>
      <c r="FB10" s="7">
        <f>IF($B10=0,"",('MF Rollover'!FA10*($P10*(1+'Property Summary'!$L$22)^('MF Releasing'!FB$3-1)))*$C10)</f>
        <v>0</v>
      </c>
      <c r="FC10" s="7">
        <f>IF($B10=0,"",('MF Rollover'!FB10*($P10*(1+'Property Summary'!$L$22)^('MF Releasing'!FC$3-1)))*$C10)</f>
        <v>0</v>
      </c>
      <c r="FD10" s="7">
        <f>IF($B10=0,"",('MF Rollover'!FC10*($P10*(1+'Property Summary'!$L$22)^('MF Releasing'!FD$3-1)))*$C10)</f>
        <v>0</v>
      </c>
      <c r="FE10" s="7">
        <f>IF($B10=0,"",('MF Rollover'!FD10*($P10*(1+'Property Summary'!$L$22)^('MF Releasing'!FE$3-1)))*$C10)</f>
        <v>0</v>
      </c>
      <c r="FF10" s="7">
        <f>IF($B10=0,"",('MF Rollover'!FE10*($P10*(1+'Property Summary'!$L$22)^('MF Releasing'!FF$3-1)))*$C10)</f>
        <v>0</v>
      </c>
      <c r="FG10" s="7">
        <f>IF($B10=0,"",('MF Rollover'!FF10*($P10*(1+'Property Summary'!$L$22)^('MF Releasing'!FG$3-1)))*$C10)</f>
        <v>4870.0484911201738</v>
      </c>
      <c r="FH10" s="7">
        <f>IF($B10=0,"",('MF Rollover'!FG10*($P10*(1+'Property Summary'!$L$22)^('MF Releasing'!FH$3-1)))*$C10)</f>
        <v>0</v>
      </c>
      <c r="FI10" s="7">
        <f>IF($B10=0,"",('MF Rollover'!FH10*($P10*(1+'Property Summary'!$L$22)^('MF Releasing'!FI$3-1)))*$C10)</f>
        <v>0</v>
      </c>
      <c r="FJ10" s="7">
        <f>IF($B10=0,"",('MF Rollover'!FI10*($P10*(1+'Property Summary'!$L$22)^('MF Releasing'!FJ$3-1)))*$C10)</f>
        <v>0</v>
      </c>
      <c r="FK10" s="7">
        <f>IF($B10=0,"",('MF Rollover'!FJ10*($P10*(1+'Property Summary'!$L$22)^('MF Releasing'!FK$3-1)))*$C10)</f>
        <v>0</v>
      </c>
      <c r="FL10" s="7">
        <f>IF($B10=0,"",('MF Rollover'!FK10*($P10*(1+'Property Summary'!$L$22)^('MF Releasing'!FL$3-1)))*$C10)</f>
        <v>0</v>
      </c>
      <c r="FM10" s="7">
        <f>IF($B10=0,"",('MF Rollover'!FL10*($P10*(1+'Property Summary'!$L$22)^('MF Releasing'!FM$3-1)))*$C10)</f>
        <v>0</v>
      </c>
      <c r="FN10" s="7">
        <f>IF($B10=0,"",('MF Rollover'!FM10*($P10*(1+'Property Summary'!$L$22)^('MF Releasing'!FN$3-1)))*$C10)</f>
        <v>0</v>
      </c>
      <c r="FO10" s="7">
        <f>IF($B10=0,"",('MF Rollover'!FN10*($P10*(1+'Property Summary'!$L$22)^('MF Releasing'!FO$3-1)))*$C10)</f>
        <v>0</v>
      </c>
      <c r="FP10" s="7">
        <f>IF($B10=0,"",('MF Rollover'!FO10*($P10*(1+'Property Summary'!$L$22)^('MF Releasing'!FP$3-1)))*$C10)</f>
        <v>0</v>
      </c>
      <c r="FQ10" s="7">
        <f>IF($B10=0,"",('MF Rollover'!FP10*($P10*(1+'Property Summary'!$L$22)^('MF Releasing'!FQ$3-1)))*$C10)</f>
        <v>0</v>
      </c>
      <c r="FR10" s="7">
        <f>IF($B10=0,"",('MF Rollover'!FQ10*($P10*(1+'Property Summary'!$L$22)^('MF Releasing'!FR$3-1)))*$C10)</f>
        <v>0</v>
      </c>
      <c r="FS10" s="7">
        <f>IF($B10=0,"",('MF Rollover'!FR10*($P10*(1+'Property Summary'!$L$22)^('MF Releasing'!FS$3-1)))*$C10)</f>
        <v>4967.4494609425774</v>
      </c>
      <c r="FT10" s="7">
        <f>IF($B10=0,"",('MF Rollover'!FS10*($P10*(1+'Property Summary'!$L$22)^('MF Releasing'!FT$3-1)))*$C10)</f>
        <v>0</v>
      </c>
      <c r="FU10" s="7">
        <f>IF($B10=0,"",('MF Rollover'!FT10*($P10*(1+'Property Summary'!$L$22)^('MF Releasing'!FU$3-1)))*$C10)</f>
        <v>0</v>
      </c>
      <c r="FV10" s="7">
        <f>IF($B10=0,"",('MF Rollover'!FU10*($P10*(1+'Property Summary'!$L$22)^('MF Releasing'!FV$3-1)))*$C10)</f>
        <v>0</v>
      </c>
      <c r="FW10" s="7">
        <f>IF($B10=0,"",('MF Rollover'!FV10*($P10*(1+'Property Summary'!$L$22)^('MF Releasing'!FW$3-1)))*$C10)</f>
        <v>0</v>
      </c>
      <c r="FX10" s="7">
        <f>IF($B10=0,"",('MF Rollover'!FW10*($P10*(1+'Property Summary'!$L$22)^('MF Releasing'!FX$3-1)))*$C10)</f>
        <v>0</v>
      </c>
      <c r="FY10" s="7">
        <f>IF($B10=0,"",('MF Rollover'!FX10*($P10*(1+'Property Summary'!$L$22)^('MF Releasing'!FY$3-1)))*$C10)</f>
        <v>0</v>
      </c>
      <c r="FZ10" s="7">
        <f>IF($B10=0,"",('MF Rollover'!FY10*($P10*(1+'Property Summary'!$L$22)^('MF Releasing'!FZ$3-1)))*$C10)</f>
        <v>0</v>
      </c>
      <c r="GA10" s="7">
        <f>IF($B10=0,"",('MF Rollover'!FZ10*($P10*(1+'Property Summary'!$L$22)^('MF Releasing'!GA$3-1)))*$C10)</f>
        <v>0</v>
      </c>
      <c r="GB10" s="7">
        <f>IF($B10=0,"",('MF Rollover'!GA10*($P10*(1+'Property Summary'!$L$22)^('MF Releasing'!GB$3-1)))*$C10)</f>
        <v>0</v>
      </c>
      <c r="GC10" s="7">
        <f>IF($B10=0,"",('MF Rollover'!GB10*($P10*(1+'Property Summary'!$L$22)^('MF Releasing'!GC$3-1)))*$C10)</f>
        <v>0</v>
      </c>
      <c r="GD10" s="7">
        <f>IF($B10=0,"",('MF Rollover'!GC10*($P10*(1+'Property Summary'!$L$22)^('MF Releasing'!GD$3-1)))*$C10)</f>
        <v>0</v>
      </c>
      <c r="GE10" s="7">
        <f>IF($B10=0,"",('MF Rollover'!GD10*($P10*(1+'Property Summary'!$L$22)^('MF Releasing'!GE$3-1)))*$C10)</f>
        <v>5066.7984501614283</v>
      </c>
      <c r="GF10" s="7">
        <f>IF($B10=0,"",('MF Rollover'!GE10*($P10*(1+'Property Summary'!$L$22)^('MF Releasing'!GF$3-1)))*$C10)</f>
        <v>0</v>
      </c>
      <c r="GG10" s="7">
        <f>IF($B10=0,"",('MF Rollover'!GF10*($P10*(1+'Property Summary'!$L$22)^('MF Releasing'!GG$3-1)))*$C10)</f>
        <v>0</v>
      </c>
      <c r="GH10" s="7">
        <f>IF($B10=0,"",('MF Rollover'!GG10*($P10*(1+'Property Summary'!$L$22)^('MF Releasing'!GH$3-1)))*$C10)</f>
        <v>0</v>
      </c>
      <c r="GI10" s="7">
        <f>IF($B10=0,"",('MF Rollover'!GH10*($P10*(1+'Property Summary'!$L$22)^('MF Releasing'!GI$3-1)))*$C10)</f>
        <v>0</v>
      </c>
      <c r="GJ10" s="7">
        <f>IF($B10=0,"",('MF Rollover'!GI10*($P10*(1+'Property Summary'!$L$22)^('MF Releasing'!GJ$3-1)))*$C10)</f>
        <v>0</v>
      </c>
      <c r="GK10" s="7">
        <f>IF($B10=0,"",('MF Rollover'!GJ10*($P10*(1+'Property Summary'!$L$22)^('MF Releasing'!GK$3-1)))*$C10)</f>
        <v>0</v>
      </c>
      <c r="GL10" s="7">
        <f>IF($B10=0,"",('MF Rollover'!GK10*($P10*(1+'Property Summary'!$L$22)^('MF Releasing'!GL$3-1)))*$C10)</f>
        <v>0</v>
      </c>
      <c r="GM10" s="7">
        <f>IF($B10=0,"",('MF Rollover'!GL10*($P10*(1+'Property Summary'!$L$22)^('MF Releasing'!GM$3-1)))*$C10)</f>
        <v>0</v>
      </c>
      <c r="GN10" s="7">
        <f>IF($B10=0,"",('MF Rollover'!GM10*($P10*(1+'Property Summary'!$L$22)^('MF Releasing'!GN$3-1)))*$C10)</f>
        <v>0</v>
      </c>
      <c r="GO10" s="7">
        <f>IF($B10=0,"",('MF Rollover'!GN10*($P10*(1+'Property Summary'!$L$22)^('MF Releasing'!GO$3-1)))*$C10)</f>
        <v>0</v>
      </c>
      <c r="GP10" s="7">
        <f>IF($B10=0,"",('MF Rollover'!GO10*($P10*(1+'Property Summary'!$L$22)^('MF Releasing'!GP$3-1)))*$C10)</f>
        <v>0</v>
      </c>
    </row>
    <row r="11" spans="2:198" x14ac:dyDescent="0.3">
      <c r="B11" s="198">
        <f>'MF Rent Roll'!B10</f>
        <v>0</v>
      </c>
      <c r="C11" s="199">
        <f>'MF Rent Roll'!C10</f>
        <v>0</v>
      </c>
      <c r="D11" s="200">
        <f>'MF Rent Roll'!D10</f>
        <v>0</v>
      </c>
      <c r="E11" s="200">
        <f>'MF Rent Roll'!E10</f>
        <v>0</v>
      </c>
      <c r="F11" s="201">
        <f>'MF Rent Roll'!F10</f>
        <v>0</v>
      </c>
      <c r="G11" s="202">
        <f>'MF Rent Roll'!G10</f>
        <v>0</v>
      </c>
      <c r="H11" s="203">
        <f>'MF Rent Roll'!H10</f>
        <v>0</v>
      </c>
      <c r="I11" s="202">
        <f>'MF Rent Roll'!I10</f>
        <v>0</v>
      </c>
      <c r="J11" s="204">
        <f>'MF Rent Roll'!J10</f>
        <v>0</v>
      </c>
      <c r="K11" s="205">
        <f>'MF Rent Roll'!K10</f>
        <v>0</v>
      </c>
      <c r="L11" s="202">
        <f>'MF Rent Roll'!L10</f>
        <v>0</v>
      </c>
      <c r="M11" s="206">
        <f>'MF Rent Roll'!M10</f>
        <v>0</v>
      </c>
      <c r="N11" s="207" t="str">
        <f>'MF Rent Roll'!N10</f>
        <v/>
      </c>
      <c r="O11" s="208" t="str">
        <f>'MF Rent Roll'!O10</f>
        <v/>
      </c>
      <c r="P11" s="209" t="str">
        <f>'MF Rent Roll'!P10</f>
        <v/>
      </c>
      <c r="S11" s="7" t="str">
        <f>IF($B11=0,"",('MF Rollover'!R11*($P11*(1+'Property Summary'!$L$22)^('MF Releasing'!S$3-1)))*$C11)</f>
        <v/>
      </c>
      <c r="T11" s="7" t="str">
        <f>IF($B11=0,"",('MF Rollover'!S11*($P11*(1+'Property Summary'!$L$22)^('MF Releasing'!T$3-1)))*$C11)</f>
        <v/>
      </c>
      <c r="U11" s="7" t="str">
        <f>IF($B11=0,"",('MF Rollover'!T11*($P11*(1+'Property Summary'!$L$22)^('MF Releasing'!U$3-1)))*$C11)</f>
        <v/>
      </c>
      <c r="V11" s="7" t="str">
        <f>IF($B11=0,"",('MF Rollover'!U11*($P11*(1+'Property Summary'!$L$22)^('MF Releasing'!V$3-1)))*$C11)</f>
        <v/>
      </c>
      <c r="W11" s="7" t="str">
        <f>IF($B11=0,"",('MF Rollover'!V11*($P11*(1+'Property Summary'!$L$22)^('MF Releasing'!W$3-1)))*$C11)</f>
        <v/>
      </c>
      <c r="X11" s="7" t="str">
        <f>IF($B11=0,"",('MF Rollover'!W11*($P11*(1+'Property Summary'!$L$22)^('MF Releasing'!X$3-1)))*$C11)</f>
        <v/>
      </c>
      <c r="Y11" s="7" t="str">
        <f>IF($B11=0,"",('MF Rollover'!X11*($P11*(1+'Property Summary'!$L$22)^('MF Releasing'!Y$3-1)))*$C11)</f>
        <v/>
      </c>
      <c r="Z11" s="7" t="str">
        <f>IF($B11=0,"",('MF Rollover'!Y11*($P11*(1+'Property Summary'!$L$22)^('MF Releasing'!Z$3-1)))*$C11)</f>
        <v/>
      </c>
      <c r="AA11" s="7" t="str">
        <f>IF($B11=0,"",('MF Rollover'!Z11*($P11*(1+'Property Summary'!$L$22)^('MF Releasing'!AA$3-1)))*$C11)</f>
        <v/>
      </c>
      <c r="AB11" s="7" t="str">
        <f>IF($B11=0,"",('MF Rollover'!AA11*($P11*(1+'Property Summary'!$L$22)^('MF Releasing'!AB$3-1)))*$C11)</f>
        <v/>
      </c>
      <c r="AC11" s="7" t="str">
        <f>IF($B11=0,"",('MF Rollover'!AB11*($P11*(1+'Property Summary'!$L$22)^('MF Releasing'!AC$3-1)))*$C11)</f>
        <v/>
      </c>
      <c r="AD11" s="7" t="str">
        <f>IF($B11=0,"",('MF Rollover'!AC11*($P11*(1+'Property Summary'!$L$22)^('MF Releasing'!AD$3-1)))*$C11)</f>
        <v/>
      </c>
      <c r="AE11" s="7" t="str">
        <f>IF($B11=0,"",('MF Rollover'!AD11*($P11*(1+'Property Summary'!$L$22)^('MF Releasing'!AE$3-1)))*$C11)</f>
        <v/>
      </c>
      <c r="AF11" s="7" t="str">
        <f>IF($B11=0,"",('MF Rollover'!AE11*($P11*(1+'Property Summary'!$L$22)^('MF Releasing'!AF$3-1)))*$C11)</f>
        <v/>
      </c>
      <c r="AG11" s="7" t="str">
        <f>IF($B11=0,"",('MF Rollover'!AF11*($P11*(1+'Property Summary'!$L$22)^('MF Releasing'!AG$3-1)))*$C11)</f>
        <v/>
      </c>
      <c r="AH11" s="7" t="str">
        <f>IF($B11=0,"",('MF Rollover'!AG11*($P11*(1+'Property Summary'!$L$22)^('MF Releasing'!AH$3-1)))*$C11)</f>
        <v/>
      </c>
      <c r="AI11" s="7" t="str">
        <f>IF($B11=0,"",('MF Rollover'!AH11*($P11*(1+'Property Summary'!$L$22)^('MF Releasing'!AI$3-1)))*$C11)</f>
        <v/>
      </c>
      <c r="AJ11" s="7" t="str">
        <f>IF($B11=0,"",('MF Rollover'!AI11*($P11*(1+'Property Summary'!$L$22)^('MF Releasing'!AJ$3-1)))*$C11)</f>
        <v/>
      </c>
      <c r="AK11" s="7" t="str">
        <f>IF($B11=0,"",('MF Rollover'!AJ11*($P11*(1+'Property Summary'!$L$22)^('MF Releasing'!AK$3-1)))*$C11)</f>
        <v/>
      </c>
      <c r="AL11" s="7" t="str">
        <f>IF($B11=0,"",('MF Rollover'!AK11*($P11*(1+'Property Summary'!$L$22)^('MF Releasing'!AL$3-1)))*$C11)</f>
        <v/>
      </c>
      <c r="AM11" s="7" t="str">
        <f>IF($B11=0,"",('MF Rollover'!AL11*($P11*(1+'Property Summary'!$L$22)^('MF Releasing'!AM$3-1)))*$C11)</f>
        <v/>
      </c>
      <c r="AN11" s="7" t="str">
        <f>IF($B11=0,"",('MF Rollover'!AM11*($P11*(1+'Property Summary'!$L$22)^('MF Releasing'!AN$3-1)))*$C11)</f>
        <v/>
      </c>
      <c r="AO11" s="7" t="str">
        <f>IF($B11=0,"",('MF Rollover'!AN11*($P11*(1+'Property Summary'!$L$22)^('MF Releasing'!AO$3-1)))*$C11)</f>
        <v/>
      </c>
      <c r="AP11" s="7" t="str">
        <f>IF($B11=0,"",('MF Rollover'!AO11*($P11*(1+'Property Summary'!$L$22)^('MF Releasing'!AP$3-1)))*$C11)</f>
        <v/>
      </c>
      <c r="AQ11" s="7" t="str">
        <f>IF($B11=0,"",('MF Rollover'!AP11*($P11*(1+'Property Summary'!$L$22)^('MF Releasing'!AQ$3-1)))*$C11)</f>
        <v/>
      </c>
      <c r="AR11" s="7" t="str">
        <f>IF($B11=0,"",('MF Rollover'!AQ11*($P11*(1+'Property Summary'!$L$22)^('MF Releasing'!AR$3-1)))*$C11)</f>
        <v/>
      </c>
      <c r="AS11" s="7" t="str">
        <f>IF($B11=0,"",('MF Rollover'!AR11*($P11*(1+'Property Summary'!$L$22)^('MF Releasing'!AS$3-1)))*$C11)</f>
        <v/>
      </c>
      <c r="AT11" s="7" t="str">
        <f>IF($B11=0,"",('MF Rollover'!AS11*($P11*(1+'Property Summary'!$L$22)^('MF Releasing'!AT$3-1)))*$C11)</f>
        <v/>
      </c>
      <c r="AU11" s="7" t="str">
        <f>IF($B11=0,"",('MF Rollover'!AT11*($P11*(1+'Property Summary'!$L$22)^('MF Releasing'!AU$3-1)))*$C11)</f>
        <v/>
      </c>
      <c r="AV11" s="7" t="str">
        <f>IF($B11=0,"",('MF Rollover'!AU11*($P11*(1+'Property Summary'!$L$22)^('MF Releasing'!AV$3-1)))*$C11)</f>
        <v/>
      </c>
      <c r="AW11" s="7" t="str">
        <f>IF($B11=0,"",('MF Rollover'!AV11*($P11*(1+'Property Summary'!$L$22)^('MF Releasing'!AW$3-1)))*$C11)</f>
        <v/>
      </c>
      <c r="AX11" s="7" t="str">
        <f>IF($B11=0,"",('MF Rollover'!AW11*($P11*(1+'Property Summary'!$L$22)^('MF Releasing'!AX$3-1)))*$C11)</f>
        <v/>
      </c>
      <c r="AY11" s="7" t="str">
        <f>IF($B11=0,"",('MF Rollover'!AX11*($P11*(1+'Property Summary'!$L$22)^('MF Releasing'!AY$3-1)))*$C11)</f>
        <v/>
      </c>
      <c r="AZ11" s="7" t="str">
        <f>IF($B11=0,"",('MF Rollover'!AY11*($P11*(1+'Property Summary'!$L$22)^('MF Releasing'!AZ$3-1)))*$C11)</f>
        <v/>
      </c>
      <c r="BA11" s="7" t="str">
        <f>IF($B11=0,"",('MF Rollover'!AZ11*($P11*(1+'Property Summary'!$L$22)^('MF Releasing'!BA$3-1)))*$C11)</f>
        <v/>
      </c>
      <c r="BB11" s="7" t="str">
        <f>IF($B11=0,"",('MF Rollover'!BA11*($P11*(1+'Property Summary'!$L$22)^('MF Releasing'!BB$3-1)))*$C11)</f>
        <v/>
      </c>
      <c r="BC11" s="7" t="str">
        <f>IF($B11=0,"",('MF Rollover'!BB11*($P11*(1+'Property Summary'!$L$22)^('MF Releasing'!BC$3-1)))*$C11)</f>
        <v/>
      </c>
      <c r="BD11" s="7" t="str">
        <f>IF($B11=0,"",('MF Rollover'!BC11*($P11*(1+'Property Summary'!$L$22)^('MF Releasing'!BD$3-1)))*$C11)</f>
        <v/>
      </c>
      <c r="BE11" s="7" t="str">
        <f>IF($B11=0,"",('MF Rollover'!BD11*($P11*(1+'Property Summary'!$L$22)^('MF Releasing'!BE$3-1)))*$C11)</f>
        <v/>
      </c>
      <c r="BF11" s="7" t="str">
        <f>IF($B11=0,"",('MF Rollover'!BE11*($P11*(1+'Property Summary'!$L$22)^('MF Releasing'!BF$3-1)))*$C11)</f>
        <v/>
      </c>
      <c r="BG11" s="7" t="str">
        <f>IF($B11=0,"",('MF Rollover'!BF11*($P11*(1+'Property Summary'!$L$22)^('MF Releasing'!BG$3-1)))*$C11)</f>
        <v/>
      </c>
      <c r="BH11" s="7" t="str">
        <f>IF($B11=0,"",('MF Rollover'!BG11*($P11*(1+'Property Summary'!$L$22)^('MF Releasing'!BH$3-1)))*$C11)</f>
        <v/>
      </c>
      <c r="BI11" s="7" t="str">
        <f>IF($B11=0,"",('MF Rollover'!BH11*($P11*(1+'Property Summary'!$L$22)^('MF Releasing'!BI$3-1)))*$C11)</f>
        <v/>
      </c>
      <c r="BJ11" s="7" t="str">
        <f>IF($B11=0,"",('MF Rollover'!BI11*($P11*(1+'Property Summary'!$L$22)^('MF Releasing'!BJ$3-1)))*$C11)</f>
        <v/>
      </c>
      <c r="BK11" s="7" t="str">
        <f>IF($B11=0,"",('MF Rollover'!BJ11*($P11*(1+'Property Summary'!$L$22)^('MF Releasing'!BK$3-1)))*$C11)</f>
        <v/>
      </c>
      <c r="BL11" s="7" t="str">
        <f>IF($B11=0,"",('MF Rollover'!BK11*($P11*(1+'Property Summary'!$L$22)^('MF Releasing'!BL$3-1)))*$C11)</f>
        <v/>
      </c>
      <c r="BM11" s="7" t="str">
        <f>IF($B11=0,"",('MF Rollover'!BL11*($P11*(1+'Property Summary'!$L$22)^('MF Releasing'!BM$3-1)))*$C11)</f>
        <v/>
      </c>
      <c r="BN11" s="7" t="str">
        <f>IF($B11=0,"",('MF Rollover'!BM11*($P11*(1+'Property Summary'!$L$22)^('MF Releasing'!BN$3-1)))*$C11)</f>
        <v/>
      </c>
      <c r="BO11" s="7" t="str">
        <f>IF($B11=0,"",('MF Rollover'!BN11*($P11*(1+'Property Summary'!$L$22)^('MF Releasing'!BO$3-1)))*$C11)</f>
        <v/>
      </c>
      <c r="BP11" s="7" t="str">
        <f>IF($B11=0,"",('MF Rollover'!BO11*($P11*(1+'Property Summary'!$L$22)^('MF Releasing'!BP$3-1)))*$C11)</f>
        <v/>
      </c>
      <c r="BQ11" s="7" t="str">
        <f>IF($B11=0,"",('MF Rollover'!BP11*($P11*(1+'Property Summary'!$L$22)^('MF Releasing'!BQ$3-1)))*$C11)</f>
        <v/>
      </c>
      <c r="BR11" s="7" t="str">
        <f>IF($B11=0,"",('MF Rollover'!BQ11*($P11*(1+'Property Summary'!$L$22)^('MF Releasing'!BR$3-1)))*$C11)</f>
        <v/>
      </c>
      <c r="BS11" s="7" t="str">
        <f>IF($B11=0,"",('MF Rollover'!BR11*($P11*(1+'Property Summary'!$L$22)^('MF Releasing'!BS$3-1)))*$C11)</f>
        <v/>
      </c>
      <c r="BT11" s="7" t="str">
        <f>IF($B11=0,"",('MF Rollover'!BS11*($P11*(1+'Property Summary'!$L$22)^('MF Releasing'!BT$3-1)))*$C11)</f>
        <v/>
      </c>
      <c r="BU11" s="7" t="str">
        <f>IF($B11=0,"",('MF Rollover'!BT11*($P11*(1+'Property Summary'!$L$22)^('MF Releasing'!BU$3-1)))*$C11)</f>
        <v/>
      </c>
      <c r="BV11" s="7" t="str">
        <f>IF($B11=0,"",('MF Rollover'!BU11*($P11*(1+'Property Summary'!$L$22)^('MF Releasing'!BV$3-1)))*$C11)</f>
        <v/>
      </c>
      <c r="BW11" s="7" t="str">
        <f>IF($B11=0,"",('MF Rollover'!BV11*($P11*(1+'Property Summary'!$L$22)^('MF Releasing'!BW$3-1)))*$C11)</f>
        <v/>
      </c>
      <c r="BX11" s="7" t="str">
        <f>IF($B11=0,"",('MF Rollover'!BW11*($P11*(1+'Property Summary'!$L$22)^('MF Releasing'!BX$3-1)))*$C11)</f>
        <v/>
      </c>
      <c r="BY11" s="7" t="str">
        <f>IF($B11=0,"",('MF Rollover'!BX11*($P11*(1+'Property Summary'!$L$22)^('MF Releasing'!BY$3-1)))*$C11)</f>
        <v/>
      </c>
      <c r="BZ11" s="7" t="str">
        <f>IF($B11=0,"",('MF Rollover'!BY11*($P11*(1+'Property Summary'!$L$22)^('MF Releasing'!BZ$3-1)))*$C11)</f>
        <v/>
      </c>
      <c r="CA11" s="7" t="str">
        <f>IF($B11=0,"",('MF Rollover'!BZ11*($P11*(1+'Property Summary'!$L$22)^('MF Releasing'!CA$3-1)))*$C11)</f>
        <v/>
      </c>
      <c r="CB11" s="7" t="str">
        <f>IF($B11=0,"",('MF Rollover'!CA11*($P11*(1+'Property Summary'!$L$22)^('MF Releasing'!CB$3-1)))*$C11)</f>
        <v/>
      </c>
      <c r="CC11" s="7" t="str">
        <f>IF($B11=0,"",('MF Rollover'!CB11*($P11*(1+'Property Summary'!$L$22)^('MF Releasing'!CC$3-1)))*$C11)</f>
        <v/>
      </c>
      <c r="CD11" s="7" t="str">
        <f>IF($B11=0,"",('MF Rollover'!CC11*($P11*(1+'Property Summary'!$L$22)^('MF Releasing'!CD$3-1)))*$C11)</f>
        <v/>
      </c>
      <c r="CE11" s="7" t="str">
        <f>IF($B11=0,"",('MF Rollover'!CD11*($P11*(1+'Property Summary'!$L$22)^('MF Releasing'!CE$3-1)))*$C11)</f>
        <v/>
      </c>
      <c r="CF11" s="7" t="str">
        <f>IF($B11=0,"",('MF Rollover'!CE11*($P11*(1+'Property Summary'!$L$22)^('MF Releasing'!CF$3-1)))*$C11)</f>
        <v/>
      </c>
      <c r="CG11" s="7" t="str">
        <f>IF($B11=0,"",('MF Rollover'!CF11*($P11*(1+'Property Summary'!$L$22)^('MF Releasing'!CG$3-1)))*$C11)</f>
        <v/>
      </c>
      <c r="CH11" s="7" t="str">
        <f>IF($B11=0,"",('MF Rollover'!CG11*($P11*(1+'Property Summary'!$L$22)^('MF Releasing'!CH$3-1)))*$C11)</f>
        <v/>
      </c>
      <c r="CI11" s="7" t="str">
        <f>IF($B11=0,"",('MF Rollover'!CH11*($P11*(1+'Property Summary'!$L$22)^('MF Releasing'!CI$3-1)))*$C11)</f>
        <v/>
      </c>
      <c r="CJ11" s="7" t="str">
        <f>IF($B11=0,"",('MF Rollover'!CI11*($P11*(1+'Property Summary'!$L$22)^('MF Releasing'!CJ$3-1)))*$C11)</f>
        <v/>
      </c>
      <c r="CK11" s="7" t="str">
        <f>IF($B11=0,"",('MF Rollover'!CJ11*($P11*(1+'Property Summary'!$L$22)^('MF Releasing'!CK$3-1)))*$C11)</f>
        <v/>
      </c>
      <c r="CL11" s="7" t="str">
        <f>IF($B11=0,"",('MF Rollover'!CK11*($P11*(1+'Property Summary'!$L$22)^('MF Releasing'!CL$3-1)))*$C11)</f>
        <v/>
      </c>
      <c r="CM11" s="7" t="str">
        <f>IF($B11=0,"",('MF Rollover'!CL11*($P11*(1+'Property Summary'!$L$22)^('MF Releasing'!CM$3-1)))*$C11)</f>
        <v/>
      </c>
      <c r="CN11" s="7" t="str">
        <f>IF($B11=0,"",('MF Rollover'!CM11*($P11*(1+'Property Summary'!$L$22)^('MF Releasing'!CN$3-1)))*$C11)</f>
        <v/>
      </c>
      <c r="CO11" s="7" t="str">
        <f>IF($B11=0,"",('MF Rollover'!CN11*($P11*(1+'Property Summary'!$L$22)^('MF Releasing'!CO$3-1)))*$C11)</f>
        <v/>
      </c>
      <c r="CP11" s="7" t="str">
        <f>IF($B11=0,"",('MF Rollover'!CO11*($P11*(1+'Property Summary'!$L$22)^('MF Releasing'!CP$3-1)))*$C11)</f>
        <v/>
      </c>
      <c r="CQ11" s="7" t="str">
        <f>IF($B11=0,"",('MF Rollover'!CP11*($P11*(1+'Property Summary'!$L$22)^('MF Releasing'!CQ$3-1)))*$C11)</f>
        <v/>
      </c>
      <c r="CR11" s="7" t="str">
        <f>IF($B11=0,"",('MF Rollover'!CQ11*($P11*(1+'Property Summary'!$L$22)^('MF Releasing'!CR$3-1)))*$C11)</f>
        <v/>
      </c>
      <c r="CS11" s="7" t="str">
        <f>IF($B11=0,"",('MF Rollover'!CR11*($P11*(1+'Property Summary'!$L$22)^('MF Releasing'!CS$3-1)))*$C11)</f>
        <v/>
      </c>
      <c r="CT11" s="7" t="str">
        <f>IF($B11=0,"",('MF Rollover'!CS11*($P11*(1+'Property Summary'!$L$22)^('MF Releasing'!CT$3-1)))*$C11)</f>
        <v/>
      </c>
      <c r="CU11" s="7" t="str">
        <f>IF($B11=0,"",('MF Rollover'!CT11*($P11*(1+'Property Summary'!$L$22)^('MF Releasing'!CU$3-1)))*$C11)</f>
        <v/>
      </c>
      <c r="CV11" s="7" t="str">
        <f>IF($B11=0,"",('MF Rollover'!CU11*($P11*(1+'Property Summary'!$L$22)^('MF Releasing'!CV$3-1)))*$C11)</f>
        <v/>
      </c>
      <c r="CW11" s="7" t="str">
        <f>IF($B11=0,"",('MF Rollover'!CV11*($P11*(1+'Property Summary'!$L$22)^('MF Releasing'!CW$3-1)))*$C11)</f>
        <v/>
      </c>
      <c r="CX11" s="7" t="str">
        <f>IF($B11=0,"",('MF Rollover'!CW11*($P11*(1+'Property Summary'!$L$22)^('MF Releasing'!CX$3-1)))*$C11)</f>
        <v/>
      </c>
      <c r="CY11" s="7" t="str">
        <f>IF($B11=0,"",('MF Rollover'!CX11*($P11*(1+'Property Summary'!$L$22)^('MF Releasing'!CY$3-1)))*$C11)</f>
        <v/>
      </c>
      <c r="CZ11" s="7" t="str">
        <f>IF($B11=0,"",('MF Rollover'!CY11*($P11*(1+'Property Summary'!$L$22)^('MF Releasing'!CZ$3-1)))*$C11)</f>
        <v/>
      </c>
      <c r="DA11" s="7" t="str">
        <f>IF($B11=0,"",('MF Rollover'!CZ11*($P11*(1+'Property Summary'!$L$22)^('MF Releasing'!DA$3-1)))*$C11)</f>
        <v/>
      </c>
      <c r="DB11" s="7" t="str">
        <f>IF($B11=0,"",('MF Rollover'!DA11*($P11*(1+'Property Summary'!$L$22)^('MF Releasing'!DB$3-1)))*$C11)</f>
        <v/>
      </c>
      <c r="DC11" s="7" t="str">
        <f>IF($B11=0,"",('MF Rollover'!DB11*($P11*(1+'Property Summary'!$L$22)^('MF Releasing'!DC$3-1)))*$C11)</f>
        <v/>
      </c>
      <c r="DD11" s="7" t="str">
        <f>IF($B11=0,"",('MF Rollover'!DC11*($P11*(1+'Property Summary'!$L$22)^('MF Releasing'!DD$3-1)))*$C11)</f>
        <v/>
      </c>
      <c r="DE11" s="7" t="str">
        <f>IF($B11=0,"",('MF Rollover'!DD11*($P11*(1+'Property Summary'!$L$22)^('MF Releasing'!DE$3-1)))*$C11)</f>
        <v/>
      </c>
      <c r="DF11" s="7" t="str">
        <f>IF($B11=0,"",('MF Rollover'!DE11*($P11*(1+'Property Summary'!$L$22)^('MF Releasing'!DF$3-1)))*$C11)</f>
        <v/>
      </c>
      <c r="DG11" s="7" t="str">
        <f>IF($B11=0,"",('MF Rollover'!DF11*($P11*(1+'Property Summary'!$L$22)^('MF Releasing'!DG$3-1)))*$C11)</f>
        <v/>
      </c>
      <c r="DH11" s="7" t="str">
        <f>IF($B11=0,"",('MF Rollover'!DG11*($P11*(1+'Property Summary'!$L$22)^('MF Releasing'!DH$3-1)))*$C11)</f>
        <v/>
      </c>
      <c r="DI11" s="7" t="str">
        <f>IF($B11=0,"",('MF Rollover'!DH11*($P11*(1+'Property Summary'!$L$22)^('MF Releasing'!DI$3-1)))*$C11)</f>
        <v/>
      </c>
      <c r="DJ11" s="7" t="str">
        <f>IF($B11=0,"",('MF Rollover'!DI11*($P11*(1+'Property Summary'!$L$22)^('MF Releasing'!DJ$3-1)))*$C11)</f>
        <v/>
      </c>
      <c r="DK11" s="7" t="str">
        <f>IF($B11=0,"",('MF Rollover'!DJ11*($P11*(1+'Property Summary'!$L$22)^('MF Releasing'!DK$3-1)))*$C11)</f>
        <v/>
      </c>
      <c r="DL11" s="7" t="str">
        <f>IF($B11=0,"",('MF Rollover'!DK11*($P11*(1+'Property Summary'!$L$22)^('MF Releasing'!DL$3-1)))*$C11)</f>
        <v/>
      </c>
      <c r="DM11" s="7" t="str">
        <f>IF($B11=0,"",('MF Rollover'!DL11*($P11*(1+'Property Summary'!$L$22)^('MF Releasing'!DM$3-1)))*$C11)</f>
        <v/>
      </c>
      <c r="DN11" s="7" t="str">
        <f>IF($B11=0,"",('MF Rollover'!DM11*($P11*(1+'Property Summary'!$L$22)^('MF Releasing'!DN$3-1)))*$C11)</f>
        <v/>
      </c>
      <c r="DO11" s="7" t="str">
        <f>IF($B11=0,"",('MF Rollover'!DN11*($P11*(1+'Property Summary'!$L$22)^('MF Releasing'!DO$3-1)))*$C11)</f>
        <v/>
      </c>
      <c r="DP11" s="7" t="str">
        <f>IF($B11=0,"",('MF Rollover'!DO11*($P11*(1+'Property Summary'!$L$22)^('MF Releasing'!DP$3-1)))*$C11)</f>
        <v/>
      </c>
      <c r="DQ11" s="7" t="str">
        <f>IF($B11=0,"",('MF Rollover'!DP11*($P11*(1+'Property Summary'!$L$22)^('MF Releasing'!DQ$3-1)))*$C11)</f>
        <v/>
      </c>
      <c r="DR11" s="7" t="str">
        <f>IF($B11=0,"",('MF Rollover'!DQ11*($P11*(1+'Property Summary'!$L$22)^('MF Releasing'!DR$3-1)))*$C11)</f>
        <v/>
      </c>
      <c r="DS11" s="7" t="str">
        <f>IF($B11=0,"",('MF Rollover'!DR11*($P11*(1+'Property Summary'!$L$22)^('MF Releasing'!DS$3-1)))*$C11)</f>
        <v/>
      </c>
      <c r="DT11" s="7" t="str">
        <f>IF($B11=0,"",('MF Rollover'!DS11*($P11*(1+'Property Summary'!$L$22)^('MF Releasing'!DT$3-1)))*$C11)</f>
        <v/>
      </c>
      <c r="DU11" s="7" t="str">
        <f>IF($B11=0,"",('MF Rollover'!DT11*($P11*(1+'Property Summary'!$L$22)^('MF Releasing'!DU$3-1)))*$C11)</f>
        <v/>
      </c>
      <c r="DV11" s="7" t="str">
        <f>IF($B11=0,"",('MF Rollover'!DU11*($P11*(1+'Property Summary'!$L$22)^('MF Releasing'!DV$3-1)))*$C11)</f>
        <v/>
      </c>
      <c r="DW11" s="7" t="str">
        <f>IF($B11=0,"",('MF Rollover'!DV11*($P11*(1+'Property Summary'!$L$22)^('MF Releasing'!DW$3-1)))*$C11)</f>
        <v/>
      </c>
      <c r="DX11" s="7" t="str">
        <f>IF($B11=0,"",('MF Rollover'!DW11*($P11*(1+'Property Summary'!$L$22)^('MF Releasing'!DX$3-1)))*$C11)</f>
        <v/>
      </c>
      <c r="DY11" s="7" t="str">
        <f>IF($B11=0,"",('MF Rollover'!DX11*($P11*(1+'Property Summary'!$L$22)^('MF Releasing'!DY$3-1)))*$C11)</f>
        <v/>
      </c>
      <c r="DZ11" s="7" t="str">
        <f>IF($B11=0,"",('MF Rollover'!DY11*($P11*(1+'Property Summary'!$L$22)^('MF Releasing'!DZ$3-1)))*$C11)</f>
        <v/>
      </c>
      <c r="EA11" s="7" t="str">
        <f>IF($B11=0,"",('MF Rollover'!DZ11*($P11*(1+'Property Summary'!$L$22)^('MF Releasing'!EA$3-1)))*$C11)</f>
        <v/>
      </c>
      <c r="EB11" s="7" t="str">
        <f>IF($B11=0,"",('MF Rollover'!EA11*($P11*(1+'Property Summary'!$L$22)^('MF Releasing'!EB$3-1)))*$C11)</f>
        <v/>
      </c>
      <c r="EC11" s="7" t="str">
        <f>IF($B11=0,"",('MF Rollover'!EB11*($P11*(1+'Property Summary'!$L$22)^('MF Releasing'!EC$3-1)))*$C11)</f>
        <v/>
      </c>
      <c r="ED11" s="7" t="str">
        <f>IF($B11=0,"",('MF Rollover'!EC11*($P11*(1+'Property Summary'!$L$22)^('MF Releasing'!ED$3-1)))*$C11)</f>
        <v/>
      </c>
      <c r="EE11" s="7" t="str">
        <f>IF($B11=0,"",('MF Rollover'!ED11*($P11*(1+'Property Summary'!$L$22)^('MF Releasing'!EE$3-1)))*$C11)</f>
        <v/>
      </c>
      <c r="EF11" s="7" t="str">
        <f>IF($B11=0,"",('MF Rollover'!EE11*($P11*(1+'Property Summary'!$L$22)^('MF Releasing'!EF$3-1)))*$C11)</f>
        <v/>
      </c>
      <c r="EG11" s="7" t="str">
        <f>IF($B11=0,"",('MF Rollover'!EF11*($P11*(1+'Property Summary'!$L$22)^('MF Releasing'!EG$3-1)))*$C11)</f>
        <v/>
      </c>
      <c r="EH11" s="7" t="str">
        <f>IF($B11=0,"",('MF Rollover'!EG11*($P11*(1+'Property Summary'!$L$22)^('MF Releasing'!EH$3-1)))*$C11)</f>
        <v/>
      </c>
      <c r="EI11" s="7" t="str">
        <f>IF($B11=0,"",('MF Rollover'!EH11*($P11*(1+'Property Summary'!$L$22)^('MF Releasing'!EI$3-1)))*$C11)</f>
        <v/>
      </c>
      <c r="EJ11" s="7" t="str">
        <f>IF($B11=0,"",('MF Rollover'!EI11*($P11*(1+'Property Summary'!$L$22)^('MF Releasing'!EJ$3-1)))*$C11)</f>
        <v/>
      </c>
      <c r="EK11" s="7" t="str">
        <f>IF($B11=0,"",('MF Rollover'!EJ11*($P11*(1+'Property Summary'!$L$22)^('MF Releasing'!EK$3-1)))*$C11)</f>
        <v/>
      </c>
      <c r="EL11" s="7" t="str">
        <f>IF($B11=0,"",('MF Rollover'!EK11*($P11*(1+'Property Summary'!$L$22)^('MF Releasing'!EL$3-1)))*$C11)</f>
        <v/>
      </c>
      <c r="EM11" s="7" t="str">
        <f>IF($B11=0,"",('MF Rollover'!EL11*($P11*(1+'Property Summary'!$L$22)^('MF Releasing'!EM$3-1)))*$C11)</f>
        <v/>
      </c>
      <c r="EN11" s="7" t="str">
        <f>IF($B11=0,"",('MF Rollover'!EM11*($P11*(1+'Property Summary'!$L$22)^('MF Releasing'!EN$3-1)))*$C11)</f>
        <v/>
      </c>
      <c r="EO11" s="7" t="str">
        <f>IF($B11=0,"",('MF Rollover'!EN11*($P11*(1+'Property Summary'!$L$22)^('MF Releasing'!EO$3-1)))*$C11)</f>
        <v/>
      </c>
      <c r="EP11" s="7" t="str">
        <f>IF($B11=0,"",('MF Rollover'!EO11*($P11*(1+'Property Summary'!$L$22)^('MF Releasing'!EP$3-1)))*$C11)</f>
        <v/>
      </c>
      <c r="EQ11" s="7" t="str">
        <f>IF($B11=0,"",('MF Rollover'!EP11*($P11*(1+'Property Summary'!$L$22)^('MF Releasing'!EQ$3-1)))*$C11)</f>
        <v/>
      </c>
      <c r="ER11" s="7" t="str">
        <f>IF($B11=0,"",('MF Rollover'!EQ11*($P11*(1+'Property Summary'!$L$22)^('MF Releasing'!ER$3-1)))*$C11)</f>
        <v/>
      </c>
      <c r="ES11" s="7" t="str">
        <f>IF($B11=0,"",('MF Rollover'!ER11*($P11*(1+'Property Summary'!$L$22)^('MF Releasing'!ES$3-1)))*$C11)</f>
        <v/>
      </c>
      <c r="ET11" s="7" t="str">
        <f>IF($B11=0,"",('MF Rollover'!ES11*($P11*(1+'Property Summary'!$L$22)^('MF Releasing'!ET$3-1)))*$C11)</f>
        <v/>
      </c>
      <c r="EU11" s="7" t="str">
        <f>IF($B11=0,"",('MF Rollover'!ET11*($P11*(1+'Property Summary'!$L$22)^('MF Releasing'!EU$3-1)))*$C11)</f>
        <v/>
      </c>
      <c r="EV11" s="7" t="str">
        <f>IF($B11=0,"",('MF Rollover'!EU11*($P11*(1+'Property Summary'!$L$22)^('MF Releasing'!EV$3-1)))*$C11)</f>
        <v/>
      </c>
      <c r="EW11" s="7" t="str">
        <f>IF($B11=0,"",('MF Rollover'!EV11*($P11*(1+'Property Summary'!$L$22)^('MF Releasing'!EW$3-1)))*$C11)</f>
        <v/>
      </c>
      <c r="EX11" s="7" t="str">
        <f>IF($B11=0,"",('MF Rollover'!EW11*($P11*(1+'Property Summary'!$L$22)^('MF Releasing'!EX$3-1)))*$C11)</f>
        <v/>
      </c>
      <c r="EY11" s="7" t="str">
        <f>IF($B11=0,"",('MF Rollover'!EX11*($P11*(1+'Property Summary'!$L$22)^('MF Releasing'!EY$3-1)))*$C11)</f>
        <v/>
      </c>
      <c r="EZ11" s="7" t="str">
        <f>IF($B11=0,"",('MF Rollover'!EY11*($P11*(1+'Property Summary'!$L$22)^('MF Releasing'!EZ$3-1)))*$C11)</f>
        <v/>
      </c>
      <c r="FA11" s="7" t="str">
        <f>IF($B11=0,"",('MF Rollover'!EZ11*($P11*(1+'Property Summary'!$L$22)^('MF Releasing'!FA$3-1)))*$C11)</f>
        <v/>
      </c>
      <c r="FB11" s="7" t="str">
        <f>IF($B11=0,"",('MF Rollover'!FA11*($P11*(1+'Property Summary'!$L$22)^('MF Releasing'!FB$3-1)))*$C11)</f>
        <v/>
      </c>
      <c r="FC11" s="7" t="str">
        <f>IF($B11=0,"",('MF Rollover'!FB11*($P11*(1+'Property Summary'!$L$22)^('MF Releasing'!FC$3-1)))*$C11)</f>
        <v/>
      </c>
      <c r="FD11" s="7" t="str">
        <f>IF($B11=0,"",('MF Rollover'!FC11*($P11*(1+'Property Summary'!$L$22)^('MF Releasing'!FD$3-1)))*$C11)</f>
        <v/>
      </c>
      <c r="FE11" s="7" t="str">
        <f>IF($B11=0,"",('MF Rollover'!FD11*($P11*(1+'Property Summary'!$L$22)^('MF Releasing'!FE$3-1)))*$C11)</f>
        <v/>
      </c>
      <c r="FF11" s="7" t="str">
        <f>IF($B11=0,"",('MF Rollover'!FE11*($P11*(1+'Property Summary'!$L$22)^('MF Releasing'!FF$3-1)))*$C11)</f>
        <v/>
      </c>
      <c r="FG11" s="7" t="str">
        <f>IF($B11=0,"",('MF Rollover'!FF11*($P11*(1+'Property Summary'!$L$22)^('MF Releasing'!FG$3-1)))*$C11)</f>
        <v/>
      </c>
      <c r="FH11" s="7" t="str">
        <f>IF($B11=0,"",('MF Rollover'!FG11*($P11*(1+'Property Summary'!$L$22)^('MF Releasing'!FH$3-1)))*$C11)</f>
        <v/>
      </c>
      <c r="FI11" s="7" t="str">
        <f>IF($B11=0,"",('MF Rollover'!FH11*($P11*(1+'Property Summary'!$L$22)^('MF Releasing'!FI$3-1)))*$C11)</f>
        <v/>
      </c>
      <c r="FJ11" s="7" t="str">
        <f>IF($B11=0,"",('MF Rollover'!FI11*($P11*(1+'Property Summary'!$L$22)^('MF Releasing'!FJ$3-1)))*$C11)</f>
        <v/>
      </c>
      <c r="FK11" s="7" t="str">
        <f>IF($B11=0,"",('MF Rollover'!FJ11*($P11*(1+'Property Summary'!$L$22)^('MF Releasing'!FK$3-1)))*$C11)</f>
        <v/>
      </c>
      <c r="FL11" s="7" t="str">
        <f>IF($B11=0,"",('MF Rollover'!FK11*($P11*(1+'Property Summary'!$L$22)^('MF Releasing'!FL$3-1)))*$C11)</f>
        <v/>
      </c>
      <c r="FM11" s="7" t="str">
        <f>IF($B11=0,"",('MF Rollover'!FL11*($P11*(1+'Property Summary'!$L$22)^('MF Releasing'!FM$3-1)))*$C11)</f>
        <v/>
      </c>
      <c r="FN11" s="7" t="str">
        <f>IF($B11=0,"",('MF Rollover'!FM11*($P11*(1+'Property Summary'!$L$22)^('MF Releasing'!FN$3-1)))*$C11)</f>
        <v/>
      </c>
      <c r="FO11" s="7" t="str">
        <f>IF($B11=0,"",('MF Rollover'!FN11*($P11*(1+'Property Summary'!$L$22)^('MF Releasing'!FO$3-1)))*$C11)</f>
        <v/>
      </c>
      <c r="FP11" s="7" t="str">
        <f>IF($B11=0,"",('MF Rollover'!FO11*($P11*(1+'Property Summary'!$L$22)^('MF Releasing'!FP$3-1)))*$C11)</f>
        <v/>
      </c>
      <c r="FQ11" s="7" t="str">
        <f>IF($B11=0,"",('MF Rollover'!FP11*($P11*(1+'Property Summary'!$L$22)^('MF Releasing'!FQ$3-1)))*$C11)</f>
        <v/>
      </c>
      <c r="FR11" s="7" t="str">
        <f>IF($B11=0,"",('MF Rollover'!FQ11*($P11*(1+'Property Summary'!$L$22)^('MF Releasing'!FR$3-1)))*$C11)</f>
        <v/>
      </c>
      <c r="FS11" s="7" t="str">
        <f>IF($B11=0,"",('MF Rollover'!FR11*($P11*(1+'Property Summary'!$L$22)^('MF Releasing'!FS$3-1)))*$C11)</f>
        <v/>
      </c>
      <c r="FT11" s="7" t="str">
        <f>IF($B11=0,"",('MF Rollover'!FS11*($P11*(1+'Property Summary'!$L$22)^('MF Releasing'!FT$3-1)))*$C11)</f>
        <v/>
      </c>
      <c r="FU11" s="7" t="str">
        <f>IF($B11=0,"",('MF Rollover'!FT11*($P11*(1+'Property Summary'!$L$22)^('MF Releasing'!FU$3-1)))*$C11)</f>
        <v/>
      </c>
      <c r="FV11" s="7" t="str">
        <f>IF($B11=0,"",('MF Rollover'!FU11*($P11*(1+'Property Summary'!$L$22)^('MF Releasing'!FV$3-1)))*$C11)</f>
        <v/>
      </c>
      <c r="FW11" s="7" t="str">
        <f>IF($B11=0,"",('MF Rollover'!FV11*($P11*(1+'Property Summary'!$L$22)^('MF Releasing'!FW$3-1)))*$C11)</f>
        <v/>
      </c>
      <c r="FX11" s="7" t="str">
        <f>IF($B11=0,"",('MF Rollover'!FW11*($P11*(1+'Property Summary'!$L$22)^('MF Releasing'!FX$3-1)))*$C11)</f>
        <v/>
      </c>
      <c r="FY11" s="7" t="str">
        <f>IF($B11=0,"",('MF Rollover'!FX11*($P11*(1+'Property Summary'!$L$22)^('MF Releasing'!FY$3-1)))*$C11)</f>
        <v/>
      </c>
      <c r="FZ11" s="7" t="str">
        <f>IF($B11=0,"",('MF Rollover'!FY11*($P11*(1+'Property Summary'!$L$22)^('MF Releasing'!FZ$3-1)))*$C11)</f>
        <v/>
      </c>
      <c r="GA11" s="7" t="str">
        <f>IF($B11=0,"",('MF Rollover'!FZ11*($P11*(1+'Property Summary'!$L$22)^('MF Releasing'!GA$3-1)))*$C11)</f>
        <v/>
      </c>
      <c r="GB11" s="7" t="str">
        <f>IF($B11=0,"",('MF Rollover'!GA11*($P11*(1+'Property Summary'!$L$22)^('MF Releasing'!GB$3-1)))*$C11)</f>
        <v/>
      </c>
      <c r="GC11" s="7" t="str">
        <f>IF($B11=0,"",('MF Rollover'!GB11*($P11*(1+'Property Summary'!$L$22)^('MF Releasing'!GC$3-1)))*$C11)</f>
        <v/>
      </c>
      <c r="GD11" s="7" t="str">
        <f>IF($B11=0,"",('MF Rollover'!GC11*($P11*(1+'Property Summary'!$L$22)^('MF Releasing'!GD$3-1)))*$C11)</f>
        <v/>
      </c>
      <c r="GE11" s="7" t="str">
        <f>IF($B11=0,"",('MF Rollover'!GD11*($P11*(1+'Property Summary'!$L$22)^('MF Releasing'!GE$3-1)))*$C11)</f>
        <v/>
      </c>
      <c r="GF11" s="7" t="str">
        <f>IF($B11=0,"",('MF Rollover'!GE11*($P11*(1+'Property Summary'!$L$22)^('MF Releasing'!GF$3-1)))*$C11)</f>
        <v/>
      </c>
      <c r="GG11" s="7" t="str">
        <f>IF($B11=0,"",('MF Rollover'!GF11*($P11*(1+'Property Summary'!$L$22)^('MF Releasing'!GG$3-1)))*$C11)</f>
        <v/>
      </c>
      <c r="GH11" s="7" t="str">
        <f>IF($B11=0,"",('MF Rollover'!GG11*($P11*(1+'Property Summary'!$L$22)^('MF Releasing'!GH$3-1)))*$C11)</f>
        <v/>
      </c>
      <c r="GI11" s="7" t="str">
        <f>IF($B11=0,"",('MF Rollover'!GH11*($P11*(1+'Property Summary'!$L$22)^('MF Releasing'!GI$3-1)))*$C11)</f>
        <v/>
      </c>
      <c r="GJ11" s="7" t="str">
        <f>IF($B11=0,"",('MF Rollover'!GI11*($P11*(1+'Property Summary'!$L$22)^('MF Releasing'!GJ$3-1)))*$C11)</f>
        <v/>
      </c>
      <c r="GK11" s="7" t="str">
        <f>IF($B11=0,"",('MF Rollover'!GJ11*($P11*(1+'Property Summary'!$L$22)^('MF Releasing'!GK$3-1)))*$C11)</f>
        <v/>
      </c>
      <c r="GL11" s="7" t="str">
        <f>IF($B11=0,"",('MF Rollover'!GK11*($P11*(1+'Property Summary'!$L$22)^('MF Releasing'!GL$3-1)))*$C11)</f>
        <v/>
      </c>
      <c r="GM11" s="7" t="str">
        <f>IF($B11=0,"",('MF Rollover'!GL11*($P11*(1+'Property Summary'!$L$22)^('MF Releasing'!GM$3-1)))*$C11)</f>
        <v/>
      </c>
      <c r="GN11" s="7" t="str">
        <f>IF($B11=0,"",('MF Rollover'!GM11*($P11*(1+'Property Summary'!$L$22)^('MF Releasing'!GN$3-1)))*$C11)</f>
        <v/>
      </c>
      <c r="GO11" s="7" t="str">
        <f>IF($B11=0,"",('MF Rollover'!GN11*($P11*(1+'Property Summary'!$L$22)^('MF Releasing'!GO$3-1)))*$C11)</f>
        <v/>
      </c>
      <c r="GP11" s="7" t="str">
        <f>IF($B11=0,"",('MF Rollover'!GO11*($P11*(1+'Property Summary'!$L$22)^('MF Releasing'!GP$3-1)))*$C11)</f>
        <v/>
      </c>
    </row>
    <row r="12" spans="2:198" x14ac:dyDescent="0.3">
      <c r="B12" s="198">
        <f>'MF Rent Roll'!B11</f>
        <v>0</v>
      </c>
      <c r="C12" s="199">
        <f>'MF Rent Roll'!C11</f>
        <v>0</v>
      </c>
      <c r="D12" s="200">
        <f>'MF Rent Roll'!D11</f>
        <v>0</v>
      </c>
      <c r="E12" s="200">
        <f>'MF Rent Roll'!E11</f>
        <v>0</v>
      </c>
      <c r="F12" s="201">
        <f>'MF Rent Roll'!F11</f>
        <v>0</v>
      </c>
      <c r="G12" s="202">
        <f>'MF Rent Roll'!G11</f>
        <v>0</v>
      </c>
      <c r="H12" s="203">
        <f>'MF Rent Roll'!H11</f>
        <v>0</v>
      </c>
      <c r="I12" s="202">
        <f>'MF Rent Roll'!I11</f>
        <v>0</v>
      </c>
      <c r="J12" s="204">
        <f>'MF Rent Roll'!J11</f>
        <v>0</v>
      </c>
      <c r="K12" s="205">
        <f>'MF Rent Roll'!K11</f>
        <v>0</v>
      </c>
      <c r="L12" s="202">
        <f>'MF Rent Roll'!L11</f>
        <v>0</v>
      </c>
      <c r="M12" s="206">
        <f>'MF Rent Roll'!M11</f>
        <v>0</v>
      </c>
      <c r="N12" s="207" t="str">
        <f>'MF Rent Roll'!N11</f>
        <v/>
      </c>
      <c r="O12" s="208" t="str">
        <f>'MF Rent Roll'!O11</f>
        <v/>
      </c>
      <c r="P12" s="209" t="str">
        <f>'MF Rent Roll'!P11</f>
        <v/>
      </c>
      <c r="S12" s="7" t="str">
        <f>IF($B12=0,"",('MF Rollover'!R12*($P12*(1+'Property Summary'!$L$22)^('MF Releasing'!S$3-1)))*$C12)</f>
        <v/>
      </c>
      <c r="T12" s="7" t="str">
        <f>IF($B12=0,"",('MF Rollover'!S12*($P12*(1+'Property Summary'!$L$22)^('MF Releasing'!T$3-1)))*$C12)</f>
        <v/>
      </c>
      <c r="U12" s="7" t="str">
        <f>IF($B12=0,"",('MF Rollover'!T12*($P12*(1+'Property Summary'!$L$22)^('MF Releasing'!U$3-1)))*$C12)</f>
        <v/>
      </c>
      <c r="V12" s="7" t="str">
        <f>IF($B12=0,"",('MF Rollover'!U12*($P12*(1+'Property Summary'!$L$22)^('MF Releasing'!V$3-1)))*$C12)</f>
        <v/>
      </c>
      <c r="W12" s="7" t="str">
        <f>IF($B12=0,"",('MF Rollover'!V12*($P12*(1+'Property Summary'!$L$22)^('MF Releasing'!W$3-1)))*$C12)</f>
        <v/>
      </c>
      <c r="X12" s="7" t="str">
        <f>IF($B12=0,"",('MF Rollover'!W12*($P12*(1+'Property Summary'!$L$22)^('MF Releasing'!X$3-1)))*$C12)</f>
        <v/>
      </c>
      <c r="Y12" s="7" t="str">
        <f>IF($B12=0,"",('MF Rollover'!X12*($P12*(1+'Property Summary'!$L$22)^('MF Releasing'!Y$3-1)))*$C12)</f>
        <v/>
      </c>
      <c r="Z12" s="7" t="str">
        <f>IF($B12=0,"",('MF Rollover'!Y12*($P12*(1+'Property Summary'!$L$22)^('MF Releasing'!Z$3-1)))*$C12)</f>
        <v/>
      </c>
      <c r="AA12" s="7" t="str">
        <f>IF($B12=0,"",('MF Rollover'!Z12*($P12*(1+'Property Summary'!$L$22)^('MF Releasing'!AA$3-1)))*$C12)</f>
        <v/>
      </c>
      <c r="AB12" s="7" t="str">
        <f>IF($B12=0,"",('MF Rollover'!AA12*($P12*(1+'Property Summary'!$L$22)^('MF Releasing'!AB$3-1)))*$C12)</f>
        <v/>
      </c>
      <c r="AC12" s="7" t="str">
        <f>IF($B12=0,"",('MF Rollover'!AB12*($P12*(1+'Property Summary'!$L$22)^('MF Releasing'!AC$3-1)))*$C12)</f>
        <v/>
      </c>
      <c r="AD12" s="7" t="str">
        <f>IF($B12=0,"",('MF Rollover'!AC12*($P12*(1+'Property Summary'!$L$22)^('MF Releasing'!AD$3-1)))*$C12)</f>
        <v/>
      </c>
      <c r="AE12" s="7" t="str">
        <f>IF($B12=0,"",('MF Rollover'!AD12*($P12*(1+'Property Summary'!$L$22)^('MF Releasing'!AE$3-1)))*$C12)</f>
        <v/>
      </c>
      <c r="AF12" s="7" t="str">
        <f>IF($B12=0,"",('MF Rollover'!AE12*($P12*(1+'Property Summary'!$L$22)^('MF Releasing'!AF$3-1)))*$C12)</f>
        <v/>
      </c>
      <c r="AG12" s="7" t="str">
        <f>IF($B12=0,"",('MF Rollover'!AF12*($P12*(1+'Property Summary'!$L$22)^('MF Releasing'!AG$3-1)))*$C12)</f>
        <v/>
      </c>
      <c r="AH12" s="7" t="str">
        <f>IF($B12=0,"",('MF Rollover'!AG12*($P12*(1+'Property Summary'!$L$22)^('MF Releasing'!AH$3-1)))*$C12)</f>
        <v/>
      </c>
      <c r="AI12" s="7" t="str">
        <f>IF($B12=0,"",('MF Rollover'!AH12*($P12*(1+'Property Summary'!$L$22)^('MF Releasing'!AI$3-1)))*$C12)</f>
        <v/>
      </c>
      <c r="AJ12" s="7" t="str">
        <f>IF($B12=0,"",('MF Rollover'!AI12*($P12*(1+'Property Summary'!$L$22)^('MF Releasing'!AJ$3-1)))*$C12)</f>
        <v/>
      </c>
      <c r="AK12" s="7" t="str">
        <f>IF($B12=0,"",('MF Rollover'!AJ12*($P12*(1+'Property Summary'!$L$22)^('MF Releasing'!AK$3-1)))*$C12)</f>
        <v/>
      </c>
      <c r="AL12" s="7" t="str">
        <f>IF($B12=0,"",('MF Rollover'!AK12*($P12*(1+'Property Summary'!$L$22)^('MF Releasing'!AL$3-1)))*$C12)</f>
        <v/>
      </c>
      <c r="AM12" s="7" t="str">
        <f>IF($B12=0,"",('MF Rollover'!AL12*($P12*(1+'Property Summary'!$L$22)^('MF Releasing'!AM$3-1)))*$C12)</f>
        <v/>
      </c>
      <c r="AN12" s="7" t="str">
        <f>IF($B12=0,"",('MF Rollover'!AM12*($P12*(1+'Property Summary'!$L$22)^('MF Releasing'!AN$3-1)))*$C12)</f>
        <v/>
      </c>
      <c r="AO12" s="7" t="str">
        <f>IF($B12=0,"",('MF Rollover'!AN12*($P12*(1+'Property Summary'!$L$22)^('MF Releasing'!AO$3-1)))*$C12)</f>
        <v/>
      </c>
      <c r="AP12" s="7" t="str">
        <f>IF($B12=0,"",('MF Rollover'!AO12*($P12*(1+'Property Summary'!$L$22)^('MF Releasing'!AP$3-1)))*$C12)</f>
        <v/>
      </c>
      <c r="AQ12" s="7" t="str">
        <f>IF($B12=0,"",('MF Rollover'!AP12*($P12*(1+'Property Summary'!$L$22)^('MF Releasing'!AQ$3-1)))*$C12)</f>
        <v/>
      </c>
      <c r="AR12" s="7" t="str">
        <f>IF($B12=0,"",('MF Rollover'!AQ12*($P12*(1+'Property Summary'!$L$22)^('MF Releasing'!AR$3-1)))*$C12)</f>
        <v/>
      </c>
      <c r="AS12" s="7" t="str">
        <f>IF($B12=0,"",('MF Rollover'!AR12*($P12*(1+'Property Summary'!$L$22)^('MF Releasing'!AS$3-1)))*$C12)</f>
        <v/>
      </c>
      <c r="AT12" s="7" t="str">
        <f>IF($B12=0,"",('MF Rollover'!AS12*($P12*(1+'Property Summary'!$L$22)^('MF Releasing'!AT$3-1)))*$C12)</f>
        <v/>
      </c>
      <c r="AU12" s="7" t="str">
        <f>IF($B12=0,"",('MF Rollover'!AT12*($P12*(1+'Property Summary'!$L$22)^('MF Releasing'!AU$3-1)))*$C12)</f>
        <v/>
      </c>
      <c r="AV12" s="7" t="str">
        <f>IF($B12=0,"",('MF Rollover'!AU12*($P12*(1+'Property Summary'!$L$22)^('MF Releasing'!AV$3-1)))*$C12)</f>
        <v/>
      </c>
      <c r="AW12" s="7" t="str">
        <f>IF($B12=0,"",('MF Rollover'!AV12*($P12*(1+'Property Summary'!$L$22)^('MF Releasing'!AW$3-1)))*$C12)</f>
        <v/>
      </c>
      <c r="AX12" s="7" t="str">
        <f>IF($B12=0,"",('MF Rollover'!AW12*($P12*(1+'Property Summary'!$L$22)^('MF Releasing'!AX$3-1)))*$C12)</f>
        <v/>
      </c>
      <c r="AY12" s="7" t="str">
        <f>IF($B12=0,"",('MF Rollover'!AX12*($P12*(1+'Property Summary'!$L$22)^('MF Releasing'!AY$3-1)))*$C12)</f>
        <v/>
      </c>
      <c r="AZ12" s="7" t="str">
        <f>IF($B12=0,"",('MF Rollover'!AY12*($P12*(1+'Property Summary'!$L$22)^('MF Releasing'!AZ$3-1)))*$C12)</f>
        <v/>
      </c>
      <c r="BA12" s="7" t="str">
        <f>IF($B12=0,"",('MF Rollover'!AZ12*($P12*(1+'Property Summary'!$L$22)^('MF Releasing'!BA$3-1)))*$C12)</f>
        <v/>
      </c>
      <c r="BB12" s="7" t="str">
        <f>IF($B12=0,"",('MF Rollover'!BA12*($P12*(1+'Property Summary'!$L$22)^('MF Releasing'!BB$3-1)))*$C12)</f>
        <v/>
      </c>
      <c r="BC12" s="7" t="str">
        <f>IF($B12=0,"",('MF Rollover'!BB12*($P12*(1+'Property Summary'!$L$22)^('MF Releasing'!BC$3-1)))*$C12)</f>
        <v/>
      </c>
      <c r="BD12" s="7" t="str">
        <f>IF($B12=0,"",('MF Rollover'!BC12*($P12*(1+'Property Summary'!$L$22)^('MF Releasing'!BD$3-1)))*$C12)</f>
        <v/>
      </c>
      <c r="BE12" s="7" t="str">
        <f>IF($B12=0,"",('MF Rollover'!BD12*($P12*(1+'Property Summary'!$L$22)^('MF Releasing'!BE$3-1)))*$C12)</f>
        <v/>
      </c>
      <c r="BF12" s="7" t="str">
        <f>IF($B12=0,"",('MF Rollover'!BE12*($P12*(1+'Property Summary'!$L$22)^('MF Releasing'!BF$3-1)))*$C12)</f>
        <v/>
      </c>
      <c r="BG12" s="7" t="str">
        <f>IF($B12=0,"",('MF Rollover'!BF12*($P12*(1+'Property Summary'!$L$22)^('MF Releasing'!BG$3-1)))*$C12)</f>
        <v/>
      </c>
      <c r="BH12" s="7" t="str">
        <f>IF($B12=0,"",('MF Rollover'!BG12*($P12*(1+'Property Summary'!$L$22)^('MF Releasing'!BH$3-1)))*$C12)</f>
        <v/>
      </c>
      <c r="BI12" s="7" t="str">
        <f>IF($B12=0,"",('MF Rollover'!BH12*($P12*(1+'Property Summary'!$L$22)^('MF Releasing'!BI$3-1)))*$C12)</f>
        <v/>
      </c>
      <c r="BJ12" s="7" t="str">
        <f>IF($B12=0,"",('MF Rollover'!BI12*($P12*(1+'Property Summary'!$L$22)^('MF Releasing'!BJ$3-1)))*$C12)</f>
        <v/>
      </c>
      <c r="BK12" s="7" t="str">
        <f>IF($B12=0,"",('MF Rollover'!BJ12*($P12*(1+'Property Summary'!$L$22)^('MF Releasing'!BK$3-1)))*$C12)</f>
        <v/>
      </c>
      <c r="BL12" s="7" t="str">
        <f>IF($B12=0,"",('MF Rollover'!BK12*($P12*(1+'Property Summary'!$L$22)^('MF Releasing'!BL$3-1)))*$C12)</f>
        <v/>
      </c>
      <c r="BM12" s="7" t="str">
        <f>IF($B12=0,"",('MF Rollover'!BL12*($P12*(1+'Property Summary'!$L$22)^('MF Releasing'!BM$3-1)))*$C12)</f>
        <v/>
      </c>
      <c r="BN12" s="7" t="str">
        <f>IF($B12=0,"",('MF Rollover'!BM12*($P12*(1+'Property Summary'!$L$22)^('MF Releasing'!BN$3-1)))*$C12)</f>
        <v/>
      </c>
      <c r="BO12" s="7" t="str">
        <f>IF($B12=0,"",('MF Rollover'!BN12*($P12*(1+'Property Summary'!$L$22)^('MF Releasing'!BO$3-1)))*$C12)</f>
        <v/>
      </c>
      <c r="BP12" s="7" t="str">
        <f>IF($B12=0,"",('MF Rollover'!BO12*($P12*(1+'Property Summary'!$L$22)^('MF Releasing'!BP$3-1)))*$C12)</f>
        <v/>
      </c>
      <c r="BQ12" s="7" t="str">
        <f>IF($B12=0,"",('MF Rollover'!BP12*($P12*(1+'Property Summary'!$L$22)^('MF Releasing'!BQ$3-1)))*$C12)</f>
        <v/>
      </c>
      <c r="BR12" s="7" t="str">
        <f>IF($B12=0,"",('MF Rollover'!BQ12*($P12*(1+'Property Summary'!$L$22)^('MF Releasing'!BR$3-1)))*$C12)</f>
        <v/>
      </c>
      <c r="BS12" s="7" t="str">
        <f>IF($B12=0,"",('MF Rollover'!BR12*($P12*(1+'Property Summary'!$L$22)^('MF Releasing'!BS$3-1)))*$C12)</f>
        <v/>
      </c>
      <c r="BT12" s="7" t="str">
        <f>IF($B12=0,"",('MF Rollover'!BS12*($P12*(1+'Property Summary'!$L$22)^('MF Releasing'!BT$3-1)))*$C12)</f>
        <v/>
      </c>
      <c r="BU12" s="7" t="str">
        <f>IF($B12=0,"",('MF Rollover'!BT12*($P12*(1+'Property Summary'!$L$22)^('MF Releasing'!BU$3-1)))*$C12)</f>
        <v/>
      </c>
      <c r="BV12" s="7" t="str">
        <f>IF($B12=0,"",('MF Rollover'!BU12*($P12*(1+'Property Summary'!$L$22)^('MF Releasing'!BV$3-1)))*$C12)</f>
        <v/>
      </c>
      <c r="BW12" s="7" t="str">
        <f>IF($B12=0,"",('MF Rollover'!BV12*($P12*(1+'Property Summary'!$L$22)^('MF Releasing'!BW$3-1)))*$C12)</f>
        <v/>
      </c>
      <c r="BX12" s="7" t="str">
        <f>IF($B12=0,"",('MF Rollover'!BW12*($P12*(1+'Property Summary'!$L$22)^('MF Releasing'!BX$3-1)))*$C12)</f>
        <v/>
      </c>
      <c r="BY12" s="7" t="str">
        <f>IF($B12=0,"",('MF Rollover'!BX12*($P12*(1+'Property Summary'!$L$22)^('MF Releasing'!BY$3-1)))*$C12)</f>
        <v/>
      </c>
      <c r="BZ12" s="7" t="str">
        <f>IF($B12=0,"",('MF Rollover'!BY12*($P12*(1+'Property Summary'!$L$22)^('MF Releasing'!BZ$3-1)))*$C12)</f>
        <v/>
      </c>
      <c r="CA12" s="7" t="str">
        <f>IF($B12=0,"",('MF Rollover'!BZ12*($P12*(1+'Property Summary'!$L$22)^('MF Releasing'!CA$3-1)))*$C12)</f>
        <v/>
      </c>
      <c r="CB12" s="7" t="str">
        <f>IF($B12=0,"",('MF Rollover'!CA12*($P12*(1+'Property Summary'!$L$22)^('MF Releasing'!CB$3-1)))*$C12)</f>
        <v/>
      </c>
      <c r="CC12" s="7" t="str">
        <f>IF($B12=0,"",('MF Rollover'!CB12*($P12*(1+'Property Summary'!$L$22)^('MF Releasing'!CC$3-1)))*$C12)</f>
        <v/>
      </c>
      <c r="CD12" s="7" t="str">
        <f>IF($B12=0,"",('MF Rollover'!CC12*($P12*(1+'Property Summary'!$L$22)^('MF Releasing'!CD$3-1)))*$C12)</f>
        <v/>
      </c>
      <c r="CE12" s="7" t="str">
        <f>IF($B12=0,"",('MF Rollover'!CD12*($P12*(1+'Property Summary'!$L$22)^('MF Releasing'!CE$3-1)))*$C12)</f>
        <v/>
      </c>
      <c r="CF12" s="7" t="str">
        <f>IF($B12=0,"",('MF Rollover'!CE12*($P12*(1+'Property Summary'!$L$22)^('MF Releasing'!CF$3-1)))*$C12)</f>
        <v/>
      </c>
      <c r="CG12" s="7" t="str">
        <f>IF($B12=0,"",('MF Rollover'!CF12*($P12*(1+'Property Summary'!$L$22)^('MF Releasing'!CG$3-1)))*$C12)</f>
        <v/>
      </c>
      <c r="CH12" s="7" t="str">
        <f>IF($B12=0,"",('MF Rollover'!CG12*($P12*(1+'Property Summary'!$L$22)^('MF Releasing'!CH$3-1)))*$C12)</f>
        <v/>
      </c>
      <c r="CI12" s="7" t="str">
        <f>IF($B12=0,"",('MF Rollover'!CH12*($P12*(1+'Property Summary'!$L$22)^('MF Releasing'!CI$3-1)))*$C12)</f>
        <v/>
      </c>
      <c r="CJ12" s="7" t="str">
        <f>IF($B12=0,"",('MF Rollover'!CI12*($P12*(1+'Property Summary'!$L$22)^('MF Releasing'!CJ$3-1)))*$C12)</f>
        <v/>
      </c>
      <c r="CK12" s="7" t="str">
        <f>IF($B12=0,"",('MF Rollover'!CJ12*($P12*(1+'Property Summary'!$L$22)^('MF Releasing'!CK$3-1)))*$C12)</f>
        <v/>
      </c>
      <c r="CL12" s="7" t="str">
        <f>IF($B12=0,"",('MF Rollover'!CK12*($P12*(1+'Property Summary'!$L$22)^('MF Releasing'!CL$3-1)))*$C12)</f>
        <v/>
      </c>
      <c r="CM12" s="7" t="str">
        <f>IF($B12=0,"",('MF Rollover'!CL12*($P12*(1+'Property Summary'!$L$22)^('MF Releasing'!CM$3-1)))*$C12)</f>
        <v/>
      </c>
      <c r="CN12" s="7" t="str">
        <f>IF($B12=0,"",('MF Rollover'!CM12*($P12*(1+'Property Summary'!$L$22)^('MF Releasing'!CN$3-1)))*$C12)</f>
        <v/>
      </c>
      <c r="CO12" s="7" t="str">
        <f>IF($B12=0,"",('MF Rollover'!CN12*($P12*(1+'Property Summary'!$L$22)^('MF Releasing'!CO$3-1)))*$C12)</f>
        <v/>
      </c>
      <c r="CP12" s="7" t="str">
        <f>IF($B12=0,"",('MF Rollover'!CO12*($P12*(1+'Property Summary'!$L$22)^('MF Releasing'!CP$3-1)))*$C12)</f>
        <v/>
      </c>
      <c r="CQ12" s="7" t="str">
        <f>IF($B12=0,"",('MF Rollover'!CP12*($P12*(1+'Property Summary'!$L$22)^('MF Releasing'!CQ$3-1)))*$C12)</f>
        <v/>
      </c>
      <c r="CR12" s="7" t="str">
        <f>IF($B12=0,"",('MF Rollover'!CQ12*($P12*(1+'Property Summary'!$L$22)^('MF Releasing'!CR$3-1)))*$C12)</f>
        <v/>
      </c>
      <c r="CS12" s="7" t="str">
        <f>IF($B12=0,"",('MF Rollover'!CR12*($P12*(1+'Property Summary'!$L$22)^('MF Releasing'!CS$3-1)))*$C12)</f>
        <v/>
      </c>
      <c r="CT12" s="7" t="str">
        <f>IF($B12=0,"",('MF Rollover'!CS12*($P12*(1+'Property Summary'!$L$22)^('MF Releasing'!CT$3-1)))*$C12)</f>
        <v/>
      </c>
      <c r="CU12" s="7" t="str">
        <f>IF($B12=0,"",('MF Rollover'!CT12*($P12*(1+'Property Summary'!$L$22)^('MF Releasing'!CU$3-1)))*$C12)</f>
        <v/>
      </c>
      <c r="CV12" s="7" t="str">
        <f>IF($B12=0,"",('MF Rollover'!CU12*($P12*(1+'Property Summary'!$L$22)^('MF Releasing'!CV$3-1)))*$C12)</f>
        <v/>
      </c>
      <c r="CW12" s="7" t="str">
        <f>IF($B12=0,"",('MF Rollover'!CV12*($P12*(1+'Property Summary'!$L$22)^('MF Releasing'!CW$3-1)))*$C12)</f>
        <v/>
      </c>
      <c r="CX12" s="7" t="str">
        <f>IF($B12=0,"",('MF Rollover'!CW12*($P12*(1+'Property Summary'!$L$22)^('MF Releasing'!CX$3-1)))*$C12)</f>
        <v/>
      </c>
      <c r="CY12" s="7" t="str">
        <f>IF($B12=0,"",('MF Rollover'!CX12*($P12*(1+'Property Summary'!$L$22)^('MF Releasing'!CY$3-1)))*$C12)</f>
        <v/>
      </c>
      <c r="CZ12" s="7" t="str">
        <f>IF($B12=0,"",('MF Rollover'!CY12*($P12*(1+'Property Summary'!$L$22)^('MF Releasing'!CZ$3-1)))*$C12)</f>
        <v/>
      </c>
      <c r="DA12" s="7" t="str">
        <f>IF($B12=0,"",('MF Rollover'!CZ12*($P12*(1+'Property Summary'!$L$22)^('MF Releasing'!DA$3-1)))*$C12)</f>
        <v/>
      </c>
      <c r="DB12" s="7" t="str">
        <f>IF($B12=0,"",('MF Rollover'!DA12*($P12*(1+'Property Summary'!$L$22)^('MF Releasing'!DB$3-1)))*$C12)</f>
        <v/>
      </c>
      <c r="DC12" s="7" t="str">
        <f>IF($B12=0,"",('MF Rollover'!DB12*($P12*(1+'Property Summary'!$L$22)^('MF Releasing'!DC$3-1)))*$C12)</f>
        <v/>
      </c>
      <c r="DD12" s="7" t="str">
        <f>IF($B12=0,"",('MF Rollover'!DC12*($P12*(1+'Property Summary'!$L$22)^('MF Releasing'!DD$3-1)))*$C12)</f>
        <v/>
      </c>
      <c r="DE12" s="7" t="str">
        <f>IF($B12=0,"",('MF Rollover'!DD12*($P12*(1+'Property Summary'!$L$22)^('MF Releasing'!DE$3-1)))*$C12)</f>
        <v/>
      </c>
      <c r="DF12" s="7" t="str">
        <f>IF($B12=0,"",('MF Rollover'!DE12*($P12*(1+'Property Summary'!$L$22)^('MF Releasing'!DF$3-1)))*$C12)</f>
        <v/>
      </c>
      <c r="DG12" s="7" t="str">
        <f>IF($B12=0,"",('MF Rollover'!DF12*($P12*(1+'Property Summary'!$L$22)^('MF Releasing'!DG$3-1)))*$C12)</f>
        <v/>
      </c>
      <c r="DH12" s="7" t="str">
        <f>IF($B12=0,"",('MF Rollover'!DG12*($P12*(1+'Property Summary'!$L$22)^('MF Releasing'!DH$3-1)))*$C12)</f>
        <v/>
      </c>
      <c r="DI12" s="7" t="str">
        <f>IF($B12=0,"",('MF Rollover'!DH12*($P12*(1+'Property Summary'!$L$22)^('MF Releasing'!DI$3-1)))*$C12)</f>
        <v/>
      </c>
      <c r="DJ12" s="7" t="str">
        <f>IF($B12=0,"",('MF Rollover'!DI12*($P12*(1+'Property Summary'!$L$22)^('MF Releasing'!DJ$3-1)))*$C12)</f>
        <v/>
      </c>
      <c r="DK12" s="7" t="str">
        <f>IF($B12=0,"",('MF Rollover'!DJ12*($P12*(1+'Property Summary'!$L$22)^('MF Releasing'!DK$3-1)))*$C12)</f>
        <v/>
      </c>
      <c r="DL12" s="7" t="str">
        <f>IF($B12=0,"",('MF Rollover'!DK12*($P12*(1+'Property Summary'!$L$22)^('MF Releasing'!DL$3-1)))*$C12)</f>
        <v/>
      </c>
      <c r="DM12" s="7" t="str">
        <f>IF($B12=0,"",('MF Rollover'!DL12*($P12*(1+'Property Summary'!$L$22)^('MF Releasing'!DM$3-1)))*$C12)</f>
        <v/>
      </c>
      <c r="DN12" s="7" t="str">
        <f>IF($B12=0,"",('MF Rollover'!DM12*($P12*(1+'Property Summary'!$L$22)^('MF Releasing'!DN$3-1)))*$C12)</f>
        <v/>
      </c>
      <c r="DO12" s="7" t="str">
        <f>IF($B12=0,"",('MF Rollover'!DN12*($P12*(1+'Property Summary'!$L$22)^('MF Releasing'!DO$3-1)))*$C12)</f>
        <v/>
      </c>
      <c r="DP12" s="7" t="str">
        <f>IF($B12=0,"",('MF Rollover'!DO12*($P12*(1+'Property Summary'!$L$22)^('MF Releasing'!DP$3-1)))*$C12)</f>
        <v/>
      </c>
      <c r="DQ12" s="7" t="str">
        <f>IF($B12=0,"",('MF Rollover'!DP12*($P12*(1+'Property Summary'!$L$22)^('MF Releasing'!DQ$3-1)))*$C12)</f>
        <v/>
      </c>
      <c r="DR12" s="7" t="str">
        <f>IF($B12=0,"",('MF Rollover'!DQ12*($P12*(1+'Property Summary'!$L$22)^('MF Releasing'!DR$3-1)))*$C12)</f>
        <v/>
      </c>
      <c r="DS12" s="7" t="str">
        <f>IF($B12=0,"",('MF Rollover'!DR12*($P12*(1+'Property Summary'!$L$22)^('MF Releasing'!DS$3-1)))*$C12)</f>
        <v/>
      </c>
      <c r="DT12" s="7" t="str">
        <f>IF($B12=0,"",('MF Rollover'!DS12*($P12*(1+'Property Summary'!$L$22)^('MF Releasing'!DT$3-1)))*$C12)</f>
        <v/>
      </c>
      <c r="DU12" s="7" t="str">
        <f>IF($B12=0,"",('MF Rollover'!DT12*($P12*(1+'Property Summary'!$L$22)^('MF Releasing'!DU$3-1)))*$C12)</f>
        <v/>
      </c>
      <c r="DV12" s="7" t="str">
        <f>IF($B12=0,"",('MF Rollover'!DU12*($P12*(1+'Property Summary'!$L$22)^('MF Releasing'!DV$3-1)))*$C12)</f>
        <v/>
      </c>
      <c r="DW12" s="7" t="str">
        <f>IF($B12=0,"",('MF Rollover'!DV12*($P12*(1+'Property Summary'!$L$22)^('MF Releasing'!DW$3-1)))*$C12)</f>
        <v/>
      </c>
      <c r="DX12" s="7" t="str">
        <f>IF($B12=0,"",('MF Rollover'!DW12*($P12*(1+'Property Summary'!$L$22)^('MF Releasing'!DX$3-1)))*$C12)</f>
        <v/>
      </c>
      <c r="DY12" s="7" t="str">
        <f>IF($B12=0,"",('MF Rollover'!DX12*($P12*(1+'Property Summary'!$L$22)^('MF Releasing'!DY$3-1)))*$C12)</f>
        <v/>
      </c>
      <c r="DZ12" s="7" t="str">
        <f>IF($B12=0,"",('MF Rollover'!DY12*($P12*(1+'Property Summary'!$L$22)^('MF Releasing'!DZ$3-1)))*$C12)</f>
        <v/>
      </c>
      <c r="EA12" s="7" t="str">
        <f>IF($B12=0,"",('MF Rollover'!DZ12*($P12*(1+'Property Summary'!$L$22)^('MF Releasing'!EA$3-1)))*$C12)</f>
        <v/>
      </c>
      <c r="EB12" s="7" t="str">
        <f>IF($B12=0,"",('MF Rollover'!EA12*($P12*(1+'Property Summary'!$L$22)^('MF Releasing'!EB$3-1)))*$C12)</f>
        <v/>
      </c>
      <c r="EC12" s="7" t="str">
        <f>IF($B12=0,"",('MF Rollover'!EB12*($P12*(1+'Property Summary'!$L$22)^('MF Releasing'!EC$3-1)))*$C12)</f>
        <v/>
      </c>
      <c r="ED12" s="7" t="str">
        <f>IF($B12=0,"",('MF Rollover'!EC12*($P12*(1+'Property Summary'!$L$22)^('MF Releasing'!ED$3-1)))*$C12)</f>
        <v/>
      </c>
      <c r="EE12" s="7" t="str">
        <f>IF($B12=0,"",('MF Rollover'!ED12*($P12*(1+'Property Summary'!$L$22)^('MF Releasing'!EE$3-1)))*$C12)</f>
        <v/>
      </c>
      <c r="EF12" s="7" t="str">
        <f>IF($B12=0,"",('MF Rollover'!EE12*($P12*(1+'Property Summary'!$L$22)^('MF Releasing'!EF$3-1)))*$C12)</f>
        <v/>
      </c>
      <c r="EG12" s="7" t="str">
        <f>IF($B12=0,"",('MF Rollover'!EF12*($P12*(1+'Property Summary'!$L$22)^('MF Releasing'!EG$3-1)))*$C12)</f>
        <v/>
      </c>
      <c r="EH12" s="7" t="str">
        <f>IF($B12=0,"",('MF Rollover'!EG12*($P12*(1+'Property Summary'!$L$22)^('MF Releasing'!EH$3-1)))*$C12)</f>
        <v/>
      </c>
      <c r="EI12" s="7" t="str">
        <f>IF($B12=0,"",('MF Rollover'!EH12*($P12*(1+'Property Summary'!$L$22)^('MF Releasing'!EI$3-1)))*$C12)</f>
        <v/>
      </c>
      <c r="EJ12" s="7" t="str">
        <f>IF($B12=0,"",('MF Rollover'!EI12*($P12*(1+'Property Summary'!$L$22)^('MF Releasing'!EJ$3-1)))*$C12)</f>
        <v/>
      </c>
      <c r="EK12" s="7" t="str">
        <f>IF($B12=0,"",('MF Rollover'!EJ12*($P12*(1+'Property Summary'!$L$22)^('MF Releasing'!EK$3-1)))*$C12)</f>
        <v/>
      </c>
      <c r="EL12" s="7" t="str">
        <f>IF($B12=0,"",('MF Rollover'!EK12*($P12*(1+'Property Summary'!$L$22)^('MF Releasing'!EL$3-1)))*$C12)</f>
        <v/>
      </c>
      <c r="EM12" s="7" t="str">
        <f>IF($B12=0,"",('MF Rollover'!EL12*($P12*(1+'Property Summary'!$L$22)^('MF Releasing'!EM$3-1)))*$C12)</f>
        <v/>
      </c>
      <c r="EN12" s="7" t="str">
        <f>IF($B12=0,"",('MF Rollover'!EM12*($P12*(1+'Property Summary'!$L$22)^('MF Releasing'!EN$3-1)))*$C12)</f>
        <v/>
      </c>
      <c r="EO12" s="7" t="str">
        <f>IF($B12=0,"",('MF Rollover'!EN12*($P12*(1+'Property Summary'!$L$22)^('MF Releasing'!EO$3-1)))*$C12)</f>
        <v/>
      </c>
      <c r="EP12" s="7" t="str">
        <f>IF($B12=0,"",('MF Rollover'!EO12*($P12*(1+'Property Summary'!$L$22)^('MF Releasing'!EP$3-1)))*$C12)</f>
        <v/>
      </c>
      <c r="EQ12" s="7" t="str">
        <f>IF($B12=0,"",('MF Rollover'!EP12*($P12*(1+'Property Summary'!$L$22)^('MF Releasing'!EQ$3-1)))*$C12)</f>
        <v/>
      </c>
      <c r="ER12" s="7" t="str">
        <f>IF($B12=0,"",('MF Rollover'!EQ12*($P12*(1+'Property Summary'!$L$22)^('MF Releasing'!ER$3-1)))*$C12)</f>
        <v/>
      </c>
      <c r="ES12" s="7" t="str">
        <f>IF($B12=0,"",('MF Rollover'!ER12*($P12*(1+'Property Summary'!$L$22)^('MF Releasing'!ES$3-1)))*$C12)</f>
        <v/>
      </c>
      <c r="ET12" s="7" t="str">
        <f>IF($B12=0,"",('MF Rollover'!ES12*($P12*(1+'Property Summary'!$L$22)^('MF Releasing'!ET$3-1)))*$C12)</f>
        <v/>
      </c>
      <c r="EU12" s="7" t="str">
        <f>IF($B12=0,"",('MF Rollover'!ET12*($P12*(1+'Property Summary'!$L$22)^('MF Releasing'!EU$3-1)))*$C12)</f>
        <v/>
      </c>
      <c r="EV12" s="7" t="str">
        <f>IF($B12=0,"",('MF Rollover'!EU12*($P12*(1+'Property Summary'!$L$22)^('MF Releasing'!EV$3-1)))*$C12)</f>
        <v/>
      </c>
      <c r="EW12" s="7" t="str">
        <f>IF($B12=0,"",('MF Rollover'!EV12*($P12*(1+'Property Summary'!$L$22)^('MF Releasing'!EW$3-1)))*$C12)</f>
        <v/>
      </c>
      <c r="EX12" s="7" t="str">
        <f>IF($B12=0,"",('MF Rollover'!EW12*($P12*(1+'Property Summary'!$L$22)^('MF Releasing'!EX$3-1)))*$C12)</f>
        <v/>
      </c>
      <c r="EY12" s="7" t="str">
        <f>IF($B12=0,"",('MF Rollover'!EX12*($P12*(1+'Property Summary'!$L$22)^('MF Releasing'!EY$3-1)))*$C12)</f>
        <v/>
      </c>
      <c r="EZ12" s="7" t="str">
        <f>IF($B12=0,"",('MF Rollover'!EY12*($P12*(1+'Property Summary'!$L$22)^('MF Releasing'!EZ$3-1)))*$C12)</f>
        <v/>
      </c>
      <c r="FA12" s="7" t="str">
        <f>IF($B12=0,"",('MF Rollover'!EZ12*($P12*(1+'Property Summary'!$L$22)^('MF Releasing'!FA$3-1)))*$C12)</f>
        <v/>
      </c>
      <c r="FB12" s="7" t="str">
        <f>IF($B12=0,"",('MF Rollover'!FA12*($P12*(1+'Property Summary'!$L$22)^('MF Releasing'!FB$3-1)))*$C12)</f>
        <v/>
      </c>
      <c r="FC12" s="7" t="str">
        <f>IF($B12=0,"",('MF Rollover'!FB12*($P12*(1+'Property Summary'!$L$22)^('MF Releasing'!FC$3-1)))*$C12)</f>
        <v/>
      </c>
      <c r="FD12" s="7" t="str">
        <f>IF($B12=0,"",('MF Rollover'!FC12*($P12*(1+'Property Summary'!$L$22)^('MF Releasing'!FD$3-1)))*$C12)</f>
        <v/>
      </c>
      <c r="FE12" s="7" t="str">
        <f>IF($B12=0,"",('MF Rollover'!FD12*($P12*(1+'Property Summary'!$L$22)^('MF Releasing'!FE$3-1)))*$C12)</f>
        <v/>
      </c>
      <c r="FF12" s="7" t="str">
        <f>IF($B12=0,"",('MF Rollover'!FE12*($P12*(1+'Property Summary'!$L$22)^('MF Releasing'!FF$3-1)))*$C12)</f>
        <v/>
      </c>
      <c r="FG12" s="7" t="str">
        <f>IF($B12=0,"",('MF Rollover'!FF12*($P12*(1+'Property Summary'!$L$22)^('MF Releasing'!FG$3-1)))*$C12)</f>
        <v/>
      </c>
      <c r="FH12" s="7" t="str">
        <f>IF($B12=0,"",('MF Rollover'!FG12*($P12*(1+'Property Summary'!$L$22)^('MF Releasing'!FH$3-1)))*$C12)</f>
        <v/>
      </c>
      <c r="FI12" s="7" t="str">
        <f>IF($B12=0,"",('MF Rollover'!FH12*($P12*(1+'Property Summary'!$L$22)^('MF Releasing'!FI$3-1)))*$C12)</f>
        <v/>
      </c>
      <c r="FJ12" s="7" t="str">
        <f>IF($B12=0,"",('MF Rollover'!FI12*($P12*(1+'Property Summary'!$L$22)^('MF Releasing'!FJ$3-1)))*$C12)</f>
        <v/>
      </c>
      <c r="FK12" s="7" t="str">
        <f>IF($B12=0,"",('MF Rollover'!FJ12*($P12*(1+'Property Summary'!$L$22)^('MF Releasing'!FK$3-1)))*$C12)</f>
        <v/>
      </c>
      <c r="FL12" s="7" t="str">
        <f>IF($B12=0,"",('MF Rollover'!FK12*($P12*(1+'Property Summary'!$L$22)^('MF Releasing'!FL$3-1)))*$C12)</f>
        <v/>
      </c>
      <c r="FM12" s="7" t="str">
        <f>IF($B12=0,"",('MF Rollover'!FL12*($P12*(1+'Property Summary'!$L$22)^('MF Releasing'!FM$3-1)))*$C12)</f>
        <v/>
      </c>
      <c r="FN12" s="7" t="str">
        <f>IF($B12=0,"",('MF Rollover'!FM12*($P12*(1+'Property Summary'!$L$22)^('MF Releasing'!FN$3-1)))*$C12)</f>
        <v/>
      </c>
      <c r="FO12" s="7" t="str">
        <f>IF($B12=0,"",('MF Rollover'!FN12*($P12*(1+'Property Summary'!$L$22)^('MF Releasing'!FO$3-1)))*$C12)</f>
        <v/>
      </c>
      <c r="FP12" s="7" t="str">
        <f>IF($B12=0,"",('MF Rollover'!FO12*($P12*(1+'Property Summary'!$L$22)^('MF Releasing'!FP$3-1)))*$C12)</f>
        <v/>
      </c>
      <c r="FQ12" s="7" t="str">
        <f>IF($B12=0,"",('MF Rollover'!FP12*($P12*(1+'Property Summary'!$L$22)^('MF Releasing'!FQ$3-1)))*$C12)</f>
        <v/>
      </c>
      <c r="FR12" s="7" t="str">
        <f>IF($B12=0,"",('MF Rollover'!FQ12*($P12*(1+'Property Summary'!$L$22)^('MF Releasing'!FR$3-1)))*$C12)</f>
        <v/>
      </c>
      <c r="FS12" s="7" t="str">
        <f>IF($B12=0,"",('MF Rollover'!FR12*($P12*(1+'Property Summary'!$L$22)^('MF Releasing'!FS$3-1)))*$C12)</f>
        <v/>
      </c>
      <c r="FT12" s="7" t="str">
        <f>IF($B12=0,"",('MF Rollover'!FS12*($P12*(1+'Property Summary'!$L$22)^('MF Releasing'!FT$3-1)))*$C12)</f>
        <v/>
      </c>
      <c r="FU12" s="7" t="str">
        <f>IF($B12=0,"",('MF Rollover'!FT12*($P12*(1+'Property Summary'!$L$22)^('MF Releasing'!FU$3-1)))*$C12)</f>
        <v/>
      </c>
      <c r="FV12" s="7" t="str">
        <f>IF($B12=0,"",('MF Rollover'!FU12*($P12*(1+'Property Summary'!$L$22)^('MF Releasing'!FV$3-1)))*$C12)</f>
        <v/>
      </c>
      <c r="FW12" s="7" t="str">
        <f>IF($B12=0,"",('MF Rollover'!FV12*($P12*(1+'Property Summary'!$L$22)^('MF Releasing'!FW$3-1)))*$C12)</f>
        <v/>
      </c>
      <c r="FX12" s="7" t="str">
        <f>IF($B12=0,"",('MF Rollover'!FW12*($P12*(1+'Property Summary'!$L$22)^('MF Releasing'!FX$3-1)))*$C12)</f>
        <v/>
      </c>
      <c r="FY12" s="7" t="str">
        <f>IF($B12=0,"",('MF Rollover'!FX12*($P12*(1+'Property Summary'!$L$22)^('MF Releasing'!FY$3-1)))*$C12)</f>
        <v/>
      </c>
      <c r="FZ12" s="7" t="str">
        <f>IF($B12=0,"",('MF Rollover'!FY12*($P12*(1+'Property Summary'!$L$22)^('MF Releasing'!FZ$3-1)))*$C12)</f>
        <v/>
      </c>
      <c r="GA12" s="7" t="str">
        <f>IF($B12=0,"",('MF Rollover'!FZ12*($P12*(1+'Property Summary'!$L$22)^('MF Releasing'!GA$3-1)))*$C12)</f>
        <v/>
      </c>
      <c r="GB12" s="7" t="str">
        <f>IF($B12=0,"",('MF Rollover'!GA12*($P12*(1+'Property Summary'!$L$22)^('MF Releasing'!GB$3-1)))*$C12)</f>
        <v/>
      </c>
      <c r="GC12" s="7" t="str">
        <f>IF($B12=0,"",('MF Rollover'!GB12*($P12*(1+'Property Summary'!$L$22)^('MF Releasing'!GC$3-1)))*$C12)</f>
        <v/>
      </c>
      <c r="GD12" s="7" t="str">
        <f>IF($B12=0,"",('MF Rollover'!GC12*($P12*(1+'Property Summary'!$L$22)^('MF Releasing'!GD$3-1)))*$C12)</f>
        <v/>
      </c>
      <c r="GE12" s="7" t="str">
        <f>IF($B12=0,"",('MF Rollover'!GD12*($P12*(1+'Property Summary'!$L$22)^('MF Releasing'!GE$3-1)))*$C12)</f>
        <v/>
      </c>
      <c r="GF12" s="7" t="str">
        <f>IF($B12=0,"",('MF Rollover'!GE12*($P12*(1+'Property Summary'!$L$22)^('MF Releasing'!GF$3-1)))*$C12)</f>
        <v/>
      </c>
      <c r="GG12" s="7" t="str">
        <f>IF($B12=0,"",('MF Rollover'!GF12*($P12*(1+'Property Summary'!$L$22)^('MF Releasing'!GG$3-1)))*$C12)</f>
        <v/>
      </c>
      <c r="GH12" s="7" t="str">
        <f>IF($B12=0,"",('MF Rollover'!GG12*($P12*(1+'Property Summary'!$L$22)^('MF Releasing'!GH$3-1)))*$C12)</f>
        <v/>
      </c>
      <c r="GI12" s="7" t="str">
        <f>IF($B12=0,"",('MF Rollover'!GH12*($P12*(1+'Property Summary'!$L$22)^('MF Releasing'!GI$3-1)))*$C12)</f>
        <v/>
      </c>
      <c r="GJ12" s="7" t="str">
        <f>IF($B12=0,"",('MF Rollover'!GI12*($P12*(1+'Property Summary'!$L$22)^('MF Releasing'!GJ$3-1)))*$C12)</f>
        <v/>
      </c>
      <c r="GK12" s="7" t="str">
        <f>IF($B12=0,"",('MF Rollover'!GJ12*($P12*(1+'Property Summary'!$L$22)^('MF Releasing'!GK$3-1)))*$C12)</f>
        <v/>
      </c>
      <c r="GL12" s="7" t="str">
        <f>IF($B12=0,"",('MF Rollover'!GK12*($P12*(1+'Property Summary'!$L$22)^('MF Releasing'!GL$3-1)))*$C12)</f>
        <v/>
      </c>
      <c r="GM12" s="7" t="str">
        <f>IF($B12=0,"",('MF Rollover'!GL12*($P12*(1+'Property Summary'!$L$22)^('MF Releasing'!GM$3-1)))*$C12)</f>
        <v/>
      </c>
      <c r="GN12" s="7" t="str">
        <f>IF($B12=0,"",('MF Rollover'!GM12*($P12*(1+'Property Summary'!$L$22)^('MF Releasing'!GN$3-1)))*$C12)</f>
        <v/>
      </c>
      <c r="GO12" s="7" t="str">
        <f>IF($B12=0,"",('MF Rollover'!GN12*($P12*(1+'Property Summary'!$L$22)^('MF Releasing'!GO$3-1)))*$C12)</f>
        <v/>
      </c>
      <c r="GP12" s="7" t="str">
        <f>IF($B12=0,"",('MF Rollover'!GO12*($P12*(1+'Property Summary'!$L$22)^('MF Releasing'!GP$3-1)))*$C12)</f>
        <v/>
      </c>
    </row>
    <row r="13" spans="2:198" x14ac:dyDescent="0.3">
      <c r="B13" s="198">
        <f>'MF Rent Roll'!B12</f>
        <v>0</v>
      </c>
      <c r="C13" s="199">
        <f>'MF Rent Roll'!C12</f>
        <v>0</v>
      </c>
      <c r="D13" s="200">
        <f>'MF Rent Roll'!D12</f>
        <v>0</v>
      </c>
      <c r="E13" s="200">
        <f>'MF Rent Roll'!E12</f>
        <v>0</v>
      </c>
      <c r="F13" s="201">
        <f>'MF Rent Roll'!F12</f>
        <v>0</v>
      </c>
      <c r="G13" s="202">
        <f>'MF Rent Roll'!G12</f>
        <v>0</v>
      </c>
      <c r="H13" s="203">
        <f>'MF Rent Roll'!H12</f>
        <v>0</v>
      </c>
      <c r="I13" s="202">
        <f>'MF Rent Roll'!I12</f>
        <v>0</v>
      </c>
      <c r="J13" s="204">
        <f>'MF Rent Roll'!J12</f>
        <v>0</v>
      </c>
      <c r="K13" s="205">
        <f>'MF Rent Roll'!K12</f>
        <v>0</v>
      </c>
      <c r="L13" s="202">
        <f>'MF Rent Roll'!L12</f>
        <v>0</v>
      </c>
      <c r="M13" s="206">
        <f>'MF Rent Roll'!M12</f>
        <v>0</v>
      </c>
      <c r="N13" s="207" t="str">
        <f>'MF Rent Roll'!N12</f>
        <v/>
      </c>
      <c r="O13" s="208" t="str">
        <f>'MF Rent Roll'!O12</f>
        <v/>
      </c>
      <c r="P13" s="209" t="str">
        <f>'MF Rent Roll'!P12</f>
        <v/>
      </c>
      <c r="S13" s="7" t="str">
        <f>IF($B13=0,"",('MF Rollover'!R13*($P13*(1+'Property Summary'!$L$22)^('MF Releasing'!S$3-1)))*$C13)</f>
        <v/>
      </c>
      <c r="T13" s="7" t="str">
        <f>IF($B13=0,"",('MF Rollover'!S13*($P13*(1+'Property Summary'!$L$22)^('MF Releasing'!T$3-1)))*$C13)</f>
        <v/>
      </c>
      <c r="U13" s="7" t="str">
        <f>IF($B13=0,"",('MF Rollover'!T13*($P13*(1+'Property Summary'!$L$22)^('MF Releasing'!U$3-1)))*$C13)</f>
        <v/>
      </c>
      <c r="V13" s="7" t="str">
        <f>IF($B13=0,"",('MF Rollover'!U13*($P13*(1+'Property Summary'!$L$22)^('MF Releasing'!V$3-1)))*$C13)</f>
        <v/>
      </c>
      <c r="W13" s="7" t="str">
        <f>IF($B13=0,"",('MF Rollover'!V13*($P13*(1+'Property Summary'!$L$22)^('MF Releasing'!W$3-1)))*$C13)</f>
        <v/>
      </c>
      <c r="X13" s="7" t="str">
        <f>IF($B13=0,"",('MF Rollover'!W13*($P13*(1+'Property Summary'!$L$22)^('MF Releasing'!X$3-1)))*$C13)</f>
        <v/>
      </c>
      <c r="Y13" s="7" t="str">
        <f>IF($B13=0,"",('MF Rollover'!X13*($P13*(1+'Property Summary'!$L$22)^('MF Releasing'!Y$3-1)))*$C13)</f>
        <v/>
      </c>
      <c r="Z13" s="7" t="str">
        <f>IF($B13=0,"",('MF Rollover'!Y13*($P13*(1+'Property Summary'!$L$22)^('MF Releasing'!Z$3-1)))*$C13)</f>
        <v/>
      </c>
      <c r="AA13" s="7" t="str">
        <f>IF($B13=0,"",('MF Rollover'!Z13*($P13*(1+'Property Summary'!$L$22)^('MF Releasing'!AA$3-1)))*$C13)</f>
        <v/>
      </c>
      <c r="AB13" s="7" t="str">
        <f>IF($B13=0,"",('MF Rollover'!AA13*($P13*(1+'Property Summary'!$L$22)^('MF Releasing'!AB$3-1)))*$C13)</f>
        <v/>
      </c>
      <c r="AC13" s="7" t="str">
        <f>IF($B13=0,"",('MF Rollover'!AB13*($P13*(1+'Property Summary'!$L$22)^('MF Releasing'!AC$3-1)))*$C13)</f>
        <v/>
      </c>
      <c r="AD13" s="7" t="str">
        <f>IF($B13=0,"",('MF Rollover'!AC13*($P13*(1+'Property Summary'!$L$22)^('MF Releasing'!AD$3-1)))*$C13)</f>
        <v/>
      </c>
      <c r="AE13" s="7" t="str">
        <f>IF($B13=0,"",('MF Rollover'!AD13*($P13*(1+'Property Summary'!$L$22)^('MF Releasing'!AE$3-1)))*$C13)</f>
        <v/>
      </c>
      <c r="AF13" s="7" t="str">
        <f>IF($B13=0,"",('MF Rollover'!AE13*($P13*(1+'Property Summary'!$L$22)^('MF Releasing'!AF$3-1)))*$C13)</f>
        <v/>
      </c>
      <c r="AG13" s="7" t="str">
        <f>IF($B13=0,"",('MF Rollover'!AF13*($P13*(1+'Property Summary'!$L$22)^('MF Releasing'!AG$3-1)))*$C13)</f>
        <v/>
      </c>
      <c r="AH13" s="7" t="str">
        <f>IF($B13=0,"",('MF Rollover'!AG13*($P13*(1+'Property Summary'!$L$22)^('MF Releasing'!AH$3-1)))*$C13)</f>
        <v/>
      </c>
      <c r="AI13" s="7" t="str">
        <f>IF($B13=0,"",('MF Rollover'!AH13*($P13*(1+'Property Summary'!$L$22)^('MF Releasing'!AI$3-1)))*$C13)</f>
        <v/>
      </c>
      <c r="AJ13" s="7" t="str">
        <f>IF($B13=0,"",('MF Rollover'!AI13*($P13*(1+'Property Summary'!$L$22)^('MF Releasing'!AJ$3-1)))*$C13)</f>
        <v/>
      </c>
      <c r="AK13" s="7" t="str">
        <f>IF($B13=0,"",('MF Rollover'!AJ13*($P13*(1+'Property Summary'!$L$22)^('MF Releasing'!AK$3-1)))*$C13)</f>
        <v/>
      </c>
      <c r="AL13" s="7" t="str">
        <f>IF($B13=0,"",('MF Rollover'!AK13*($P13*(1+'Property Summary'!$L$22)^('MF Releasing'!AL$3-1)))*$C13)</f>
        <v/>
      </c>
      <c r="AM13" s="7" t="str">
        <f>IF($B13=0,"",('MF Rollover'!AL13*($P13*(1+'Property Summary'!$L$22)^('MF Releasing'!AM$3-1)))*$C13)</f>
        <v/>
      </c>
      <c r="AN13" s="7" t="str">
        <f>IF($B13=0,"",('MF Rollover'!AM13*($P13*(1+'Property Summary'!$L$22)^('MF Releasing'!AN$3-1)))*$C13)</f>
        <v/>
      </c>
      <c r="AO13" s="7" t="str">
        <f>IF($B13=0,"",('MF Rollover'!AN13*($P13*(1+'Property Summary'!$L$22)^('MF Releasing'!AO$3-1)))*$C13)</f>
        <v/>
      </c>
      <c r="AP13" s="7" t="str">
        <f>IF($B13=0,"",('MF Rollover'!AO13*($P13*(1+'Property Summary'!$L$22)^('MF Releasing'!AP$3-1)))*$C13)</f>
        <v/>
      </c>
      <c r="AQ13" s="7" t="str">
        <f>IF($B13=0,"",('MF Rollover'!AP13*($P13*(1+'Property Summary'!$L$22)^('MF Releasing'!AQ$3-1)))*$C13)</f>
        <v/>
      </c>
      <c r="AR13" s="7" t="str">
        <f>IF($B13=0,"",('MF Rollover'!AQ13*($P13*(1+'Property Summary'!$L$22)^('MF Releasing'!AR$3-1)))*$C13)</f>
        <v/>
      </c>
      <c r="AS13" s="7" t="str">
        <f>IF($B13=0,"",('MF Rollover'!AR13*($P13*(1+'Property Summary'!$L$22)^('MF Releasing'!AS$3-1)))*$C13)</f>
        <v/>
      </c>
      <c r="AT13" s="7" t="str">
        <f>IF($B13=0,"",('MF Rollover'!AS13*($P13*(1+'Property Summary'!$L$22)^('MF Releasing'!AT$3-1)))*$C13)</f>
        <v/>
      </c>
      <c r="AU13" s="7" t="str">
        <f>IF($B13=0,"",('MF Rollover'!AT13*($P13*(1+'Property Summary'!$L$22)^('MF Releasing'!AU$3-1)))*$C13)</f>
        <v/>
      </c>
      <c r="AV13" s="7" t="str">
        <f>IF($B13=0,"",('MF Rollover'!AU13*($P13*(1+'Property Summary'!$L$22)^('MF Releasing'!AV$3-1)))*$C13)</f>
        <v/>
      </c>
      <c r="AW13" s="7" t="str">
        <f>IF($B13=0,"",('MF Rollover'!AV13*($P13*(1+'Property Summary'!$L$22)^('MF Releasing'!AW$3-1)))*$C13)</f>
        <v/>
      </c>
      <c r="AX13" s="7" t="str">
        <f>IF($B13=0,"",('MF Rollover'!AW13*($P13*(1+'Property Summary'!$L$22)^('MF Releasing'!AX$3-1)))*$C13)</f>
        <v/>
      </c>
      <c r="AY13" s="7" t="str">
        <f>IF($B13=0,"",('MF Rollover'!AX13*($P13*(1+'Property Summary'!$L$22)^('MF Releasing'!AY$3-1)))*$C13)</f>
        <v/>
      </c>
      <c r="AZ13" s="7" t="str">
        <f>IF($B13=0,"",('MF Rollover'!AY13*($P13*(1+'Property Summary'!$L$22)^('MF Releasing'!AZ$3-1)))*$C13)</f>
        <v/>
      </c>
      <c r="BA13" s="7" t="str">
        <f>IF($B13=0,"",('MF Rollover'!AZ13*($P13*(1+'Property Summary'!$L$22)^('MF Releasing'!BA$3-1)))*$C13)</f>
        <v/>
      </c>
      <c r="BB13" s="7" t="str">
        <f>IF($B13=0,"",('MF Rollover'!BA13*($P13*(1+'Property Summary'!$L$22)^('MF Releasing'!BB$3-1)))*$C13)</f>
        <v/>
      </c>
      <c r="BC13" s="7" t="str">
        <f>IF($B13=0,"",('MF Rollover'!BB13*($P13*(1+'Property Summary'!$L$22)^('MF Releasing'!BC$3-1)))*$C13)</f>
        <v/>
      </c>
      <c r="BD13" s="7" t="str">
        <f>IF($B13=0,"",('MF Rollover'!BC13*($P13*(1+'Property Summary'!$L$22)^('MF Releasing'!BD$3-1)))*$C13)</f>
        <v/>
      </c>
      <c r="BE13" s="7" t="str">
        <f>IF($B13=0,"",('MF Rollover'!BD13*($P13*(1+'Property Summary'!$L$22)^('MF Releasing'!BE$3-1)))*$C13)</f>
        <v/>
      </c>
      <c r="BF13" s="7" t="str">
        <f>IF($B13=0,"",('MF Rollover'!BE13*($P13*(1+'Property Summary'!$L$22)^('MF Releasing'!BF$3-1)))*$C13)</f>
        <v/>
      </c>
      <c r="BG13" s="7" t="str">
        <f>IF($B13=0,"",('MF Rollover'!BF13*($P13*(1+'Property Summary'!$L$22)^('MF Releasing'!BG$3-1)))*$C13)</f>
        <v/>
      </c>
      <c r="BH13" s="7" t="str">
        <f>IF($B13=0,"",('MF Rollover'!BG13*($P13*(1+'Property Summary'!$L$22)^('MF Releasing'!BH$3-1)))*$C13)</f>
        <v/>
      </c>
      <c r="BI13" s="7" t="str">
        <f>IF($B13=0,"",('MF Rollover'!BH13*($P13*(1+'Property Summary'!$L$22)^('MF Releasing'!BI$3-1)))*$C13)</f>
        <v/>
      </c>
      <c r="BJ13" s="7" t="str">
        <f>IF($B13=0,"",('MF Rollover'!BI13*($P13*(1+'Property Summary'!$L$22)^('MF Releasing'!BJ$3-1)))*$C13)</f>
        <v/>
      </c>
      <c r="BK13" s="7" t="str">
        <f>IF($B13=0,"",('MF Rollover'!BJ13*($P13*(1+'Property Summary'!$L$22)^('MF Releasing'!BK$3-1)))*$C13)</f>
        <v/>
      </c>
      <c r="BL13" s="7" t="str">
        <f>IF($B13=0,"",('MF Rollover'!BK13*($P13*(1+'Property Summary'!$L$22)^('MF Releasing'!BL$3-1)))*$C13)</f>
        <v/>
      </c>
      <c r="BM13" s="7" t="str">
        <f>IF($B13=0,"",('MF Rollover'!BL13*($P13*(1+'Property Summary'!$L$22)^('MF Releasing'!BM$3-1)))*$C13)</f>
        <v/>
      </c>
      <c r="BN13" s="7" t="str">
        <f>IF($B13=0,"",('MF Rollover'!BM13*($P13*(1+'Property Summary'!$L$22)^('MF Releasing'!BN$3-1)))*$C13)</f>
        <v/>
      </c>
      <c r="BO13" s="7" t="str">
        <f>IF($B13=0,"",('MF Rollover'!BN13*($P13*(1+'Property Summary'!$L$22)^('MF Releasing'!BO$3-1)))*$C13)</f>
        <v/>
      </c>
      <c r="BP13" s="7" t="str">
        <f>IF($B13=0,"",('MF Rollover'!BO13*($P13*(1+'Property Summary'!$L$22)^('MF Releasing'!BP$3-1)))*$C13)</f>
        <v/>
      </c>
      <c r="BQ13" s="7" t="str">
        <f>IF($B13=0,"",('MF Rollover'!BP13*($P13*(1+'Property Summary'!$L$22)^('MF Releasing'!BQ$3-1)))*$C13)</f>
        <v/>
      </c>
      <c r="BR13" s="7" t="str">
        <f>IF($B13=0,"",('MF Rollover'!BQ13*($P13*(1+'Property Summary'!$L$22)^('MF Releasing'!BR$3-1)))*$C13)</f>
        <v/>
      </c>
      <c r="BS13" s="7" t="str">
        <f>IF($B13=0,"",('MF Rollover'!BR13*($P13*(1+'Property Summary'!$L$22)^('MF Releasing'!BS$3-1)))*$C13)</f>
        <v/>
      </c>
      <c r="BT13" s="7" t="str">
        <f>IF($B13=0,"",('MF Rollover'!BS13*($P13*(1+'Property Summary'!$L$22)^('MF Releasing'!BT$3-1)))*$C13)</f>
        <v/>
      </c>
      <c r="BU13" s="7" t="str">
        <f>IF($B13=0,"",('MF Rollover'!BT13*($P13*(1+'Property Summary'!$L$22)^('MF Releasing'!BU$3-1)))*$C13)</f>
        <v/>
      </c>
      <c r="BV13" s="7" t="str">
        <f>IF($B13=0,"",('MF Rollover'!BU13*($P13*(1+'Property Summary'!$L$22)^('MF Releasing'!BV$3-1)))*$C13)</f>
        <v/>
      </c>
      <c r="BW13" s="7" t="str">
        <f>IF($B13=0,"",('MF Rollover'!BV13*($P13*(1+'Property Summary'!$L$22)^('MF Releasing'!BW$3-1)))*$C13)</f>
        <v/>
      </c>
      <c r="BX13" s="7" t="str">
        <f>IF($B13=0,"",('MF Rollover'!BW13*($P13*(1+'Property Summary'!$L$22)^('MF Releasing'!BX$3-1)))*$C13)</f>
        <v/>
      </c>
      <c r="BY13" s="7" t="str">
        <f>IF($B13=0,"",('MF Rollover'!BX13*($P13*(1+'Property Summary'!$L$22)^('MF Releasing'!BY$3-1)))*$C13)</f>
        <v/>
      </c>
      <c r="BZ13" s="7" t="str">
        <f>IF($B13=0,"",('MF Rollover'!BY13*($P13*(1+'Property Summary'!$L$22)^('MF Releasing'!BZ$3-1)))*$C13)</f>
        <v/>
      </c>
      <c r="CA13" s="7" t="str">
        <f>IF($B13=0,"",('MF Rollover'!BZ13*($P13*(1+'Property Summary'!$L$22)^('MF Releasing'!CA$3-1)))*$C13)</f>
        <v/>
      </c>
      <c r="CB13" s="7" t="str">
        <f>IF($B13=0,"",('MF Rollover'!CA13*($P13*(1+'Property Summary'!$L$22)^('MF Releasing'!CB$3-1)))*$C13)</f>
        <v/>
      </c>
      <c r="CC13" s="7" t="str">
        <f>IF($B13=0,"",('MF Rollover'!CB13*($P13*(1+'Property Summary'!$L$22)^('MF Releasing'!CC$3-1)))*$C13)</f>
        <v/>
      </c>
      <c r="CD13" s="7" t="str">
        <f>IF($B13=0,"",('MF Rollover'!CC13*($P13*(1+'Property Summary'!$L$22)^('MF Releasing'!CD$3-1)))*$C13)</f>
        <v/>
      </c>
      <c r="CE13" s="7" t="str">
        <f>IF($B13=0,"",('MF Rollover'!CD13*($P13*(1+'Property Summary'!$L$22)^('MF Releasing'!CE$3-1)))*$C13)</f>
        <v/>
      </c>
      <c r="CF13" s="7" t="str">
        <f>IF($B13=0,"",('MF Rollover'!CE13*($P13*(1+'Property Summary'!$L$22)^('MF Releasing'!CF$3-1)))*$C13)</f>
        <v/>
      </c>
      <c r="CG13" s="7" t="str">
        <f>IF($B13=0,"",('MF Rollover'!CF13*($P13*(1+'Property Summary'!$L$22)^('MF Releasing'!CG$3-1)))*$C13)</f>
        <v/>
      </c>
      <c r="CH13" s="7" t="str">
        <f>IF($B13=0,"",('MF Rollover'!CG13*($P13*(1+'Property Summary'!$L$22)^('MF Releasing'!CH$3-1)))*$C13)</f>
        <v/>
      </c>
      <c r="CI13" s="7" t="str">
        <f>IF($B13=0,"",('MF Rollover'!CH13*($P13*(1+'Property Summary'!$L$22)^('MF Releasing'!CI$3-1)))*$C13)</f>
        <v/>
      </c>
      <c r="CJ13" s="7" t="str">
        <f>IF($B13=0,"",('MF Rollover'!CI13*($P13*(1+'Property Summary'!$L$22)^('MF Releasing'!CJ$3-1)))*$C13)</f>
        <v/>
      </c>
      <c r="CK13" s="7" t="str">
        <f>IF($B13=0,"",('MF Rollover'!CJ13*($P13*(1+'Property Summary'!$L$22)^('MF Releasing'!CK$3-1)))*$C13)</f>
        <v/>
      </c>
      <c r="CL13" s="7" t="str">
        <f>IF($B13=0,"",('MF Rollover'!CK13*($P13*(1+'Property Summary'!$L$22)^('MF Releasing'!CL$3-1)))*$C13)</f>
        <v/>
      </c>
      <c r="CM13" s="7" t="str">
        <f>IF($B13=0,"",('MF Rollover'!CL13*($P13*(1+'Property Summary'!$L$22)^('MF Releasing'!CM$3-1)))*$C13)</f>
        <v/>
      </c>
      <c r="CN13" s="7" t="str">
        <f>IF($B13=0,"",('MF Rollover'!CM13*($P13*(1+'Property Summary'!$L$22)^('MF Releasing'!CN$3-1)))*$C13)</f>
        <v/>
      </c>
      <c r="CO13" s="7" t="str">
        <f>IF($B13=0,"",('MF Rollover'!CN13*($P13*(1+'Property Summary'!$L$22)^('MF Releasing'!CO$3-1)))*$C13)</f>
        <v/>
      </c>
      <c r="CP13" s="7" t="str">
        <f>IF($B13=0,"",('MF Rollover'!CO13*($P13*(1+'Property Summary'!$L$22)^('MF Releasing'!CP$3-1)))*$C13)</f>
        <v/>
      </c>
      <c r="CQ13" s="7" t="str">
        <f>IF($B13=0,"",('MF Rollover'!CP13*($P13*(1+'Property Summary'!$L$22)^('MF Releasing'!CQ$3-1)))*$C13)</f>
        <v/>
      </c>
      <c r="CR13" s="7" t="str">
        <f>IF($B13=0,"",('MF Rollover'!CQ13*($P13*(1+'Property Summary'!$L$22)^('MF Releasing'!CR$3-1)))*$C13)</f>
        <v/>
      </c>
      <c r="CS13" s="7" t="str">
        <f>IF($B13=0,"",('MF Rollover'!CR13*($P13*(1+'Property Summary'!$L$22)^('MF Releasing'!CS$3-1)))*$C13)</f>
        <v/>
      </c>
      <c r="CT13" s="7" t="str">
        <f>IF($B13=0,"",('MF Rollover'!CS13*($P13*(1+'Property Summary'!$L$22)^('MF Releasing'!CT$3-1)))*$C13)</f>
        <v/>
      </c>
      <c r="CU13" s="7" t="str">
        <f>IF($B13=0,"",('MF Rollover'!CT13*($P13*(1+'Property Summary'!$L$22)^('MF Releasing'!CU$3-1)))*$C13)</f>
        <v/>
      </c>
      <c r="CV13" s="7" t="str">
        <f>IF($B13=0,"",('MF Rollover'!CU13*($P13*(1+'Property Summary'!$L$22)^('MF Releasing'!CV$3-1)))*$C13)</f>
        <v/>
      </c>
      <c r="CW13" s="7" t="str">
        <f>IF($B13=0,"",('MF Rollover'!CV13*($P13*(1+'Property Summary'!$L$22)^('MF Releasing'!CW$3-1)))*$C13)</f>
        <v/>
      </c>
      <c r="CX13" s="7" t="str">
        <f>IF($B13=0,"",('MF Rollover'!CW13*($P13*(1+'Property Summary'!$L$22)^('MF Releasing'!CX$3-1)))*$C13)</f>
        <v/>
      </c>
      <c r="CY13" s="7" t="str">
        <f>IF($B13=0,"",('MF Rollover'!CX13*($P13*(1+'Property Summary'!$L$22)^('MF Releasing'!CY$3-1)))*$C13)</f>
        <v/>
      </c>
      <c r="CZ13" s="7" t="str">
        <f>IF($B13=0,"",('MF Rollover'!CY13*($P13*(1+'Property Summary'!$L$22)^('MF Releasing'!CZ$3-1)))*$C13)</f>
        <v/>
      </c>
      <c r="DA13" s="7" t="str">
        <f>IF($B13=0,"",('MF Rollover'!CZ13*($P13*(1+'Property Summary'!$L$22)^('MF Releasing'!DA$3-1)))*$C13)</f>
        <v/>
      </c>
      <c r="DB13" s="7" t="str">
        <f>IF($B13=0,"",('MF Rollover'!DA13*($P13*(1+'Property Summary'!$L$22)^('MF Releasing'!DB$3-1)))*$C13)</f>
        <v/>
      </c>
      <c r="DC13" s="7" t="str">
        <f>IF($B13=0,"",('MF Rollover'!DB13*($P13*(1+'Property Summary'!$L$22)^('MF Releasing'!DC$3-1)))*$C13)</f>
        <v/>
      </c>
      <c r="DD13" s="7" t="str">
        <f>IF($B13=0,"",('MF Rollover'!DC13*($P13*(1+'Property Summary'!$L$22)^('MF Releasing'!DD$3-1)))*$C13)</f>
        <v/>
      </c>
      <c r="DE13" s="7" t="str">
        <f>IF($B13=0,"",('MF Rollover'!DD13*($P13*(1+'Property Summary'!$L$22)^('MF Releasing'!DE$3-1)))*$C13)</f>
        <v/>
      </c>
      <c r="DF13" s="7" t="str">
        <f>IF($B13=0,"",('MF Rollover'!DE13*($P13*(1+'Property Summary'!$L$22)^('MF Releasing'!DF$3-1)))*$C13)</f>
        <v/>
      </c>
      <c r="DG13" s="7" t="str">
        <f>IF($B13=0,"",('MF Rollover'!DF13*($P13*(1+'Property Summary'!$L$22)^('MF Releasing'!DG$3-1)))*$C13)</f>
        <v/>
      </c>
      <c r="DH13" s="7" t="str">
        <f>IF($B13=0,"",('MF Rollover'!DG13*($P13*(1+'Property Summary'!$L$22)^('MF Releasing'!DH$3-1)))*$C13)</f>
        <v/>
      </c>
      <c r="DI13" s="7" t="str">
        <f>IF($B13=0,"",('MF Rollover'!DH13*($P13*(1+'Property Summary'!$L$22)^('MF Releasing'!DI$3-1)))*$C13)</f>
        <v/>
      </c>
      <c r="DJ13" s="7" t="str">
        <f>IF($B13=0,"",('MF Rollover'!DI13*($P13*(1+'Property Summary'!$L$22)^('MF Releasing'!DJ$3-1)))*$C13)</f>
        <v/>
      </c>
      <c r="DK13" s="7" t="str">
        <f>IF($B13=0,"",('MF Rollover'!DJ13*($P13*(1+'Property Summary'!$L$22)^('MF Releasing'!DK$3-1)))*$C13)</f>
        <v/>
      </c>
      <c r="DL13" s="7" t="str">
        <f>IF($B13=0,"",('MF Rollover'!DK13*($P13*(1+'Property Summary'!$L$22)^('MF Releasing'!DL$3-1)))*$C13)</f>
        <v/>
      </c>
      <c r="DM13" s="7" t="str">
        <f>IF($B13=0,"",('MF Rollover'!DL13*($P13*(1+'Property Summary'!$L$22)^('MF Releasing'!DM$3-1)))*$C13)</f>
        <v/>
      </c>
      <c r="DN13" s="7" t="str">
        <f>IF($B13=0,"",('MF Rollover'!DM13*($P13*(1+'Property Summary'!$L$22)^('MF Releasing'!DN$3-1)))*$C13)</f>
        <v/>
      </c>
      <c r="DO13" s="7" t="str">
        <f>IF($B13=0,"",('MF Rollover'!DN13*($P13*(1+'Property Summary'!$L$22)^('MF Releasing'!DO$3-1)))*$C13)</f>
        <v/>
      </c>
      <c r="DP13" s="7" t="str">
        <f>IF($B13=0,"",('MF Rollover'!DO13*($P13*(1+'Property Summary'!$L$22)^('MF Releasing'!DP$3-1)))*$C13)</f>
        <v/>
      </c>
      <c r="DQ13" s="7" t="str">
        <f>IF($B13=0,"",('MF Rollover'!DP13*($P13*(1+'Property Summary'!$L$22)^('MF Releasing'!DQ$3-1)))*$C13)</f>
        <v/>
      </c>
      <c r="DR13" s="7" t="str">
        <f>IF($B13=0,"",('MF Rollover'!DQ13*($P13*(1+'Property Summary'!$L$22)^('MF Releasing'!DR$3-1)))*$C13)</f>
        <v/>
      </c>
      <c r="DS13" s="7" t="str">
        <f>IF($B13=0,"",('MF Rollover'!DR13*($P13*(1+'Property Summary'!$L$22)^('MF Releasing'!DS$3-1)))*$C13)</f>
        <v/>
      </c>
      <c r="DT13" s="7" t="str">
        <f>IF($B13=0,"",('MF Rollover'!DS13*($P13*(1+'Property Summary'!$L$22)^('MF Releasing'!DT$3-1)))*$C13)</f>
        <v/>
      </c>
      <c r="DU13" s="7" t="str">
        <f>IF($B13=0,"",('MF Rollover'!DT13*($P13*(1+'Property Summary'!$L$22)^('MF Releasing'!DU$3-1)))*$C13)</f>
        <v/>
      </c>
      <c r="DV13" s="7" t="str">
        <f>IF($B13=0,"",('MF Rollover'!DU13*($P13*(1+'Property Summary'!$L$22)^('MF Releasing'!DV$3-1)))*$C13)</f>
        <v/>
      </c>
      <c r="DW13" s="7" t="str">
        <f>IF($B13=0,"",('MF Rollover'!DV13*($P13*(1+'Property Summary'!$L$22)^('MF Releasing'!DW$3-1)))*$C13)</f>
        <v/>
      </c>
      <c r="DX13" s="7" t="str">
        <f>IF($B13=0,"",('MF Rollover'!DW13*($P13*(1+'Property Summary'!$L$22)^('MF Releasing'!DX$3-1)))*$C13)</f>
        <v/>
      </c>
      <c r="DY13" s="7" t="str">
        <f>IF($B13=0,"",('MF Rollover'!DX13*($P13*(1+'Property Summary'!$L$22)^('MF Releasing'!DY$3-1)))*$C13)</f>
        <v/>
      </c>
      <c r="DZ13" s="7" t="str">
        <f>IF($B13=0,"",('MF Rollover'!DY13*($P13*(1+'Property Summary'!$L$22)^('MF Releasing'!DZ$3-1)))*$C13)</f>
        <v/>
      </c>
      <c r="EA13" s="7" t="str">
        <f>IF($B13=0,"",('MF Rollover'!DZ13*($P13*(1+'Property Summary'!$L$22)^('MF Releasing'!EA$3-1)))*$C13)</f>
        <v/>
      </c>
      <c r="EB13" s="7" t="str">
        <f>IF($B13=0,"",('MF Rollover'!EA13*($P13*(1+'Property Summary'!$L$22)^('MF Releasing'!EB$3-1)))*$C13)</f>
        <v/>
      </c>
      <c r="EC13" s="7" t="str">
        <f>IF($B13=0,"",('MF Rollover'!EB13*($P13*(1+'Property Summary'!$L$22)^('MF Releasing'!EC$3-1)))*$C13)</f>
        <v/>
      </c>
      <c r="ED13" s="7" t="str">
        <f>IF($B13=0,"",('MF Rollover'!EC13*($P13*(1+'Property Summary'!$L$22)^('MF Releasing'!ED$3-1)))*$C13)</f>
        <v/>
      </c>
      <c r="EE13" s="7" t="str">
        <f>IF($B13=0,"",('MF Rollover'!ED13*($P13*(1+'Property Summary'!$L$22)^('MF Releasing'!EE$3-1)))*$C13)</f>
        <v/>
      </c>
      <c r="EF13" s="7" t="str">
        <f>IF($B13=0,"",('MF Rollover'!EE13*($P13*(1+'Property Summary'!$L$22)^('MF Releasing'!EF$3-1)))*$C13)</f>
        <v/>
      </c>
      <c r="EG13" s="7" t="str">
        <f>IF($B13=0,"",('MF Rollover'!EF13*($P13*(1+'Property Summary'!$L$22)^('MF Releasing'!EG$3-1)))*$C13)</f>
        <v/>
      </c>
      <c r="EH13" s="7" t="str">
        <f>IF($B13=0,"",('MF Rollover'!EG13*($P13*(1+'Property Summary'!$L$22)^('MF Releasing'!EH$3-1)))*$C13)</f>
        <v/>
      </c>
      <c r="EI13" s="7" t="str">
        <f>IF($B13=0,"",('MF Rollover'!EH13*($P13*(1+'Property Summary'!$L$22)^('MF Releasing'!EI$3-1)))*$C13)</f>
        <v/>
      </c>
      <c r="EJ13" s="7" t="str">
        <f>IF($B13=0,"",('MF Rollover'!EI13*($P13*(1+'Property Summary'!$L$22)^('MF Releasing'!EJ$3-1)))*$C13)</f>
        <v/>
      </c>
      <c r="EK13" s="7" t="str">
        <f>IF($B13=0,"",('MF Rollover'!EJ13*($P13*(1+'Property Summary'!$L$22)^('MF Releasing'!EK$3-1)))*$C13)</f>
        <v/>
      </c>
      <c r="EL13" s="7" t="str">
        <f>IF($B13=0,"",('MF Rollover'!EK13*($P13*(1+'Property Summary'!$L$22)^('MF Releasing'!EL$3-1)))*$C13)</f>
        <v/>
      </c>
      <c r="EM13" s="7" t="str">
        <f>IF($B13=0,"",('MF Rollover'!EL13*($P13*(1+'Property Summary'!$L$22)^('MF Releasing'!EM$3-1)))*$C13)</f>
        <v/>
      </c>
      <c r="EN13" s="7" t="str">
        <f>IF($B13=0,"",('MF Rollover'!EM13*($P13*(1+'Property Summary'!$L$22)^('MF Releasing'!EN$3-1)))*$C13)</f>
        <v/>
      </c>
      <c r="EO13" s="7" t="str">
        <f>IF($B13=0,"",('MF Rollover'!EN13*($P13*(1+'Property Summary'!$L$22)^('MF Releasing'!EO$3-1)))*$C13)</f>
        <v/>
      </c>
      <c r="EP13" s="7" t="str">
        <f>IF($B13=0,"",('MF Rollover'!EO13*($P13*(1+'Property Summary'!$L$22)^('MF Releasing'!EP$3-1)))*$C13)</f>
        <v/>
      </c>
      <c r="EQ13" s="7" t="str">
        <f>IF($B13=0,"",('MF Rollover'!EP13*($P13*(1+'Property Summary'!$L$22)^('MF Releasing'!EQ$3-1)))*$C13)</f>
        <v/>
      </c>
      <c r="ER13" s="7" t="str">
        <f>IF($B13=0,"",('MF Rollover'!EQ13*($P13*(1+'Property Summary'!$L$22)^('MF Releasing'!ER$3-1)))*$C13)</f>
        <v/>
      </c>
      <c r="ES13" s="7" t="str">
        <f>IF($B13=0,"",('MF Rollover'!ER13*($P13*(1+'Property Summary'!$L$22)^('MF Releasing'!ES$3-1)))*$C13)</f>
        <v/>
      </c>
      <c r="ET13" s="7" t="str">
        <f>IF($B13=0,"",('MF Rollover'!ES13*($P13*(1+'Property Summary'!$L$22)^('MF Releasing'!ET$3-1)))*$C13)</f>
        <v/>
      </c>
      <c r="EU13" s="7" t="str">
        <f>IF($B13=0,"",('MF Rollover'!ET13*($P13*(1+'Property Summary'!$L$22)^('MF Releasing'!EU$3-1)))*$C13)</f>
        <v/>
      </c>
      <c r="EV13" s="7" t="str">
        <f>IF($B13=0,"",('MF Rollover'!EU13*($P13*(1+'Property Summary'!$L$22)^('MF Releasing'!EV$3-1)))*$C13)</f>
        <v/>
      </c>
      <c r="EW13" s="7" t="str">
        <f>IF($B13=0,"",('MF Rollover'!EV13*($P13*(1+'Property Summary'!$L$22)^('MF Releasing'!EW$3-1)))*$C13)</f>
        <v/>
      </c>
      <c r="EX13" s="7" t="str">
        <f>IF($B13=0,"",('MF Rollover'!EW13*($P13*(1+'Property Summary'!$L$22)^('MF Releasing'!EX$3-1)))*$C13)</f>
        <v/>
      </c>
      <c r="EY13" s="7" t="str">
        <f>IF($B13=0,"",('MF Rollover'!EX13*($P13*(1+'Property Summary'!$L$22)^('MF Releasing'!EY$3-1)))*$C13)</f>
        <v/>
      </c>
      <c r="EZ13" s="7" t="str">
        <f>IF($B13=0,"",('MF Rollover'!EY13*($P13*(1+'Property Summary'!$L$22)^('MF Releasing'!EZ$3-1)))*$C13)</f>
        <v/>
      </c>
      <c r="FA13" s="7" t="str">
        <f>IF($B13=0,"",('MF Rollover'!EZ13*($P13*(1+'Property Summary'!$L$22)^('MF Releasing'!FA$3-1)))*$C13)</f>
        <v/>
      </c>
      <c r="FB13" s="7" t="str">
        <f>IF($B13=0,"",('MF Rollover'!FA13*($P13*(1+'Property Summary'!$L$22)^('MF Releasing'!FB$3-1)))*$C13)</f>
        <v/>
      </c>
      <c r="FC13" s="7" t="str">
        <f>IF($B13=0,"",('MF Rollover'!FB13*($P13*(1+'Property Summary'!$L$22)^('MF Releasing'!FC$3-1)))*$C13)</f>
        <v/>
      </c>
      <c r="FD13" s="7" t="str">
        <f>IF($B13=0,"",('MF Rollover'!FC13*($P13*(1+'Property Summary'!$L$22)^('MF Releasing'!FD$3-1)))*$C13)</f>
        <v/>
      </c>
      <c r="FE13" s="7" t="str">
        <f>IF($B13=0,"",('MF Rollover'!FD13*($P13*(1+'Property Summary'!$L$22)^('MF Releasing'!FE$3-1)))*$C13)</f>
        <v/>
      </c>
      <c r="FF13" s="7" t="str">
        <f>IF($B13=0,"",('MF Rollover'!FE13*($P13*(1+'Property Summary'!$L$22)^('MF Releasing'!FF$3-1)))*$C13)</f>
        <v/>
      </c>
      <c r="FG13" s="7" t="str">
        <f>IF($B13=0,"",('MF Rollover'!FF13*($P13*(1+'Property Summary'!$L$22)^('MF Releasing'!FG$3-1)))*$C13)</f>
        <v/>
      </c>
      <c r="FH13" s="7" t="str">
        <f>IF($B13=0,"",('MF Rollover'!FG13*($P13*(1+'Property Summary'!$L$22)^('MF Releasing'!FH$3-1)))*$C13)</f>
        <v/>
      </c>
      <c r="FI13" s="7" t="str">
        <f>IF($B13=0,"",('MF Rollover'!FH13*($P13*(1+'Property Summary'!$L$22)^('MF Releasing'!FI$3-1)))*$C13)</f>
        <v/>
      </c>
      <c r="FJ13" s="7" t="str">
        <f>IF($B13=0,"",('MF Rollover'!FI13*($P13*(1+'Property Summary'!$L$22)^('MF Releasing'!FJ$3-1)))*$C13)</f>
        <v/>
      </c>
      <c r="FK13" s="7" t="str">
        <f>IF($B13=0,"",('MF Rollover'!FJ13*($P13*(1+'Property Summary'!$L$22)^('MF Releasing'!FK$3-1)))*$C13)</f>
        <v/>
      </c>
      <c r="FL13" s="7" t="str">
        <f>IF($B13=0,"",('MF Rollover'!FK13*($P13*(1+'Property Summary'!$L$22)^('MF Releasing'!FL$3-1)))*$C13)</f>
        <v/>
      </c>
      <c r="FM13" s="7" t="str">
        <f>IF($B13=0,"",('MF Rollover'!FL13*($P13*(1+'Property Summary'!$L$22)^('MF Releasing'!FM$3-1)))*$C13)</f>
        <v/>
      </c>
      <c r="FN13" s="7" t="str">
        <f>IF($B13=0,"",('MF Rollover'!FM13*($P13*(1+'Property Summary'!$L$22)^('MF Releasing'!FN$3-1)))*$C13)</f>
        <v/>
      </c>
      <c r="FO13" s="7" t="str">
        <f>IF($B13=0,"",('MF Rollover'!FN13*($P13*(1+'Property Summary'!$L$22)^('MF Releasing'!FO$3-1)))*$C13)</f>
        <v/>
      </c>
      <c r="FP13" s="7" t="str">
        <f>IF($B13=0,"",('MF Rollover'!FO13*($P13*(1+'Property Summary'!$L$22)^('MF Releasing'!FP$3-1)))*$C13)</f>
        <v/>
      </c>
      <c r="FQ13" s="7" t="str">
        <f>IF($B13=0,"",('MF Rollover'!FP13*($P13*(1+'Property Summary'!$L$22)^('MF Releasing'!FQ$3-1)))*$C13)</f>
        <v/>
      </c>
      <c r="FR13" s="7" t="str">
        <f>IF($B13=0,"",('MF Rollover'!FQ13*($P13*(1+'Property Summary'!$L$22)^('MF Releasing'!FR$3-1)))*$C13)</f>
        <v/>
      </c>
      <c r="FS13" s="7" t="str">
        <f>IF($B13=0,"",('MF Rollover'!FR13*($P13*(1+'Property Summary'!$L$22)^('MF Releasing'!FS$3-1)))*$C13)</f>
        <v/>
      </c>
      <c r="FT13" s="7" t="str">
        <f>IF($B13=0,"",('MF Rollover'!FS13*($P13*(1+'Property Summary'!$L$22)^('MF Releasing'!FT$3-1)))*$C13)</f>
        <v/>
      </c>
      <c r="FU13" s="7" t="str">
        <f>IF($B13=0,"",('MF Rollover'!FT13*($P13*(1+'Property Summary'!$L$22)^('MF Releasing'!FU$3-1)))*$C13)</f>
        <v/>
      </c>
      <c r="FV13" s="7" t="str">
        <f>IF($B13=0,"",('MF Rollover'!FU13*($P13*(1+'Property Summary'!$L$22)^('MF Releasing'!FV$3-1)))*$C13)</f>
        <v/>
      </c>
      <c r="FW13" s="7" t="str">
        <f>IF($B13=0,"",('MF Rollover'!FV13*($P13*(1+'Property Summary'!$L$22)^('MF Releasing'!FW$3-1)))*$C13)</f>
        <v/>
      </c>
      <c r="FX13" s="7" t="str">
        <f>IF($B13=0,"",('MF Rollover'!FW13*($P13*(1+'Property Summary'!$L$22)^('MF Releasing'!FX$3-1)))*$C13)</f>
        <v/>
      </c>
      <c r="FY13" s="7" t="str">
        <f>IF($B13=0,"",('MF Rollover'!FX13*($P13*(1+'Property Summary'!$L$22)^('MF Releasing'!FY$3-1)))*$C13)</f>
        <v/>
      </c>
      <c r="FZ13" s="7" t="str">
        <f>IF($B13=0,"",('MF Rollover'!FY13*($P13*(1+'Property Summary'!$L$22)^('MF Releasing'!FZ$3-1)))*$C13)</f>
        <v/>
      </c>
      <c r="GA13" s="7" t="str">
        <f>IF($B13=0,"",('MF Rollover'!FZ13*($P13*(1+'Property Summary'!$L$22)^('MF Releasing'!GA$3-1)))*$C13)</f>
        <v/>
      </c>
      <c r="GB13" s="7" t="str">
        <f>IF($B13=0,"",('MF Rollover'!GA13*($P13*(1+'Property Summary'!$L$22)^('MF Releasing'!GB$3-1)))*$C13)</f>
        <v/>
      </c>
      <c r="GC13" s="7" t="str">
        <f>IF($B13=0,"",('MF Rollover'!GB13*($P13*(1+'Property Summary'!$L$22)^('MF Releasing'!GC$3-1)))*$C13)</f>
        <v/>
      </c>
      <c r="GD13" s="7" t="str">
        <f>IF($B13=0,"",('MF Rollover'!GC13*($P13*(1+'Property Summary'!$L$22)^('MF Releasing'!GD$3-1)))*$C13)</f>
        <v/>
      </c>
      <c r="GE13" s="7" t="str">
        <f>IF($B13=0,"",('MF Rollover'!GD13*($P13*(1+'Property Summary'!$L$22)^('MF Releasing'!GE$3-1)))*$C13)</f>
        <v/>
      </c>
      <c r="GF13" s="7" t="str">
        <f>IF($B13=0,"",('MF Rollover'!GE13*($P13*(1+'Property Summary'!$L$22)^('MF Releasing'!GF$3-1)))*$C13)</f>
        <v/>
      </c>
      <c r="GG13" s="7" t="str">
        <f>IF($B13=0,"",('MF Rollover'!GF13*($P13*(1+'Property Summary'!$L$22)^('MF Releasing'!GG$3-1)))*$C13)</f>
        <v/>
      </c>
      <c r="GH13" s="7" t="str">
        <f>IF($B13=0,"",('MF Rollover'!GG13*($P13*(1+'Property Summary'!$L$22)^('MF Releasing'!GH$3-1)))*$C13)</f>
        <v/>
      </c>
      <c r="GI13" s="7" t="str">
        <f>IF($B13=0,"",('MF Rollover'!GH13*($P13*(1+'Property Summary'!$L$22)^('MF Releasing'!GI$3-1)))*$C13)</f>
        <v/>
      </c>
      <c r="GJ13" s="7" t="str">
        <f>IF($B13=0,"",('MF Rollover'!GI13*($P13*(1+'Property Summary'!$L$22)^('MF Releasing'!GJ$3-1)))*$C13)</f>
        <v/>
      </c>
      <c r="GK13" s="7" t="str">
        <f>IF($B13=0,"",('MF Rollover'!GJ13*($P13*(1+'Property Summary'!$L$22)^('MF Releasing'!GK$3-1)))*$C13)</f>
        <v/>
      </c>
      <c r="GL13" s="7" t="str">
        <f>IF($B13=0,"",('MF Rollover'!GK13*($P13*(1+'Property Summary'!$L$22)^('MF Releasing'!GL$3-1)))*$C13)</f>
        <v/>
      </c>
      <c r="GM13" s="7" t="str">
        <f>IF($B13=0,"",('MF Rollover'!GL13*($P13*(1+'Property Summary'!$L$22)^('MF Releasing'!GM$3-1)))*$C13)</f>
        <v/>
      </c>
      <c r="GN13" s="7" t="str">
        <f>IF($B13=0,"",('MF Rollover'!GM13*($P13*(1+'Property Summary'!$L$22)^('MF Releasing'!GN$3-1)))*$C13)</f>
        <v/>
      </c>
      <c r="GO13" s="7" t="str">
        <f>IF($B13=0,"",('MF Rollover'!GN13*($P13*(1+'Property Summary'!$L$22)^('MF Releasing'!GO$3-1)))*$C13)</f>
        <v/>
      </c>
      <c r="GP13" s="7" t="str">
        <f>IF($B13=0,"",('MF Rollover'!GO13*($P13*(1+'Property Summary'!$L$22)^('MF Releasing'!GP$3-1)))*$C13)</f>
        <v/>
      </c>
    </row>
    <row r="14" spans="2:198" x14ac:dyDescent="0.3">
      <c r="B14" s="198">
        <f>'MF Rent Roll'!B13</f>
        <v>0</v>
      </c>
      <c r="C14" s="199">
        <f>'MF Rent Roll'!C13</f>
        <v>0</v>
      </c>
      <c r="D14" s="200">
        <f>'MF Rent Roll'!D13</f>
        <v>0</v>
      </c>
      <c r="E14" s="200">
        <f>'MF Rent Roll'!E13</f>
        <v>0</v>
      </c>
      <c r="F14" s="201">
        <f>'MF Rent Roll'!F13</f>
        <v>0</v>
      </c>
      <c r="G14" s="202">
        <f>'MF Rent Roll'!G13</f>
        <v>0</v>
      </c>
      <c r="H14" s="203">
        <f>'MF Rent Roll'!H13</f>
        <v>0</v>
      </c>
      <c r="I14" s="202">
        <f>'MF Rent Roll'!I13</f>
        <v>0</v>
      </c>
      <c r="J14" s="204">
        <f>'MF Rent Roll'!J13</f>
        <v>0</v>
      </c>
      <c r="K14" s="205">
        <f>'MF Rent Roll'!K13</f>
        <v>0</v>
      </c>
      <c r="L14" s="202">
        <f>'MF Rent Roll'!L13</f>
        <v>0</v>
      </c>
      <c r="M14" s="206">
        <f>'MF Rent Roll'!M13</f>
        <v>0</v>
      </c>
      <c r="N14" s="207" t="str">
        <f>'MF Rent Roll'!N13</f>
        <v/>
      </c>
      <c r="O14" s="208" t="str">
        <f>'MF Rent Roll'!O13</f>
        <v/>
      </c>
      <c r="P14" s="209" t="str">
        <f>'MF Rent Roll'!P13</f>
        <v/>
      </c>
      <c r="S14" s="7" t="str">
        <f>IF($B14=0,"",('MF Rollover'!R14*($P14*(1+'Property Summary'!$L$22)^('MF Releasing'!S$3-1)))*$C14)</f>
        <v/>
      </c>
      <c r="T14" s="7" t="str">
        <f>IF($B14=0,"",('MF Rollover'!S14*($P14*(1+'Property Summary'!$L$22)^('MF Releasing'!T$3-1)))*$C14)</f>
        <v/>
      </c>
      <c r="U14" s="7" t="str">
        <f>IF($B14=0,"",('MF Rollover'!T14*($P14*(1+'Property Summary'!$L$22)^('MF Releasing'!U$3-1)))*$C14)</f>
        <v/>
      </c>
      <c r="V14" s="7" t="str">
        <f>IF($B14=0,"",('MF Rollover'!U14*($P14*(1+'Property Summary'!$L$22)^('MF Releasing'!V$3-1)))*$C14)</f>
        <v/>
      </c>
      <c r="W14" s="7" t="str">
        <f>IF($B14=0,"",('MF Rollover'!V14*($P14*(1+'Property Summary'!$L$22)^('MF Releasing'!W$3-1)))*$C14)</f>
        <v/>
      </c>
      <c r="X14" s="7" t="str">
        <f>IF($B14=0,"",('MF Rollover'!W14*($P14*(1+'Property Summary'!$L$22)^('MF Releasing'!X$3-1)))*$C14)</f>
        <v/>
      </c>
      <c r="Y14" s="7" t="str">
        <f>IF($B14=0,"",('MF Rollover'!X14*($P14*(1+'Property Summary'!$L$22)^('MF Releasing'!Y$3-1)))*$C14)</f>
        <v/>
      </c>
      <c r="Z14" s="7" t="str">
        <f>IF($B14=0,"",('MF Rollover'!Y14*($P14*(1+'Property Summary'!$L$22)^('MF Releasing'!Z$3-1)))*$C14)</f>
        <v/>
      </c>
      <c r="AA14" s="7" t="str">
        <f>IF($B14=0,"",('MF Rollover'!Z14*($P14*(1+'Property Summary'!$L$22)^('MF Releasing'!AA$3-1)))*$C14)</f>
        <v/>
      </c>
      <c r="AB14" s="7" t="str">
        <f>IF($B14=0,"",('MF Rollover'!AA14*($P14*(1+'Property Summary'!$L$22)^('MF Releasing'!AB$3-1)))*$C14)</f>
        <v/>
      </c>
      <c r="AC14" s="7" t="str">
        <f>IF($B14=0,"",('MF Rollover'!AB14*($P14*(1+'Property Summary'!$L$22)^('MF Releasing'!AC$3-1)))*$C14)</f>
        <v/>
      </c>
      <c r="AD14" s="7" t="str">
        <f>IF($B14=0,"",('MF Rollover'!AC14*($P14*(1+'Property Summary'!$L$22)^('MF Releasing'!AD$3-1)))*$C14)</f>
        <v/>
      </c>
      <c r="AE14" s="7" t="str">
        <f>IF($B14=0,"",('MF Rollover'!AD14*($P14*(1+'Property Summary'!$L$22)^('MF Releasing'!AE$3-1)))*$C14)</f>
        <v/>
      </c>
      <c r="AF14" s="7" t="str">
        <f>IF($B14=0,"",('MF Rollover'!AE14*($P14*(1+'Property Summary'!$L$22)^('MF Releasing'!AF$3-1)))*$C14)</f>
        <v/>
      </c>
      <c r="AG14" s="7" t="str">
        <f>IF($B14=0,"",('MF Rollover'!AF14*($P14*(1+'Property Summary'!$L$22)^('MF Releasing'!AG$3-1)))*$C14)</f>
        <v/>
      </c>
      <c r="AH14" s="7" t="str">
        <f>IF($B14=0,"",('MF Rollover'!AG14*($P14*(1+'Property Summary'!$L$22)^('MF Releasing'!AH$3-1)))*$C14)</f>
        <v/>
      </c>
      <c r="AI14" s="7" t="str">
        <f>IF($B14=0,"",('MF Rollover'!AH14*($P14*(1+'Property Summary'!$L$22)^('MF Releasing'!AI$3-1)))*$C14)</f>
        <v/>
      </c>
      <c r="AJ14" s="7" t="str">
        <f>IF($B14=0,"",('MF Rollover'!AI14*($P14*(1+'Property Summary'!$L$22)^('MF Releasing'!AJ$3-1)))*$C14)</f>
        <v/>
      </c>
      <c r="AK14" s="7" t="str">
        <f>IF($B14=0,"",('MF Rollover'!AJ14*($P14*(1+'Property Summary'!$L$22)^('MF Releasing'!AK$3-1)))*$C14)</f>
        <v/>
      </c>
      <c r="AL14" s="7" t="str">
        <f>IF($B14=0,"",('MF Rollover'!AK14*($P14*(1+'Property Summary'!$L$22)^('MF Releasing'!AL$3-1)))*$C14)</f>
        <v/>
      </c>
      <c r="AM14" s="7" t="str">
        <f>IF($B14=0,"",('MF Rollover'!AL14*($P14*(1+'Property Summary'!$L$22)^('MF Releasing'!AM$3-1)))*$C14)</f>
        <v/>
      </c>
      <c r="AN14" s="7" t="str">
        <f>IF($B14=0,"",('MF Rollover'!AM14*($P14*(1+'Property Summary'!$L$22)^('MF Releasing'!AN$3-1)))*$C14)</f>
        <v/>
      </c>
      <c r="AO14" s="7" t="str">
        <f>IF($B14=0,"",('MF Rollover'!AN14*($P14*(1+'Property Summary'!$L$22)^('MF Releasing'!AO$3-1)))*$C14)</f>
        <v/>
      </c>
      <c r="AP14" s="7" t="str">
        <f>IF($B14=0,"",('MF Rollover'!AO14*($P14*(1+'Property Summary'!$L$22)^('MF Releasing'!AP$3-1)))*$C14)</f>
        <v/>
      </c>
      <c r="AQ14" s="7" t="str">
        <f>IF($B14=0,"",('MF Rollover'!AP14*($P14*(1+'Property Summary'!$L$22)^('MF Releasing'!AQ$3-1)))*$C14)</f>
        <v/>
      </c>
      <c r="AR14" s="7" t="str">
        <f>IF($B14=0,"",('MF Rollover'!AQ14*($P14*(1+'Property Summary'!$L$22)^('MF Releasing'!AR$3-1)))*$C14)</f>
        <v/>
      </c>
      <c r="AS14" s="7" t="str">
        <f>IF($B14=0,"",('MF Rollover'!AR14*($P14*(1+'Property Summary'!$L$22)^('MF Releasing'!AS$3-1)))*$C14)</f>
        <v/>
      </c>
      <c r="AT14" s="7" t="str">
        <f>IF($B14=0,"",('MF Rollover'!AS14*($P14*(1+'Property Summary'!$L$22)^('MF Releasing'!AT$3-1)))*$C14)</f>
        <v/>
      </c>
      <c r="AU14" s="7" t="str">
        <f>IF($B14=0,"",('MF Rollover'!AT14*($P14*(1+'Property Summary'!$L$22)^('MF Releasing'!AU$3-1)))*$C14)</f>
        <v/>
      </c>
      <c r="AV14" s="7" t="str">
        <f>IF($B14=0,"",('MF Rollover'!AU14*($P14*(1+'Property Summary'!$L$22)^('MF Releasing'!AV$3-1)))*$C14)</f>
        <v/>
      </c>
      <c r="AW14" s="7" t="str">
        <f>IF($B14=0,"",('MF Rollover'!AV14*($P14*(1+'Property Summary'!$L$22)^('MF Releasing'!AW$3-1)))*$C14)</f>
        <v/>
      </c>
      <c r="AX14" s="7" t="str">
        <f>IF($B14=0,"",('MF Rollover'!AW14*($P14*(1+'Property Summary'!$L$22)^('MF Releasing'!AX$3-1)))*$C14)</f>
        <v/>
      </c>
      <c r="AY14" s="7" t="str">
        <f>IF($B14=0,"",('MF Rollover'!AX14*($P14*(1+'Property Summary'!$L$22)^('MF Releasing'!AY$3-1)))*$C14)</f>
        <v/>
      </c>
      <c r="AZ14" s="7" t="str">
        <f>IF($B14=0,"",('MF Rollover'!AY14*($P14*(1+'Property Summary'!$L$22)^('MF Releasing'!AZ$3-1)))*$C14)</f>
        <v/>
      </c>
      <c r="BA14" s="7" t="str">
        <f>IF($B14=0,"",('MF Rollover'!AZ14*($P14*(1+'Property Summary'!$L$22)^('MF Releasing'!BA$3-1)))*$C14)</f>
        <v/>
      </c>
      <c r="BB14" s="7" t="str">
        <f>IF($B14=0,"",('MF Rollover'!BA14*($P14*(1+'Property Summary'!$L$22)^('MF Releasing'!BB$3-1)))*$C14)</f>
        <v/>
      </c>
      <c r="BC14" s="7" t="str">
        <f>IF($B14=0,"",('MF Rollover'!BB14*($P14*(1+'Property Summary'!$L$22)^('MF Releasing'!BC$3-1)))*$C14)</f>
        <v/>
      </c>
      <c r="BD14" s="7" t="str">
        <f>IF($B14=0,"",('MF Rollover'!BC14*($P14*(1+'Property Summary'!$L$22)^('MF Releasing'!BD$3-1)))*$C14)</f>
        <v/>
      </c>
      <c r="BE14" s="7" t="str">
        <f>IF($B14=0,"",('MF Rollover'!BD14*($P14*(1+'Property Summary'!$L$22)^('MF Releasing'!BE$3-1)))*$C14)</f>
        <v/>
      </c>
      <c r="BF14" s="7" t="str">
        <f>IF($B14=0,"",('MF Rollover'!BE14*($P14*(1+'Property Summary'!$L$22)^('MF Releasing'!BF$3-1)))*$C14)</f>
        <v/>
      </c>
      <c r="BG14" s="7" t="str">
        <f>IF($B14=0,"",('MF Rollover'!BF14*($P14*(1+'Property Summary'!$L$22)^('MF Releasing'!BG$3-1)))*$C14)</f>
        <v/>
      </c>
      <c r="BH14" s="7" t="str">
        <f>IF($B14=0,"",('MF Rollover'!BG14*($P14*(1+'Property Summary'!$L$22)^('MF Releasing'!BH$3-1)))*$C14)</f>
        <v/>
      </c>
      <c r="BI14" s="7" t="str">
        <f>IF($B14=0,"",('MF Rollover'!BH14*($P14*(1+'Property Summary'!$L$22)^('MF Releasing'!BI$3-1)))*$C14)</f>
        <v/>
      </c>
      <c r="BJ14" s="7" t="str">
        <f>IF($B14=0,"",('MF Rollover'!BI14*($P14*(1+'Property Summary'!$L$22)^('MF Releasing'!BJ$3-1)))*$C14)</f>
        <v/>
      </c>
      <c r="BK14" s="7" t="str">
        <f>IF($B14=0,"",('MF Rollover'!BJ14*($P14*(1+'Property Summary'!$L$22)^('MF Releasing'!BK$3-1)))*$C14)</f>
        <v/>
      </c>
      <c r="BL14" s="7" t="str">
        <f>IF($B14=0,"",('MF Rollover'!BK14*($P14*(1+'Property Summary'!$L$22)^('MF Releasing'!BL$3-1)))*$C14)</f>
        <v/>
      </c>
      <c r="BM14" s="7" t="str">
        <f>IF($B14=0,"",('MF Rollover'!BL14*($P14*(1+'Property Summary'!$L$22)^('MF Releasing'!BM$3-1)))*$C14)</f>
        <v/>
      </c>
      <c r="BN14" s="7" t="str">
        <f>IF($B14=0,"",('MF Rollover'!BM14*($P14*(1+'Property Summary'!$L$22)^('MF Releasing'!BN$3-1)))*$C14)</f>
        <v/>
      </c>
      <c r="BO14" s="7" t="str">
        <f>IF($B14=0,"",('MF Rollover'!BN14*($P14*(1+'Property Summary'!$L$22)^('MF Releasing'!BO$3-1)))*$C14)</f>
        <v/>
      </c>
      <c r="BP14" s="7" t="str">
        <f>IF($B14=0,"",('MF Rollover'!BO14*($P14*(1+'Property Summary'!$L$22)^('MF Releasing'!BP$3-1)))*$C14)</f>
        <v/>
      </c>
      <c r="BQ14" s="7" t="str">
        <f>IF($B14=0,"",('MF Rollover'!BP14*($P14*(1+'Property Summary'!$L$22)^('MF Releasing'!BQ$3-1)))*$C14)</f>
        <v/>
      </c>
      <c r="BR14" s="7" t="str">
        <f>IF($B14=0,"",('MF Rollover'!BQ14*($P14*(1+'Property Summary'!$L$22)^('MF Releasing'!BR$3-1)))*$C14)</f>
        <v/>
      </c>
      <c r="BS14" s="7" t="str">
        <f>IF($B14=0,"",('MF Rollover'!BR14*($P14*(1+'Property Summary'!$L$22)^('MF Releasing'!BS$3-1)))*$C14)</f>
        <v/>
      </c>
      <c r="BT14" s="7" t="str">
        <f>IF($B14=0,"",('MF Rollover'!BS14*($P14*(1+'Property Summary'!$L$22)^('MF Releasing'!BT$3-1)))*$C14)</f>
        <v/>
      </c>
      <c r="BU14" s="7" t="str">
        <f>IF($B14=0,"",('MF Rollover'!BT14*($P14*(1+'Property Summary'!$L$22)^('MF Releasing'!BU$3-1)))*$C14)</f>
        <v/>
      </c>
      <c r="BV14" s="7" t="str">
        <f>IF($B14=0,"",('MF Rollover'!BU14*($P14*(1+'Property Summary'!$L$22)^('MF Releasing'!BV$3-1)))*$C14)</f>
        <v/>
      </c>
      <c r="BW14" s="7" t="str">
        <f>IF($B14=0,"",('MF Rollover'!BV14*($P14*(1+'Property Summary'!$L$22)^('MF Releasing'!BW$3-1)))*$C14)</f>
        <v/>
      </c>
      <c r="BX14" s="7" t="str">
        <f>IF($B14=0,"",('MF Rollover'!BW14*($P14*(1+'Property Summary'!$L$22)^('MF Releasing'!BX$3-1)))*$C14)</f>
        <v/>
      </c>
      <c r="BY14" s="7" t="str">
        <f>IF($B14=0,"",('MF Rollover'!BX14*($P14*(1+'Property Summary'!$L$22)^('MF Releasing'!BY$3-1)))*$C14)</f>
        <v/>
      </c>
      <c r="BZ14" s="7" t="str">
        <f>IF($B14=0,"",('MF Rollover'!BY14*($P14*(1+'Property Summary'!$L$22)^('MF Releasing'!BZ$3-1)))*$C14)</f>
        <v/>
      </c>
      <c r="CA14" s="7" t="str">
        <f>IF($B14=0,"",('MF Rollover'!BZ14*($P14*(1+'Property Summary'!$L$22)^('MF Releasing'!CA$3-1)))*$C14)</f>
        <v/>
      </c>
      <c r="CB14" s="7" t="str">
        <f>IF($B14=0,"",('MF Rollover'!CA14*($P14*(1+'Property Summary'!$L$22)^('MF Releasing'!CB$3-1)))*$C14)</f>
        <v/>
      </c>
      <c r="CC14" s="7" t="str">
        <f>IF($B14=0,"",('MF Rollover'!CB14*($P14*(1+'Property Summary'!$L$22)^('MF Releasing'!CC$3-1)))*$C14)</f>
        <v/>
      </c>
      <c r="CD14" s="7" t="str">
        <f>IF($B14=0,"",('MF Rollover'!CC14*($P14*(1+'Property Summary'!$L$22)^('MF Releasing'!CD$3-1)))*$C14)</f>
        <v/>
      </c>
      <c r="CE14" s="7" t="str">
        <f>IF($B14=0,"",('MF Rollover'!CD14*($P14*(1+'Property Summary'!$L$22)^('MF Releasing'!CE$3-1)))*$C14)</f>
        <v/>
      </c>
      <c r="CF14" s="7" t="str">
        <f>IF($B14=0,"",('MF Rollover'!CE14*($P14*(1+'Property Summary'!$L$22)^('MF Releasing'!CF$3-1)))*$C14)</f>
        <v/>
      </c>
      <c r="CG14" s="7" t="str">
        <f>IF($B14=0,"",('MF Rollover'!CF14*($P14*(1+'Property Summary'!$L$22)^('MF Releasing'!CG$3-1)))*$C14)</f>
        <v/>
      </c>
      <c r="CH14" s="7" t="str">
        <f>IF($B14=0,"",('MF Rollover'!CG14*($P14*(1+'Property Summary'!$L$22)^('MF Releasing'!CH$3-1)))*$C14)</f>
        <v/>
      </c>
      <c r="CI14" s="7" t="str">
        <f>IF($B14=0,"",('MF Rollover'!CH14*($P14*(1+'Property Summary'!$L$22)^('MF Releasing'!CI$3-1)))*$C14)</f>
        <v/>
      </c>
      <c r="CJ14" s="7" t="str">
        <f>IF($B14=0,"",('MF Rollover'!CI14*($P14*(1+'Property Summary'!$L$22)^('MF Releasing'!CJ$3-1)))*$C14)</f>
        <v/>
      </c>
      <c r="CK14" s="7" t="str">
        <f>IF($B14=0,"",('MF Rollover'!CJ14*($P14*(1+'Property Summary'!$L$22)^('MF Releasing'!CK$3-1)))*$C14)</f>
        <v/>
      </c>
      <c r="CL14" s="7" t="str">
        <f>IF($B14=0,"",('MF Rollover'!CK14*($P14*(1+'Property Summary'!$L$22)^('MF Releasing'!CL$3-1)))*$C14)</f>
        <v/>
      </c>
      <c r="CM14" s="7" t="str">
        <f>IF($B14=0,"",('MF Rollover'!CL14*($P14*(1+'Property Summary'!$L$22)^('MF Releasing'!CM$3-1)))*$C14)</f>
        <v/>
      </c>
      <c r="CN14" s="7" t="str">
        <f>IF($B14=0,"",('MF Rollover'!CM14*($P14*(1+'Property Summary'!$L$22)^('MF Releasing'!CN$3-1)))*$C14)</f>
        <v/>
      </c>
      <c r="CO14" s="7" t="str">
        <f>IF($B14=0,"",('MF Rollover'!CN14*($P14*(1+'Property Summary'!$L$22)^('MF Releasing'!CO$3-1)))*$C14)</f>
        <v/>
      </c>
      <c r="CP14" s="7" t="str">
        <f>IF($B14=0,"",('MF Rollover'!CO14*($P14*(1+'Property Summary'!$L$22)^('MF Releasing'!CP$3-1)))*$C14)</f>
        <v/>
      </c>
      <c r="CQ14" s="7" t="str">
        <f>IF($B14=0,"",('MF Rollover'!CP14*($P14*(1+'Property Summary'!$L$22)^('MF Releasing'!CQ$3-1)))*$C14)</f>
        <v/>
      </c>
      <c r="CR14" s="7" t="str">
        <f>IF($B14=0,"",('MF Rollover'!CQ14*($P14*(1+'Property Summary'!$L$22)^('MF Releasing'!CR$3-1)))*$C14)</f>
        <v/>
      </c>
      <c r="CS14" s="7" t="str">
        <f>IF($B14=0,"",('MF Rollover'!CR14*($P14*(1+'Property Summary'!$L$22)^('MF Releasing'!CS$3-1)))*$C14)</f>
        <v/>
      </c>
      <c r="CT14" s="7" t="str">
        <f>IF($B14=0,"",('MF Rollover'!CS14*($P14*(1+'Property Summary'!$L$22)^('MF Releasing'!CT$3-1)))*$C14)</f>
        <v/>
      </c>
      <c r="CU14" s="7" t="str">
        <f>IF($B14=0,"",('MF Rollover'!CT14*($P14*(1+'Property Summary'!$L$22)^('MF Releasing'!CU$3-1)))*$C14)</f>
        <v/>
      </c>
      <c r="CV14" s="7" t="str">
        <f>IF($B14=0,"",('MF Rollover'!CU14*($P14*(1+'Property Summary'!$L$22)^('MF Releasing'!CV$3-1)))*$C14)</f>
        <v/>
      </c>
      <c r="CW14" s="7" t="str">
        <f>IF($B14=0,"",('MF Rollover'!CV14*($P14*(1+'Property Summary'!$L$22)^('MF Releasing'!CW$3-1)))*$C14)</f>
        <v/>
      </c>
      <c r="CX14" s="7" t="str">
        <f>IF($B14=0,"",('MF Rollover'!CW14*($P14*(1+'Property Summary'!$L$22)^('MF Releasing'!CX$3-1)))*$C14)</f>
        <v/>
      </c>
      <c r="CY14" s="7" t="str">
        <f>IF($B14=0,"",('MF Rollover'!CX14*($P14*(1+'Property Summary'!$L$22)^('MF Releasing'!CY$3-1)))*$C14)</f>
        <v/>
      </c>
      <c r="CZ14" s="7" t="str">
        <f>IF($B14=0,"",('MF Rollover'!CY14*($P14*(1+'Property Summary'!$L$22)^('MF Releasing'!CZ$3-1)))*$C14)</f>
        <v/>
      </c>
      <c r="DA14" s="7" t="str">
        <f>IF($B14=0,"",('MF Rollover'!CZ14*($P14*(1+'Property Summary'!$L$22)^('MF Releasing'!DA$3-1)))*$C14)</f>
        <v/>
      </c>
      <c r="DB14" s="7" t="str">
        <f>IF($B14=0,"",('MF Rollover'!DA14*($P14*(1+'Property Summary'!$L$22)^('MF Releasing'!DB$3-1)))*$C14)</f>
        <v/>
      </c>
      <c r="DC14" s="7" t="str">
        <f>IF($B14=0,"",('MF Rollover'!DB14*($P14*(1+'Property Summary'!$L$22)^('MF Releasing'!DC$3-1)))*$C14)</f>
        <v/>
      </c>
      <c r="DD14" s="7" t="str">
        <f>IF($B14=0,"",('MF Rollover'!DC14*($P14*(1+'Property Summary'!$L$22)^('MF Releasing'!DD$3-1)))*$C14)</f>
        <v/>
      </c>
      <c r="DE14" s="7" t="str">
        <f>IF($B14=0,"",('MF Rollover'!DD14*($P14*(1+'Property Summary'!$L$22)^('MF Releasing'!DE$3-1)))*$C14)</f>
        <v/>
      </c>
      <c r="DF14" s="7" t="str">
        <f>IF($B14=0,"",('MF Rollover'!DE14*($P14*(1+'Property Summary'!$L$22)^('MF Releasing'!DF$3-1)))*$C14)</f>
        <v/>
      </c>
      <c r="DG14" s="7" t="str">
        <f>IF($B14=0,"",('MF Rollover'!DF14*($P14*(1+'Property Summary'!$L$22)^('MF Releasing'!DG$3-1)))*$C14)</f>
        <v/>
      </c>
      <c r="DH14" s="7" t="str">
        <f>IF($B14=0,"",('MF Rollover'!DG14*($P14*(1+'Property Summary'!$L$22)^('MF Releasing'!DH$3-1)))*$C14)</f>
        <v/>
      </c>
      <c r="DI14" s="7" t="str">
        <f>IF($B14=0,"",('MF Rollover'!DH14*($P14*(1+'Property Summary'!$L$22)^('MF Releasing'!DI$3-1)))*$C14)</f>
        <v/>
      </c>
      <c r="DJ14" s="7" t="str">
        <f>IF($B14=0,"",('MF Rollover'!DI14*($P14*(1+'Property Summary'!$L$22)^('MF Releasing'!DJ$3-1)))*$C14)</f>
        <v/>
      </c>
      <c r="DK14" s="7" t="str">
        <f>IF($B14=0,"",('MF Rollover'!DJ14*($P14*(1+'Property Summary'!$L$22)^('MF Releasing'!DK$3-1)))*$C14)</f>
        <v/>
      </c>
      <c r="DL14" s="7" t="str">
        <f>IF($B14=0,"",('MF Rollover'!DK14*($P14*(1+'Property Summary'!$L$22)^('MF Releasing'!DL$3-1)))*$C14)</f>
        <v/>
      </c>
      <c r="DM14" s="7" t="str">
        <f>IF($B14=0,"",('MF Rollover'!DL14*($P14*(1+'Property Summary'!$L$22)^('MF Releasing'!DM$3-1)))*$C14)</f>
        <v/>
      </c>
      <c r="DN14" s="7" t="str">
        <f>IF($B14=0,"",('MF Rollover'!DM14*($P14*(1+'Property Summary'!$L$22)^('MF Releasing'!DN$3-1)))*$C14)</f>
        <v/>
      </c>
      <c r="DO14" s="7" t="str">
        <f>IF($B14=0,"",('MF Rollover'!DN14*($P14*(1+'Property Summary'!$L$22)^('MF Releasing'!DO$3-1)))*$C14)</f>
        <v/>
      </c>
      <c r="DP14" s="7" t="str">
        <f>IF($B14=0,"",('MF Rollover'!DO14*($P14*(1+'Property Summary'!$L$22)^('MF Releasing'!DP$3-1)))*$C14)</f>
        <v/>
      </c>
      <c r="DQ14" s="7" t="str">
        <f>IF($B14=0,"",('MF Rollover'!DP14*($P14*(1+'Property Summary'!$L$22)^('MF Releasing'!DQ$3-1)))*$C14)</f>
        <v/>
      </c>
      <c r="DR14" s="7" t="str">
        <f>IF($B14=0,"",('MF Rollover'!DQ14*($P14*(1+'Property Summary'!$L$22)^('MF Releasing'!DR$3-1)))*$C14)</f>
        <v/>
      </c>
      <c r="DS14" s="7" t="str">
        <f>IF($B14=0,"",('MF Rollover'!DR14*($P14*(1+'Property Summary'!$L$22)^('MF Releasing'!DS$3-1)))*$C14)</f>
        <v/>
      </c>
      <c r="DT14" s="7" t="str">
        <f>IF($B14=0,"",('MF Rollover'!DS14*($P14*(1+'Property Summary'!$L$22)^('MF Releasing'!DT$3-1)))*$C14)</f>
        <v/>
      </c>
      <c r="DU14" s="7" t="str">
        <f>IF($B14=0,"",('MF Rollover'!DT14*($P14*(1+'Property Summary'!$L$22)^('MF Releasing'!DU$3-1)))*$C14)</f>
        <v/>
      </c>
      <c r="DV14" s="7" t="str">
        <f>IF($B14=0,"",('MF Rollover'!DU14*($P14*(1+'Property Summary'!$L$22)^('MF Releasing'!DV$3-1)))*$C14)</f>
        <v/>
      </c>
      <c r="DW14" s="7" t="str">
        <f>IF($B14=0,"",('MF Rollover'!DV14*($P14*(1+'Property Summary'!$L$22)^('MF Releasing'!DW$3-1)))*$C14)</f>
        <v/>
      </c>
      <c r="DX14" s="7" t="str">
        <f>IF($B14=0,"",('MF Rollover'!DW14*($P14*(1+'Property Summary'!$L$22)^('MF Releasing'!DX$3-1)))*$C14)</f>
        <v/>
      </c>
      <c r="DY14" s="7" t="str">
        <f>IF($B14=0,"",('MF Rollover'!DX14*($P14*(1+'Property Summary'!$L$22)^('MF Releasing'!DY$3-1)))*$C14)</f>
        <v/>
      </c>
      <c r="DZ14" s="7" t="str">
        <f>IF($B14=0,"",('MF Rollover'!DY14*($P14*(1+'Property Summary'!$L$22)^('MF Releasing'!DZ$3-1)))*$C14)</f>
        <v/>
      </c>
      <c r="EA14" s="7" t="str">
        <f>IF($B14=0,"",('MF Rollover'!DZ14*($P14*(1+'Property Summary'!$L$22)^('MF Releasing'!EA$3-1)))*$C14)</f>
        <v/>
      </c>
      <c r="EB14" s="7" t="str">
        <f>IF($B14=0,"",('MF Rollover'!EA14*($P14*(1+'Property Summary'!$L$22)^('MF Releasing'!EB$3-1)))*$C14)</f>
        <v/>
      </c>
      <c r="EC14" s="7" t="str">
        <f>IF($B14=0,"",('MF Rollover'!EB14*($P14*(1+'Property Summary'!$L$22)^('MF Releasing'!EC$3-1)))*$C14)</f>
        <v/>
      </c>
      <c r="ED14" s="7" t="str">
        <f>IF($B14=0,"",('MF Rollover'!EC14*($P14*(1+'Property Summary'!$L$22)^('MF Releasing'!ED$3-1)))*$C14)</f>
        <v/>
      </c>
      <c r="EE14" s="7" t="str">
        <f>IF($B14=0,"",('MF Rollover'!ED14*($P14*(1+'Property Summary'!$L$22)^('MF Releasing'!EE$3-1)))*$C14)</f>
        <v/>
      </c>
      <c r="EF14" s="7" t="str">
        <f>IF($B14=0,"",('MF Rollover'!EE14*($P14*(1+'Property Summary'!$L$22)^('MF Releasing'!EF$3-1)))*$C14)</f>
        <v/>
      </c>
      <c r="EG14" s="7" t="str">
        <f>IF($B14=0,"",('MF Rollover'!EF14*($P14*(1+'Property Summary'!$L$22)^('MF Releasing'!EG$3-1)))*$C14)</f>
        <v/>
      </c>
      <c r="EH14" s="7" t="str">
        <f>IF($B14=0,"",('MF Rollover'!EG14*($P14*(1+'Property Summary'!$L$22)^('MF Releasing'!EH$3-1)))*$C14)</f>
        <v/>
      </c>
      <c r="EI14" s="7" t="str">
        <f>IF($B14=0,"",('MF Rollover'!EH14*($P14*(1+'Property Summary'!$L$22)^('MF Releasing'!EI$3-1)))*$C14)</f>
        <v/>
      </c>
      <c r="EJ14" s="7" t="str">
        <f>IF($B14=0,"",('MF Rollover'!EI14*($P14*(1+'Property Summary'!$L$22)^('MF Releasing'!EJ$3-1)))*$C14)</f>
        <v/>
      </c>
      <c r="EK14" s="7" t="str">
        <f>IF($B14=0,"",('MF Rollover'!EJ14*($P14*(1+'Property Summary'!$L$22)^('MF Releasing'!EK$3-1)))*$C14)</f>
        <v/>
      </c>
      <c r="EL14" s="7" t="str">
        <f>IF($B14=0,"",('MF Rollover'!EK14*($P14*(1+'Property Summary'!$L$22)^('MF Releasing'!EL$3-1)))*$C14)</f>
        <v/>
      </c>
      <c r="EM14" s="7" t="str">
        <f>IF($B14=0,"",('MF Rollover'!EL14*($P14*(1+'Property Summary'!$L$22)^('MF Releasing'!EM$3-1)))*$C14)</f>
        <v/>
      </c>
      <c r="EN14" s="7" t="str">
        <f>IF($B14=0,"",('MF Rollover'!EM14*($P14*(1+'Property Summary'!$L$22)^('MF Releasing'!EN$3-1)))*$C14)</f>
        <v/>
      </c>
      <c r="EO14" s="7" t="str">
        <f>IF($B14=0,"",('MF Rollover'!EN14*($P14*(1+'Property Summary'!$L$22)^('MF Releasing'!EO$3-1)))*$C14)</f>
        <v/>
      </c>
      <c r="EP14" s="7" t="str">
        <f>IF($B14=0,"",('MF Rollover'!EO14*($P14*(1+'Property Summary'!$L$22)^('MF Releasing'!EP$3-1)))*$C14)</f>
        <v/>
      </c>
      <c r="EQ14" s="7" t="str">
        <f>IF($B14=0,"",('MF Rollover'!EP14*($P14*(1+'Property Summary'!$L$22)^('MF Releasing'!EQ$3-1)))*$C14)</f>
        <v/>
      </c>
      <c r="ER14" s="7" t="str">
        <f>IF($B14=0,"",('MF Rollover'!EQ14*($P14*(1+'Property Summary'!$L$22)^('MF Releasing'!ER$3-1)))*$C14)</f>
        <v/>
      </c>
      <c r="ES14" s="7" t="str">
        <f>IF($B14=0,"",('MF Rollover'!ER14*($P14*(1+'Property Summary'!$L$22)^('MF Releasing'!ES$3-1)))*$C14)</f>
        <v/>
      </c>
      <c r="ET14" s="7" t="str">
        <f>IF($B14=0,"",('MF Rollover'!ES14*($P14*(1+'Property Summary'!$L$22)^('MF Releasing'!ET$3-1)))*$C14)</f>
        <v/>
      </c>
      <c r="EU14" s="7" t="str">
        <f>IF($B14=0,"",('MF Rollover'!ET14*($P14*(1+'Property Summary'!$L$22)^('MF Releasing'!EU$3-1)))*$C14)</f>
        <v/>
      </c>
      <c r="EV14" s="7" t="str">
        <f>IF($B14=0,"",('MF Rollover'!EU14*($P14*(1+'Property Summary'!$L$22)^('MF Releasing'!EV$3-1)))*$C14)</f>
        <v/>
      </c>
      <c r="EW14" s="7" t="str">
        <f>IF($B14=0,"",('MF Rollover'!EV14*($P14*(1+'Property Summary'!$L$22)^('MF Releasing'!EW$3-1)))*$C14)</f>
        <v/>
      </c>
      <c r="EX14" s="7" t="str">
        <f>IF($B14=0,"",('MF Rollover'!EW14*($P14*(1+'Property Summary'!$L$22)^('MF Releasing'!EX$3-1)))*$C14)</f>
        <v/>
      </c>
      <c r="EY14" s="7" t="str">
        <f>IF($B14=0,"",('MF Rollover'!EX14*($P14*(1+'Property Summary'!$L$22)^('MF Releasing'!EY$3-1)))*$C14)</f>
        <v/>
      </c>
      <c r="EZ14" s="7" t="str">
        <f>IF($B14=0,"",('MF Rollover'!EY14*($P14*(1+'Property Summary'!$L$22)^('MF Releasing'!EZ$3-1)))*$C14)</f>
        <v/>
      </c>
      <c r="FA14" s="7" t="str">
        <f>IF($B14=0,"",('MF Rollover'!EZ14*($P14*(1+'Property Summary'!$L$22)^('MF Releasing'!FA$3-1)))*$C14)</f>
        <v/>
      </c>
      <c r="FB14" s="7" t="str">
        <f>IF($B14=0,"",('MF Rollover'!FA14*($P14*(1+'Property Summary'!$L$22)^('MF Releasing'!FB$3-1)))*$C14)</f>
        <v/>
      </c>
      <c r="FC14" s="7" t="str">
        <f>IF($B14=0,"",('MF Rollover'!FB14*($P14*(1+'Property Summary'!$L$22)^('MF Releasing'!FC$3-1)))*$C14)</f>
        <v/>
      </c>
      <c r="FD14" s="7" t="str">
        <f>IF($B14=0,"",('MF Rollover'!FC14*($P14*(1+'Property Summary'!$L$22)^('MF Releasing'!FD$3-1)))*$C14)</f>
        <v/>
      </c>
      <c r="FE14" s="7" t="str">
        <f>IF($B14=0,"",('MF Rollover'!FD14*($P14*(1+'Property Summary'!$L$22)^('MF Releasing'!FE$3-1)))*$C14)</f>
        <v/>
      </c>
      <c r="FF14" s="7" t="str">
        <f>IF($B14=0,"",('MF Rollover'!FE14*($P14*(1+'Property Summary'!$L$22)^('MF Releasing'!FF$3-1)))*$C14)</f>
        <v/>
      </c>
      <c r="FG14" s="7" t="str">
        <f>IF($B14=0,"",('MF Rollover'!FF14*($P14*(1+'Property Summary'!$L$22)^('MF Releasing'!FG$3-1)))*$C14)</f>
        <v/>
      </c>
      <c r="FH14" s="7" t="str">
        <f>IF($B14=0,"",('MF Rollover'!FG14*($P14*(1+'Property Summary'!$L$22)^('MF Releasing'!FH$3-1)))*$C14)</f>
        <v/>
      </c>
      <c r="FI14" s="7" t="str">
        <f>IF($B14=0,"",('MF Rollover'!FH14*($P14*(1+'Property Summary'!$L$22)^('MF Releasing'!FI$3-1)))*$C14)</f>
        <v/>
      </c>
      <c r="FJ14" s="7" t="str">
        <f>IF($B14=0,"",('MF Rollover'!FI14*($P14*(1+'Property Summary'!$L$22)^('MF Releasing'!FJ$3-1)))*$C14)</f>
        <v/>
      </c>
      <c r="FK14" s="7" t="str">
        <f>IF($B14=0,"",('MF Rollover'!FJ14*($P14*(1+'Property Summary'!$L$22)^('MF Releasing'!FK$3-1)))*$C14)</f>
        <v/>
      </c>
      <c r="FL14" s="7" t="str">
        <f>IF($B14=0,"",('MF Rollover'!FK14*($P14*(1+'Property Summary'!$L$22)^('MF Releasing'!FL$3-1)))*$C14)</f>
        <v/>
      </c>
      <c r="FM14" s="7" t="str">
        <f>IF($B14=0,"",('MF Rollover'!FL14*($P14*(1+'Property Summary'!$L$22)^('MF Releasing'!FM$3-1)))*$C14)</f>
        <v/>
      </c>
      <c r="FN14" s="7" t="str">
        <f>IF($B14=0,"",('MF Rollover'!FM14*($P14*(1+'Property Summary'!$L$22)^('MF Releasing'!FN$3-1)))*$C14)</f>
        <v/>
      </c>
      <c r="FO14" s="7" t="str">
        <f>IF($B14=0,"",('MF Rollover'!FN14*($P14*(1+'Property Summary'!$L$22)^('MF Releasing'!FO$3-1)))*$C14)</f>
        <v/>
      </c>
      <c r="FP14" s="7" t="str">
        <f>IF($B14=0,"",('MF Rollover'!FO14*($P14*(1+'Property Summary'!$L$22)^('MF Releasing'!FP$3-1)))*$C14)</f>
        <v/>
      </c>
      <c r="FQ14" s="7" t="str">
        <f>IF($B14=0,"",('MF Rollover'!FP14*($P14*(1+'Property Summary'!$L$22)^('MF Releasing'!FQ$3-1)))*$C14)</f>
        <v/>
      </c>
      <c r="FR14" s="7" t="str">
        <f>IF($B14=0,"",('MF Rollover'!FQ14*($P14*(1+'Property Summary'!$L$22)^('MF Releasing'!FR$3-1)))*$C14)</f>
        <v/>
      </c>
      <c r="FS14" s="7" t="str">
        <f>IF($B14=0,"",('MF Rollover'!FR14*($P14*(1+'Property Summary'!$L$22)^('MF Releasing'!FS$3-1)))*$C14)</f>
        <v/>
      </c>
      <c r="FT14" s="7" t="str">
        <f>IF($B14=0,"",('MF Rollover'!FS14*($P14*(1+'Property Summary'!$L$22)^('MF Releasing'!FT$3-1)))*$C14)</f>
        <v/>
      </c>
      <c r="FU14" s="7" t="str">
        <f>IF($B14=0,"",('MF Rollover'!FT14*($P14*(1+'Property Summary'!$L$22)^('MF Releasing'!FU$3-1)))*$C14)</f>
        <v/>
      </c>
      <c r="FV14" s="7" t="str">
        <f>IF($B14=0,"",('MF Rollover'!FU14*($P14*(1+'Property Summary'!$L$22)^('MF Releasing'!FV$3-1)))*$C14)</f>
        <v/>
      </c>
      <c r="FW14" s="7" t="str">
        <f>IF($B14=0,"",('MF Rollover'!FV14*($P14*(1+'Property Summary'!$L$22)^('MF Releasing'!FW$3-1)))*$C14)</f>
        <v/>
      </c>
      <c r="FX14" s="7" t="str">
        <f>IF($B14=0,"",('MF Rollover'!FW14*($P14*(1+'Property Summary'!$L$22)^('MF Releasing'!FX$3-1)))*$C14)</f>
        <v/>
      </c>
      <c r="FY14" s="7" t="str">
        <f>IF($B14=0,"",('MF Rollover'!FX14*($P14*(1+'Property Summary'!$L$22)^('MF Releasing'!FY$3-1)))*$C14)</f>
        <v/>
      </c>
      <c r="FZ14" s="7" t="str">
        <f>IF($B14=0,"",('MF Rollover'!FY14*($P14*(1+'Property Summary'!$L$22)^('MF Releasing'!FZ$3-1)))*$C14)</f>
        <v/>
      </c>
      <c r="GA14" s="7" t="str">
        <f>IF($B14=0,"",('MF Rollover'!FZ14*($P14*(1+'Property Summary'!$L$22)^('MF Releasing'!GA$3-1)))*$C14)</f>
        <v/>
      </c>
      <c r="GB14" s="7" t="str">
        <f>IF($B14=0,"",('MF Rollover'!GA14*($P14*(1+'Property Summary'!$L$22)^('MF Releasing'!GB$3-1)))*$C14)</f>
        <v/>
      </c>
      <c r="GC14" s="7" t="str">
        <f>IF($B14=0,"",('MF Rollover'!GB14*($P14*(1+'Property Summary'!$L$22)^('MF Releasing'!GC$3-1)))*$C14)</f>
        <v/>
      </c>
      <c r="GD14" s="7" t="str">
        <f>IF($B14=0,"",('MF Rollover'!GC14*($P14*(1+'Property Summary'!$L$22)^('MF Releasing'!GD$3-1)))*$C14)</f>
        <v/>
      </c>
      <c r="GE14" s="7" t="str">
        <f>IF($B14=0,"",('MF Rollover'!GD14*($P14*(1+'Property Summary'!$L$22)^('MF Releasing'!GE$3-1)))*$C14)</f>
        <v/>
      </c>
      <c r="GF14" s="7" t="str">
        <f>IF($B14=0,"",('MF Rollover'!GE14*($P14*(1+'Property Summary'!$L$22)^('MF Releasing'!GF$3-1)))*$C14)</f>
        <v/>
      </c>
      <c r="GG14" s="7" t="str">
        <f>IF($B14=0,"",('MF Rollover'!GF14*($P14*(1+'Property Summary'!$L$22)^('MF Releasing'!GG$3-1)))*$C14)</f>
        <v/>
      </c>
      <c r="GH14" s="7" t="str">
        <f>IF($B14=0,"",('MF Rollover'!GG14*($P14*(1+'Property Summary'!$L$22)^('MF Releasing'!GH$3-1)))*$C14)</f>
        <v/>
      </c>
      <c r="GI14" s="7" t="str">
        <f>IF($B14=0,"",('MF Rollover'!GH14*($P14*(1+'Property Summary'!$L$22)^('MF Releasing'!GI$3-1)))*$C14)</f>
        <v/>
      </c>
      <c r="GJ14" s="7" t="str">
        <f>IF($B14=0,"",('MF Rollover'!GI14*($P14*(1+'Property Summary'!$L$22)^('MF Releasing'!GJ$3-1)))*$C14)</f>
        <v/>
      </c>
      <c r="GK14" s="7" t="str">
        <f>IF($B14=0,"",('MF Rollover'!GJ14*($P14*(1+'Property Summary'!$L$22)^('MF Releasing'!GK$3-1)))*$C14)</f>
        <v/>
      </c>
      <c r="GL14" s="7" t="str">
        <f>IF($B14=0,"",('MF Rollover'!GK14*($P14*(1+'Property Summary'!$L$22)^('MF Releasing'!GL$3-1)))*$C14)</f>
        <v/>
      </c>
      <c r="GM14" s="7" t="str">
        <f>IF($B14=0,"",('MF Rollover'!GL14*($P14*(1+'Property Summary'!$L$22)^('MF Releasing'!GM$3-1)))*$C14)</f>
        <v/>
      </c>
      <c r="GN14" s="7" t="str">
        <f>IF($B14=0,"",('MF Rollover'!GM14*($P14*(1+'Property Summary'!$L$22)^('MF Releasing'!GN$3-1)))*$C14)</f>
        <v/>
      </c>
      <c r="GO14" s="7" t="str">
        <f>IF($B14=0,"",('MF Rollover'!GN14*($P14*(1+'Property Summary'!$L$22)^('MF Releasing'!GO$3-1)))*$C14)</f>
        <v/>
      </c>
      <c r="GP14" s="7" t="str">
        <f>IF($B14=0,"",('MF Rollover'!GO14*($P14*(1+'Property Summary'!$L$22)^('MF Releasing'!GP$3-1)))*$C14)</f>
        <v/>
      </c>
    </row>
    <row r="15" spans="2:198" x14ac:dyDescent="0.3">
      <c r="B15" s="198">
        <f>'MF Rent Roll'!B14</f>
        <v>0</v>
      </c>
      <c r="C15" s="199">
        <f>'MF Rent Roll'!C14</f>
        <v>0</v>
      </c>
      <c r="D15" s="200">
        <f>'MF Rent Roll'!D14</f>
        <v>0</v>
      </c>
      <c r="E15" s="200">
        <f>'MF Rent Roll'!E14</f>
        <v>0</v>
      </c>
      <c r="F15" s="201">
        <f>'MF Rent Roll'!F14</f>
        <v>0</v>
      </c>
      <c r="G15" s="202">
        <f>'MF Rent Roll'!G14</f>
        <v>0</v>
      </c>
      <c r="H15" s="203">
        <f>'MF Rent Roll'!H14</f>
        <v>0</v>
      </c>
      <c r="I15" s="202">
        <f>'MF Rent Roll'!I14</f>
        <v>0</v>
      </c>
      <c r="J15" s="204">
        <f>'MF Rent Roll'!J14</f>
        <v>0</v>
      </c>
      <c r="K15" s="205">
        <f>'MF Rent Roll'!K14</f>
        <v>0</v>
      </c>
      <c r="L15" s="202">
        <f>'MF Rent Roll'!L14</f>
        <v>0</v>
      </c>
      <c r="M15" s="206">
        <f>'MF Rent Roll'!M14</f>
        <v>0</v>
      </c>
      <c r="N15" s="207" t="str">
        <f>'MF Rent Roll'!N14</f>
        <v/>
      </c>
      <c r="O15" s="208" t="str">
        <f>'MF Rent Roll'!O14</f>
        <v/>
      </c>
      <c r="P15" s="209" t="str">
        <f>'MF Rent Roll'!P14</f>
        <v/>
      </c>
      <c r="S15" s="7" t="str">
        <f>IF($B15=0,"",('MF Rollover'!R15*($P15*(1+'Property Summary'!$L$22)^('MF Releasing'!S$3-1)))*$C15)</f>
        <v/>
      </c>
      <c r="T15" s="7" t="str">
        <f>IF($B15=0,"",('MF Rollover'!S15*($P15*(1+'Property Summary'!$L$22)^('MF Releasing'!T$3-1)))*$C15)</f>
        <v/>
      </c>
      <c r="U15" s="7" t="str">
        <f>IF($B15=0,"",('MF Rollover'!T15*($P15*(1+'Property Summary'!$L$22)^('MF Releasing'!U$3-1)))*$C15)</f>
        <v/>
      </c>
      <c r="V15" s="7" t="str">
        <f>IF($B15=0,"",('MF Rollover'!U15*($P15*(1+'Property Summary'!$L$22)^('MF Releasing'!V$3-1)))*$C15)</f>
        <v/>
      </c>
      <c r="W15" s="7" t="str">
        <f>IF($B15=0,"",('MF Rollover'!V15*($P15*(1+'Property Summary'!$L$22)^('MF Releasing'!W$3-1)))*$C15)</f>
        <v/>
      </c>
      <c r="X15" s="7" t="str">
        <f>IF($B15=0,"",('MF Rollover'!W15*($P15*(1+'Property Summary'!$L$22)^('MF Releasing'!X$3-1)))*$C15)</f>
        <v/>
      </c>
      <c r="Y15" s="7" t="str">
        <f>IF($B15=0,"",('MF Rollover'!X15*($P15*(1+'Property Summary'!$L$22)^('MF Releasing'!Y$3-1)))*$C15)</f>
        <v/>
      </c>
      <c r="Z15" s="7" t="str">
        <f>IF($B15=0,"",('MF Rollover'!Y15*($P15*(1+'Property Summary'!$L$22)^('MF Releasing'!Z$3-1)))*$C15)</f>
        <v/>
      </c>
      <c r="AA15" s="7" t="str">
        <f>IF($B15=0,"",('MF Rollover'!Z15*($P15*(1+'Property Summary'!$L$22)^('MF Releasing'!AA$3-1)))*$C15)</f>
        <v/>
      </c>
      <c r="AB15" s="7" t="str">
        <f>IF($B15=0,"",('MF Rollover'!AA15*($P15*(1+'Property Summary'!$L$22)^('MF Releasing'!AB$3-1)))*$C15)</f>
        <v/>
      </c>
      <c r="AC15" s="7" t="str">
        <f>IF($B15=0,"",('MF Rollover'!AB15*($P15*(1+'Property Summary'!$L$22)^('MF Releasing'!AC$3-1)))*$C15)</f>
        <v/>
      </c>
      <c r="AD15" s="7" t="str">
        <f>IF($B15=0,"",('MF Rollover'!AC15*($P15*(1+'Property Summary'!$L$22)^('MF Releasing'!AD$3-1)))*$C15)</f>
        <v/>
      </c>
      <c r="AE15" s="7" t="str">
        <f>IF($B15=0,"",('MF Rollover'!AD15*($P15*(1+'Property Summary'!$L$22)^('MF Releasing'!AE$3-1)))*$C15)</f>
        <v/>
      </c>
      <c r="AF15" s="7" t="str">
        <f>IF($B15=0,"",('MF Rollover'!AE15*($P15*(1+'Property Summary'!$L$22)^('MF Releasing'!AF$3-1)))*$C15)</f>
        <v/>
      </c>
      <c r="AG15" s="7" t="str">
        <f>IF($B15=0,"",('MF Rollover'!AF15*($P15*(1+'Property Summary'!$L$22)^('MF Releasing'!AG$3-1)))*$C15)</f>
        <v/>
      </c>
      <c r="AH15" s="7" t="str">
        <f>IF($B15=0,"",('MF Rollover'!AG15*($P15*(1+'Property Summary'!$L$22)^('MF Releasing'!AH$3-1)))*$C15)</f>
        <v/>
      </c>
      <c r="AI15" s="7" t="str">
        <f>IF($B15=0,"",('MF Rollover'!AH15*($P15*(1+'Property Summary'!$L$22)^('MF Releasing'!AI$3-1)))*$C15)</f>
        <v/>
      </c>
      <c r="AJ15" s="7" t="str">
        <f>IF($B15=0,"",('MF Rollover'!AI15*($P15*(1+'Property Summary'!$L$22)^('MF Releasing'!AJ$3-1)))*$C15)</f>
        <v/>
      </c>
      <c r="AK15" s="7" t="str">
        <f>IF($B15=0,"",('MF Rollover'!AJ15*($P15*(1+'Property Summary'!$L$22)^('MF Releasing'!AK$3-1)))*$C15)</f>
        <v/>
      </c>
      <c r="AL15" s="7" t="str">
        <f>IF($B15=0,"",('MF Rollover'!AK15*($P15*(1+'Property Summary'!$L$22)^('MF Releasing'!AL$3-1)))*$C15)</f>
        <v/>
      </c>
      <c r="AM15" s="7" t="str">
        <f>IF($B15=0,"",('MF Rollover'!AL15*($P15*(1+'Property Summary'!$L$22)^('MF Releasing'!AM$3-1)))*$C15)</f>
        <v/>
      </c>
      <c r="AN15" s="7" t="str">
        <f>IF($B15=0,"",('MF Rollover'!AM15*($P15*(1+'Property Summary'!$L$22)^('MF Releasing'!AN$3-1)))*$C15)</f>
        <v/>
      </c>
      <c r="AO15" s="7" t="str">
        <f>IF($B15=0,"",('MF Rollover'!AN15*($P15*(1+'Property Summary'!$L$22)^('MF Releasing'!AO$3-1)))*$C15)</f>
        <v/>
      </c>
      <c r="AP15" s="7" t="str">
        <f>IF($B15=0,"",('MF Rollover'!AO15*($P15*(1+'Property Summary'!$L$22)^('MF Releasing'!AP$3-1)))*$C15)</f>
        <v/>
      </c>
      <c r="AQ15" s="7" t="str">
        <f>IF($B15=0,"",('MF Rollover'!AP15*($P15*(1+'Property Summary'!$L$22)^('MF Releasing'!AQ$3-1)))*$C15)</f>
        <v/>
      </c>
      <c r="AR15" s="7" t="str">
        <f>IF($B15=0,"",('MF Rollover'!AQ15*($P15*(1+'Property Summary'!$L$22)^('MF Releasing'!AR$3-1)))*$C15)</f>
        <v/>
      </c>
      <c r="AS15" s="7" t="str">
        <f>IF($B15=0,"",('MF Rollover'!AR15*($P15*(1+'Property Summary'!$L$22)^('MF Releasing'!AS$3-1)))*$C15)</f>
        <v/>
      </c>
      <c r="AT15" s="7" t="str">
        <f>IF($B15=0,"",('MF Rollover'!AS15*($P15*(1+'Property Summary'!$L$22)^('MF Releasing'!AT$3-1)))*$C15)</f>
        <v/>
      </c>
      <c r="AU15" s="7" t="str">
        <f>IF($B15=0,"",('MF Rollover'!AT15*($P15*(1+'Property Summary'!$L$22)^('MF Releasing'!AU$3-1)))*$C15)</f>
        <v/>
      </c>
      <c r="AV15" s="7" t="str">
        <f>IF($B15=0,"",('MF Rollover'!AU15*($P15*(1+'Property Summary'!$L$22)^('MF Releasing'!AV$3-1)))*$C15)</f>
        <v/>
      </c>
      <c r="AW15" s="7" t="str">
        <f>IF($B15=0,"",('MF Rollover'!AV15*($P15*(1+'Property Summary'!$L$22)^('MF Releasing'!AW$3-1)))*$C15)</f>
        <v/>
      </c>
      <c r="AX15" s="7" t="str">
        <f>IF($B15=0,"",('MF Rollover'!AW15*($P15*(1+'Property Summary'!$L$22)^('MF Releasing'!AX$3-1)))*$C15)</f>
        <v/>
      </c>
      <c r="AY15" s="7" t="str">
        <f>IF($B15=0,"",('MF Rollover'!AX15*($P15*(1+'Property Summary'!$L$22)^('MF Releasing'!AY$3-1)))*$C15)</f>
        <v/>
      </c>
      <c r="AZ15" s="7" t="str">
        <f>IF($B15=0,"",('MF Rollover'!AY15*($P15*(1+'Property Summary'!$L$22)^('MF Releasing'!AZ$3-1)))*$C15)</f>
        <v/>
      </c>
      <c r="BA15" s="7" t="str">
        <f>IF($B15=0,"",('MF Rollover'!AZ15*($P15*(1+'Property Summary'!$L$22)^('MF Releasing'!BA$3-1)))*$C15)</f>
        <v/>
      </c>
      <c r="BB15" s="7" t="str">
        <f>IF($B15=0,"",('MF Rollover'!BA15*($P15*(1+'Property Summary'!$L$22)^('MF Releasing'!BB$3-1)))*$C15)</f>
        <v/>
      </c>
      <c r="BC15" s="7" t="str">
        <f>IF($B15=0,"",('MF Rollover'!BB15*($P15*(1+'Property Summary'!$L$22)^('MF Releasing'!BC$3-1)))*$C15)</f>
        <v/>
      </c>
      <c r="BD15" s="7" t="str">
        <f>IF($B15=0,"",('MF Rollover'!BC15*($P15*(1+'Property Summary'!$L$22)^('MF Releasing'!BD$3-1)))*$C15)</f>
        <v/>
      </c>
      <c r="BE15" s="7" t="str">
        <f>IF($B15=0,"",('MF Rollover'!BD15*($P15*(1+'Property Summary'!$L$22)^('MF Releasing'!BE$3-1)))*$C15)</f>
        <v/>
      </c>
      <c r="BF15" s="7" t="str">
        <f>IF($B15=0,"",('MF Rollover'!BE15*($P15*(1+'Property Summary'!$L$22)^('MF Releasing'!BF$3-1)))*$C15)</f>
        <v/>
      </c>
      <c r="BG15" s="7" t="str">
        <f>IF($B15=0,"",('MF Rollover'!BF15*($P15*(1+'Property Summary'!$L$22)^('MF Releasing'!BG$3-1)))*$C15)</f>
        <v/>
      </c>
      <c r="BH15" s="7" t="str">
        <f>IF($B15=0,"",('MF Rollover'!BG15*($P15*(1+'Property Summary'!$L$22)^('MF Releasing'!BH$3-1)))*$C15)</f>
        <v/>
      </c>
      <c r="BI15" s="7" t="str">
        <f>IF($B15=0,"",('MF Rollover'!BH15*($P15*(1+'Property Summary'!$L$22)^('MF Releasing'!BI$3-1)))*$C15)</f>
        <v/>
      </c>
      <c r="BJ15" s="7" t="str">
        <f>IF($B15=0,"",('MF Rollover'!BI15*($P15*(1+'Property Summary'!$L$22)^('MF Releasing'!BJ$3-1)))*$C15)</f>
        <v/>
      </c>
      <c r="BK15" s="7" t="str">
        <f>IF($B15=0,"",('MF Rollover'!BJ15*($P15*(1+'Property Summary'!$L$22)^('MF Releasing'!BK$3-1)))*$C15)</f>
        <v/>
      </c>
      <c r="BL15" s="7" t="str">
        <f>IF($B15=0,"",('MF Rollover'!BK15*($P15*(1+'Property Summary'!$L$22)^('MF Releasing'!BL$3-1)))*$C15)</f>
        <v/>
      </c>
      <c r="BM15" s="7" t="str">
        <f>IF($B15=0,"",('MF Rollover'!BL15*($P15*(1+'Property Summary'!$L$22)^('MF Releasing'!BM$3-1)))*$C15)</f>
        <v/>
      </c>
      <c r="BN15" s="7" t="str">
        <f>IF($B15=0,"",('MF Rollover'!BM15*($P15*(1+'Property Summary'!$L$22)^('MF Releasing'!BN$3-1)))*$C15)</f>
        <v/>
      </c>
      <c r="BO15" s="7" t="str">
        <f>IF($B15=0,"",('MF Rollover'!BN15*($P15*(1+'Property Summary'!$L$22)^('MF Releasing'!BO$3-1)))*$C15)</f>
        <v/>
      </c>
      <c r="BP15" s="7" t="str">
        <f>IF($B15=0,"",('MF Rollover'!BO15*($P15*(1+'Property Summary'!$L$22)^('MF Releasing'!BP$3-1)))*$C15)</f>
        <v/>
      </c>
      <c r="BQ15" s="7" t="str">
        <f>IF($B15=0,"",('MF Rollover'!BP15*($P15*(1+'Property Summary'!$L$22)^('MF Releasing'!BQ$3-1)))*$C15)</f>
        <v/>
      </c>
      <c r="BR15" s="7" t="str">
        <f>IF($B15=0,"",('MF Rollover'!BQ15*($P15*(1+'Property Summary'!$L$22)^('MF Releasing'!BR$3-1)))*$C15)</f>
        <v/>
      </c>
      <c r="BS15" s="7" t="str">
        <f>IF($B15=0,"",('MF Rollover'!BR15*($P15*(1+'Property Summary'!$L$22)^('MF Releasing'!BS$3-1)))*$C15)</f>
        <v/>
      </c>
      <c r="BT15" s="7" t="str">
        <f>IF($B15=0,"",('MF Rollover'!BS15*($P15*(1+'Property Summary'!$L$22)^('MF Releasing'!BT$3-1)))*$C15)</f>
        <v/>
      </c>
      <c r="BU15" s="7" t="str">
        <f>IF($B15=0,"",('MF Rollover'!BT15*($P15*(1+'Property Summary'!$L$22)^('MF Releasing'!BU$3-1)))*$C15)</f>
        <v/>
      </c>
      <c r="BV15" s="7" t="str">
        <f>IF($B15=0,"",('MF Rollover'!BU15*($P15*(1+'Property Summary'!$L$22)^('MF Releasing'!BV$3-1)))*$C15)</f>
        <v/>
      </c>
      <c r="BW15" s="7" t="str">
        <f>IF($B15=0,"",('MF Rollover'!BV15*($P15*(1+'Property Summary'!$L$22)^('MF Releasing'!BW$3-1)))*$C15)</f>
        <v/>
      </c>
      <c r="BX15" s="7" t="str">
        <f>IF($B15=0,"",('MF Rollover'!BW15*($P15*(1+'Property Summary'!$L$22)^('MF Releasing'!BX$3-1)))*$C15)</f>
        <v/>
      </c>
      <c r="BY15" s="7" t="str">
        <f>IF($B15=0,"",('MF Rollover'!BX15*($P15*(1+'Property Summary'!$L$22)^('MF Releasing'!BY$3-1)))*$C15)</f>
        <v/>
      </c>
      <c r="BZ15" s="7" t="str">
        <f>IF($B15=0,"",('MF Rollover'!BY15*($P15*(1+'Property Summary'!$L$22)^('MF Releasing'!BZ$3-1)))*$C15)</f>
        <v/>
      </c>
      <c r="CA15" s="7" t="str">
        <f>IF($B15=0,"",('MF Rollover'!BZ15*($P15*(1+'Property Summary'!$L$22)^('MF Releasing'!CA$3-1)))*$C15)</f>
        <v/>
      </c>
      <c r="CB15" s="7" t="str">
        <f>IF($B15=0,"",('MF Rollover'!CA15*($P15*(1+'Property Summary'!$L$22)^('MF Releasing'!CB$3-1)))*$C15)</f>
        <v/>
      </c>
      <c r="CC15" s="7" t="str">
        <f>IF($B15=0,"",('MF Rollover'!CB15*($P15*(1+'Property Summary'!$L$22)^('MF Releasing'!CC$3-1)))*$C15)</f>
        <v/>
      </c>
      <c r="CD15" s="7" t="str">
        <f>IF($B15=0,"",('MF Rollover'!CC15*($P15*(1+'Property Summary'!$L$22)^('MF Releasing'!CD$3-1)))*$C15)</f>
        <v/>
      </c>
      <c r="CE15" s="7" t="str">
        <f>IF($B15=0,"",('MF Rollover'!CD15*($P15*(1+'Property Summary'!$L$22)^('MF Releasing'!CE$3-1)))*$C15)</f>
        <v/>
      </c>
      <c r="CF15" s="7" t="str">
        <f>IF($B15=0,"",('MF Rollover'!CE15*($P15*(1+'Property Summary'!$L$22)^('MF Releasing'!CF$3-1)))*$C15)</f>
        <v/>
      </c>
      <c r="CG15" s="7" t="str">
        <f>IF($B15=0,"",('MF Rollover'!CF15*($P15*(1+'Property Summary'!$L$22)^('MF Releasing'!CG$3-1)))*$C15)</f>
        <v/>
      </c>
      <c r="CH15" s="7" t="str">
        <f>IF($B15=0,"",('MF Rollover'!CG15*($P15*(1+'Property Summary'!$L$22)^('MF Releasing'!CH$3-1)))*$C15)</f>
        <v/>
      </c>
      <c r="CI15" s="7" t="str">
        <f>IF($B15=0,"",('MF Rollover'!CH15*($P15*(1+'Property Summary'!$L$22)^('MF Releasing'!CI$3-1)))*$C15)</f>
        <v/>
      </c>
      <c r="CJ15" s="7" t="str">
        <f>IF($B15=0,"",('MF Rollover'!CI15*($P15*(1+'Property Summary'!$L$22)^('MF Releasing'!CJ$3-1)))*$C15)</f>
        <v/>
      </c>
      <c r="CK15" s="7" t="str">
        <f>IF($B15=0,"",('MF Rollover'!CJ15*($P15*(1+'Property Summary'!$L$22)^('MF Releasing'!CK$3-1)))*$C15)</f>
        <v/>
      </c>
      <c r="CL15" s="7" t="str">
        <f>IF($B15=0,"",('MF Rollover'!CK15*($P15*(1+'Property Summary'!$L$22)^('MF Releasing'!CL$3-1)))*$C15)</f>
        <v/>
      </c>
      <c r="CM15" s="7" t="str">
        <f>IF($B15=0,"",('MF Rollover'!CL15*($P15*(1+'Property Summary'!$L$22)^('MF Releasing'!CM$3-1)))*$C15)</f>
        <v/>
      </c>
      <c r="CN15" s="7" t="str">
        <f>IF($B15=0,"",('MF Rollover'!CM15*($P15*(1+'Property Summary'!$L$22)^('MF Releasing'!CN$3-1)))*$C15)</f>
        <v/>
      </c>
      <c r="CO15" s="7" t="str">
        <f>IF($B15=0,"",('MF Rollover'!CN15*($P15*(1+'Property Summary'!$L$22)^('MF Releasing'!CO$3-1)))*$C15)</f>
        <v/>
      </c>
      <c r="CP15" s="7" t="str">
        <f>IF($B15=0,"",('MF Rollover'!CO15*($P15*(1+'Property Summary'!$L$22)^('MF Releasing'!CP$3-1)))*$C15)</f>
        <v/>
      </c>
      <c r="CQ15" s="7" t="str">
        <f>IF($B15=0,"",('MF Rollover'!CP15*($P15*(1+'Property Summary'!$L$22)^('MF Releasing'!CQ$3-1)))*$C15)</f>
        <v/>
      </c>
      <c r="CR15" s="7" t="str">
        <f>IF($B15=0,"",('MF Rollover'!CQ15*($P15*(1+'Property Summary'!$L$22)^('MF Releasing'!CR$3-1)))*$C15)</f>
        <v/>
      </c>
      <c r="CS15" s="7" t="str">
        <f>IF($B15=0,"",('MF Rollover'!CR15*($P15*(1+'Property Summary'!$L$22)^('MF Releasing'!CS$3-1)))*$C15)</f>
        <v/>
      </c>
      <c r="CT15" s="7" t="str">
        <f>IF($B15=0,"",('MF Rollover'!CS15*($P15*(1+'Property Summary'!$L$22)^('MF Releasing'!CT$3-1)))*$C15)</f>
        <v/>
      </c>
      <c r="CU15" s="7" t="str">
        <f>IF($B15=0,"",('MF Rollover'!CT15*($P15*(1+'Property Summary'!$L$22)^('MF Releasing'!CU$3-1)))*$C15)</f>
        <v/>
      </c>
      <c r="CV15" s="7" t="str">
        <f>IF($B15=0,"",('MF Rollover'!CU15*($P15*(1+'Property Summary'!$L$22)^('MF Releasing'!CV$3-1)))*$C15)</f>
        <v/>
      </c>
      <c r="CW15" s="7" t="str">
        <f>IF($B15=0,"",('MF Rollover'!CV15*($P15*(1+'Property Summary'!$L$22)^('MF Releasing'!CW$3-1)))*$C15)</f>
        <v/>
      </c>
      <c r="CX15" s="7" t="str">
        <f>IF($B15=0,"",('MF Rollover'!CW15*($P15*(1+'Property Summary'!$L$22)^('MF Releasing'!CX$3-1)))*$C15)</f>
        <v/>
      </c>
      <c r="CY15" s="7" t="str">
        <f>IF($B15=0,"",('MF Rollover'!CX15*($P15*(1+'Property Summary'!$L$22)^('MF Releasing'!CY$3-1)))*$C15)</f>
        <v/>
      </c>
      <c r="CZ15" s="7" t="str">
        <f>IF($B15=0,"",('MF Rollover'!CY15*($P15*(1+'Property Summary'!$L$22)^('MF Releasing'!CZ$3-1)))*$C15)</f>
        <v/>
      </c>
      <c r="DA15" s="7" t="str">
        <f>IF($B15=0,"",('MF Rollover'!CZ15*($P15*(1+'Property Summary'!$L$22)^('MF Releasing'!DA$3-1)))*$C15)</f>
        <v/>
      </c>
      <c r="DB15" s="7" t="str">
        <f>IF($B15=0,"",('MF Rollover'!DA15*($P15*(1+'Property Summary'!$L$22)^('MF Releasing'!DB$3-1)))*$C15)</f>
        <v/>
      </c>
      <c r="DC15" s="7" t="str">
        <f>IF($B15=0,"",('MF Rollover'!DB15*($P15*(1+'Property Summary'!$L$22)^('MF Releasing'!DC$3-1)))*$C15)</f>
        <v/>
      </c>
      <c r="DD15" s="7" t="str">
        <f>IF($B15=0,"",('MF Rollover'!DC15*($P15*(1+'Property Summary'!$L$22)^('MF Releasing'!DD$3-1)))*$C15)</f>
        <v/>
      </c>
      <c r="DE15" s="7" t="str">
        <f>IF($B15=0,"",('MF Rollover'!DD15*($P15*(1+'Property Summary'!$L$22)^('MF Releasing'!DE$3-1)))*$C15)</f>
        <v/>
      </c>
      <c r="DF15" s="7" t="str">
        <f>IF($B15=0,"",('MF Rollover'!DE15*($P15*(1+'Property Summary'!$L$22)^('MF Releasing'!DF$3-1)))*$C15)</f>
        <v/>
      </c>
      <c r="DG15" s="7" t="str">
        <f>IF($B15=0,"",('MF Rollover'!DF15*($P15*(1+'Property Summary'!$L$22)^('MF Releasing'!DG$3-1)))*$C15)</f>
        <v/>
      </c>
      <c r="DH15" s="7" t="str">
        <f>IF($B15=0,"",('MF Rollover'!DG15*($P15*(1+'Property Summary'!$L$22)^('MF Releasing'!DH$3-1)))*$C15)</f>
        <v/>
      </c>
      <c r="DI15" s="7" t="str">
        <f>IF($B15=0,"",('MF Rollover'!DH15*($P15*(1+'Property Summary'!$L$22)^('MF Releasing'!DI$3-1)))*$C15)</f>
        <v/>
      </c>
      <c r="DJ15" s="7" t="str">
        <f>IF($B15=0,"",('MF Rollover'!DI15*($P15*(1+'Property Summary'!$L$22)^('MF Releasing'!DJ$3-1)))*$C15)</f>
        <v/>
      </c>
      <c r="DK15" s="7" t="str">
        <f>IF($B15=0,"",('MF Rollover'!DJ15*($P15*(1+'Property Summary'!$L$22)^('MF Releasing'!DK$3-1)))*$C15)</f>
        <v/>
      </c>
      <c r="DL15" s="7" t="str">
        <f>IF($B15=0,"",('MF Rollover'!DK15*($P15*(1+'Property Summary'!$L$22)^('MF Releasing'!DL$3-1)))*$C15)</f>
        <v/>
      </c>
      <c r="DM15" s="7" t="str">
        <f>IF($B15=0,"",('MF Rollover'!DL15*($P15*(1+'Property Summary'!$L$22)^('MF Releasing'!DM$3-1)))*$C15)</f>
        <v/>
      </c>
      <c r="DN15" s="7" t="str">
        <f>IF($B15=0,"",('MF Rollover'!DM15*($P15*(1+'Property Summary'!$L$22)^('MF Releasing'!DN$3-1)))*$C15)</f>
        <v/>
      </c>
      <c r="DO15" s="7" t="str">
        <f>IF($B15=0,"",('MF Rollover'!DN15*($P15*(1+'Property Summary'!$L$22)^('MF Releasing'!DO$3-1)))*$C15)</f>
        <v/>
      </c>
      <c r="DP15" s="7" t="str">
        <f>IF($B15=0,"",('MF Rollover'!DO15*($P15*(1+'Property Summary'!$L$22)^('MF Releasing'!DP$3-1)))*$C15)</f>
        <v/>
      </c>
      <c r="DQ15" s="7" t="str">
        <f>IF($B15=0,"",('MF Rollover'!DP15*($P15*(1+'Property Summary'!$L$22)^('MF Releasing'!DQ$3-1)))*$C15)</f>
        <v/>
      </c>
      <c r="DR15" s="7" t="str">
        <f>IF($B15=0,"",('MF Rollover'!DQ15*($P15*(1+'Property Summary'!$L$22)^('MF Releasing'!DR$3-1)))*$C15)</f>
        <v/>
      </c>
      <c r="DS15" s="7" t="str">
        <f>IF($B15=0,"",('MF Rollover'!DR15*($P15*(1+'Property Summary'!$L$22)^('MF Releasing'!DS$3-1)))*$C15)</f>
        <v/>
      </c>
      <c r="DT15" s="7" t="str">
        <f>IF($B15=0,"",('MF Rollover'!DS15*($P15*(1+'Property Summary'!$L$22)^('MF Releasing'!DT$3-1)))*$C15)</f>
        <v/>
      </c>
      <c r="DU15" s="7" t="str">
        <f>IF($B15=0,"",('MF Rollover'!DT15*($P15*(1+'Property Summary'!$L$22)^('MF Releasing'!DU$3-1)))*$C15)</f>
        <v/>
      </c>
      <c r="DV15" s="7" t="str">
        <f>IF($B15=0,"",('MF Rollover'!DU15*($P15*(1+'Property Summary'!$L$22)^('MF Releasing'!DV$3-1)))*$C15)</f>
        <v/>
      </c>
      <c r="DW15" s="7" t="str">
        <f>IF($B15=0,"",('MF Rollover'!DV15*($P15*(1+'Property Summary'!$L$22)^('MF Releasing'!DW$3-1)))*$C15)</f>
        <v/>
      </c>
      <c r="DX15" s="7" t="str">
        <f>IF($B15=0,"",('MF Rollover'!DW15*($P15*(1+'Property Summary'!$L$22)^('MF Releasing'!DX$3-1)))*$C15)</f>
        <v/>
      </c>
      <c r="DY15" s="7" t="str">
        <f>IF($B15=0,"",('MF Rollover'!DX15*($P15*(1+'Property Summary'!$L$22)^('MF Releasing'!DY$3-1)))*$C15)</f>
        <v/>
      </c>
      <c r="DZ15" s="7" t="str">
        <f>IF($B15=0,"",('MF Rollover'!DY15*($P15*(1+'Property Summary'!$L$22)^('MF Releasing'!DZ$3-1)))*$C15)</f>
        <v/>
      </c>
      <c r="EA15" s="7" t="str">
        <f>IF($B15=0,"",('MF Rollover'!DZ15*($P15*(1+'Property Summary'!$L$22)^('MF Releasing'!EA$3-1)))*$C15)</f>
        <v/>
      </c>
      <c r="EB15" s="7" t="str">
        <f>IF($B15=0,"",('MF Rollover'!EA15*($P15*(1+'Property Summary'!$L$22)^('MF Releasing'!EB$3-1)))*$C15)</f>
        <v/>
      </c>
      <c r="EC15" s="7" t="str">
        <f>IF($B15=0,"",('MF Rollover'!EB15*($P15*(1+'Property Summary'!$L$22)^('MF Releasing'!EC$3-1)))*$C15)</f>
        <v/>
      </c>
      <c r="ED15" s="7" t="str">
        <f>IF($B15=0,"",('MF Rollover'!EC15*($P15*(1+'Property Summary'!$L$22)^('MF Releasing'!ED$3-1)))*$C15)</f>
        <v/>
      </c>
      <c r="EE15" s="7" t="str">
        <f>IF($B15=0,"",('MF Rollover'!ED15*($P15*(1+'Property Summary'!$L$22)^('MF Releasing'!EE$3-1)))*$C15)</f>
        <v/>
      </c>
      <c r="EF15" s="7" t="str">
        <f>IF($B15=0,"",('MF Rollover'!EE15*($P15*(1+'Property Summary'!$L$22)^('MF Releasing'!EF$3-1)))*$C15)</f>
        <v/>
      </c>
      <c r="EG15" s="7" t="str">
        <f>IF($B15=0,"",('MF Rollover'!EF15*($P15*(1+'Property Summary'!$L$22)^('MF Releasing'!EG$3-1)))*$C15)</f>
        <v/>
      </c>
      <c r="EH15" s="7" t="str">
        <f>IF($B15=0,"",('MF Rollover'!EG15*($P15*(1+'Property Summary'!$L$22)^('MF Releasing'!EH$3-1)))*$C15)</f>
        <v/>
      </c>
      <c r="EI15" s="7" t="str">
        <f>IF($B15=0,"",('MF Rollover'!EH15*($P15*(1+'Property Summary'!$L$22)^('MF Releasing'!EI$3-1)))*$C15)</f>
        <v/>
      </c>
      <c r="EJ15" s="7" t="str">
        <f>IF($B15=0,"",('MF Rollover'!EI15*($P15*(1+'Property Summary'!$L$22)^('MF Releasing'!EJ$3-1)))*$C15)</f>
        <v/>
      </c>
      <c r="EK15" s="7" t="str">
        <f>IF($B15=0,"",('MF Rollover'!EJ15*($P15*(1+'Property Summary'!$L$22)^('MF Releasing'!EK$3-1)))*$C15)</f>
        <v/>
      </c>
      <c r="EL15" s="7" t="str">
        <f>IF($B15=0,"",('MF Rollover'!EK15*($P15*(1+'Property Summary'!$L$22)^('MF Releasing'!EL$3-1)))*$C15)</f>
        <v/>
      </c>
      <c r="EM15" s="7" t="str">
        <f>IF($B15=0,"",('MF Rollover'!EL15*($P15*(1+'Property Summary'!$L$22)^('MF Releasing'!EM$3-1)))*$C15)</f>
        <v/>
      </c>
      <c r="EN15" s="7" t="str">
        <f>IF($B15=0,"",('MF Rollover'!EM15*($P15*(1+'Property Summary'!$L$22)^('MF Releasing'!EN$3-1)))*$C15)</f>
        <v/>
      </c>
      <c r="EO15" s="7" t="str">
        <f>IF($B15=0,"",('MF Rollover'!EN15*($P15*(1+'Property Summary'!$L$22)^('MF Releasing'!EO$3-1)))*$C15)</f>
        <v/>
      </c>
      <c r="EP15" s="7" t="str">
        <f>IF($B15=0,"",('MF Rollover'!EO15*($P15*(1+'Property Summary'!$L$22)^('MF Releasing'!EP$3-1)))*$C15)</f>
        <v/>
      </c>
      <c r="EQ15" s="7" t="str">
        <f>IF($B15=0,"",('MF Rollover'!EP15*($P15*(1+'Property Summary'!$L$22)^('MF Releasing'!EQ$3-1)))*$C15)</f>
        <v/>
      </c>
      <c r="ER15" s="7" t="str">
        <f>IF($B15=0,"",('MF Rollover'!EQ15*($P15*(1+'Property Summary'!$L$22)^('MF Releasing'!ER$3-1)))*$C15)</f>
        <v/>
      </c>
      <c r="ES15" s="7" t="str">
        <f>IF($B15=0,"",('MF Rollover'!ER15*($P15*(1+'Property Summary'!$L$22)^('MF Releasing'!ES$3-1)))*$C15)</f>
        <v/>
      </c>
      <c r="ET15" s="7" t="str">
        <f>IF($B15=0,"",('MF Rollover'!ES15*($P15*(1+'Property Summary'!$L$22)^('MF Releasing'!ET$3-1)))*$C15)</f>
        <v/>
      </c>
      <c r="EU15" s="7" t="str">
        <f>IF($B15=0,"",('MF Rollover'!ET15*($P15*(1+'Property Summary'!$L$22)^('MF Releasing'!EU$3-1)))*$C15)</f>
        <v/>
      </c>
      <c r="EV15" s="7" t="str">
        <f>IF($B15=0,"",('MF Rollover'!EU15*($P15*(1+'Property Summary'!$L$22)^('MF Releasing'!EV$3-1)))*$C15)</f>
        <v/>
      </c>
      <c r="EW15" s="7" t="str">
        <f>IF($B15=0,"",('MF Rollover'!EV15*($P15*(1+'Property Summary'!$L$22)^('MF Releasing'!EW$3-1)))*$C15)</f>
        <v/>
      </c>
      <c r="EX15" s="7" t="str">
        <f>IF($B15=0,"",('MF Rollover'!EW15*($P15*(1+'Property Summary'!$L$22)^('MF Releasing'!EX$3-1)))*$C15)</f>
        <v/>
      </c>
      <c r="EY15" s="7" t="str">
        <f>IF($B15=0,"",('MF Rollover'!EX15*($P15*(1+'Property Summary'!$L$22)^('MF Releasing'!EY$3-1)))*$C15)</f>
        <v/>
      </c>
      <c r="EZ15" s="7" t="str">
        <f>IF($B15=0,"",('MF Rollover'!EY15*($P15*(1+'Property Summary'!$L$22)^('MF Releasing'!EZ$3-1)))*$C15)</f>
        <v/>
      </c>
      <c r="FA15" s="7" t="str">
        <f>IF($B15=0,"",('MF Rollover'!EZ15*($P15*(1+'Property Summary'!$L$22)^('MF Releasing'!FA$3-1)))*$C15)</f>
        <v/>
      </c>
      <c r="FB15" s="7" t="str">
        <f>IF($B15=0,"",('MF Rollover'!FA15*($P15*(1+'Property Summary'!$L$22)^('MF Releasing'!FB$3-1)))*$C15)</f>
        <v/>
      </c>
      <c r="FC15" s="7" t="str">
        <f>IF($B15=0,"",('MF Rollover'!FB15*($P15*(1+'Property Summary'!$L$22)^('MF Releasing'!FC$3-1)))*$C15)</f>
        <v/>
      </c>
      <c r="FD15" s="7" t="str">
        <f>IF($B15=0,"",('MF Rollover'!FC15*($P15*(1+'Property Summary'!$L$22)^('MF Releasing'!FD$3-1)))*$C15)</f>
        <v/>
      </c>
      <c r="FE15" s="7" t="str">
        <f>IF($B15=0,"",('MF Rollover'!FD15*($P15*(1+'Property Summary'!$L$22)^('MF Releasing'!FE$3-1)))*$C15)</f>
        <v/>
      </c>
      <c r="FF15" s="7" t="str">
        <f>IF($B15=0,"",('MF Rollover'!FE15*($P15*(1+'Property Summary'!$L$22)^('MF Releasing'!FF$3-1)))*$C15)</f>
        <v/>
      </c>
      <c r="FG15" s="7" t="str">
        <f>IF($B15=0,"",('MF Rollover'!FF15*($P15*(1+'Property Summary'!$L$22)^('MF Releasing'!FG$3-1)))*$C15)</f>
        <v/>
      </c>
      <c r="FH15" s="7" t="str">
        <f>IF($B15=0,"",('MF Rollover'!FG15*($P15*(1+'Property Summary'!$L$22)^('MF Releasing'!FH$3-1)))*$C15)</f>
        <v/>
      </c>
      <c r="FI15" s="7" t="str">
        <f>IF($B15=0,"",('MF Rollover'!FH15*($P15*(1+'Property Summary'!$L$22)^('MF Releasing'!FI$3-1)))*$C15)</f>
        <v/>
      </c>
      <c r="FJ15" s="7" t="str">
        <f>IF($B15=0,"",('MF Rollover'!FI15*($P15*(1+'Property Summary'!$L$22)^('MF Releasing'!FJ$3-1)))*$C15)</f>
        <v/>
      </c>
      <c r="FK15" s="7" t="str">
        <f>IF($B15=0,"",('MF Rollover'!FJ15*($P15*(1+'Property Summary'!$L$22)^('MF Releasing'!FK$3-1)))*$C15)</f>
        <v/>
      </c>
      <c r="FL15" s="7" t="str">
        <f>IF($B15=0,"",('MF Rollover'!FK15*($P15*(1+'Property Summary'!$L$22)^('MF Releasing'!FL$3-1)))*$C15)</f>
        <v/>
      </c>
      <c r="FM15" s="7" t="str">
        <f>IF($B15=0,"",('MF Rollover'!FL15*($P15*(1+'Property Summary'!$L$22)^('MF Releasing'!FM$3-1)))*$C15)</f>
        <v/>
      </c>
      <c r="FN15" s="7" t="str">
        <f>IF($B15=0,"",('MF Rollover'!FM15*($P15*(1+'Property Summary'!$L$22)^('MF Releasing'!FN$3-1)))*$C15)</f>
        <v/>
      </c>
      <c r="FO15" s="7" t="str">
        <f>IF($B15=0,"",('MF Rollover'!FN15*($P15*(1+'Property Summary'!$L$22)^('MF Releasing'!FO$3-1)))*$C15)</f>
        <v/>
      </c>
      <c r="FP15" s="7" t="str">
        <f>IF($B15=0,"",('MF Rollover'!FO15*($P15*(1+'Property Summary'!$L$22)^('MF Releasing'!FP$3-1)))*$C15)</f>
        <v/>
      </c>
      <c r="FQ15" s="7" t="str">
        <f>IF($B15=0,"",('MF Rollover'!FP15*($P15*(1+'Property Summary'!$L$22)^('MF Releasing'!FQ$3-1)))*$C15)</f>
        <v/>
      </c>
      <c r="FR15" s="7" t="str">
        <f>IF($B15=0,"",('MF Rollover'!FQ15*($P15*(1+'Property Summary'!$L$22)^('MF Releasing'!FR$3-1)))*$C15)</f>
        <v/>
      </c>
      <c r="FS15" s="7" t="str">
        <f>IF($B15=0,"",('MF Rollover'!FR15*($P15*(1+'Property Summary'!$L$22)^('MF Releasing'!FS$3-1)))*$C15)</f>
        <v/>
      </c>
      <c r="FT15" s="7" t="str">
        <f>IF($B15=0,"",('MF Rollover'!FS15*($P15*(1+'Property Summary'!$L$22)^('MF Releasing'!FT$3-1)))*$C15)</f>
        <v/>
      </c>
      <c r="FU15" s="7" t="str">
        <f>IF($B15=0,"",('MF Rollover'!FT15*($P15*(1+'Property Summary'!$L$22)^('MF Releasing'!FU$3-1)))*$C15)</f>
        <v/>
      </c>
      <c r="FV15" s="7" t="str">
        <f>IF($B15=0,"",('MF Rollover'!FU15*($P15*(1+'Property Summary'!$L$22)^('MF Releasing'!FV$3-1)))*$C15)</f>
        <v/>
      </c>
      <c r="FW15" s="7" t="str">
        <f>IF($B15=0,"",('MF Rollover'!FV15*($P15*(1+'Property Summary'!$L$22)^('MF Releasing'!FW$3-1)))*$C15)</f>
        <v/>
      </c>
      <c r="FX15" s="7" t="str">
        <f>IF($B15=0,"",('MF Rollover'!FW15*($P15*(1+'Property Summary'!$L$22)^('MF Releasing'!FX$3-1)))*$C15)</f>
        <v/>
      </c>
      <c r="FY15" s="7" t="str">
        <f>IF($B15=0,"",('MF Rollover'!FX15*($P15*(1+'Property Summary'!$L$22)^('MF Releasing'!FY$3-1)))*$C15)</f>
        <v/>
      </c>
      <c r="FZ15" s="7" t="str">
        <f>IF($B15=0,"",('MF Rollover'!FY15*($P15*(1+'Property Summary'!$L$22)^('MF Releasing'!FZ$3-1)))*$C15)</f>
        <v/>
      </c>
      <c r="GA15" s="7" t="str">
        <f>IF($B15=0,"",('MF Rollover'!FZ15*($P15*(1+'Property Summary'!$L$22)^('MF Releasing'!GA$3-1)))*$C15)</f>
        <v/>
      </c>
      <c r="GB15" s="7" t="str">
        <f>IF($B15=0,"",('MF Rollover'!GA15*($P15*(1+'Property Summary'!$L$22)^('MF Releasing'!GB$3-1)))*$C15)</f>
        <v/>
      </c>
      <c r="GC15" s="7" t="str">
        <f>IF($B15=0,"",('MF Rollover'!GB15*($P15*(1+'Property Summary'!$L$22)^('MF Releasing'!GC$3-1)))*$C15)</f>
        <v/>
      </c>
      <c r="GD15" s="7" t="str">
        <f>IF($B15=0,"",('MF Rollover'!GC15*($P15*(1+'Property Summary'!$L$22)^('MF Releasing'!GD$3-1)))*$C15)</f>
        <v/>
      </c>
      <c r="GE15" s="7" t="str">
        <f>IF($B15=0,"",('MF Rollover'!GD15*($P15*(1+'Property Summary'!$L$22)^('MF Releasing'!GE$3-1)))*$C15)</f>
        <v/>
      </c>
      <c r="GF15" s="7" t="str">
        <f>IF($B15=0,"",('MF Rollover'!GE15*($P15*(1+'Property Summary'!$L$22)^('MF Releasing'!GF$3-1)))*$C15)</f>
        <v/>
      </c>
      <c r="GG15" s="7" t="str">
        <f>IF($B15=0,"",('MF Rollover'!GF15*($P15*(1+'Property Summary'!$L$22)^('MF Releasing'!GG$3-1)))*$C15)</f>
        <v/>
      </c>
      <c r="GH15" s="7" t="str">
        <f>IF($B15=0,"",('MF Rollover'!GG15*($P15*(1+'Property Summary'!$L$22)^('MF Releasing'!GH$3-1)))*$C15)</f>
        <v/>
      </c>
      <c r="GI15" s="7" t="str">
        <f>IF($B15=0,"",('MF Rollover'!GH15*($P15*(1+'Property Summary'!$L$22)^('MF Releasing'!GI$3-1)))*$C15)</f>
        <v/>
      </c>
      <c r="GJ15" s="7" t="str">
        <f>IF($B15=0,"",('MF Rollover'!GI15*($P15*(1+'Property Summary'!$L$22)^('MF Releasing'!GJ$3-1)))*$C15)</f>
        <v/>
      </c>
      <c r="GK15" s="7" t="str">
        <f>IF($B15=0,"",('MF Rollover'!GJ15*($P15*(1+'Property Summary'!$L$22)^('MF Releasing'!GK$3-1)))*$C15)</f>
        <v/>
      </c>
      <c r="GL15" s="7" t="str">
        <f>IF($B15=0,"",('MF Rollover'!GK15*($P15*(1+'Property Summary'!$L$22)^('MF Releasing'!GL$3-1)))*$C15)</f>
        <v/>
      </c>
      <c r="GM15" s="7" t="str">
        <f>IF($B15=0,"",('MF Rollover'!GL15*($P15*(1+'Property Summary'!$L$22)^('MF Releasing'!GM$3-1)))*$C15)</f>
        <v/>
      </c>
      <c r="GN15" s="7" t="str">
        <f>IF($B15=0,"",('MF Rollover'!GM15*($P15*(1+'Property Summary'!$L$22)^('MF Releasing'!GN$3-1)))*$C15)</f>
        <v/>
      </c>
      <c r="GO15" s="7" t="str">
        <f>IF($B15=0,"",('MF Rollover'!GN15*($P15*(1+'Property Summary'!$L$22)^('MF Releasing'!GO$3-1)))*$C15)</f>
        <v/>
      </c>
      <c r="GP15" s="7" t="str">
        <f>IF($B15=0,"",('MF Rollover'!GO15*($P15*(1+'Property Summary'!$L$22)^('MF Releasing'!GP$3-1)))*$C15)</f>
        <v/>
      </c>
    </row>
    <row r="16" spans="2:198" x14ac:dyDescent="0.3">
      <c r="B16" s="198">
        <f>'MF Rent Roll'!B15</f>
        <v>0</v>
      </c>
      <c r="C16" s="199">
        <f>'MF Rent Roll'!C15</f>
        <v>0</v>
      </c>
      <c r="D16" s="200">
        <f>'MF Rent Roll'!D15</f>
        <v>0</v>
      </c>
      <c r="E16" s="200">
        <f>'MF Rent Roll'!E15</f>
        <v>0</v>
      </c>
      <c r="F16" s="201">
        <f>'MF Rent Roll'!F15</f>
        <v>0</v>
      </c>
      <c r="G16" s="202">
        <f>'MF Rent Roll'!G15</f>
        <v>0</v>
      </c>
      <c r="H16" s="203">
        <f>'MF Rent Roll'!H15</f>
        <v>0</v>
      </c>
      <c r="I16" s="202">
        <f>'MF Rent Roll'!I15</f>
        <v>0</v>
      </c>
      <c r="J16" s="204">
        <f>'MF Rent Roll'!J15</f>
        <v>0</v>
      </c>
      <c r="K16" s="205">
        <f>'MF Rent Roll'!K15</f>
        <v>0</v>
      </c>
      <c r="L16" s="202">
        <f>'MF Rent Roll'!L15</f>
        <v>0</v>
      </c>
      <c r="M16" s="206">
        <f>'MF Rent Roll'!M15</f>
        <v>0</v>
      </c>
      <c r="N16" s="207" t="str">
        <f>'MF Rent Roll'!N15</f>
        <v/>
      </c>
      <c r="O16" s="208" t="str">
        <f>'MF Rent Roll'!O15</f>
        <v/>
      </c>
      <c r="P16" s="209" t="str">
        <f>'MF Rent Roll'!P15</f>
        <v/>
      </c>
      <c r="S16" s="7" t="str">
        <f>IF($B16=0,"",('MF Rollover'!R16*($P16*(1+'Property Summary'!$L$22)^('MF Releasing'!S$3-1)))*$C16)</f>
        <v/>
      </c>
      <c r="T16" s="7" t="str">
        <f>IF($B16=0,"",('MF Rollover'!S16*($P16*(1+'Property Summary'!$L$22)^('MF Releasing'!T$3-1)))*$C16)</f>
        <v/>
      </c>
      <c r="U16" s="7" t="str">
        <f>IF($B16=0,"",('MF Rollover'!T16*($P16*(1+'Property Summary'!$L$22)^('MF Releasing'!U$3-1)))*$C16)</f>
        <v/>
      </c>
      <c r="V16" s="7" t="str">
        <f>IF($B16=0,"",('MF Rollover'!U16*($P16*(1+'Property Summary'!$L$22)^('MF Releasing'!V$3-1)))*$C16)</f>
        <v/>
      </c>
      <c r="W16" s="7" t="str">
        <f>IF($B16=0,"",('MF Rollover'!V16*($P16*(1+'Property Summary'!$L$22)^('MF Releasing'!W$3-1)))*$C16)</f>
        <v/>
      </c>
      <c r="X16" s="7" t="str">
        <f>IF($B16=0,"",('MF Rollover'!W16*($P16*(1+'Property Summary'!$L$22)^('MF Releasing'!X$3-1)))*$C16)</f>
        <v/>
      </c>
      <c r="Y16" s="7" t="str">
        <f>IF($B16=0,"",('MF Rollover'!X16*($P16*(1+'Property Summary'!$L$22)^('MF Releasing'!Y$3-1)))*$C16)</f>
        <v/>
      </c>
      <c r="Z16" s="7" t="str">
        <f>IF($B16=0,"",('MF Rollover'!Y16*($P16*(1+'Property Summary'!$L$22)^('MF Releasing'!Z$3-1)))*$C16)</f>
        <v/>
      </c>
      <c r="AA16" s="7" t="str">
        <f>IF($B16=0,"",('MF Rollover'!Z16*($P16*(1+'Property Summary'!$L$22)^('MF Releasing'!AA$3-1)))*$C16)</f>
        <v/>
      </c>
      <c r="AB16" s="7" t="str">
        <f>IF($B16=0,"",('MF Rollover'!AA16*($P16*(1+'Property Summary'!$L$22)^('MF Releasing'!AB$3-1)))*$C16)</f>
        <v/>
      </c>
      <c r="AC16" s="7" t="str">
        <f>IF($B16=0,"",('MF Rollover'!AB16*($P16*(1+'Property Summary'!$L$22)^('MF Releasing'!AC$3-1)))*$C16)</f>
        <v/>
      </c>
      <c r="AD16" s="7" t="str">
        <f>IF($B16=0,"",('MF Rollover'!AC16*($P16*(1+'Property Summary'!$L$22)^('MF Releasing'!AD$3-1)))*$C16)</f>
        <v/>
      </c>
      <c r="AE16" s="7" t="str">
        <f>IF($B16=0,"",('MF Rollover'!AD16*($P16*(1+'Property Summary'!$L$22)^('MF Releasing'!AE$3-1)))*$C16)</f>
        <v/>
      </c>
      <c r="AF16" s="7" t="str">
        <f>IF($B16=0,"",('MF Rollover'!AE16*($P16*(1+'Property Summary'!$L$22)^('MF Releasing'!AF$3-1)))*$C16)</f>
        <v/>
      </c>
      <c r="AG16" s="7" t="str">
        <f>IF($B16=0,"",('MF Rollover'!AF16*($P16*(1+'Property Summary'!$L$22)^('MF Releasing'!AG$3-1)))*$C16)</f>
        <v/>
      </c>
      <c r="AH16" s="7" t="str">
        <f>IF($B16=0,"",('MF Rollover'!AG16*($P16*(1+'Property Summary'!$L$22)^('MF Releasing'!AH$3-1)))*$C16)</f>
        <v/>
      </c>
      <c r="AI16" s="7" t="str">
        <f>IF($B16=0,"",('MF Rollover'!AH16*($P16*(1+'Property Summary'!$L$22)^('MF Releasing'!AI$3-1)))*$C16)</f>
        <v/>
      </c>
      <c r="AJ16" s="7" t="str">
        <f>IF($B16=0,"",('MF Rollover'!AI16*($P16*(1+'Property Summary'!$L$22)^('MF Releasing'!AJ$3-1)))*$C16)</f>
        <v/>
      </c>
      <c r="AK16" s="7" t="str">
        <f>IF($B16=0,"",('MF Rollover'!AJ16*($P16*(1+'Property Summary'!$L$22)^('MF Releasing'!AK$3-1)))*$C16)</f>
        <v/>
      </c>
      <c r="AL16" s="7" t="str">
        <f>IF($B16=0,"",('MF Rollover'!AK16*($P16*(1+'Property Summary'!$L$22)^('MF Releasing'!AL$3-1)))*$C16)</f>
        <v/>
      </c>
      <c r="AM16" s="7" t="str">
        <f>IF($B16=0,"",('MF Rollover'!AL16*($P16*(1+'Property Summary'!$L$22)^('MF Releasing'!AM$3-1)))*$C16)</f>
        <v/>
      </c>
      <c r="AN16" s="7" t="str">
        <f>IF($B16=0,"",('MF Rollover'!AM16*($P16*(1+'Property Summary'!$L$22)^('MF Releasing'!AN$3-1)))*$C16)</f>
        <v/>
      </c>
      <c r="AO16" s="7" t="str">
        <f>IF($B16=0,"",('MF Rollover'!AN16*($P16*(1+'Property Summary'!$L$22)^('MF Releasing'!AO$3-1)))*$C16)</f>
        <v/>
      </c>
      <c r="AP16" s="7" t="str">
        <f>IF($B16=0,"",('MF Rollover'!AO16*($P16*(1+'Property Summary'!$L$22)^('MF Releasing'!AP$3-1)))*$C16)</f>
        <v/>
      </c>
      <c r="AQ16" s="7" t="str">
        <f>IF($B16=0,"",('MF Rollover'!AP16*($P16*(1+'Property Summary'!$L$22)^('MF Releasing'!AQ$3-1)))*$C16)</f>
        <v/>
      </c>
      <c r="AR16" s="7" t="str">
        <f>IF($B16=0,"",('MF Rollover'!AQ16*($P16*(1+'Property Summary'!$L$22)^('MF Releasing'!AR$3-1)))*$C16)</f>
        <v/>
      </c>
      <c r="AS16" s="7" t="str">
        <f>IF($B16=0,"",('MF Rollover'!AR16*($P16*(1+'Property Summary'!$L$22)^('MF Releasing'!AS$3-1)))*$C16)</f>
        <v/>
      </c>
      <c r="AT16" s="7" t="str">
        <f>IF($B16=0,"",('MF Rollover'!AS16*($P16*(1+'Property Summary'!$L$22)^('MF Releasing'!AT$3-1)))*$C16)</f>
        <v/>
      </c>
      <c r="AU16" s="7" t="str">
        <f>IF($B16=0,"",('MF Rollover'!AT16*($P16*(1+'Property Summary'!$L$22)^('MF Releasing'!AU$3-1)))*$C16)</f>
        <v/>
      </c>
      <c r="AV16" s="7" t="str">
        <f>IF($B16=0,"",('MF Rollover'!AU16*($P16*(1+'Property Summary'!$L$22)^('MF Releasing'!AV$3-1)))*$C16)</f>
        <v/>
      </c>
      <c r="AW16" s="7" t="str">
        <f>IF($B16=0,"",('MF Rollover'!AV16*($P16*(1+'Property Summary'!$L$22)^('MF Releasing'!AW$3-1)))*$C16)</f>
        <v/>
      </c>
      <c r="AX16" s="7" t="str">
        <f>IF($B16=0,"",('MF Rollover'!AW16*($P16*(1+'Property Summary'!$L$22)^('MF Releasing'!AX$3-1)))*$C16)</f>
        <v/>
      </c>
      <c r="AY16" s="7" t="str">
        <f>IF($B16=0,"",('MF Rollover'!AX16*($P16*(1+'Property Summary'!$L$22)^('MF Releasing'!AY$3-1)))*$C16)</f>
        <v/>
      </c>
      <c r="AZ16" s="7" t="str">
        <f>IF($B16=0,"",('MF Rollover'!AY16*($P16*(1+'Property Summary'!$L$22)^('MF Releasing'!AZ$3-1)))*$C16)</f>
        <v/>
      </c>
      <c r="BA16" s="7" t="str">
        <f>IF($B16=0,"",('MF Rollover'!AZ16*($P16*(1+'Property Summary'!$L$22)^('MF Releasing'!BA$3-1)))*$C16)</f>
        <v/>
      </c>
      <c r="BB16" s="7" t="str">
        <f>IF($B16=0,"",('MF Rollover'!BA16*($P16*(1+'Property Summary'!$L$22)^('MF Releasing'!BB$3-1)))*$C16)</f>
        <v/>
      </c>
      <c r="BC16" s="7" t="str">
        <f>IF($B16=0,"",('MF Rollover'!BB16*($P16*(1+'Property Summary'!$L$22)^('MF Releasing'!BC$3-1)))*$C16)</f>
        <v/>
      </c>
      <c r="BD16" s="7" t="str">
        <f>IF($B16=0,"",('MF Rollover'!BC16*($P16*(1+'Property Summary'!$L$22)^('MF Releasing'!BD$3-1)))*$C16)</f>
        <v/>
      </c>
      <c r="BE16" s="7" t="str">
        <f>IF($B16=0,"",('MF Rollover'!BD16*($P16*(1+'Property Summary'!$L$22)^('MF Releasing'!BE$3-1)))*$C16)</f>
        <v/>
      </c>
      <c r="BF16" s="7" t="str">
        <f>IF($B16=0,"",('MF Rollover'!BE16*($P16*(1+'Property Summary'!$L$22)^('MF Releasing'!BF$3-1)))*$C16)</f>
        <v/>
      </c>
      <c r="BG16" s="7" t="str">
        <f>IF($B16=0,"",('MF Rollover'!BF16*($P16*(1+'Property Summary'!$L$22)^('MF Releasing'!BG$3-1)))*$C16)</f>
        <v/>
      </c>
      <c r="BH16" s="7" t="str">
        <f>IF($B16=0,"",('MF Rollover'!BG16*($P16*(1+'Property Summary'!$L$22)^('MF Releasing'!BH$3-1)))*$C16)</f>
        <v/>
      </c>
      <c r="BI16" s="7" t="str">
        <f>IF($B16=0,"",('MF Rollover'!BH16*($P16*(1+'Property Summary'!$L$22)^('MF Releasing'!BI$3-1)))*$C16)</f>
        <v/>
      </c>
      <c r="BJ16" s="7" t="str">
        <f>IF($B16=0,"",('MF Rollover'!BI16*($P16*(1+'Property Summary'!$L$22)^('MF Releasing'!BJ$3-1)))*$C16)</f>
        <v/>
      </c>
      <c r="BK16" s="7" t="str">
        <f>IF($B16=0,"",('MF Rollover'!BJ16*($P16*(1+'Property Summary'!$L$22)^('MF Releasing'!BK$3-1)))*$C16)</f>
        <v/>
      </c>
      <c r="BL16" s="7" t="str">
        <f>IF($B16=0,"",('MF Rollover'!BK16*($P16*(1+'Property Summary'!$L$22)^('MF Releasing'!BL$3-1)))*$C16)</f>
        <v/>
      </c>
      <c r="BM16" s="7" t="str">
        <f>IF($B16=0,"",('MF Rollover'!BL16*($P16*(1+'Property Summary'!$L$22)^('MF Releasing'!BM$3-1)))*$C16)</f>
        <v/>
      </c>
      <c r="BN16" s="7" t="str">
        <f>IF($B16=0,"",('MF Rollover'!BM16*($P16*(1+'Property Summary'!$L$22)^('MF Releasing'!BN$3-1)))*$C16)</f>
        <v/>
      </c>
      <c r="BO16" s="7" t="str">
        <f>IF($B16=0,"",('MF Rollover'!BN16*($P16*(1+'Property Summary'!$L$22)^('MF Releasing'!BO$3-1)))*$C16)</f>
        <v/>
      </c>
      <c r="BP16" s="7" t="str">
        <f>IF($B16=0,"",('MF Rollover'!BO16*($P16*(1+'Property Summary'!$L$22)^('MF Releasing'!BP$3-1)))*$C16)</f>
        <v/>
      </c>
      <c r="BQ16" s="7" t="str">
        <f>IF($B16=0,"",('MF Rollover'!BP16*($P16*(1+'Property Summary'!$L$22)^('MF Releasing'!BQ$3-1)))*$C16)</f>
        <v/>
      </c>
      <c r="BR16" s="7" t="str">
        <f>IF($B16=0,"",('MF Rollover'!BQ16*($P16*(1+'Property Summary'!$L$22)^('MF Releasing'!BR$3-1)))*$C16)</f>
        <v/>
      </c>
      <c r="BS16" s="7" t="str">
        <f>IF($B16=0,"",('MF Rollover'!BR16*($P16*(1+'Property Summary'!$L$22)^('MF Releasing'!BS$3-1)))*$C16)</f>
        <v/>
      </c>
      <c r="BT16" s="7" t="str">
        <f>IF($B16=0,"",('MF Rollover'!BS16*($P16*(1+'Property Summary'!$L$22)^('MF Releasing'!BT$3-1)))*$C16)</f>
        <v/>
      </c>
      <c r="BU16" s="7" t="str">
        <f>IF($B16=0,"",('MF Rollover'!BT16*($P16*(1+'Property Summary'!$L$22)^('MF Releasing'!BU$3-1)))*$C16)</f>
        <v/>
      </c>
      <c r="BV16" s="7" t="str">
        <f>IF($B16=0,"",('MF Rollover'!BU16*($P16*(1+'Property Summary'!$L$22)^('MF Releasing'!BV$3-1)))*$C16)</f>
        <v/>
      </c>
      <c r="BW16" s="7" t="str">
        <f>IF($B16=0,"",('MF Rollover'!BV16*($P16*(1+'Property Summary'!$L$22)^('MF Releasing'!BW$3-1)))*$C16)</f>
        <v/>
      </c>
      <c r="BX16" s="7" t="str">
        <f>IF($B16=0,"",('MF Rollover'!BW16*($P16*(1+'Property Summary'!$L$22)^('MF Releasing'!BX$3-1)))*$C16)</f>
        <v/>
      </c>
      <c r="BY16" s="7" t="str">
        <f>IF($B16=0,"",('MF Rollover'!BX16*($P16*(1+'Property Summary'!$L$22)^('MF Releasing'!BY$3-1)))*$C16)</f>
        <v/>
      </c>
      <c r="BZ16" s="7" t="str">
        <f>IF($B16=0,"",('MF Rollover'!BY16*($P16*(1+'Property Summary'!$L$22)^('MF Releasing'!BZ$3-1)))*$C16)</f>
        <v/>
      </c>
      <c r="CA16" s="7" t="str">
        <f>IF($B16=0,"",('MF Rollover'!BZ16*($P16*(1+'Property Summary'!$L$22)^('MF Releasing'!CA$3-1)))*$C16)</f>
        <v/>
      </c>
      <c r="CB16" s="7" t="str">
        <f>IF($B16=0,"",('MF Rollover'!CA16*($P16*(1+'Property Summary'!$L$22)^('MF Releasing'!CB$3-1)))*$C16)</f>
        <v/>
      </c>
      <c r="CC16" s="7" t="str">
        <f>IF($B16=0,"",('MF Rollover'!CB16*($P16*(1+'Property Summary'!$L$22)^('MF Releasing'!CC$3-1)))*$C16)</f>
        <v/>
      </c>
      <c r="CD16" s="7" t="str">
        <f>IF($B16=0,"",('MF Rollover'!CC16*($P16*(1+'Property Summary'!$L$22)^('MF Releasing'!CD$3-1)))*$C16)</f>
        <v/>
      </c>
      <c r="CE16" s="7" t="str">
        <f>IF($B16=0,"",('MF Rollover'!CD16*($P16*(1+'Property Summary'!$L$22)^('MF Releasing'!CE$3-1)))*$C16)</f>
        <v/>
      </c>
      <c r="CF16" s="7" t="str">
        <f>IF($B16=0,"",('MF Rollover'!CE16*($P16*(1+'Property Summary'!$L$22)^('MF Releasing'!CF$3-1)))*$C16)</f>
        <v/>
      </c>
      <c r="CG16" s="7" t="str">
        <f>IF($B16=0,"",('MF Rollover'!CF16*($P16*(1+'Property Summary'!$L$22)^('MF Releasing'!CG$3-1)))*$C16)</f>
        <v/>
      </c>
      <c r="CH16" s="7" t="str">
        <f>IF($B16=0,"",('MF Rollover'!CG16*($P16*(1+'Property Summary'!$L$22)^('MF Releasing'!CH$3-1)))*$C16)</f>
        <v/>
      </c>
      <c r="CI16" s="7" t="str">
        <f>IF($B16=0,"",('MF Rollover'!CH16*($P16*(1+'Property Summary'!$L$22)^('MF Releasing'!CI$3-1)))*$C16)</f>
        <v/>
      </c>
      <c r="CJ16" s="7" t="str">
        <f>IF($B16=0,"",('MF Rollover'!CI16*($P16*(1+'Property Summary'!$L$22)^('MF Releasing'!CJ$3-1)))*$C16)</f>
        <v/>
      </c>
      <c r="CK16" s="7" t="str">
        <f>IF($B16=0,"",('MF Rollover'!CJ16*($P16*(1+'Property Summary'!$L$22)^('MF Releasing'!CK$3-1)))*$C16)</f>
        <v/>
      </c>
      <c r="CL16" s="7" t="str">
        <f>IF($B16=0,"",('MF Rollover'!CK16*($P16*(1+'Property Summary'!$L$22)^('MF Releasing'!CL$3-1)))*$C16)</f>
        <v/>
      </c>
      <c r="CM16" s="7" t="str">
        <f>IF($B16=0,"",('MF Rollover'!CL16*($P16*(1+'Property Summary'!$L$22)^('MF Releasing'!CM$3-1)))*$C16)</f>
        <v/>
      </c>
      <c r="CN16" s="7" t="str">
        <f>IF($B16=0,"",('MF Rollover'!CM16*($P16*(1+'Property Summary'!$L$22)^('MF Releasing'!CN$3-1)))*$C16)</f>
        <v/>
      </c>
      <c r="CO16" s="7" t="str">
        <f>IF($B16=0,"",('MF Rollover'!CN16*($P16*(1+'Property Summary'!$L$22)^('MF Releasing'!CO$3-1)))*$C16)</f>
        <v/>
      </c>
      <c r="CP16" s="7" t="str">
        <f>IF($B16=0,"",('MF Rollover'!CO16*($P16*(1+'Property Summary'!$L$22)^('MF Releasing'!CP$3-1)))*$C16)</f>
        <v/>
      </c>
      <c r="CQ16" s="7" t="str">
        <f>IF($B16=0,"",('MF Rollover'!CP16*($P16*(1+'Property Summary'!$L$22)^('MF Releasing'!CQ$3-1)))*$C16)</f>
        <v/>
      </c>
      <c r="CR16" s="7" t="str">
        <f>IF($B16=0,"",('MF Rollover'!CQ16*($P16*(1+'Property Summary'!$L$22)^('MF Releasing'!CR$3-1)))*$C16)</f>
        <v/>
      </c>
      <c r="CS16" s="7" t="str">
        <f>IF($B16=0,"",('MF Rollover'!CR16*($P16*(1+'Property Summary'!$L$22)^('MF Releasing'!CS$3-1)))*$C16)</f>
        <v/>
      </c>
      <c r="CT16" s="7" t="str">
        <f>IF($B16=0,"",('MF Rollover'!CS16*($P16*(1+'Property Summary'!$L$22)^('MF Releasing'!CT$3-1)))*$C16)</f>
        <v/>
      </c>
      <c r="CU16" s="7" t="str">
        <f>IF($B16=0,"",('MF Rollover'!CT16*($P16*(1+'Property Summary'!$L$22)^('MF Releasing'!CU$3-1)))*$C16)</f>
        <v/>
      </c>
      <c r="CV16" s="7" t="str">
        <f>IF($B16=0,"",('MF Rollover'!CU16*($P16*(1+'Property Summary'!$L$22)^('MF Releasing'!CV$3-1)))*$C16)</f>
        <v/>
      </c>
      <c r="CW16" s="7" t="str">
        <f>IF($B16=0,"",('MF Rollover'!CV16*($P16*(1+'Property Summary'!$L$22)^('MF Releasing'!CW$3-1)))*$C16)</f>
        <v/>
      </c>
      <c r="CX16" s="7" t="str">
        <f>IF($B16=0,"",('MF Rollover'!CW16*($P16*(1+'Property Summary'!$L$22)^('MF Releasing'!CX$3-1)))*$C16)</f>
        <v/>
      </c>
      <c r="CY16" s="7" t="str">
        <f>IF($B16=0,"",('MF Rollover'!CX16*($P16*(1+'Property Summary'!$L$22)^('MF Releasing'!CY$3-1)))*$C16)</f>
        <v/>
      </c>
      <c r="CZ16" s="7" t="str">
        <f>IF($B16=0,"",('MF Rollover'!CY16*($P16*(1+'Property Summary'!$L$22)^('MF Releasing'!CZ$3-1)))*$C16)</f>
        <v/>
      </c>
      <c r="DA16" s="7" t="str">
        <f>IF($B16=0,"",('MF Rollover'!CZ16*($P16*(1+'Property Summary'!$L$22)^('MF Releasing'!DA$3-1)))*$C16)</f>
        <v/>
      </c>
      <c r="DB16" s="7" t="str">
        <f>IF($B16=0,"",('MF Rollover'!DA16*($P16*(1+'Property Summary'!$L$22)^('MF Releasing'!DB$3-1)))*$C16)</f>
        <v/>
      </c>
      <c r="DC16" s="7" t="str">
        <f>IF($B16=0,"",('MF Rollover'!DB16*($P16*(1+'Property Summary'!$L$22)^('MF Releasing'!DC$3-1)))*$C16)</f>
        <v/>
      </c>
      <c r="DD16" s="7" t="str">
        <f>IF($B16=0,"",('MF Rollover'!DC16*($P16*(1+'Property Summary'!$L$22)^('MF Releasing'!DD$3-1)))*$C16)</f>
        <v/>
      </c>
      <c r="DE16" s="7" t="str">
        <f>IF($B16=0,"",('MF Rollover'!DD16*($P16*(1+'Property Summary'!$L$22)^('MF Releasing'!DE$3-1)))*$C16)</f>
        <v/>
      </c>
      <c r="DF16" s="7" t="str">
        <f>IF($B16=0,"",('MF Rollover'!DE16*($P16*(1+'Property Summary'!$L$22)^('MF Releasing'!DF$3-1)))*$C16)</f>
        <v/>
      </c>
      <c r="DG16" s="7" t="str">
        <f>IF($B16=0,"",('MF Rollover'!DF16*($P16*(1+'Property Summary'!$L$22)^('MF Releasing'!DG$3-1)))*$C16)</f>
        <v/>
      </c>
      <c r="DH16" s="7" t="str">
        <f>IF($B16=0,"",('MF Rollover'!DG16*($P16*(1+'Property Summary'!$L$22)^('MF Releasing'!DH$3-1)))*$C16)</f>
        <v/>
      </c>
      <c r="DI16" s="7" t="str">
        <f>IF($B16=0,"",('MF Rollover'!DH16*($P16*(1+'Property Summary'!$L$22)^('MF Releasing'!DI$3-1)))*$C16)</f>
        <v/>
      </c>
      <c r="DJ16" s="7" t="str">
        <f>IF($B16=0,"",('MF Rollover'!DI16*($P16*(1+'Property Summary'!$L$22)^('MF Releasing'!DJ$3-1)))*$C16)</f>
        <v/>
      </c>
      <c r="DK16" s="7" t="str">
        <f>IF($B16=0,"",('MF Rollover'!DJ16*($P16*(1+'Property Summary'!$L$22)^('MF Releasing'!DK$3-1)))*$C16)</f>
        <v/>
      </c>
      <c r="DL16" s="7" t="str">
        <f>IF($B16=0,"",('MF Rollover'!DK16*($P16*(1+'Property Summary'!$L$22)^('MF Releasing'!DL$3-1)))*$C16)</f>
        <v/>
      </c>
      <c r="DM16" s="7" t="str">
        <f>IF($B16=0,"",('MF Rollover'!DL16*($P16*(1+'Property Summary'!$L$22)^('MF Releasing'!DM$3-1)))*$C16)</f>
        <v/>
      </c>
      <c r="DN16" s="7" t="str">
        <f>IF($B16=0,"",('MF Rollover'!DM16*($P16*(1+'Property Summary'!$L$22)^('MF Releasing'!DN$3-1)))*$C16)</f>
        <v/>
      </c>
      <c r="DO16" s="7" t="str">
        <f>IF($B16=0,"",('MF Rollover'!DN16*($P16*(1+'Property Summary'!$L$22)^('MF Releasing'!DO$3-1)))*$C16)</f>
        <v/>
      </c>
      <c r="DP16" s="7" t="str">
        <f>IF($B16=0,"",('MF Rollover'!DO16*($P16*(1+'Property Summary'!$L$22)^('MF Releasing'!DP$3-1)))*$C16)</f>
        <v/>
      </c>
      <c r="DQ16" s="7" t="str">
        <f>IF($B16=0,"",('MF Rollover'!DP16*($P16*(1+'Property Summary'!$L$22)^('MF Releasing'!DQ$3-1)))*$C16)</f>
        <v/>
      </c>
      <c r="DR16" s="7" t="str">
        <f>IF($B16=0,"",('MF Rollover'!DQ16*($P16*(1+'Property Summary'!$L$22)^('MF Releasing'!DR$3-1)))*$C16)</f>
        <v/>
      </c>
      <c r="DS16" s="7" t="str">
        <f>IF($B16=0,"",('MF Rollover'!DR16*($P16*(1+'Property Summary'!$L$22)^('MF Releasing'!DS$3-1)))*$C16)</f>
        <v/>
      </c>
      <c r="DT16" s="7" t="str">
        <f>IF($B16=0,"",('MF Rollover'!DS16*($P16*(1+'Property Summary'!$L$22)^('MF Releasing'!DT$3-1)))*$C16)</f>
        <v/>
      </c>
      <c r="DU16" s="7" t="str">
        <f>IF($B16=0,"",('MF Rollover'!DT16*($P16*(1+'Property Summary'!$L$22)^('MF Releasing'!DU$3-1)))*$C16)</f>
        <v/>
      </c>
      <c r="DV16" s="7" t="str">
        <f>IF($B16=0,"",('MF Rollover'!DU16*($P16*(1+'Property Summary'!$L$22)^('MF Releasing'!DV$3-1)))*$C16)</f>
        <v/>
      </c>
      <c r="DW16" s="7" t="str">
        <f>IF($B16=0,"",('MF Rollover'!DV16*($P16*(1+'Property Summary'!$L$22)^('MF Releasing'!DW$3-1)))*$C16)</f>
        <v/>
      </c>
      <c r="DX16" s="7" t="str">
        <f>IF($B16=0,"",('MF Rollover'!DW16*($P16*(1+'Property Summary'!$L$22)^('MF Releasing'!DX$3-1)))*$C16)</f>
        <v/>
      </c>
      <c r="DY16" s="7" t="str">
        <f>IF($B16=0,"",('MF Rollover'!DX16*($P16*(1+'Property Summary'!$L$22)^('MF Releasing'!DY$3-1)))*$C16)</f>
        <v/>
      </c>
      <c r="DZ16" s="7" t="str">
        <f>IF($B16=0,"",('MF Rollover'!DY16*($P16*(1+'Property Summary'!$L$22)^('MF Releasing'!DZ$3-1)))*$C16)</f>
        <v/>
      </c>
      <c r="EA16" s="7" t="str">
        <f>IF($B16=0,"",('MF Rollover'!DZ16*($P16*(1+'Property Summary'!$L$22)^('MF Releasing'!EA$3-1)))*$C16)</f>
        <v/>
      </c>
      <c r="EB16" s="7" t="str">
        <f>IF($B16=0,"",('MF Rollover'!EA16*($P16*(1+'Property Summary'!$L$22)^('MF Releasing'!EB$3-1)))*$C16)</f>
        <v/>
      </c>
      <c r="EC16" s="7" t="str">
        <f>IF($B16=0,"",('MF Rollover'!EB16*($P16*(1+'Property Summary'!$L$22)^('MF Releasing'!EC$3-1)))*$C16)</f>
        <v/>
      </c>
      <c r="ED16" s="7" t="str">
        <f>IF($B16=0,"",('MF Rollover'!EC16*($P16*(1+'Property Summary'!$L$22)^('MF Releasing'!ED$3-1)))*$C16)</f>
        <v/>
      </c>
      <c r="EE16" s="7" t="str">
        <f>IF($B16=0,"",('MF Rollover'!ED16*($P16*(1+'Property Summary'!$L$22)^('MF Releasing'!EE$3-1)))*$C16)</f>
        <v/>
      </c>
      <c r="EF16" s="7" t="str">
        <f>IF($B16=0,"",('MF Rollover'!EE16*($P16*(1+'Property Summary'!$L$22)^('MF Releasing'!EF$3-1)))*$C16)</f>
        <v/>
      </c>
      <c r="EG16" s="7" t="str">
        <f>IF($B16=0,"",('MF Rollover'!EF16*($P16*(1+'Property Summary'!$L$22)^('MF Releasing'!EG$3-1)))*$C16)</f>
        <v/>
      </c>
      <c r="EH16" s="7" t="str">
        <f>IF($B16=0,"",('MF Rollover'!EG16*($P16*(1+'Property Summary'!$L$22)^('MF Releasing'!EH$3-1)))*$C16)</f>
        <v/>
      </c>
      <c r="EI16" s="7" t="str">
        <f>IF($B16=0,"",('MF Rollover'!EH16*($P16*(1+'Property Summary'!$L$22)^('MF Releasing'!EI$3-1)))*$C16)</f>
        <v/>
      </c>
      <c r="EJ16" s="7" t="str">
        <f>IF($B16=0,"",('MF Rollover'!EI16*($P16*(1+'Property Summary'!$L$22)^('MF Releasing'!EJ$3-1)))*$C16)</f>
        <v/>
      </c>
      <c r="EK16" s="7" t="str">
        <f>IF($B16=0,"",('MF Rollover'!EJ16*($P16*(1+'Property Summary'!$L$22)^('MF Releasing'!EK$3-1)))*$C16)</f>
        <v/>
      </c>
      <c r="EL16" s="7" t="str">
        <f>IF($B16=0,"",('MF Rollover'!EK16*($P16*(1+'Property Summary'!$L$22)^('MF Releasing'!EL$3-1)))*$C16)</f>
        <v/>
      </c>
      <c r="EM16" s="7" t="str">
        <f>IF($B16=0,"",('MF Rollover'!EL16*($P16*(1+'Property Summary'!$L$22)^('MF Releasing'!EM$3-1)))*$C16)</f>
        <v/>
      </c>
      <c r="EN16" s="7" t="str">
        <f>IF($B16=0,"",('MF Rollover'!EM16*($P16*(1+'Property Summary'!$L$22)^('MF Releasing'!EN$3-1)))*$C16)</f>
        <v/>
      </c>
      <c r="EO16" s="7" t="str">
        <f>IF($B16=0,"",('MF Rollover'!EN16*($P16*(1+'Property Summary'!$L$22)^('MF Releasing'!EO$3-1)))*$C16)</f>
        <v/>
      </c>
      <c r="EP16" s="7" t="str">
        <f>IF($B16=0,"",('MF Rollover'!EO16*($P16*(1+'Property Summary'!$L$22)^('MF Releasing'!EP$3-1)))*$C16)</f>
        <v/>
      </c>
      <c r="EQ16" s="7" t="str">
        <f>IF($B16=0,"",('MF Rollover'!EP16*($P16*(1+'Property Summary'!$L$22)^('MF Releasing'!EQ$3-1)))*$C16)</f>
        <v/>
      </c>
      <c r="ER16" s="7" t="str">
        <f>IF($B16=0,"",('MF Rollover'!EQ16*($P16*(1+'Property Summary'!$L$22)^('MF Releasing'!ER$3-1)))*$C16)</f>
        <v/>
      </c>
      <c r="ES16" s="7" t="str">
        <f>IF($B16=0,"",('MF Rollover'!ER16*($P16*(1+'Property Summary'!$L$22)^('MF Releasing'!ES$3-1)))*$C16)</f>
        <v/>
      </c>
      <c r="ET16" s="7" t="str">
        <f>IF($B16=0,"",('MF Rollover'!ES16*($P16*(1+'Property Summary'!$L$22)^('MF Releasing'!ET$3-1)))*$C16)</f>
        <v/>
      </c>
      <c r="EU16" s="7" t="str">
        <f>IF($B16=0,"",('MF Rollover'!ET16*($P16*(1+'Property Summary'!$L$22)^('MF Releasing'!EU$3-1)))*$C16)</f>
        <v/>
      </c>
      <c r="EV16" s="7" t="str">
        <f>IF($B16=0,"",('MF Rollover'!EU16*($P16*(1+'Property Summary'!$L$22)^('MF Releasing'!EV$3-1)))*$C16)</f>
        <v/>
      </c>
      <c r="EW16" s="7" t="str">
        <f>IF($B16=0,"",('MF Rollover'!EV16*($P16*(1+'Property Summary'!$L$22)^('MF Releasing'!EW$3-1)))*$C16)</f>
        <v/>
      </c>
      <c r="EX16" s="7" t="str">
        <f>IF($B16=0,"",('MF Rollover'!EW16*($P16*(1+'Property Summary'!$L$22)^('MF Releasing'!EX$3-1)))*$C16)</f>
        <v/>
      </c>
      <c r="EY16" s="7" t="str">
        <f>IF($B16=0,"",('MF Rollover'!EX16*($P16*(1+'Property Summary'!$L$22)^('MF Releasing'!EY$3-1)))*$C16)</f>
        <v/>
      </c>
      <c r="EZ16" s="7" t="str">
        <f>IF($B16=0,"",('MF Rollover'!EY16*($P16*(1+'Property Summary'!$L$22)^('MF Releasing'!EZ$3-1)))*$C16)</f>
        <v/>
      </c>
      <c r="FA16" s="7" t="str">
        <f>IF($B16=0,"",('MF Rollover'!EZ16*($P16*(1+'Property Summary'!$L$22)^('MF Releasing'!FA$3-1)))*$C16)</f>
        <v/>
      </c>
      <c r="FB16" s="7" t="str">
        <f>IF($B16=0,"",('MF Rollover'!FA16*($P16*(1+'Property Summary'!$L$22)^('MF Releasing'!FB$3-1)))*$C16)</f>
        <v/>
      </c>
      <c r="FC16" s="7" t="str">
        <f>IF($B16=0,"",('MF Rollover'!FB16*($P16*(1+'Property Summary'!$L$22)^('MF Releasing'!FC$3-1)))*$C16)</f>
        <v/>
      </c>
      <c r="FD16" s="7" t="str">
        <f>IF($B16=0,"",('MF Rollover'!FC16*($P16*(1+'Property Summary'!$L$22)^('MF Releasing'!FD$3-1)))*$C16)</f>
        <v/>
      </c>
      <c r="FE16" s="7" t="str">
        <f>IF($B16=0,"",('MF Rollover'!FD16*($P16*(1+'Property Summary'!$L$22)^('MF Releasing'!FE$3-1)))*$C16)</f>
        <v/>
      </c>
      <c r="FF16" s="7" t="str">
        <f>IF($B16=0,"",('MF Rollover'!FE16*($P16*(1+'Property Summary'!$L$22)^('MF Releasing'!FF$3-1)))*$C16)</f>
        <v/>
      </c>
      <c r="FG16" s="7" t="str">
        <f>IF($B16=0,"",('MF Rollover'!FF16*($P16*(1+'Property Summary'!$L$22)^('MF Releasing'!FG$3-1)))*$C16)</f>
        <v/>
      </c>
      <c r="FH16" s="7" t="str">
        <f>IF($B16=0,"",('MF Rollover'!FG16*($P16*(1+'Property Summary'!$L$22)^('MF Releasing'!FH$3-1)))*$C16)</f>
        <v/>
      </c>
      <c r="FI16" s="7" t="str">
        <f>IF($B16=0,"",('MF Rollover'!FH16*($P16*(1+'Property Summary'!$L$22)^('MF Releasing'!FI$3-1)))*$C16)</f>
        <v/>
      </c>
      <c r="FJ16" s="7" t="str">
        <f>IF($B16=0,"",('MF Rollover'!FI16*($P16*(1+'Property Summary'!$L$22)^('MF Releasing'!FJ$3-1)))*$C16)</f>
        <v/>
      </c>
      <c r="FK16" s="7" t="str">
        <f>IF($B16=0,"",('MF Rollover'!FJ16*($P16*(1+'Property Summary'!$L$22)^('MF Releasing'!FK$3-1)))*$C16)</f>
        <v/>
      </c>
      <c r="FL16" s="7" t="str">
        <f>IF($B16=0,"",('MF Rollover'!FK16*($P16*(1+'Property Summary'!$L$22)^('MF Releasing'!FL$3-1)))*$C16)</f>
        <v/>
      </c>
      <c r="FM16" s="7" t="str">
        <f>IF($B16=0,"",('MF Rollover'!FL16*($P16*(1+'Property Summary'!$L$22)^('MF Releasing'!FM$3-1)))*$C16)</f>
        <v/>
      </c>
      <c r="FN16" s="7" t="str">
        <f>IF($B16=0,"",('MF Rollover'!FM16*($P16*(1+'Property Summary'!$L$22)^('MF Releasing'!FN$3-1)))*$C16)</f>
        <v/>
      </c>
      <c r="FO16" s="7" t="str">
        <f>IF($B16=0,"",('MF Rollover'!FN16*($P16*(1+'Property Summary'!$L$22)^('MF Releasing'!FO$3-1)))*$C16)</f>
        <v/>
      </c>
      <c r="FP16" s="7" t="str">
        <f>IF($B16=0,"",('MF Rollover'!FO16*($P16*(1+'Property Summary'!$L$22)^('MF Releasing'!FP$3-1)))*$C16)</f>
        <v/>
      </c>
      <c r="FQ16" s="7" t="str">
        <f>IF($B16=0,"",('MF Rollover'!FP16*($P16*(1+'Property Summary'!$L$22)^('MF Releasing'!FQ$3-1)))*$C16)</f>
        <v/>
      </c>
      <c r="FR16" s="7" t="str">
        <f>IF($B16=0,"",('MF Rollover'!FQ16*($P16*(1+'Property Summary'!$L$22)^('MF Releasing'!FR$3-1)))*$C16)</f>
        <v/>
      </c>
      <c r="FS16" s="7" t="str">
        <f>IF($B16=0,"",('MF Rollover'!FR16*($P16*(1+'Property Summary'!$L$22)^('MF Releasing'!FS$3-1)))*$C16)</f>
        <v/>
      </c>
      <c r="FT16" s="7" t="str">
        <f>IF($B16=0,"",('MF Rollover'!FS16*($P16*(1+'Property Summary'!$L$22)^('MF Releasing'!FT$3-1)))*$C16)</f>
        <v/>
      </c>
      <c r="FU16" s="7" t="str">
        <f>IF($B16=0,"",('MF Rollover'!FT16*($P16*(1+'Property Summary'!$L$22)^('MF Releasing'!FU$3-1)))*$C16)</f>
        <v/>
      </c>
      <c r="FV16" s="7" t="str">
        <f>IF($B16=0,"",('MF Rollover'!FU16*($P16*(1+'Property Summary'!$L$22)^('MF Releasing'!FV$3-1)))*$C16)</f>
        <v/>
      </c>
      <c r="FW16" s="7" t="str">
        <f>IF($B16=0,"",('MF Rollover'!FV16*($P16*(1+'Property Summary'!$L$22)^('MF Releasing'!FW$3-1)))*$C16)</f>
        <v/>
      </c>
      <c r="FX16" s="7" t="str">
        <f>IF($B16=0,"",('MF Rollover'!FW16*($P16*(1+'Property Summary'!$L$22)^('MF Releasing'!FX$3-1)))*$C16)</f>
        <v/>
      </c>
      <c r="FY16" s="7" t="str">
        <f>IF($B16=0,"",('MF Rollover'!FX16*($P16*(1+'Property Summary'!$L$22)^('MF Releasing'!FY$3-1)))*$C16)</f>
        <v/>
      </c>
      <c r="FZ16" s="7" t="str">
        <f>IF($B16=0,"",('MF Rollover'!FY16*($P16*(1+'Property Summary'!$L$22)^('MF Releasing'!FZ$3-1)))*$C16)</f>
        <v/>
      </c>
      <c r="GA16" s="7" t="str">
        <f>IF($B16=0,"",('MF Rollover'!FZ16*($P16*(1+'Property Summary'!$L$22)^('MF Releasing'!GA$3-1)))*$C16)</f>
        <v/>
      </c>
      <c r="GB16" s="7" t="str">
        <f>IF($B16=0,"",('MF Rollover'!GA16*($P16*(1+'Property Summary'!$L$22)^('MF Releasing'!GB$3-1)))*$C16)</f>
        <v/>
      </c>
      <c r="GC16" s="7" t="str">
        <f>IF($B16=0,"",('MF Rollover'!GB16*($P16*(1+'Property Summary'!$L$22)^('MF Releasing'!GC$3-1)))*$C16)</f>
        <v/>
      </c>
      <c r="GD16" s="7" t="str">
        <f>IF($B16=0,"",('MF Rollover'!GC16*($P16*(1+'Property Summary'!$L$22)^('MF Releasing'!GD$3-1)))*$C16)</f>
        <v/>
      </c>
      <c r="GE16" s="7" t="str">
        <f>IF($B16=0,"",('MF Rollover'!GD16*($P16*(1+'Property Summary'!$L$22)^('MF Releasing'!GE$3-1)))*$C16)</f>
        <v/>
      </c>
      <c r="GF16" s="7" t="str">
        <f>IF($B16=0,"",('MF Rollover'!GE16*($P16*(1+'Property Summary'!$L$22)^('MF Releasing'!GF$3-1)))*$C16)</f>
        <v/>
      </c>
      <c r="GG16" s="7" t="str">
        <f>IF($B16=0,"",('MF Rollover'!GF16*($P16*(1+'Property Summary'!$L$22)^('MF Releasing'!GG$3-1)))*$C16)</f>
        <v/>
      </c>
      <c r="GH16" s="7" t="str">
        <f>IF($B16=0,"",('MF Rollover'!GG16*($P16*(1+'Property Summary'!$L$22)^('MF Releasing'!GH$3-1)))*$C16)</f>
        <v/>
      </c>
      <c r="GI16" s="7" t="str">
        <f>IF($B16=0,"",('MF Rollover'!GH16*($P16*(1+'Property Summary'!$L$22)^('MF Releasing'!GI$3-1)))*$C16)</f>
        <v/>
      </c>
      <c r="GJ16" s="7" t="str">
        <f>IF($B16=0,"",('MF Rollover'!GI16*($P16*(1+'Property Summary'!$L$22)^('MF Releasing'!GJ$3-1)))*$C16)</f>
        <v/>
      </c>
      <c r="GK16" s="7" t="str">
        <f>IF($B16=0,"",('MF Rollover'!GJ16*($P16*(1+'Property Summary'!$L$22)^('MF Releasing'!GK$3-1)))*$C16)</f>
        <v/>
      </c>
      <c r="GL16" s="7" t="str">
        <f>IF($B16=0,"",('MF Rollover'!GK16*($P16*(1+'Property Summary'!$L$22)^('MF Releasing'!GL$3-1)))*$C16)</f>
        <v/>
      </c>
      <c r="GM16" s="7" t="str">
        <f>IF($B16=0,"",('MF Rollover'!GL16*($P16*(1+'Property Summary'!$L$22)^('MF Releasing'!GM$3-1)))*$C16)</f>
        <v/>
      </c>
      <c r="GN16" s="7" t="str">
        <f>IF($B16=0,"",('MF Rollover'!GM16*($P16*(1+'Property Summary'!$L$22)^('MF Releasing'!GN$3-1)))*$C16)</f>
        <v/>
      </c>
      <c r="GO16" s="7" t="str">
        <f>IF($B16=0,"",('MF Rollover'!GN16*($P16*(1+'Property Summary'!$L$22)^('MF Releasing'!GO$3-1)))*$C16)</f>
        <v/>
      </c>
      <c r="GP16" s="7" t="str">
        <f>IF($B16=0,"",('MF Rollover'!GO16*($P16*(1+'Property Summary'!$L$22)^('MF Releasing'!GP$3-1)))*$C16)</f>
        <v/>
      </c>
    </row>
    <row r="17" spans="2:198" x14ac:dyDescent="0.3">
      <c r="B17" s="198">
        <f>'MF Rent Roll'!B16</f>
        <v>0</v>
      </c>
      <c r="C17" s="199">
        <f>'MF Rent Roll'!C16</f>
        <v>0</v>
      </c>
      <c r="D17" s="200">
        <f>'MF Rent Roll'!D16</f>
        <v>0</v>
      </c>
      <c r="E17" s="200">
        <f>'MF Rent Roll'!E16</f>
        <v>0</v>
      </c>
      <c r="F17" s="201">
        <f>'MF Rent Roll'!F16</f>
        <v>0</v>
      </c>
      <c r="G17" s="202">
        <f>'MF Rent Roll'!G16</f>
        <v>0</v>
      </c>
      <c r="H17" s="203">
        <f>'MF Rent Roll'!H16</f>
        <v>0</v>
      </c>
      <c r="I17" s="202">
        <f>'MF Rent Roll'!I16</f>
        <v>0</v>
      </c>
      <c r="J17" s="204">
        <f>'MF Rent Roll'!J16</f>
        <v>0</v>
      </c>
      <c r="K17" s="205">
        <f>'MF Rent Roll'!K16</f>
        <v>0</v>
      </c>
      <c r="L17" s="202">
        <f>'MF Rent Roll'!L16</f>
        <v>0</v>
      </c>
      <c r="M17" s="206">
        <f>'MF Rent Roll'!M16</f>
        <v>0</v>
      </c>
      <c r="N17" s="207" t="str">
        <f>'MF Rent Roll'!N16</f>
        <v/>
      </c>
      <c r="O17" s="208" t="str">
        <f>'MF Rent Roll'!O16</f>
        <v/>
      </c>
      <c r="P17" s="209" t="str">
        <f>'MF Rent Roll'!P16</f>
        <v/>
      </c>
      <c r="S17" s="7" t="str">
        <f>IF($B17=0,"",('MF Rollover'!R17*($P17*(1+'Property Summary'!$L$22)^('MF Releasing'!S$3-1)))*$C17)</f>
        <v/>
      </c>
      <c r="T17" s="7" t="str">
        <f>IF($B17=0,"",('MF Rollover'!S17*($P17*(1+'Property Summary'!$L$22)^('MF Releasing'!T$3-1)))*$C17)</f>
        <v/>
      </c>
      <c r="U17" s="7" t="str">
        <f>IF($B17=0,"",('MF Rollover'!T17*($P17*(1+'Property Summary'!$L$22)^('MF Releasing'!U$3-1)))*$C17)</f>
        <v/>
      </c>
      <c r="V17" s="7" t="str">
        <f>IF($B17=0,"",('MF Rollover'!U17*($P17*(1+'Property Summary'!$L$22)^('MF Releasing'!V$3-1)))*$C17)</f>
        <v/>
      </c>
      <c r="W17" s="7" t="str">
        <f>IF($B17=0,"",('MF Rollover'!V17*($P17*(1+'Property Summary'!$L$22)^('MF Releasing'!W$3-1)))*$C17)</f>
        <v/>
      </c>
      <c r="X17" s="7" t="str">
        <f>IF($B17=0,"",('MF Rollover'!W17*($P17*(1+'Property Summary'!$L$22)^('MF Releasing'!X$3-1)))*$C17)</f>
        <v/>
      </c>
      <c r="Y17" s="7" t="str">
        <f>IF($B17=0,"",('MF Rollover'!X17*($P17*(1+'Property Summary'!$L$22)^('MF Releasing'!Y$3-1)))*$C17)</f>
        <v/>
      </c>
      <c r="Z17" s="7" t="str">
        <f>IF($B17=0,"",('MF Rollover'!Y17*($P17*(1+'Property Summary'!$L$22)^('MF Releasing'!Z$3-1)))*$C17)</f>
        <v/>
      </c>
      <c r="AA17" s="7" t="str">
        <f>IF($B17=0,"",('MF Rollover'!Z17*($P17*(1+'Property Summary'!$L$22)^('MF Releasing'!AA$3-1)))*$C17)</f>
        <v/>
      </c>
      <c r="AB17" s="7" t="str">
        <f>IF($B17=0,"",('MF Rollover'!AA17*($P17*(1+'Property Summary'!$L$22)^('MF Releasing'!AB$3-1)))*$C17)</f>
        <v/>
      </c>
      <c r="AC17" s="7" t="str">
        <f>IF($B17=0,"",('MF Rollover'!AB17*($P17*(1+'Property Summary'!$L$22)^('MF Releasing'!AC$3-1)))*$C17)</f>
        <v/>
      </c>
      <c r="AD17" s="7" t="str">
        <f>IF($B17=0,"",('MF Rollover'!AC17*($P17*(1+'Property Summary'!$L$22)^('MF Releasing'!AD$3-1)))*$C17)</f>
        <v/>
      </c>
      <c r="AE17" s="7" t="str">
        <f>IF($B17=0,"",('MF Rollover'!AD17*($P17*(1+'Property Summary'!$L$22)^('MF Releasing'!AE$3-1)))*$C17)</f>
        <v/>
      </c>
      <c r="AF17" s="7" t="str">
        <f>IF($B17=0,"",('MF Rollover'!AE17*($P17*(1+'Property Summary'!$L$22)^('MF Releasing'!AF$3-1)))*$C17)</f>
        <v/>
      </c>
      <c r="AG17" s="7" t="str">
        <f>IF($B17=0,"",('MF Rollover'!AF17*($P17*(1+'Property Summary'!$L$22)^('MF Releasing'!AG$3-1)))*$C17)</f>
        <v/>
      </c>
      <c r="AH17" s="7" t="str">
        <f>IF($B17=0,"",('MF Rollover'!AG17*($P17*(1+'Property Summary'!$L$22)^('MF Releasing'!AH$3-1)))*$C17)</f>
        <v/>
      </c>
      <c r="AI17" s="7" t="str">
        <f>IF($B17=0,"",('MF Rollover'!AH17*($P17*(1+'Property Summary'!$L$22)^('MF Releasing'!AI$3-1)))*$C17)</f>
        <v/>
      </c>
      <c r="AJ17" s="7" t="str">
        <f>IF($B17=0,"",('MF Rollover'!AI17*($P17*(1+'Property Summary'!$L$22)^('MF Releasing'!AJ$3-1)))*$C17)</f>
        <v/>
      </c>
      <c r="AK17" s="7" t="str">
        <f>IF($B17=0,"",('MF Rollover'!AJ17*($P17*(1+'Property Summary'!$L$22)^('MF Releasing'!AK$3-1)))*$C17)</f>
        <v/>
      </c>
      <c r="AL17" s="7" t="str">
        <f>IF($B17=0,"",('MF Rollover'!AK17*($P17*(1+'Property Summary'!$L$22)^('MF Releasing'!AL$3-1)))*$C17)</f>
        <v/>
      </c>
      <c r="AM17" s="7" t="str">
        <f>IF($B17=0,"",('MF Rollover'!AL17*($P17*(1+'Property Summary'!$L$22)^('MF Releasing'!AM$3-1)))*$C17)</f>
        <v/>
      </c>
      <c r="AN17" s="7" t="str">
        <f>IF($B17=0,"",('MF Rollover'!AM17*($P17*(1+'Property Summary'!$L$22)^('MF Releasing'!AN$3-1)))*$C17)</f>
        <v/>
      </c>
      <c r="AO17" s="7" t="str">
        <f>IF($B17=0,"",('MF Rollover'!AN17*($P17*(1+'Property Summary'!$L$22)^('MF Releasing'!AO$3-1)))*$C17)</f>
        <v/>
      </c>
      <c r="AP17" s="7" t="str">
        <f>IF($B17=0,"",('MF Rollover'!AO17*($P17*(1+'Property Summary'!$L$22)^('MF Releasing'!AP$3-1)))*$C17)</f>
        <v/>
      </c>
      <c r="AQ17" s="7" t="str">
        <f>IF($B17=0,"",('MF Rollover'!AP17*($P17*(1+'Property Summary'!$L$22)^('MF Releasing'!AQ$3-1)))*$C17)</f>
        <v/>
      </c>
      <c r="AR17" s="7" t="str">
        <f>IF($B17=0,"",('MF Rollover'!AQ17*($P17*(1+'Property Summary'!$L$22)^('MF Releasing'!AR$3-1)))*$C17)</f>
        <v/>
      </c>
      <c r="AS17" s="7" t="str">
        <f>IF($B17=0,"",('MF Rollover'!AR17*($P17*(1+'Property Summary'!$L$22)^('MF Releasing'!AS$3-1)))*$C17)</f>
        <v/>
      </c>
      <c r="AT17" s="7" t="str">
        <f>IF($B17=0,"",('MF Rollover'!AS17*($P17*(1+'Property Summary'!$L$22)^('MF Releasing'!AT$3-1)))*$C17)</f>
        <v/>
      </c>
      <c r="AU17" s="7" t="str">
        <f>IF($B17=0,"",('MF Rollover'!AT17*($P17*(1+'Property Summary'!$L$22)^('MF Releasing'!AU$3-1)))*$C17)</f>
        <v/>
      </c>
      <c r="AV17" s="7" t="str">
        <f>IF($B17=0,"",('MF Rollover'!AU17*($P17*(1+'Property Summary'!$L$22)^('MF Releasing'!AV$3-1)))*$C17)</f>
        <v/>
      </c>
      <c r="AW17" s="7" t="str">
        <f>IF($B17=0,"",('MF Rollover'!AV17*($P17*(1+'Property Summary'!$L$22)^('MF Releasing'!AW$3-1)))*$C17)</f>
        <v/>
      </c>
      <c r="AX17" s="7" t="str">
        <f>IF($B17=0,"",('MF Rollover'!AW17*($P17*(1+'Property Summary'!$L$22)^('MF Releasing'!AX$3-1)))*$C17)</f>
        <v/>
      </c>
      <c r="AY17" s="7" t="str">
        <f>IF($B17=0,"",('MF Rollover'!AX17*($P17*(1+'Property Summary'!$L$22)^('MF Releasing'!AY$3-1)))*$C17)</f>
        <v/>
      </c>
      <c r="AZ17" s="7" t="str">
        <f>IF($B17=0,"",('MF Rollover'!AY17*($P17*(1+'Property Summary'!$L$22)^('MF Releasing'!AZ$3-1)))*$C17)</f>
        <v/>
      </c>
      <c r="BA17" s="7" t="str">
        <f>IF($B17=0,"",('MF Rollover'!AZ17*($P17*(1+'Property Summary'!$L$22)^('MF Releasing'!BA$3-1)))*$C17)</f>
        <v/>
      </c>
      <c r="BB17" s="7" t="str">
        <f>IF($B17=0,"",('MF Rollover'!BA17*($P17*(1+'Property Summary'!$L$22)^('MF Releasing'!BB$3-1)))*$C17)</f>
        <v/>
      </c>
      <c r="BC17" s="7" t="str">
        <f>IF($B17=0,"",('MF Rollover'!BB17*($P17*(1+'Property Summary'!$L$22)^('MF Releasing'!BC$3-1)))*$C17)</f>
        <v/>
      </c>
      <c r="BD17" s="7" t="str">
        <f>IF($B17=0,"",('MF Rollover'!BC17*($P17*(1+'Property Summary'!$L$22)^('MF Releasing'!BD$3-1)))*$C17)</f>
        <v/>
      </c>
      <c r="BE17" s="7" t="str">
        <f>IF($B17=0,"",('MF Rollover'!BD17*($P17*(1+'Property Summary'!$L$22)^('MF Releasing'!BE$3-1)))*$C17)</f>
        <v/>
      </c>
      <c r="BF17" s="7" t="str">
        <f>IF($B17=0,"",('MF Rollover'!BE17*($P17*(1+'Property Summary'!$L$22)^('MF Releasing'!BF$3-1)))*$C17)</f>
        <v/>
      </c>
      <c r="BG17" s="7" t="str">
        <f>IF($B17=0,"",('MF Rollover'!BF17*($P17*(1+'Property Summary'!$L$22)^('MF Releasing'!BG$3-1)))*$C17)</f>
        <v/>
      </c>
      <c r="BH17" s="7" t="str">
        <f>IF($B17=0,"",('MF Rollover'!BG17*($P17*(1+'Property Summary'!$L$22)^('MF Releasing'!BH$3-1)))*$C17)</f>
        <v/>
      </c>
      <c r="BI17" s="7" t="str">
        <f>IF($B17=0,"",('MF Rollover'!BH17*($P17*(1+'Property Summary'!$L$22)^('MF Releasing'!BI$3-1)))*$C17)</f>
        <v/>
      </c>
      <c r="BJ17" s="7" t="str">
        <f>IF($B17=0,"",('MF Rollover'!BI17*($P17*(1+'Property Summary'!$L$22)^('MF Releasing'!BJ$3-1)))*$C17)</f>
        <v/>
      </c>
      <c r="BK17" s="7" t="str">
        <f>IF($B17=0,"",('MF Rollover'!BJ17*($P17*(1+'Property Summary'!$L$22)^('MF Releasing'!BK$3-1)))*$C17)</f>
        <v/>
      </c>
      <c r="BL17" s="7" t="str">
        <f>IF($B17=0,"",('MF Rollover'!BK17*($P17*(1+'Property Summary'!$L$22)^('MF Releasing'!BL$3-1)))*$C17)</f>
        <v/>
      </c>
      <c r="BM17" s="7" t="str">
        <f>IF($B17=0,"",('MF Rollover'!BL17*($P17*(1+'Property Summary'!$L$22)^('MF Releasing'!BM$3-1)))*$C17)</f>
        <v/>
      </c>
      <c r="BN17" s="7" t="str">
        <f>IF($B17=0,"",('MF Rollover'!BM17*($P17*(1+'Property Summary'!$L$22)^('MF Releasing'!BN$3-1)))*$C17)</f>
        <v/>
      </c>
      <c r="BO17" s="7" t="str">
        <f>IF($B17=0,"",('MF Rollover'!BN17*($P17*(1+'Property Summary'!$L$22)^('MF Releasing'!BO$3-1)))*$C17)</f>
        <v/>
      </c>
      <c r="BP17" s="7" t="str">
        <f>IF($B17=0,"",('MF Rollover'!BO17*($P17*(1+'Property Summary'!$L$22)^('MF Releasing'!BP$3-1)))*$C17)</f>
        <v/>
      </c>
      <c r="BQ17" s="7" t="str">
        <f>IF($B17=0,"",('MF Rollover'!BP17*($P17*(1+'Property Summary'!$L$22)^('MF Releasing'!BQ$3-1)))*$C17)</f>
        <v/>
      </c>
      <c r="BR17" s="7" t="str">
        <f>IF($B17=0,"",('MF Rollover'!BQ17*($P17*(1+'Property Summary'!$L$22)^('MF Releasing'!BR$3-1)))*$C17)</f>
        <v/>
      </c>
      <c r="BS17" s="7" t="str">
        <f>IF($B17=0,"",('MF Rollover'!BR17*($P17*(1+'Property Summary'!$L$22)^('MF Releasing'!BS$3-1)))*$C17)</f>
        <v/>
      </c>
      <c r="BT17" s="7" t="str">
        <f>IF($B17=0,"",('MF Rollover'!BS17*($P17*(1+'Property Summary'!$L$22)^('MF Releasing'!BT$3-1)))*$C17)</f>
        <v/>
      </c>
      <c r="BU17" s="7" t="str">
        <f>IF($B17=0,"",('MF Rollover'!BT17*($P17*(1+'Property Summary'!$L$22)^('MF Releasing'!BU$3-1)))*$C17)</f>
        <v/>
      </c>
      <c r="BV17" s="7" t="str">
        <f>IF($B17=0,"",('MF Rollover'!BU17*($P17*(1+'Property Summary'!$L$22)^('MF Releasing'!BV$3-1)))*$C17)</f>
        <v/>
      </c>
      <c r="BW17" s="7" t="str">
        <f>IF($B17=0,"",('MF Rollover'!BV17*($P17*(1+'Property Summary'!$L$22)^('MF Releasing'!BW$3-1)))*$C17)</f>
        <v/>
      </c>
      <c r="BX17" s="7" t="str">
        <f>IF($B17=0,"",('MF Rollover'!BW17*($P17*(1+'Property Summary'!$L$22)^('MF Releasing'!BX$3-1)))*$C17)</f>
        <v/>
      </c>
      <c r="BY17" s="7" t="str">
        <f>IF($B17=0,"",('MF Rollover'!BX17*($P17*(1+'Property Summary'!$L$22)^('MF Releasing'!BY$3-1)))*$C17)</f>
        <v/>
      </c>
      <c r="BZ17" s="7" t="str">
        <f>IF($B17=0,"",('MF Rollover'!BY17*($P17*(1+'Property Summary'!$L$22)^('MF Releasing'!BZ$3-1)))*$C17)</f>
        <v/>
      </c>
      <c r="CA17" s="7" t="str">
        <f>IF($B17=0,"",('MF Rollover'!BZ17*($P17*(1+'Property Summary'!$L$22)^('MF Releasing'!CA$3-1)))*$C17)</f>
        <v/>
      </c>
      <c r="CB17" s="7" t="str">
        <f>IF($B17=0,"",('MF Rollover'!CA17*($P17*(1+'Property Summary'!$L$22)^('MF Releasing'!CB$3-1)))*$C17)</f>
        <v/>
      </c>
      <c r="CC17" s="7" t="str">
        <f>IF($B17=0,"",('MF Rollover'!CB17*($P17*(1+'Property Summary'!$L$22)^('MF Releasing'!CC$3-1)))*$C17)</f>
        <v/>
      </c>
      <c r="CD17" s="7" t="str">
        <f>IF($B17=0,"",('MF Rollover'!CC17*($P17*(1+'Property Summary'!$L$22)^('MF Releasing'!CD$3-1)))*$C17)</f>
        <v/>
      </c>
      <c r="CE17" s="7" t="str">
        <f>IF($B17=0,"",('MF Rollover'!CD17*($P17*(1+'Property Summary'!$L$22)^('MF Releasing'!CE$3-1)))*$C17)</f>
        <v/>
      </c>
      <c r="CF17" s="7" t="str">
        <f>IF($B17=0,"",('MF Rollover'!CE17*($P17*(1+'Property Summary'!$L$22)^('MF Releasing'!CF$3-1)))*$C17)</f>
        <v/>
      </c>
      <c r="CG17" s="7" t="str">
        <f>IF($B17=0,"",('MF Rollover'!CF17*($P17*(1+'Property Summary'!$L$22)^('MF Releasing'!CG$3-1)))*$C17)</f>
        <v/>
      </c>
      <c r="CH17" s="7" t="str">
        <f>IF($B17=0,"",('MF Rollover'!CG17*($P17*(1+'Property Summary'!$L$22)^('MF Releasing'!CH$3-1)))*$C17)</f>
        <v/>
      </c>
      <c r="CI17" s="7" t="str">
        <f>IF($B17=0,"",('MF Rollover'!CH17*($P17*(1+'Property Summary'!$L$22)^('MF Releasing'!CI$3-1)))*$C17)</f>
        <v/>
      </c>
      <c r="CJ17" s="7" t="str">
        <f>IF($B17=0,"",('MF Rollover'!CI17*($P17*(1+'Property Summary'!$L$22)^('MF Releasing'!CJ$3-1)))*$C17)</f>
        <v/>
      </c>
      <c r="CK17" s="7" t="str">
        <f>IF($B17=0,"",('MF Rollover'!CJ17*($P17*(1+'Property Summary'!$L$22)^('MF Releasing'!CK$3-1)))*$C17)</f>
        <v/>
      </c>
      <c r="CL17" s="7" t="str">
        <f>IF($B17=0,"",('MF Rollover'!CK17*($P17*(1+'Property Summary'!$L$22)^('MF Releasing'!CL$3-1)))*$C17)</f>
        <v/>
      </c>
      <c r="CM17" s="7" t="str">
        <f>IF($B17=0,"",('MF Rollover'!CL17*($P17*(1+'Property Summary'!$L$22)^('MF Releasing'!CM$3-1)))*$C17)</f>
        <v/>
      </c>
      <c r="CN17" s="7" t="str">
        <f>IF($B17=0,"",('MF Rollover'!CM17*($P17*(1+'Property Summary'!$L$22)^('MF Releasing'!CN$3-1)))*$C17)</f>
        <v/>
      </c>
      <c r="CO17" s="7" t="str">
        <f>IF($B17=0,"",('MF Rollover'!CN17*($P17*(1+'Property Summary'!$L$22)^('MF Releasing'!CO$3-1)))*$C17)</f>
        <v/>
      </c>
      <c r="CP17" s="7" t="str">
        <f>IF($B17=0,"",('MF Rollover'!CO17*($P17*(1+'Property Summary'!$L$22)^('MF Releasing'!CP$3-1)))*$C17)</f>
        <v/>
      </c>
      <c r="CQ17" s="7" t="str">
        <f>IF($B17=0,"",('MF Rollover'!CP17*($P17*(1+'Property Summary'!$L$22)^('MF Releasing'!CQ$3-1)))*$C17)</f>
        <v/>
      </c>
      <c r="CR17" s="7" t="str">
        <f>IF($B17=0,"",('MF Rollover'!CQ17*($P17*(1+'Property Summary'!$L$22)^('MF Releasing'!CR$3-1)))*$C17)</f>
        <v/>
      </c>
      <c r="CS17" s="7" t="str">
        <f>IF($B17=0,"",('MF Rollover'!CR17*($P17*(1+'Property Summary'!$L$22)^('MF Releasing'!CS$3-1)))*$C17)</f>
        <v/>
      </c>
      <c r="CT17" s="7" t="str">
        <f>IF($B17=0,"",('MF Rollover'!CS17*($P17*(1+'Property Summary'!$L$22)^('MF Releasing'!CT$3-1)))*$C17)</f>
        <v/>
      </c>
      <c r="CU17" s="7" t="str">
        <f>IF($B17=0,"",('MF Rollover'!CT17*($P17*(1+'Property Summary'!$L$22)^('MF Releasing'!CU$3-1)))*$C17)</f>
        <v/>
      </c>
      <c r="CV17" s="7" t="str">
        <f>IF($B17=0,"",('MF Rollover'!CU17*($P17*(1+'Property Summary'!$L$22)^('MF Releasing'!CV$3-1)))*$C17)</f>
        <v/>
      </c>
      <c r="CW17" s="7" t="str">
        <f>IF($B17=0,"",('MF Rollover'!CV17*($P17*(1+'Property Summary'!$L$22)^('MF Releasing'!CW$3-1)))*$C17)</f>
        <v/>
      </c>
      <c r="CX17" s="7" t="str">
        <f>IF($B17=0,"",('MF Rollover'!CW17*($P17*(1+'Property Summary'!$L$22)^('MF Releasing'!CX$3-1)))*$C17)</f>
        <v/>
      </c>
      <c r="CY17" s="7" t="str">
        <f>IF($B17=0,"",('MF Rollover'!CX17*($P17*(1+'Property Summary'!$L$22)^('MF Releasing'!CY$3-1)))*$C17)</f>
        <v/>
      </c>
      <c r="CZ17" s="7" t="str">
        <f>IF($B17=0,"",('MF Rollover'!CY17*($P17*(1+'Property Summary'!$L$22)^('MF Releasing'!CZ$3-1)))*$C17)</f>
        <v/>
      </c>
      <c r="DA17" s="7" t="str">
        <f>IF($B17=0,"",('MF Rollover'!CZ17*($P17*(1+'Property Summary'!$L$22)^('MF Releasing'!DA$3-1)))*$C17)</f>
        <v/>
      </c>
      <c r="DB17" s="7" t="str">
        <f>IF($B17=0,"",('MF Rollover'!DA17*($P17*(1+'Property Summary'!$L$22)^('MF Releasing'!DB$3-1)))*$C17)</f>
        <v/>
      </c>
      <c r="DC17" s="7" t="str">
        <f>IF($B17=0,"",('MF Rollover'!DB17*($P17*(1+'Property Summary'!$L$22)^('MF Releasing'!DC$3-1)))*$C17)</f>
        <v/>
      </c>
      <c r="DD17" s="7" t="str">
        <f>IF($B17=0,"",('MF Rollover'!DC17*($P17*(1+'Property Summary'!$L$22)^('MF Releasing'!DD$3-1)))*$C17)</f>
        <v/>
      </c>
      <c r="DE17" s="7" t="str">
        <f>IF($B17=0,"",('MF Rollover'!DD17*($P17*(1+'Property Summary'!$L$22)^('MF Releasing'!DE$3-1)))*$C17)</f>
        <v/>
      </c>
      <c r="DF17" s="7" t="str">
        <f>IF($B17=0,"",('MF Rollover'!DE17*($P17*(1+'Property Summary'!$L$22)^('MF Releasing'!DF$3-1)))*$C17)</f>
        <v/>
      </c>
      <c r="DG17" s="7" t="str">
        <f>IF($B17=0,"",('MF Rollover'!DF17*($P17*(1+'Property Summary'!$L$22)^('MF Releasing'!DG$3-1)))*$C17)</f>
        <v/>
      </c>
      <c r="DH17" s="7" t="str">
        <f>IF($B17=0,"",('MF Rollover'!DG17*($P17*(1+'Property Summary'!$L$22)^('MF Releasing'!DH$3-1)))*$C17)</f>
        <v/>
      </c>
      <c r="DI17" s="7" t="str">
        <f>IF($B17=0,"",('MF Rollover'!DH17*($P17*(1+'Property Summary'!$L$22)^('MF Releasing'!DI$3-1)))*$C17)</f>
        <v/>
      </c>
      <c r="DJ17" s="7" t="str">
        <f>IF($B17=0,"",('MF Rollover'!DI17*($P17*(1+'Property Summary'!$L$22)^('MF Releasing'!DJ$3-1)))*$C17)</f>
        <v/>
      </c>
      <c r="DK17" s="7" t="str">
        <f>IF($B17=0,"",('MF Rollover'!DJ17*($P17*(1+'Property Summary'!$L$22)^('MF Releasing'!DK$3-1)))*$C17)</f>
        <v/>
      </c>
      <c r="DL17" s="7" t="str">
        <f>IF($B17=0,"",('MF Rollover'!DK17*($P17*(1+'Property Summary'!$L$22)^('MF Releasing'!DL$3-1)))*$C17)</f>
        <v/>
      </c>
      <c r="DM17" s="7" t="str">
        <f>IF($B17=0,"",('MF Rollover'!DL17*($P17*(1+'Property Summary'!$L$22)^('MF Releasing'!DM$3-1)))*$C17)</f>
        <v/>
      </c>
      <c r="DN17" s="7" t="str">
        <f>IF($B17=0,"",('MF Rollover'!DM17*($P17*(1+'Property Summary'!$L$22)^('MF Releasing'!DN$3-1)))*$C17)</f>
        <v/>
      </c>
      <c r="DO17" s="7" t="str">
        <f>IF($B17=0,"",('MF Rollover'!DN17*($P17*(1+'Property Summary'!$L$22)^('MF Releasing'!DO$3-1)))*$C17)</f>
        <v/>
      </c>
      <c r="DP17" s="7" t="str">
        <f>IF($B17=0,"",('MF Rollover'!DO17*($P17*(1+'Property Summary'!$L$22)^('MF Releasing'!DP$3-1)))*$C17)</f>
        <v/>
      </c>
      <c r="DQ17" s="7" t="str">
        <f>IF($B17=0,"",('MF Rollover'!DP17*($P17*(1+'Property Summary'!$L$22)^('MF Releasing'!DQ$3-1)))*$C17)</f>
        <v/>
      </c>
      <c r="DR17" s="7" t="str">
        <f>IF($B17=0,"",('MF Rollover'!DQ17*($P17*(1+'Property Summary'!$L$22)^('MF Releasing'!DR$3-1)))*$C17)</f>
        <v/>
      </c>
      <c r="DS17" s="7" t="str">
        <f>IF($B17=0,"",('MF Rollover'!DR17*($P17*(1+'Property Summary'!$L$22)^('MF Releasing'!DS$3-1)))*$C17)</f>
        <v/>
      </c>
      <c r="DT17" s="7" t="str">
        <f>IF($B17=0,"",('MF Rollover'!DS17*($P17*(1+'Property Summary'!$L$22)^('MF Releasing'!DT$3-1)))*$C17)</f>
        <v/>
      </c>
      <c r="DU17" s="7" t="str">
        <f>IF($B17=0,"",('MF Rollover'!DT17*($P17*(1+'Property Summary'!$L$22)^('MF Releasing'!DU$3-1)))*$C17)</f>
        <v/>
      </c>
      <c r="DV17" s="7" t="str">
        <f>IF($B17=0,"",('MF Rollover'!DU17*($P17*(1+'Property Summary'!$L$22)^('MF Releasing'!DV$3-1)))*$C17)</f>
        <v/>
      </c>
      <c r="DW17" s="7" t="str">
        <f>IF($B17=0,"",('MF Rollover'!DV17*($P17*(1+'Property Summary'!$L$22)^('MF Releasing'!DW$3-1)))*$C17)</f>
        <v/>
      </c>
      <c r="DX17" s="7" t="str">
        <f>IF($B17=0,"",('MF Rollover'!DW17*($P17*(1+'Property Summary'!$L$22)^('MF Releasing'!DX$3-1)))*$C17)</f>
        <v/>
      </c>
      <c r="DY17" s="7" t="str">
        <f>IF($B17=0,"",('MF Rollover'!DX17*($P17*(1+'Property Summary'!$L$22)^('MF Releasing'!DY$3-1)))*$C17)</f>
        <v/>
      </c>
      <c r="DZ17" s="7" t="str">
        <f>IF($B17=0,"",('MF Rollover'!DY17*($P17*(1+'Property Summary'!$L$22)^('MF Releasing'!DZ$3-1)))*$C17)</f>
        <v/>
      </c>
      <c r="EA17" s="7" t="str">
        <f>IF($B17=0,"",('MF Rollover'!DZ17*($P17*(1+'Property Summary'!$L$22)^('MF Releasing'!EA$3-1)))*$C17)</f>
        <v/>
      </c>
      <c r="EB17" s="7" t="str">
        <f>IF($B17=0,"",('MF Rollover'!EA17*($P17*(1+'Property Summary'!$L$22)^('MF Releasing'!EB$3-1)))*$C17)</f>
        <v/>
      </c>
      <c r="EC17" s="7" t="str">
        <f>IF($B17=0,"",('MF Rollover'!EB17*($P17*(1+'Property Summary'!$L$22)^('MF Releasing'!EC$3-1)))*$C17)</f>
        <v/>
      </c>
      <c r="ED17" s="7" t="str">
        <f>IF($B17=0,"",('MF Rollover'!EC17*($P17*(1+'Property Summary'!$L$22)^('MF Releasing'!ED$3-1)))*$C17)</f>
        <v/>
      </c>
      <c r="EE17" s="7" t="str">
        <f>IF($B17=0,"",('MF Rollover'!ED17*($P17*(1+'Property Summary'!$L$22)^('MF Releasing'!EE$3-1)))*$C17)</f>
        <v/>
      </c>
      <c r="EF17" s="7" t="str">
        <f>IF($B17=0,"",('MF Rollover'!EE17*($P17*(1+'Property Summary'!$L$22)^('MF Releasing'!EF$3-1)))*$C17)</f>
        <v/>
      </c>
      <c r="EG17" s="7" t="str">
        <f>IF($B17=0,"",('MF Rollover'!EF17*($P17*(1+'Property Summary'!$L$22)^('MF Releasing'!EG$3-1)))*$C17)</f>
        <v/>
      </c>
      <c r="EH17" s="7" t="str">
        <f>IF($B17=0,"",('MF Rollover'!EG17*($P17*(1+'Property Summary'!$L$22)^('MF Releasing'!EH$3-1)))*$C17)</f>
        <v/>
      </c>
      <c r="EI17" s="7" t="str">
        <f>IF($B17=0,"",('MF Rollover'!EH17*($P17*(1+'Property Summary'!$L$22)^('MF Releasing'!EI$3-1)))*$C17)</f>
        <v/>
      </c>
      <c r="EJ17" s="7" t="str">
        <f>IF($B17=0,"",('MF Rollover'!EI17*($P17*(1+'Property Summary'!$L$22)^('MF Releasing'!EJ$3-1)))*$C17)</f>
        <v/>
      </c>
      <c r="EK17" s="7" t="str">
        <f>IF($B17=0,"",('MF Rollover'!EJ17*($P17*(1+'Property Summary'!$L$22)^('MF Releasing'!EK$3-1)))*$C17)</f>
        <v/>
      </c>
      <c r="EL17" s="7" t="str">
        <f>IF($B17=0,"",('MF Rollover'!EK17*($P17*(1+'Property Summary'!$L$22)^('MF Releasing'!EL$3-1)))*$C17)</f>
        <v/>
      </c>
      <c r="EM17" s="7" t="str">
        <f>IF($B17=0,"",('MF Rollover'!EL17*($P17*(1+'Property Summary'!$L$22)^('MF Releasing'!EM$3-1)))*$C17)</f>
        <v/>
      </c>
      <c r="EN17" s="7" t="str">
        <f>IF($B17=0,"",('MF Rollover'!EM17*($P17*(1+'Property Summary'!$L$22)^('MF Releasing'!EN$3-1)))*$C17)</f>
        <v/>
      </c>
      <c r="EO17" s="7" t="str">
        <f>IF($B17=0,"",('MF Rollover'!EN17*($P17*(1+'Property Summary'!$L$22)^('MF Releasing'!EO$3-1)))*$C17)</f>
        <v/>
      </c>
      <c r="EP17" s="7" t="str">
        <f>IF($B17=0,"",('MF Rollover'!EO17*($P17*(1+'Property Summary'!$L$22)^('MF Releasing'!EP$3-1)))*$C17)</f>
        <v/>
      </c>
      <c r="EQ17" s="7" t="str">
        <f>IF($B17=0,"",('MF Rollover'!EP17*($P17*(1+'Property Summary'!$L$22)^('MF Releasing'!EQ$3-1)))*$C17)</f>
        <v/>
      </c>
      <c r="ER17" s="7" t="str">
        <f>IF($B17=0,"",('MF Rollover'!EQ17*($P17*(1+'Property Summary'!$L$22)^('MF Releasing'!ER$3-1)))*$C17)</f>
        <v/>
      </c>
      <c r="ES17" s="7" t="str">
        <f>IF($B17=0,"",('MF Rollover'!ER17*($P17*(1+'Property Summary'!$L$22)^('MF Releasing'!ES$3-1)))*$C17)</f>
        <v/>
      </c>
      <c r="ET17" s="7" t="str">
        <f>IF($B17=0,"",('MF Rollover'!ES17*($P17*(1+'Property Summary'!$L$22)^('MF Releasing'!ET$3-1)))*$C17)</f>
        <v/>
      </c>
      <c r="EU17" s="7" t="str">
        <f>IF($B17=0,"",('MF Rollover'!ET17*($P17*(1+'Property Summary'!$L$22)^('MF Releasing'!EU$3-1)))*$C17)</f>
        <v/>
      </c>
      <c r="EV17" s="7" t="str">
        <f>IF($B17=0,"",('MF Rollover'!EU17*($P17*(1+'Property Summary'!$L$22)^('MF Releasing'!EV$3-1)))*$C17)</f>
        <v/>
      </c>
      <c r="EW17" s="7" t="str">
        <f>IF($B17=0,"",('MF Rollover'!EV17*($P17*(1+'Property Summary'!$L$22)^('MF Releasing'!EW$3-1)))*$C17)</f>
        <v/>
      </c>
      <c r="EX17" s="7" t="str">
        <f>IF($B17=0,"",('MF Rollover'!EW17*($P17*(1+'Property Summary'!$L$22)^('MF Releasing'!EX$3-1)))*$C17)</f>
        <v/>
      </c>
      <c r="EY17" s="7" t="str">
        <f>IF($B17=0,"",('MF Rollover'!EX17*($P17*(1+'Property Summary'!$L$22)^('MF Releasing'!EY$3-1)))*$C17)</f>
        <v/>
      </c>
      <c r="EZ17" s="7" t="str">
        <f>IF($B17=0,"",('MF Rollover'!EY17*($P17*(1+'Property Summary'!$L$22)^('MF Releasing'!EZ$3-1)))*$C17)</f>
        <v/>
      </c>
      <c r="FA17" s="7" t="str">
        <f>IF($B17=0,"",('MF Rollover'!EZ17*($P17*(1+'Property Summary'!$L$22)^('MF Releasing'!FA$3-1)))*$C17)</f>
        <v/>
      </c>
      <c r="FB17" s="7" t="str">
        <f>IF($B17=0,"",('MF Rollover'!FA17*($P17*(1+'Property Summary'!$L$22)^('MF Releasing'!FB$3-1)))*$C17)</f>
        <v/>
      </c>
      <c r="FC17" s="7" t="str">
        <f>IF($B17=0,"",('MF Rollover'!FB17*($P17*(1+'Property Summary'!$L$22)^('MF Releasing'!FC$3-1)))*$C17)</f>
        <v/>
      </c>
      <c r="FD17" s="7" t="str">
        <f>IF($B17=0,"",('MF Rollover'!FC17*($P17*(1+'Property Summary'!$L$22)^('MF Releasing'!FD$3-1)))*$C17)</f>
        <v/>
      </c>
      <c r="FE17" s="7" t="str">
        <f>IF($B17=0,"",('MF Rollover'!FD17*($P17*(1+'Property Summary'!$L$22)^('MF Releasing'!FE$3-1)))*$C17)</f>
        <v/>
      </c>
      <c r="FF17" s="7" t="str">
        <f>IF($B17=0,"",('MF Rollover'!FE17*($P17*(1+'Property Summary'!$L$22)^('MF Releasing'!FF$3-1)))*$C17)</f>
        <v/>
      </c>
      <c r="FG17" s="7" t="str">
        <f>IF($B17=0,"",('MF Rollover'!FF17*($P17*(1+'Property Summary'!$L$22)^('MF Releasing'!FG$3-1)))*$C17)</f>
        <v/>
      </c>
      <c r="FH17" s="7" t="str">
        <f>IF($B17=0,"",('MF Rollover'!FG17*($P17*(1+'Property Summary'!$L$22)^('MF Releasing'!FH$3-1)))*$C17)</f>
        <v/>
      </c>
      <c r="FI17" s="7" t="str">
        <f>IF($B17=0,"",('MF Rollover'!FH17*($P17*(1+'Property Summary'!$L$22)^('MF Releasing'!FI$3-1)))*$C17)</f>
        <v/>
      </c>
      <c r="FJ17" s="7" t="str">
        <f>IF($B17=0,"",('MF Rollover'!FI17*($P17*(1+'Property Summary'!$L$22)^('MF Releasing'!FJ$3-1)))*$C17)</f>
        <v/>
      </c>
      <c r="FK17" s="7" t="str">
        <f>IF($B17=0,"",('MF Rollover'!FJ17*($P17*(1+'Property Summary'!$L$22)^('MF Releasing'!FK$3-1)))*$C17)</f>
        <v/>
      </c>
      <c r="FL17" s="7" t="str">
        <f>IF($B17=0,"",('MF Rollover'!FK17*($P17*(1+'Property Summary'!$L$22)^('MF Releasing'!FL$3-1)))*$C17)</f>
        <v/>
      </c>
      <c r="FM17" s="7" t="str">
        <f>IF($B17=0,"",('MF Rollover'!FL17*($P17*(1+'Property Summary'!$L$22)^('MF Releasing'!FM$3-1)))*$C17)</f>
        <v/>
      </c>
      <c r="FN17" s="7" t="str">
        <f>IF($B17=0,"",('MF Rollover'!FM17*($P17*(1+'Property Summary'!$L$22)^('MF Releasing'!FN$3-1)))*$C17)</f>
        <v/>
      </c>
      <c r="FO17" s="7" t="str">
        <f>IF($B17=0,"",('MF Rollover'!FN17*($P17*(1+'Property Summary'!$L$22)^('MF Releasing'!FO$3-1)))*$C17)</f>
        <v/>
      </c>
      <c r="FP17" s="7" t="str">
        <f>IF($B17=0,"",('MF Rollover'!FO17*($P17*(1+'Property Summary'!$L$22)^('MF Releasing'!FP$3-1)))*$C17)</f>
        <v/>
      </c>
      <c r="FQ17" s="7" t="str">
        <f>IF($B17=0,"",('MF Rollover'!FP17*($P17*(1+'Property Summary'!$L$22)^('MF Releasing'!FQ$3-1)))*$C17)</f>
        <v/>
      </c>
      <c r="FR17" s="7" t="str">
        <f>IF($B17=0,"",('MF Rollover'!FQ17*($P17*(1+'Property Summary'!$L$22)^('MF Releasing'!FR$3-1)))*$C17)</f>
        <v/>
      </c>
      <c r="FS17" s="7" t="str">
        <f>IF($B17=0,"",('MF Rollover'!FR17*($P17*(1+'Property Summary'!$L$22)^('MF Releasing'!FS$3-1)))*$C17)</f>
        <v/>
      </c>
      <c r="FT17" s="7" t="str">
        <f>IF($B17=0,"",('MF Rollover'!FS17*($P17*(1+'Property Summary'!$L$22)^('MF Releasing'!FT$3-1)))*$C17)</f>
        <v/>
      </c>
      <c r="FU17" s="7" t="str">
        <f>IF($B17=0,"",('MF Rollover'!FT17*($P17*(1+'Property Summary'!$L$22)^('MF Releasing'!FU$3-1)))*$C17)</f>
        <v/>
      </c>
      <c r="FV17" s="7" t="str">
        <f>IF($B17=0,"",('MF Rollover'!FU17*($P17*(1+'Property Summary'!$L$22)^('MF Releasing'!FV$3-1)))*$C17)</f>
        <v/>
      </c>
      <c r="FW17" s="7" t="str">
        <f>IF($B17=0,"",('MF Rollover'!FV17*($P17*(1+'Property Summary'!$L$22)^('MF Releasing'!FW$3-1)))*$C17)</f>
        <v/>
      </c>
      <c r="FX17" s="7" t="str">
        <f>IF($B17=0,"",('MF Rollover'!FW17*($P17*(1+'Property Summary'!$L$22)^('MF Releasing'!FX$3-1)))*$C17)</f>
        <v/>
      </c>
      <c r="FY17" s="7" t="str">
        <f>IF($B17=0,"",('MF Rollover'!FX17*($P17*(1+'Property Summary'!$L$22)^('MF Releasing'!FY$3-1)))*$C17)</f>
        <v/>
      </c>
      <c r="FZ17" s="7" t="str">
        <f>IF($B17=0,"",('MF Rollover'!FY17*($P17*(1+'Property Summary'!$L$22)^('MF Releasing'!FZ$3-1)))*$C17)</f>
        <v/>
      </c>
      <c r="GA17" s="7" t="str">
        <f>IF($B17=0,"",('MF Rollover'!FZ17*($P17*(1+'Property Summary'!$L$22)^('MF Releasing'!GA$3-1)))*$C17)</f>
        <v/>
      </c>
      <c r="GB17" s="7" t="str">
        <f>IF($B17=0,"",('MF Rollover'!GA17*($P17*(1+'Property Summary'!$L$22)^('MF Releasing'!GB$3-1)))*$C17)</f>
        <v/>
      </c>
      <c r="GC17" s="7" t="str">
        <f>IF($B17=0,"",('MF Rollover'!GB17*($P17*(1+'Property Summary'!$L$22)^('MF Releasing'!GC$3-1)))*$C17)</f>
        <v/>
      </c>
      <c r="GD17" s="7" t="str">
        <f>IF($B17=0,"",('MF Rollover'!GC17*($P17*(1+'Property Summary'!$L$22)^('MF Releasing'!GD$3-1)))*$C17)</f>
        <v/>
      </c>
      <c r="GE17" s="7" t="str">
        <f>IF($B17=0,"",('MF Rollover'!GD17*($P17*(1+'Property Summary'!$L$22)^('MF Releasing'!GE$3-1)))*$C17)</f>
        <v/>
      </c>
      <c r="GF17" s="7" t="str">
        <f>IF($B17=0,"",('MF Rollover'!GE17*($P17*(1+'Property Summary'!$L$22)^('MF Releasing'!GF$3-1)))*$C17)</f>
        <v/>
      </c>
      <c r="GG17" s="7" t="str">
        <f>IF($B17=0,"",('MF Rollover'!GF17*($P17*(1+'Property Summary'!$L$22)^('MF Releasing'!GG$3-1)))*$C17)</f>
        <v/>
      </c>
      <c r="GH17" s="7" t="str">
        <f>IF($B17=0,"",('MF Rollover'!GG17*($P17*(1+'Property Summary'!$L$22)^('MF Releasing'!GH$3-1)))*$C17)</f>
        <v/>
      </c>
      <c r="GI17" s="7" t="str">
        <f>IF($B17=0,"",('MF Rollover'!GH17*($P17*(1+'Property Summary'!$L$22)^('MF Releasing'!GI$3-1)))*$C17)</f>
        <v/>
      </c>
      <c r="GJ17" s="7" t="str">
        <f>IF($B17=0,"",('MF Rollover'!GI17*($P17*(1+'Property Summary'!$L$22)^('MF Releasing'!GJ$3-1)))*$C17)</f>
        <v/>
      </c>
      <c r="GK17" s="7" t="str">
        <f>IF($B17=0,"",('MF Rollover'!GJ17*($P17*(1+'Property Summary'!$L$22)^('MF Releasing'!GK$3-1)))*$C17)</f>
        <v/>
      </c>
      <c r="GL17" s="7" t="str">
        <f>IF($B17=0,"",('MF Rollover'!GK17*($P17*(1+'Property Summary'!$L$22)^('MF Releasing'!GL$3-1)))*$C17)</f>
        <v/>
      </c>
      <c r="GM17" s="7" t="str">
        <f>IF($B17=0,"",('MF Rollover'!GL17*($P17*(1+'Property Summary'!$L$22)^('MF Releasing'!GM$3-1)))*$C17)</f>
        <v/>
      </c>
      <c r="GN17" s="7" t="str">
        <f>IF($B17=0,"",('MF Rollover'!GM17*($P17*(1+'Property Summary'!$L$22)^('MF Releasing'!GN$3-1)))*$C17)</f>
        <v/>
      </c>
      <c r="GO17" s="7" t="str">
        <f>IF($B17=0,"",('MF Rollover'!GN17*($P17*(1+'Property Summary'!$L$22)^('MF Releasing'!GO$3-1)))*$C17)</f>
        <v/>
      </c>
      <c r="GP17" s="7" t="str">
        <f>IF($B17=0,"",('MF Rollover'!GO17*($P17*(1+'Property Summary'!$L$22)^('MF Releasing'!GP$3-1)))*$C17)</f>
        <v/>
      </c>
    </row>
    <row r="18" spans="2:198" x14ac:dyDescent="0.3">
      <c r="B18" s="198">
        <f>'MF Rent Roll'!B17</f>
        <v>0</v>
      </c>
      <c r="C18" s="199">
        <f>'MF Rent Roll'!C17</f>
        <v>0</v>
      </c>
      <c r="D18" s="200">
        <f>'MF Rent Roll'!D17</f>
        <v>0</v>
      </c>
      <c r="E18" s="200">
        <f>'MF Rent Roll'!E17</f>
        <v>0</v>
      </c>
      <c r="F18" s="201">
        <f>'MF Rent Roll'!F17</f>
        <v>0</v>
      </c>
      <c r="G18" s="202">
        <f>'MF Rent Roll'!G17</f>
        <v>0</v>
      </c>
      <c r="H18" s="203">
        <f>'MF Rent Roll'!H17</f>
        <v>0</v>
      </c>
      <c r="I18" s="202">
        <f>'MF Rent Roll'!I17</f>
        <v>0</v>
      </c>
      <c r="J18" s="204">
        <f>'MF Rent Roll'!J17</f>
        <v>0</v>
      </c>
      <c r="K18" s="205">
        <f>'MF Rent Roll'!K17</f>
        <v>0</v>
      </c>
      <c r="L18" s="202">
        <f>'MF Rent Roll'!L17</f>
        <v>0</v>
      </c>
      <c r="M18" s="206">
        <f>'MF Rent Roll'!M17</f>
        <v>0</v>
      </c>
      <c r="N18" s="207" t="str">
        <f>'MF Rent Roll'!N17</f>
        <v/>
      </c>
      <c r="O18" s="208" t="str">
        <f>'MF Rent Roll'!O17</f>
        <v/>
      </c>
      <c r="P18" s="209" t="str">
        <f>'MF Rent Roll'!P17</f>
        <v/>
      </c>
      <c r="S18" s="7" t="str">
        <f>IF($B18=0,"",('MF Rollover'!R18*($P18*(1+'Property Summary'!$L$22)^('MF Releasing'!S$3-1)))*$C18)</f>
        <v/>
      </c>
      <c r="T18" s="7" t="str">
        <f>IF($B18=0,"",('MF Rollover'!S18*($P18*(1+'Property Summary'!$L$22)^('MF Releasing'!T$3-1)))*$C18)</f>
        <v/>
      </c>
      <c r="U18" s="7" t="str">
        <f>IF($B18=0,"",('MF Rollover'!T18*($P18*(1+'Property Summary'!$L$22)^('MF Releasing'!U$3-1)))*$C18)</f>
        <v/>
      </c>
      <c r="V18" s="7" t="str">
        <f>IF($B18=0,"",('MF Rollover'!U18*($P18*(1+'Property Summary'!$L$22)^('MF Releasing'!V$3-1)))*$C18)</f>
        <v/>
      </c>
      <c r="W18" s="7" t="str">
        <f>IF($B18=0,"",('MF Rollover'!V18*($P18*(1+'Property Summary'!$L$22)^('MF Releasing'!W$3-1)))*$C18)</f>
        <v/>
      </c>
      <c r="X18" s="7" t="str">
        <f>IF($B18=0,"",('MF Rollover'!W18*($P18*(1+'Property Summary'!$L$22)^('MF Releasing'!X$3-1)))*$C18)</f>
        <v/>
      </c>
      <c r="Y18" s="7" t="str">
        <f>IF($B18=0,"",('MF Rollover'!X18*($P18*(1+'Property Summary'!$L$22)^('MF Releasing'!Y$3-1)))*$C18)</f>
        <v/>
      </c>
      <c r="Z18" s="7" t="str">
        <f>IF($B18=0,"",('MF Rollover'!Y18*($P18*(1+'Property Summary'!$L$22)^('MF Releasing'!Z$3-1)))*$C18)</f>
        <v/>
      </c>
      <c r="AA18" s="7" t="str">
        <f>IF($B18=0,"",('MF Rollover'!Z18*($P18*(1+'Property Summary'!$L$22)^('MF Releasing'!AA$3-1)))*$C18)</f>
        <v/>
      </c>
      <c r="AB18" s="7" t="str">
        <f>IF($B18=0,"",('MF Rollover'!AA18*($P18*(1+'Property Summary'!$L$22)^('MF Releasing'!AB$3-1)))*$C18)</f>
        <v/>
      </c>
      <c r="AC18" s="7" t="str">
        <f>IF($B18=0,"",('MF Rollover'!AB18*($P18*(1+'Property Summary'!$L$22)^('MF Releasing'!AC$3-1)))*$C18)</f>
        <v/>
      </c>
      <c r="AD18" s="7" t="str">
        <f>IF($B18=0,"",('MF Rollover'!AC18*($P18*(1+'Property Summary'!$L$22)^('MF Releasing'!AD$3-1)))*$C18)</f>
        <v/>
      </c>
      <c r="AE18" s="7" t="str">
        <f>IF($B18=0,"",('MF Rollover'!AD18*($P18*(1+'Property Summary'!$L$22)^('MF Releasing'!AE$3-1)))*$C18)</f>
        <v/>
      </c>
      <c r="AF18" s="7" t="str">
        <f>IF($B18=0,"",('MF Rollover'!AE18*($P18*(1+'Property Summary'!$L$22)^('MF Releasing'!AF$3-1)))*$C18)</f>
        <v/>
      </c>
      <c r="AG18" s="7" t="str">
        <f>IF($B18=0,"",('MF Rollover'!AF18*($P18*(1+'Property Summary'!$L$22)^('MF Releasing'!AG$3-1)))*$C18)</f>
        <v/>
      </c>
      <c r="AH18" s="7" t="str">
        <f>IF($B18=0,"",('MF Rollover'!AG18*($P18*(1+'Property Summary'!$L$22)^('MF Releasing'!AH$3-1)))*$C18)</f>
        <v/>
      </c>
      <c r="AI18" s="7" t="str">
        <f>IF($B18=0,"",('MF Rollover'!AH18*($P18*(1+'Property Summary'!$L$22)^('MF Releasing'!AI$3-1)))*$C18)</f>
        <v/>
      </c>
      <c r="AJ18" s="7" t="str">
        <f>IF($B18=0,"",('MF Rollover'!AI18*($P18*(1+'Property Summary'!$L$22)^('MF Releasing'!AJ$3-1)))*$C18)</f>
        <v/>
      </c>
      <c r="AK18" s="7" t="str">
        <f>IF($B18=0,"",('MF Rollover'!AJ18*($P18*(1+'Property Summary'!$L$22)^('MF Releasing'!AK$3-1)))*$C18)</f>
        <v/>
      </c>
      <c r="AL18" s="7" t="str">
        <f>IF($B18=0,"",('MF Rollover'!AK18*($P18*(1+'Property Summary'!$L$22)^('MF Releasing'!AL$3-1)))*$C18)</f>
        <v/>
      </c>
      <c r="AM18" s="7" t="str">
        <f>IF($B18=0,"",('MF Rollover'!AL18*($P18*(1+'Property Summary'!$L$22)^('MF Releasing'!AM$3-1)))*$C18)</f>
        <v/>
      </c>
      <c r="AN18" s="7" t="str">
        <f>IF($B18=0,"",('MF Rollover'!AM18*($P18*(1+'Property Summary'!$L$22)^('MF Releasing'!AN$3-1)))*$C18)</f>
        <v/>
      </c>
      <c r="AO18" s="7" t="str">
        <f>IF($B18=0,"",('MF Rollover'!AN18*($P18*(1+'Property Summary'!$L$22)^('MF Releasing'!AO$3-1)))*$C18)</f>
        <v/>
      </c>
      <c r="AP18" s="7" t="str">
        <f>IF($B18=0,"",('MF Rollover'!AO18*($P18*(1+'Property Summary'!$L$22)^('MF Releasing'!AP$3-1)))*$C18)</f>
        <v/>
      </c>
      <c r="AQ18" s="7" t="str">
        <f>IF($B18=0,"",('MF Rollover'!AP18*($P18*(1+'Property Summary'!$L$22)^('MF Releasing'!AQ$3-1)))*$C18)</f>
        <v/>
      </c>
      <c r="AR18" s="7" t="str">
        <f>IF($B18=0,"",('MF Rollover'!AQ18*($P18*(1+'Property Summary'!$L$22)^('MF Releasing'!AR$3-1)))*$C18)</f>
        <v/>
      </c>
      <c r="AS18" s="7" t="str">
        <f>IF($B18=0,"",('MF Rollover'!AR18*($P18*(1+'Property Summary'!$L$22)^('MF Releasing'!AS$3-1)))*$C18)</f>
        <v/>
      </c>
      <c r="AT18" s="7" t="str">
        <f>IF($B18=0,"",('MF Rollover'!AS18*($P18*(1+'Property Summary'!$L$22)^('MF Releasing'!AT$3-1)))*$C18)</f>
        <v/>
      </c>
      <c r="AU18" s="7" t="str">
        <f>IF($B18=0,"",('MF Rollover'!AT18*($P18*(1+'Property Summary'!$L$22)^('MF Releasing'!AU$3-1)))*$C18)</f>
        <v/>
      </c>
      <c r="AV18" s="7" t="str">
        <f>IF($B18=0,"",('MF Rollover'!AU18*($P18*(1+'Property Summary'!$L$22)^('MF Releasing'!AV$3-1)))*$C18)</f>
        <v/>
      </c>
      <c r="AW18" s="7" t="str">
        <f>IF($B18=0,"",('MF Rollover'!AV18*($P18*(1+'Property Summary'!$L$22)^('MF Releasing'!AW$3-1)))*$C18)</f>
        <v/>
      </c>
      <c r="AX18" s="7" t="str">
        <f>IF($B18=0,"",('MF Rollover'!AW18*($P18*(1+'Property Summary'!$L$22)^('MF Releasing'!AX$3-1)))*$C18)</f>
        <v/>
      </c>
      <c r="AY18" s="7" t="str">
        <f>IF($B18=0,"",('MF Rollover'!AX18*($P18*(1+'Property Summary'!$L$22)^('MF Releasing'!AY$3-1)))*$C18)</f>
        <v/>
      </c>
      <c r="AZ18" s="7" t="str">
        <f>IF($B18=0,"",('MF Rollover'!AY18*($P18*(1+'Property Summary'!$L$22)^('MF Releasing'!AZ$3-1)))*$C18)</f>
        <v/>
      </c>
      <c r="BA18" s="7" t="str">
        <f>IF($B18=0,"",('MF Rollover'!AZ18*($P18*(1+'Property Summary'!$L$22)^('MF Releasing'!BA$3-1)))*$C18)</f>
        <v/>
      </c>
      <c r="BB18" s="7" t="str">
        <f>IF($B18=0,"",('MF Rollover'!BA18*($P18*(1+'Property Summary'!$L$22)^('MF Releasing'!BB$3-1)))*$C18)</f>
        <v/>
      </c>
      <c r="BC18" s="7" t="str">
        <f>IF($B18=0,"",('MF Rollover'!BB18*($P18*(1+'Property Summary'!$L$22)^('MF Releasing'!BC$3-1)))*$C18)</f>
        <v/>
      </c>
      <c r="BD18" s="7" t="str">
        <f>IF($B18=0,"",('MF Rollover'!BC18*($P18*(1+'Property Summary'!$L$22)^('MF Releasing'!BD$3-1)))*$C18)</f>
        <v/>
      </c>
      <c r="BE18" s="7" t="str">
        <f>IF($B18=0,"",('MF Rollover'!BD18*($P18*(1+'Property Summary'!$L$22)^('MF Releasing'!BE$3-1)))*$C18)</f>
        <v/>
      </c>
      <c r="BF18" s="7" t="str">
        <f>IF($B18=0,"",('MF Rollover'!BE18*($P18*(1+'Property Summary'!$L$22)^('MF Releasing'!BF$3-1)))*$C18)</f>
        <v/>
      </c>
      <c r="BG18" s="7" t="str">
        <f>IF($B18=0,"",('MF Rollover'!BF18*($P18*(1+'Property Summary'!$L$22)^('MF Releasing'!BG$3-1)))*$C18)</f>
        <v/>
      </c>
      <c r="BH18" s="7" t="str">
        <f>IF($B18=0,"",('MF Rollover'!BG18*($P18*(1+'Property Summary'!$L$22)^('MF Releasing'!BH$3-1)))*$C18)</f>
        <v/>
      </c>
      <c r="BI18" s="7" t="str">
        <f>IF($B18=0,"",('MF Rollover'!BH18*($P18*(1+'Property Summary'!$L$22)^('MF Releasing'!BI$3-1)))*$C18)</f>
        <v/>
      </c>
      <c r="BJ18" s="7" t="str">
        <f>IF($B18=0,"",('MF Rollover'!BI18*($P18*(1+'Property Summary'!$L$22)^('MF Releasing'!BJ$3-1)))*$C18)</f>
        <v/>
      </c>
      <c r="BK18" s="7" t="str">
        <f>IF($B18=0,"",('MF Rollover'!BJ18*($P18*(1+'Property Summary'!$L$22)^('MF Releasing'!BK$3-1)))*$C18)</f>
        <v/>
      </c>
      <c r="BL18" s="7" t="str">
        <f>IF($B18=0,"",('MF Rollover'!BK18*($P18*(1+'Property Summary'!$L$22)^('MF Releasing'!BL$3-1)))*$C18)</f>
        <v/>
      </c>
      <c r="BM18" s="7" t="str">
        <f>IF($B18=0,"",('MF Rollover'!BL18*($P18*(1+'Property Summary'!$L$22)^('MF Releasing'!BM$3-1)))*$C18)</f>
        <v/>
      </c>
      <c r="BN18" s="7" t="str">
        <f>IF($B18=0,"",('MF Rollover'!BM18*($P18*(1+'Property Summary'!$L$22)^('MF Releasing'!BN$3-1)))*$C18)</f>
        <v/>
      </c>
      <c r="BO18" s="7" t="str">
        <f>IF($B18=0,"",('MF Rollover'!BN18*($P18*(1+'Property Summary'!$L$22)^('MF Releasing'!BO$3-1)))*$C18)</f>
        <v/>
      </c>
      <c r="BP18" s="7" t="str">
        <f>IF($B18=0,"",('MF Rollover'!BO18*($P18*(1+'Property Summary'!$L$22)^('MF Releasing'!BP$3-1)))*$C18)</f>
        <v/>
      </c>
      <c r="BQ18" s="7" t="str">
        <f>IF($B18=0,"",('MF Rollover'!BP18*($P18*(1+'Property Summary'!$L$22)^('MF Releasing'!BQ$3-1)))*$C18)</f>
        <v/>
      </c>
      <c r="BR18" s="7" t="str">
        <f>IF($B18=0,"",('MF Rollover'!BQ18*($P18*(1+'Property Summary'!$L$22)^('MF Releasing'!BR$3-1)))*$C18)</f>
        <v/>
      </c>
      <c r="BS18" s="7" t="str">
        <f>IF($B18=0,"",('MF Rollover'!BR18*($P18*(1+'Property Summary'!$L$22)^('MF Releasing'!BS$3-1)))*$C18)</f>
        <v/>
      </c>
      <c r="BT18" s="7" t="str">
        <f>IF($B18=0,"",('MF Rollover'!BS18*($P18*(1+'Property Summary'!$L$22)^('MF Releasing'!BT$3-1)))*$C18)</f>
        <v/>
      </c>
      <c r="BU18" s="7" t="str">
        <f>IF($B18=0,"",('MF Rollover'!BT18*($P18*(1+'Property Summary'!$L$22)^('MF Releasing'!BU$3-1)))*$C18)</f>
        <v/>
      </c>
      <c r="BV18" s="7" t="str">
        <f>IF($B18=0,"",('MF Rollover'!BU18*($P18*(1+'Property Summary'!$L$22)^('MF Releasing'!BV$3-1)))*$C18)</f>
        <v/>
      </c>
      <c r="BW18" s="7" t="str">
        <f>IF($B18=0,"",('MF Rollover'!BV18*($P18*(1+'Property Summary'!$L$22)^('MF Releasing'!BW$3-1)))*$C18)</f>
        <v/>
      </c>
      <c r="BX18" s="7" t="str">
        <f>IF($B18=0,"",('MF Rollover'!BW18*($P18*(1+'Property Summary'!$L$22)^('MF Releasing'!BX$3-1)))*$C18)</f>
        <v/>
      </c>
      <c r="BY18" s="7" t="str">
        <f>IF($B18=0,"",('MF Rollover'!BX18*($P18*(1+'Property Summary'!$L$22)^('MF Releasing'!BY$3-1)))*$C18)</f>
        <v/>
      </c>
      <c r="BZ18" s="7" t="str">
        <f>IF($B18=0,"",('MF Rollover'!BY18*($P18*(1+'Property Summary'!$L$22)^('MF Releasing'!BZ$3-1)))*$C18)</f>
        <v/>
      </c>
      <c r="CA18" s="7" t="str">
        <f>IF($B18=0,"",('MF Rollover'!BZ18*($P18*(1+'Property Summary'!$L$22)^('MF Releasing'!CA$3-1)))*$C18)</f>
        <v/>
      </c>
      <c r="CB18" s="7" t="str">
        <f>IF($B18=0,"",('MF Rollover'!CA18*($P18*(1+'Property Summary'!$L$22)^('MF Releasing'!CB$3-1)))*$C18)</f>
        <v/>
      </c>
      <c r="CC18" s="7" t="str">
        <f>IF($B18=0,"",('MF Rollover'!CB18*($P18*(1+'Property Summary'!$L$22)^('MF Releasing'!CC$3-1)))*$C18)</f>
        <v/>
      </c>
      <c r="CD18" s="7" t="str">
        <f>IF($B18=0,"",('MF Rollover'!CC18*($P18*(1+'Property Summary'!$L$22)^('MF Releasing'!CD$3-1)))*$C18)</f>
        <v/>
      </c>
      <c r="CE18" s="7" t="str">
        <f>IF($B18=0,"",('MF Rollover'!CD18*($P18*(1+'Property Summary'!$L$22)^('MF Releasing'!CE$3-1)))*$C18)</f>
        <v/>
      </c>
      <c r="CF18" s="7" t="str">
        <f>IF($B18=0,"",('MF Rollover'!CE18*($P18*(1+'Property Summary'!$L$22)^('MF Releasing'!CF$3-1)))*$C18)</f>
        <v/>
      </c>
      <c r="CG18" s="7" t="str">
        <f>IF($B18=0,"",('MF Rollover'!CF18*($P18*(1+'Property Summary'!$L$22)^('MF Releasing'!CG$3-1)))*$C18)</f>
        <v/>
      </c>
      <c r="CH18" s="7" t="str">
        <f>IF($B18=0,"",('MF Rollover'!CG18*($P18*(1+'Property Summary'!$L$22)^('MF Releasing'!CH$3-1)))*$C18)</f>
        <v/>
      </c>
      <c r="CI18" s="7" t="str">
        <f>IF($B18=0,"",('MF Rollover'!CH18*($P18*(1+'Property Summary'!$L$22)^('MF Releasing'!CI$3-1)))*$C18)</f>
        <v/>
      </c>
      <c r="CJ18" s="7" t="str">
        <f>IF($B18=0,"",('MF Rollover'!CI18*($P18*(1+'Property Summary'!$L$22)^('MF Releasing'!CJ$3-1)))*$C18)</f>
        <v/>
      </c>
      <c r="CK18" s="7" t="str">
        <f>IF($B18=0,"",('MF Rollover'!CJ18*($P18*(1+'Property Summary'!$L$22)^('MF Releasing'!CK$3-1)))*$C18)</f>
        <v/>
      </c>
      <c r="CL18" s="7" t="str">
        <f>IF($B18=0,"",('MF Rollover'!CK18*($P18*(1+'Property Summary'!$L$22)^('MF Releasing'!CL$3-1)))*$C18)</f>
        <v/>
      </c>
      <c r="CM18" s="7" t="str">
        <f>IF($B18=0,"",('MF Rollover'!CL18*($P18*(1+'Property Summary'!$L$22)^('MF Releasing'!CM$3-1)))*$C18)</f>
        <v/>
      </c>
      <c r="CN18" s="7" t="str">
        <f>IF($B18=0,"",('MF Rollover'!CM18*($P18*(1+'Property Summary'!$L$22)^('MF Releasing'!CN$3-1)))*$C18)</f>
        <v/>
      </c>
      <c r="CO18" s="7" t="str">
        <f>IF($B18=0,"",('MF Rollover'!CN18*($P18*(1+'Property Summary'!$L$22)^('MF Releasing'!CO$3-1)))*$C18)</f>
        <v/>
      </c>
      <c r="CP18" s="7" t="str">
        <f>IF($B18=0,"",('MF Rollover'!CO18*($P18*(1+'Property Summary'!$L$22)^('MF Releasing'!CP$3-1)))*$C18)</f>
        <v/>
      </c>
      <c r="CQ18" s="7" t="str">
        <f>IF($B18=0,"",('MF Rollover'!CP18*($P18*(1+'Property Summary'!$L$22)^('MF Releasing'!CQ$3-1)))*$C18)</f>
        <v/>
      </c>
      <c r="CR18" s="7" t="str">
        <f>IF($B18=0,"",('MF Rollover'!CQ18*($P18*(1+'Property Summary'!$L$22)^('MF Releasing'!CR$3-1)))*$C18)</f>
        <v/>
      </c>
      <c r="CS18" s="7" t="str">
        <f>IF($B18=0,"",('MF Rollover'!CR18*($P18*(1+'Property Summary'!$L$22)^('MF Releasing'!CS$3-1)))*$C18)</f>
        <v/>
      </c>
      <c r="CT18" s="7" t="str">
        <f>IF($B18=0,"",('MF Rollover'!CS18*($P18*(1+'Property Summary'!$L$22)^('MF Releasing'!CT$3-1)))*$C18)</f>
        <v/>
      </c>
      <c r="CU18" s="7" t="str">
        <f>IF($B18=0,"",('MF Rollover'!CT18*($P18*(1+'Property Summary'!$L$22)^('MF Releasing'!CU$3-1)))*$C18)</f>
        <v/>
      </c>
      <c r="CV18" s="7" t="str">
        <f>IF($B18=0,"",('MF Rollover'!CU18*($P18*(1+'Property Summary'!$L$22)^('MF Releasing'!CV$3-1)))*$C18)</f>
        <v/>
      </c>
      <c r="CW18" s="7" t="str">
        <f>IF($B18=0,"",('MF Rollover'!CV18*($P18*(1+'Property Summary'!$L$22)^('MF Releasing'!CW$3-1)))*$C18)</f>
        <v/>
      </c>
      <c r="CX18" s="7" t="str">
        <f>IF($B18=0,"",('MF Rollover'!CW18*($P18*(1+'Property Summary'!$L$22)^('MF Releasing'!CX$3-1)))*$C18)</f>
        <v/>
      </c>
      <c r="CY18" s="7" t="str">
        <f>IF($B18=0,"",('MF Rollover'!CX18*($P18*(1+'Property Summary'!$L$22)^('MF Releasing'!CY$3-1)))*$C18)</f>
        <v/>
      </c>
      <c r="CZ18" s="7" t="str">
        <f>IF($B18=0,"",('MF Rollover'!CY18*($P18*(1+'Property Summary'!$L$22)^('MF Releasing'!CZ$3-1)))*$C18)</f>
        <v/>
      </c>
      <c r="DA18" s="7" t="str">
        <f>IF($B18=0,"",('MF Rollover'!CZ18*($P18*(1+'Property Summary'!$L$22)^('MF Releasing'!DA$3-1)))*$C18)</f>
        <v/>
      </c>
      <c r="DB18" s="7" t="str">
        <f>IF($B18=0,"",('MF Rollover'!DA18*($P18*(1+'Property Summary'!$L$22)^('MF Releasing'!DB$3-1)))*$C18)</f>
        <v/>
      </c>
      <c r="DC18" s="7" t="str">
        <f>IF($B18=0,"",('MF Rollover'!DB18*($P18*(1+'Property Summary'!$L$22)^('MF Releasing'!DC$3-1)))*$C18)</f>
        <v/>
      </c>
      <c r="DD18" s="7" t="str">
        <f>IF($B18=0,"",('MF Rollover'!DC18*($P18*(1+'Property Summary'!$L$22)^('MF Releasing'!DD$3-1)))*$C18)</f>
        <v/>
      </c>
      <c r="DE18" s="7" t="str">
        <f>IF($B18=0,"",('MF Rollover'!DD18*($P18*(1+'Property Summary'!$L$22)^('MF Releasing'!DE$3-1)))*$C18)</f>
        <v/>
      </c>
      <c r="DF18" s="7" t="str">
        <f>IF($B18=0,"",('MF Rollover'!DE18*($P18*(1+'Property Summary'!$L$22)^('MF Releasing'!DF$3-1)))*$C18)</f>
        <v/>
      </c>
      <c r="DG18" s="7" t="str">
        <f>IF($B18=0,"",('MF Rollover'!DF18*($P18*(1+'Property Summary'!$L$22)^('MF Releasing'!DG$3-1)))*$C18)</f>
        <v/>
      </c>
      <c r="DH18" s="7" t="str">
        <f>IF($B18=0,"",('MF Rollover'!DG18*($P18*(1+'Property Summary'!$L$22)^('MF Releasing'!DH$3-1)))*$C18)</f>
        <v/>
      </c>
      <c r="DI18" s="7" t="str">
        <f>IF($B18=0,"",('MF Rollover'!DH18*($P18*(1+'Property Summary'!$L$22)^('MF Releasing'!DI$3-1)))*$C18)</f>
        <v/>
      </c>
      <c r="DJ18" s="7" t="str">
        <f>IF($B18=0,"",('MF Rollover'!DI18*($P18*(1+'Property Summary'!$L$22)^('MF Releasing'!DJ$3-1)))*$C18)</f>
        <v/>
      </c>
      <c r="DK18" s="7" t="str">
        <f>IF($B18=0,"",('MF Rollover'!DJ18*($P18*(1+'Property Summary'!$L$22)^('MF Releasing'!DK$3-1)))*$C18)</f>
        <v/>
      </c>
      <c r="DL18" s="7" t="str">
        <f>IF($B18=0,"",('MF Rollover'!DK18*($P18*(1+'Property Summary'!$L$22)^('MF Releasing'!DL$3-1)))*$C18)</f>
        <v/>
      </c>
      <c r="DM18" s="7" t="str">
        <f>IF($B18=0,"",('MF Rollover'!DL18*($P18*(1+'Property Summary'!$L$22)^('MF Releasing'!DM$3-1)))*$C18)</f>
        <v/>
      </c>
      <c r="DN18" s="7" t="str">
        <f>IF($B18=0,"",('MF Rollover'!DM18*($P18*(1+'Property Summary'!$L$22)^('MF Releasing'!DN$3-1)))*$C18)</f>
        <v/>
      </c>
      <c r="DO18" s="7" t="str">
        <f>IF($B18=0,"",('MF Rollover'!DN18*($P18*(1+'Property Summary'!$L$22)^('MF Releasing'!DO$3-1)))*$C18)</f>
        <v/>
      </c>
      <c r="DP18" s="7" t="str">
        <f>IF($B18=0,"",('MF Rollover'!DO18*($P18*(1+'Property Summary'!$L$22)^('MF Releasing'!DP$3-1)))*$C18)</f>
        <v/>
      </c>
      <c r="DQ18" s="7" t="str">
        <f>IF($B18=0,"",('MF Rollover'!DP18*($P18*(1+'Property Summary'!$L$22)^('MF Releasing'!DQ$3-1)))*$C18)</f>
        <v/>
      </c>
      <c r="DR18" s="7" t="str">
        <f>IF($B18=0,"",('MF Rollover'!DQ18*($P18*(1+'Property Summary'!$L$22)^('MF Releasing'!DR$3-1)))*$C18)</f>
        <v/>
      </c>
      <c r="DS18" s="7" t="str">
        <f>IF($B18=0,"",('MF Rollover'!DR18*($P18*(1+'Property Summary'!$L$22)^('MF Releasing'!DS$3-1)))*$C18)</f>
        <v/>
      </c>
      <c r="DT18" s="7" t="str">
        <f>IF($B18=0,"",('MF Rollover'!DS18*($P18*(1+'Property Summary'!$L$22)^('MF Releasing'!DT$3-1)))*$C18)</f>
        <v/>
      </c>
      <c r="DU18" s="7" t="str">
        <f>IF($B18=0,"",('MF Rollover'!DT18*($P18*(1+'Property Summary'!$L$22)^('MF Releasing'!DU$3-1)))*$C18)</f>
        <v/>
      </c>
      <c r="DV18" s="7" t="str">
        <f>IF($B18=0,"",('MF Rollover'!DU18*($P18*(1+'Property Summary'!$L$22)^('MF Releasing'!DV$3-1)))*$C18)</f>
        <v/>
      </c>
      <c r="DW18" s="7" t="str">
        <f>IF($B18=0,"",('MF Rollover'!DV18*($P18*(1+'Property Summary'!$L$22)^('MF Releasing'!DW$3-1)))*$C18)</f>
        <v/>
      </c>
      <c r="DX18" s="7" t="str">
        <f>IF($B18=0,"",('MF Rollover'!DW18*($P18*(1+'Property Summary'!$L$22)^('MF Releasing'!DX$3-1)))*$C18)</f>
        <v/>
      </c>
      <c r="DY18" s="7" t="str">
        <f>IF($B18=0,"",('MF Rollover'!DX18*($P18*(1+'Property Summary'!$L$22)^('MF Releasing'!DY$3-1)))*$C18)</f>
        <v/>
      </c>
      <c r="DZ18" s="7" t="str">
        <f>IF($B18=0,"",('MF Rollover'!DY18*($P18*(1+'Property Summary'!$L$22)^('MF Releasing'!DZ$3-1)))*$C18)</f>
        <v/>
      </c>
      <c r="EA18" s="7" t="str">
        <f>IF($B18=0,"",('MF Rollover'!DZ18*($P18*(1+'Property Summary'!$L$22)^('MF Releasing'!EA$3-1)))*$C18)</f>
        <v/>
      </c>
      <c r="EB18" s="7" t="str">
        <f>IF($B18=0,"",('MF Rollover'!EA18*($P18*(1+'Property Summary'!$L$22)^('MF Releasing'!EB$3-1)))*$C18)</f>
        <v/>
      </c>
      <c r="EC18" s="7" t="str">
        <f>IF($B18=0,"",('MF Rollover'!EB18*($P18*(1+'Property Summary'!$L$22)^('MF Releasing'!EC$3-1)))*$C18)</f>
        <v/>
      </c>
      <c r="ED18" s="7" t="str">
        <f>IF($B18=0,"",('MF Rollover'!EC18*($P18*(1+'Property Summary'!$L$22)^('MF Releasing'!ED$3-1)))*$C18)</f>
        <v/>
      </c>
      <c r="EE18" s="7" t="str">
        <f>IF($B18=0,"",('MF Rollover'!ED18*($P18*(1+'Property Summary'!$L$22)^('MF Releasing'!EE$3-1)))*$C18)</f>
        <v/>
      </c>
      <c r="EF18" s="7" t="str">
        <f>IF($B18=0,"",('MF Rollover'!EE18*($P18*(1+'Property Summary'!$L$22)^('MF Releasing'!EF$3-1)))*$C18)</f>
        <v/>
      </c>
      <c r="EG18" s="7" t="str">
        <f>IF($B18=0,"",('MF Rollover'!EF18*($P18*(1+'Property Summary'!$L$22)^('MF Releasing'!EG$3-1)))*$C18)</f>
        <v/>
      </c>
      <c r="EH18" s="7" t="str">
        <f>IF($B18=0,"",('MF Rollover'!EG18*($P18*(1+'Property Summary'!$L$22)^('MF Releasing'!EH$3-1)))*$C18)</f>
        <v/>
      </c>
      <c r="EI18" s="7" t="str">
        <f>IF($B18=0,"",('MF Rollover'!EH18*($P18*(1+'Property Summary'!$L$22)^('MF Releasing'!EI$3-1)))*$C18)</f>
        <v/>
      </c>
      <c r="EJ18" s="7" t="str">
        <f>IF($B18=0,"",('MF Rollover'!EI18*($P18*(1+'Property Summary'!$L$22)^('MF Releasing'!EJ$3-1)))*$C18)</f>
        <v/>
      </c>
      <c r="EK18" s="7" t="str">
        <f>IF($B18=0,"",('MF Rollover'!EJ18*($P18*(1+'Property Summary'!$L$22)^('MF Releasing'!EK$3-1)))*$C18)</f>
        <v/>
      </c>
      <c r="EL18" s="7" t="str">
        <f>IF($B18=0,"",('MF Rollover'!EK18*($P18*(1+'Property Summary'!$L$22)^('MF Releasing'!EL$3-1)))*$C18)</f>
        <v/>
      </c>
      <c r="EM18" s="7" t="str">
        <f>IF($B18=0,"",('MF Rollover'!EL18*($P18*(1+'Property Summary'!$L$22)^('MF Releasing'!EM$3-1)))*$C18)</f>
        <v/>
      </c>
      <c r="EN18" s="7" t="str">
        <f>IF($B18=0,"",('MF Rollover'!EM18*($P18*(1+'Property Summary'!$L$22)^('MF Releasing'!EN$3-1)))*$C18)</f>
        <v/>
      </c>
      <c r="EO18" s="7" t="str">
        <f>IF($B18=0,"",('MF Rollover'!EN18*($P18*(1+'Property Summary'!$L$22)^('MF Releasing'!EO$3-1)))*$C18)</f>
        <v/>
      </c>
      <c r="EP18" s="7" t="str">
        <f>IF($B18=0,"",('MF Rollover'!EO18*($P18*(1+'Property Summary'!$L$22)^('MF Releasing'!EP$3-1)))*$C18)</f>
        <v/>
      </c>
      <c r="EQ18" s="7" t="str">
        <f>IF($B18=0,"",('MF Rollover'!EP18*($P18*(1+'Property Summary'!$L$22)^('MF Releasing'!EQ$3-1)))*$C18)</f>
        <v/>
      </c>
      <c r="ER18" s="7" t="str">
        <f>IF($B18=0,"",('MF Rollover'!EQ18*($P18*(1+'Property Summary'!$L$22)^('MF Releasing'!ER$3-1)))*$C18)</f>
        <v/>
      </c>
      <c r="ES18" s="7" t="str">
        <f>IF($B18=0,"",('MF Rollover'!ER18*($P18*(1+'Property Summary'!$L$22)^('MF Releasing'!ES$3-1)))*$C18)</f>
        <v/>
      </c>
      <c r="ET18" s="7" t="str">
        <f>IF($B18=0,"",('MF Rollover'!ES18*($P18*(1+'Property Summary'!$L$22)^('MF Releasing'!ET$3-1)))*$C18)</f>
        <v/>
      </c>
      <c r="EU18" s="7" t="str">
        <f>IF($B18=0,"",('MF Rollover'!ET18*($P18*(1+'Property Summary'!$L$22)^('MF Releasing'!EU$3-1)))*$C18)</f>
        <v/>
      </c>
      <c r="EV18" s="7" t="str">
        <f>IF($B18=0,"",('MF Rollover'!EU18*($P18*(1+'Property Summary'!$L$22)^('MF Releasing'!EV$3-1)))*$C18)</f>
        <v/>
      </c>
      <c r="EW18" s="7" t="str">
        <f>IF($B18=0,"",('MF Rollover'!EV18*($P18*(1+'Property Summary'!$L$22)^('MF Releasing'!EW$3-1)))*$C18)</f>
        <v/>
      </c>
      <c r="EX18" s="7" t="str">
        <f>IF($B18=0,"",('MF Rollover'!EW18*($P18*(1+'Property Summary'!$L$22)^('MF Releasing'!EX$3-1)))*$C18)</f>
        <v/>
      </c>
      <c r="EY18" s="7" t="str">
        <f>IF($B18=0,"",('MF Rollover'!EX18*($P18*(1+'Property Summary'!$L$22)^('MF Releasing'!EY$3-1)))*$C18)</f>
        <v/>
      </c>
      <c r="EZ18" s="7" t="str">
        <f>IF($B18=0,"",('MF Rollover'!EY18*($P18*(1+'Property Summary'!$L$22)^('MF Releasing'!EZ$3-1)))*$C18)</f>
        <v/>
      </c>
      <c r="FA18" s="7" t="str">
        <f>IF($B18=0,"",('MF Rollover'!EZ18*($P18*(1+'Property Summary'!$L$22)^('MF Releasing'!FA$3-1)))*$C18)</f>
        <v/>
      </c>
      <c r="FB18" s="7" t="str">
        <f>IF($B18=0,"",('MF Rollover'!FA18*($P18*(1+'Property Summary'!$L$22)^('MF Releasing'!FB$3-1)))*$C18)</f>
        <v/>
      </c>
      <c r="FC18" s="7" t="str">
        <f>IF($B18=0,"",('MF Rollover'!FB18*($P18*(1+'Property Summary'!$L$22)^('MF Releasing'!FC$3-1)))*$C18)</f>
        <v/>
      </c>
      <c r="FD18" s="7" t="str">
        <f>IF($B18=0,"",('MF Rollover'!FC18*($P18*(1+'Property Summary'!$L$22)^('MF Releasing'!FD$3-1)))*$C18)</f>
        <v/>
      </c>
      <c r="FE18" s="7" t="str">
        <f>IF($B18=0,"",('MF Rollover'!FD18*($P18*(1+'Property Summary'!$L$22)^('MF Releasing'!FE$3-1)))*$C18)</f>
        <v/>
      </c>
      <c r="FF18" s="7" t="str">
        <f>IF($B18=0,"",('MF Rollover'!FE18*($P18*(1+'Property Summary'!$L$22)^('MF Releasing'!FF$3-1)))*$C18)</f>
        <v/>
      </c>
      <c r="FG18" s="7" t="str">
        <f>IF($B18=0,"",('MF Rollover'!FF18*($P18*(1+'Property Summary'!$L$22)^('MF Releasing'!FG$3-1)))*$C18)</f>
        <v/>
      </c>
      <c r="FH18" s="7" t="str">
        <f>IF($B18=0,"",('MF Rollover'!FG18*($P18*(1+'Property Summary'!$L$22)^('MF Releasing'!FH$3-1)))*$C18)</f>
        <v/>
      </c>
      <c r="FI18" s="7" t="str">
        <f>IF($B18=0,"",('MF Rollover'!FH18*($P18*(1+'Property Summary'!$L$22)^('MF Releasing'!FI$3-1)))*$C18)</f>
        <v/>
      </c>
      <c r="FJ18" s="7" t="str">
        <f>IF($B18=0,"",('MF Rollover'!FI18*($P18*(1+'Property Summary'!$L$22)^('MF Releasing'!FJ$3-1)))*$C18)</f>
        <v/>
      </c>
      <c r="FK18" s="7" t="str">
        <f>IF($B18=0,"",('MF Rollover'!FJ18*($P18*(1+'Property Summary'!$L$22)^('MF Releasing'!FK$3-1)))*$C18)</f>
        <v/>
      </c>
      <c r="FL18" s="7" t="str">
        <f>IF($B18=0,"",('MF Rollover'!FK18*($P18*(1+'Property Summary'!$L$22)^('MF Releasing'!FL$3-1)))*$C18)</f>
        <v/>
      </c>
      <c r="FM18" s="7" t="str">
        <f>IF($B18=0,"",('MF Rollover'!FL18*($P18*(1+'Property Summary'!$L$22)^('MF Releasing'!FM$3-1)))*$C18)</f>
        <v/>
      </c>
      <c r="FN18" s="7" t="str">
        <f>IF($B18=0,"",('MF Rollover'!FM18*($P18*(1+'Property Summary'!$L$22)^('MF Releasing'!FN$3-1)))*$C18)</f>
        <v/>
      </c>
      <c r="FO18" s="7" t="str">
        <f>IF($B18=0,"",('MF Rollover'!FN18*($P18*(1+'Property Summary'!$L$22)^('MF Releasing'!FO$3-1)))*$C18)</f>
        <v/>
      </c>
      <c r="FP18" s="7" t="str">
        <f>IF($B18=0,"",('MF Rollover'!FO18*($P18*(1+'Property Summary'!$L$22)^('MF Releasing'!FP$3-1)))*$C18)</f>
        <v/>
      </c>
      <c r="FQ18" s="7" t="str">
        <f>IF($B18=0,"",('MF Rollover'!FP18*($P18*(1+'Property Summary'!$L$22)^('MF Releasing'!FQ$3-1)))*$C18)</f>
        <v/>
      </c>
      <c r="FR18" s="7" t="str">
        <f>IF($B18=0,"",('MF Rollover'!FQ18*($P18*(1+'Property Summary'!$L$22)^('MF Releasing'!FR$3-1)))*$C18)</f>
        <v/>
      </c>
      <c r="FS18" s="7" t="str">
        <f>IF($B18=0,"",('MF Rollover'!FR18*($P18*(1+'Property Summary'!$L$22)^('MF Releasing'!FS$3-1)))*$C18)</f>
        <v/>
      </c>
      <c r="FT18" s="7" t="str">
        <f>IF($B18=0,"",('MF Rollover'!FS18*($P18*(1+'Property Summary'!$L$22)^('MF Releasing'!FT$3-1)))*$C18)</f>
        <v/>
      </c>
      <c r="FU18" s="7" t="str">
        <f>IF($B18=0,"",('MF Rollover'!FT18*($P18*(1+'Property Summary'!$L$22)^('MF Releasing'!FU$3-1)))*$C18)</f>
        <v/>
      </c>
      <c r="FV18" s="7" t="str">
        <f>IF($B18=0,"",('MF Rollover'!FU18*($P18*(1+'Property Summary'!$L$22)^('MF Releasing'!FV$3-1)))*$C18)</f>
        <v/>
      </c>
      <c r="FW18" s="7" t="str">
        <f>IF($B18=0,"",('MF Rollover'!FV18*($P18*(1+'Property Summary'!$L$22)^('MF Releasing'!FW$3-1)))*$C18)</f>
        <v/>
      </c>
      <c r="FX18" s="7" t="str">
        <f>IF($B18=0,"",('MF Rollover'!FW18*($P18*(1+'Property Summary'!$L$22)^('MF Releasing'!FX$3-1)))*$C18)</f>
        <v/>
      </c>
      <c r="FY18" s="7" t="str">
        <f>IF($B18=0,"",('MF Rollover'!FX18*($P18*(1+'Property Summary'!$L$22)^('MF Releasing'!FY$3-1)))*$C18)</f>
        <v/>
      </c>
      <c r="FZ18" s="7" t="str">
        <f>IF($B18=0,"",('MF Rollover'!FY18*($P18*(1+'Property Summary'!$L$22)^('MF Releasing'!FZ$3-1)))*$C18)</f>
        <v/>
      </c>
      <c r="GA18" s="7" t="str">
        <f>IF($B18=0,"",('MF Rollover'!FZ18*($P18*(1+'Property Summary'!$L$22)^('MF Releasing'!GA$3-1)))*$C18)</f>
        <v/>
      </c>
      <c r="GB18" s="7" t="str">
        <f>IF($B18=0,"",('MF Rollover'!GA18*($P18*(1+'Property Summary'!$L$22)^('MF Releasing'!GB$3-1)))*$C18)</f>
        <v/>
      </c>
      <c r="GC18" s="7" t="str">
        <f>IF($B18=0,"",('MF Rollover'!GB18*($P18*(1+'Property Summary'!$L$22)^('MF Releasing'!GC$3-1)))*$C18)</f>
        <v/>
      </c>
      <c r="GD18" s="7" t="str">
        <f>IF($B18=0,"",('MF Rollover'!GC18*($P18*(1+'Property Summary'!$L$22)^('MF Releasing'!GD$3-1)))*$C18)</f>
        <v/>
      </c>
      <c r="GE18" s="7" t="str">
        <f>IF($B18=0,"",('MF Rollover'!GD18*($P18*(1+'Property Summary'!$L$22)^('MF Releasing'!GE$3-1)))*$C18)</f>
        <v/>
      </c>
      <c r="GF18" s="7" t="str">
        <f>IF($B18=0,"",('MF Rollover'!GE18*($P18*(1+'Property Summary'!$L$22)^('MF Releasing'!GF$3-1)))*$C18)</f>
        <v/>
      </c>
      <c r="GG18" s="7" t="str">
        <f>IF($B18=0,"",('MF Rollover'!GF18*($P18*(1+'Property Summary'!$L$22)^('MF Releasing'!GG$3-1)))*$C18)</f>
        <v/>
      </c>
      <c r="GH18" s="7" t="str">
        <f>IF($B18=0,"",('MF Rollover'!GG18*($P18*(1+'Property Summary'!$L$22)^('MF Releasing'!GH$3-1)))*$C18)</f>
        <v/>
      </c>
      <c r="GI18" s="7" t="str">
        <f>IF($B18=0,"",('MF Rollover'!GH18*($P18*(1+'Property Summary'!$L$22)^('MF Releasing'!GI$3-1)))*$C18)</f>
        <v/>
      </c>
      <c r="GJ18" s="7" t="str">
        <f>IF($B18=0,"",('MF Rollover'!GI18*($P18*(1+'Property Summary'!$L$22)^('MF Releasing'!GJ$3-1)))*$C18)</f>
        <v/>
      </c>
      <c r="GK18" s="7" t="str">
        <f>IF($B18=0,"",('MF Rollover'!GJ18*($P18*(1+'Property Summary'!$L$22)^('MF Releasing'!GK$3-1)))*$C18)</f>
        <v/>
      </c>
      <c r="GL18" s="7" t="str">
        <f>IF($B18=0,"",('MF Rollover'!GK18*($P18*(1+'Property Summary'!$L$22)^('MF Releasing'!GL$3-1)))*$C18)</f>
        <v/>
      </c>
      <c r="GM18" s="7" t="str">
        <f>IF($B18=0,"",('MF Rollover'!GL18*($P18*(1+'Property Summary'!$L$22)^('MF Releasing'!GM$3-1)))*$C18)</f>
        <v/>
      </c>
      <c r="GN18" s="7" t="str">
        <f>IF($B18=0,"",('MF Rollover'!GM18*($P18*(1+'Property Summary'!$L$22)^('MF Releasing'!GN$3-1)))*$C18)</f>
        <v/>
      </c>
      <c r="GO18" s="7" t="str">
        <f>IF($B18=0,"",('MF Rollover'!GN18*($P18*(1+'Property Summary'!$L$22)^('MF Releasing'!GO$3-1)))*$C18)</f>
        <v/>
      </c>
      <c r="GP18" s="7" t="str">
        <f>IF($B18=0,"",('MF Rollover'!GO18*($P18*(1+'Property Summary'!$L$22)^('MF Releasing'!GP$3-1)))*$C18)</f>
        <v/>
      </c>
    </row>
    <row r="19" spans="2:198" x14ac:dyDescent="0.3">
      <c r="B19" s="198">
        <f>'MF Rent Roll'!B18</f>
        <v>0</v>
      </c>
      <c r="C19" s="199">
        <f>'MF Rent Roll'!C18</f>
        <v>0</v>
      </c>
      <c r="D19" s="200">
        <f>'MF Rent Roll'!D18</f>
        <v>0</v>
      </c>
      <c r="E19" s="200">
        <f>'MF Rent Roll'!E18</f>
        <v>0</v>
      </c>
      <c r="F19" s="201">
        <f>'MF Rent Roll'!F18</f>
        <v>0</v>
      </c>
      <c r="G19" s="202">
        <f>'MF Rent Roll'!G18</f>
        <v>0</v>
      </c>
      <c r="H19" s="203">
        <f>'MF Rent Roll'!H18</f>
        <v>0</v>
      </c>
      <c r="I19" s="202">
        <f>'MF Rent Roll'!I18</f>
        <v>0</v>
      </c>
      <c r="J19" s="204">
        <f>'MF Rent Roll'!J18</f>
        <v>0</v>
      </c>
      <c r="K19" s="205">
        <f>'MF Rent Roll'!K18</f>
        <v>0</v>
      </c>
      <c r="L19" s="202">
        <f>'MF Rent Roll'!L18</f>
        <v>0</v>
      </c>
      <c r="M19" s="206">
        <f>'MF Rent Roll'!M18</f>
        <v>0</v>
      </c>
      <c r="N19" s="207" t="str">
        <f>'MF Rent Roll'!N18</f>
        <v/>
      </c>
      <c r="O19" s="208" t="str">
        <f>'MF Rent Roll'!O18</f>
        <v/>
      </c>
      <c r="P19" s="209" t="str">
        <f>'MF Rent Roll'!P18</f>
        <v/>
      </c>
      <c r="S19" s="7" t="str">
        <f>IF($B19=0,"",('MF Rollover'!R19*($P19*(1+'Property Summary'!$L$22)^('MF Releasing'!S$3-1)))*$C19)</f>
        <v/>
      </c>
      <c r="T19" s="7" t="str">
        <f>IF($B19=0,"",('MF Rollover'!S19*($P19*(1+'Property Summary'!$L$22)^('MF Releasing'!T$3-1)))*$C19)</f>
        <v/>
      </c>
      <c r="U19" s="7" t="str">
        <f>IF($B19=0,"",('MF Rollover'!T19*($P19*(1+'Property Summary'!$L$22)^('MF Releasing'!U$3-1)))*$C19)</f>
        <v/>
      </c>
      <c r="V19" s="7" t="str">
        <f>IF($B19=0,"",('MF Rollover'!U19*($P19*(1+'Property Summary'!$L$22)^('MF Releasing'!V$3-1)))*$C19)</f>
        <v/>
      </c>
      <c r="W19" s="7" t="str">
        <f>IF($B19=0,"",('MF Rollover'!V19*($P19*(1+'Property Summary'!$L$22)^('MF Releasing'!W$3-1)))*$C19)</f>
        <v/>
      </c>
      <c r="X19" s="7" t="str">
        <f>IF($B19=0,"",('MF Rollover'!W19*($P19*(1+'Property Summary'!$L$22)^('MF Releasing'!X$3-1)))*$C19)</f>
        <v/>
      </c>
      <c r="Y19" s="7" t="str">
        <f>IF($B19=0,"",('MF Rollover'!X19*($P19*(1+'Property Summary'!$L$22)^('MF Releasing'!Y$3-1)))*$C19)</f>
        <v/>
      </c>
      <c r="Z19" s="7" t="str">
        <f>IF($B19=0,"",('MF Rollover'!Y19*($P19*(1+'Property Summary'!$L$22)^('MF Releasing'!Z$3-1)))*$C19)</f>
        <v/>
      </c>
      <c r="AA19" s="7" t="str">
        <f>IF($B19=0,"",('MF Rollover'!Z19*($P19*(1+'Property Summary'!$L$22)^('MF Releasing'!AA$3-1)))*$C19)</f>
        <v/>
      </c>
      <c r="AB19" s="7" t="str">
        <f>IF($B19=0,"",('MF Rollover'!AA19*($P19*(1+'Property Summary'!$L$22)^('MF Releasing'!AB$3-1)))*$C19)</f>
        <v/>
      </c>
      <c r="AC19" s="7" t="str">
        <f>IF($B19=0,"",('MF Rollover'!AB19*($P19*(1+'Property Summary'!$L$22)^('MF Releasing'!AC$3-1)))*$C19)</f>
        <v/>
      </c>
      <c r="AD19" s="7" t="str">
        <f>IF($B19=0,"",('MF Rollover'!AC19*($P19*(1+'Property Summary'!$L$22)^('MF Releasing'!AD$3-1)))*$C19)</f>
        <v/>
      </c>
      <c r="AE19" s="7" t="str">
        <f>IF($B19=0,"",('MF Rollover'!AD19*($P19*(1+'Property Summary'!$L$22)^('MF Releasing'!AE$3-1)))*$C19)</f>
        <v/>
      </c>
      <c r="AF19" s="7" t="str">
        <f>IF($B19=0,"",('MF Rollover'!AE19*($P19*(1+'Property Summary'!$L$22)^('MF Releasing'!AF$3-1)))*$C19)</f>
        <v/>
      </c>
      <c r="AG19" s="7" t="str">
        <f>IF($B19=0,"",('MF Rollover'!AF19*($P19*(1+'Property Summary'!$L$22)^('MF Releasing'!AG$3-1)))*$C19)</f>
        <v/>
      </c>
      <c r="AH19" s="7" t="str">
        <f>IF($B19=0,"",('MF Rollover'!AG19*($P19*(1+'Property Summary'!$L$22)^('MF Releasing'!AH$3-1)))*$C19)</f>
        <v/>
      </c>
      <c r="AI19" s="7" t="str">
        <f>IF($B19=0,"",('MF Rollover'!AH19*($P19*(1+'Property Summary'!$L$22)^('MF Releasing'!AI$3-1)))*$C19)</f>
        <v/>
      </c>
      <c r="AJ19" s="7" t="str">
        <f>IF($B19=0,"",('MF Rollover'!AI19*($P19*(1+'Property Summary'!$L$22)^('MF Releasing'!AJ$3-1)))*$C19)</f>
        <v/>
      </c>
      <c r="AK19" s="7" t="str">
        <f>IF($B19=0,"",('MF Rollover'!AJ19*($P19*(1+'Property Summary'!$L$22)^('MF Releasing'!AK$3-1)))*$C19)</f>
        <v/>
      </c>
      <c r="AL19" s="7" t="str">
        <f>IF($B19=0,"",('MF Rollover'!AK19*($P19*(1+'Property Summary'!$L$22)^('MF Releasing'!AL$3-1)))*$C19)</f>
        <v/>
      </c>
      <c r="AM19" s="7" t="str">
        <f>IF($B19=0,"",('MF Rollover'!AL19*($P19*(1+'Property Summary'!$L$22)^('MF Releasing'!AM$3-1)))*$C19)</f>
        <v/>
      </c>
      <c r="AN19" s="7" t="str">
        <f>IF($B19=0,"",('MF Rollover'!AM19*($P19*(1+'Property Summary'!$L$22)^('MF Releasing'!AN$3-1)))*$C19)</f>
        <v/>
      </c>
      <c r="AO19" s="7" t="str">
        <f>IF($B19=0,"",('MF Rollover'!AN19*($P19*(1+'Property Summary'!$L$22)^('MF Releasing'!AO$3-1)))*$C19)</f>
        <v/>
      </c>
      <c r="AP19" s="7" t="str">
        <f>IF($B19=0,"",('MF Rollover'!AO19*($P19*(1+'Property Summary'!$L$22)^('MF Releasing'!AP$3-1)))*$C19)</f>
        <v/>
      </c>
      <c r="AQ19" s="7" t="str">
        <f>IF($B19=0,"",('MF Rollover'!AP19*($P19*(1+'Property Summary'!$L$22)^('MF Releasing'!AQ$3-1)))*$C19)</f>
        <v/>
      </c>
      <c r="AR19" s="7" t="str">
        <f>IF($B19=0,"",('MF Rollover'!AQ19*($P19*(1+'Property Summary'!$L$22)^('MF Releasing'!AR$3-1)))*$C19)</f>
        <v/>
      </c>
      <c r="AS19" s="7" t="str">
        <f>IF($B19=0,"",('MF Rollover'!AR19*($P19*(1+'Property Summary'!$L$22)^('MF Releasing'!AS$3-1)))*$C19)</f>
        <v/>
      </c>
      <c r="AT19" s="7" t="str">
        <f>IF($B19=0,"",('MF Rollover'!AS19*($P19*(1+'Property Summary'!$L$22)^('MF Releasing'!AT$3-1)))*$C19)</f>
        <v/>
      </c>
      <c r="AU19" s="7" t="str">
        <f>IF($B19=0,"",('MF Rollover'!AT19*($P19*(1+'Property Summary'!$L$22)^('MF Releasing'!AU$3-1)))*$C19)</f>
        <v/>
      </c>
      <c r="AV19" s="7" t="str">
        <f>IF($B19=0,"",('MF Rollover'!AU19*($P19*(1+'Property Summary'!$L$22)^('MF Releasing'!AV$3-1)))*$C19)</f>
        <v/>
      </c>
      <c r="AW19" s="7" t="str">
        <f>IF($B19=0,"",('MF Rollover'!AV19*($P19*(1+'Property Summary'!$L$22)^('MF Releasing'!AW$3-1)))*$C19)</f>
        <v/>
      </c>
      <c r="AX19" s="7" t="str">
        <f>IF($B19=0,"",('MF Rollover'!AW19*($P19*(1+'Property Summary'!$L$22)^('MF Releasing'!AX$3-1)))*$C19)</f>
        <v/>
      </c>
      <c r="AY19" s="7" t="str">
        <f>IF($B19=0,"",('MF Rollover'!AX19*($P19*(1+'Property Summary'!$L$22)^('MF Releasing'!AY$3-1)))*$C19)</f>
        <v/>
      </c>
      <c r="AZ19" s="7" t="str">
        <f>IF($B19=0,"",('MF Rollover'!AY19*($P19*(1+'Property Summary'!$L$22)^('MF Releasing'!AZ$3-1)))*$C19)</f>
        <v/>
      </c>
      <c r="BA19" s="7" t="str">
        <f>IF($B19=0,"",('MF Rollover'!AZ19*($P19*(1+'Property Summary'!$L$22)^('MF Releasing'!BA$3-1)))*$C19)</f>
        <v/>
      </c>
      <c r="BB19" s="7" t="str">
        <f>IF($B19=0,"",('MF Rollover'!BA19*($P19*(1+'Property Summary'!$L$22)^('MF Releasing'!BB$3-1)))*$C19)</f>
        <v/>
      </c>
      <c r="BC19" s="7" t="str">
        <f>IF($B19=0,"",('MF Rollover'!BB19*($P19*(1+'Property Summary'!$L$22)^('MF Releasing'!BC$3-1)))*$C19)</f>
        <v/>
      </c>
      <c r="BD19" s="7" t="str">
        <f>IF($B19=0,"",('MF Rollover'!BC19*($P19*(1+'Property Summary'!$L$22)^('MF Releasing'!BD$3-1)))*$C19)</f>
        <v/>
      </c>
      <c r="BE19" s="7" t="str">
        <f>IF($B19=0,"",('MF Rollover'!BD19*($P19*(1+'Property Summary'!$L$22)^('MF Releasing'!BE$3-1)))*$C19)</f>
        <v/>
      </c>
      <c r="BF19" s="7" t="str">
        <f>IF($B19=0,"",('MF Rollover'!BE19*($P19*(1+'Property Summary'!$L$22)^('MF Releasing'!BF$3-1)))*$C19)</f>
        <v/>
      </c>
      <c r="BG19" s="7" t="str">
        <f>IF($B19=0,"",('MF Rollover'!BF19*($P19*(1+'Property Summary'!$L$22)^('MF Releasing'!BG$3-1)))*$C19)</f>
        <v/>
      </c>
      <c r="BH19" s="7" t="str">
        <f>IF($B19=0,"",('MF Rollover'!BG19*($P19*(1+'Property Summary'!$L$22)^('MF Releasing'!BH$3-1)))*$C19)</f>
        <v/>
      </c>
      <c r="BI19" s="7" t="str">
        <f>IF($B19=0,"",('MF Rollover'!BH19*($P19*(1+'Property Summary'!$L$22)^('MF Releasing'!BI$3-1)))*$C19)</f>
        <v/>
      </c>
      <c r="BJ19" s="7" t="str">
        <f>IF($B19=0,"",('MF Rollover'!BI19*($P19*(1+'Property Summary'!$L$22)^('MF Releasing'!BJ$3-1)))*$C19)</f>
        <v/>
      </c>
      <c r="BK19" s="7" t="str">
        <f>IF($B19=0,"",('MF Rollover'!BJ19*($P19*(1+'Property Summary'!$L$22)^('MF Releasing'!BK$3-1)))*$C19)</f>
        <v/>
      </c>
      <c r="BL19" s="7" t="str">
        <f>IF($B19=0,"",('MF Rollover'!BK19*($P19*(1+'Property Summary'!$L$22)^('MF Releasing'!BL$3-1)))*$C19)</f>
        <v/>
      </c>
      <c r="BM19" s="7" t="str">
        <f>IF($B19=0,"",('MF Rollover'!BL19*($P19*(1+'Property Summary'!$L$22)^('MF Releasing'!BM$3-1)))*$C19)</f>
        <v/>
      </c>
      <c r="BN19" s="7" t="str">
        <f>IF($B19=0,"",('MF Rollover'!BM19*($P19*(1+'Property Summary'!$L$22)^('MF Releasing'!BN$3-1)))*$C19)</f>
        <v/>
      </c>
      <c r="BO19" s="7" t="str">
        <f>IF($B19=0,"",('MF Rollover'!BN19*($P19*(1+'Property Summary'!$L$22)^('MF Releasing'!BO$3-1)))*$C19)</f>
        <v/>
      </c>
      <c r="BP19" s="7" t="str">
        <f>IF($B19=0,"",('MF Rollover'!BO19*($P19*(1+'Property Summary'!$L$22)^('MF Releasing'!BP$3-1)))*$C19)</f>
        <v/>
      </c>
      <c r="BQ19" s="7" t="str">
        <f>IF($B19=0,"",('MF Rollover'!BP19*($P19*(1+'Property Summary'!$L$22)^('MF Releasing'!BQ$3-1)))*$C19)</f>
        <v/>
      </c>
      <c r="BR19" s="7" t="str">
        <f>IF($B19=0,"",('MF Rollover'!BQ19*($P19*(1+'Property Summary'!$L$22)^('MF Releasing'!BR$3-1)))*$C19)</f>
        <v/>
      </c>
      <c r="BS19" s="7" t="str">
        <f>IF($B19=0,"",('MF Rollover'!BR19*($P19*(1+'Property Summary'!$L$22)^('MF Releasing'!BS$3-1)))*$C19)</f>
        <v/>
      </c>
      <c r="BT19" s="7" t="str">
        <f>IF($B19=0,"",('MF Rollover'!BS19*($P19*(1+'Property Summary'!$L$22)^('MF Releasing'!BT$3-1)))*$C19)</f>
        <v/>
      </c>
      <c r="BU19" s="7" t="str">
        <f>IF($B19=0,"",('MF Rollover'!BT19*($P19*(1+'Property Summary'!$L$22)^('MF Releasing'!BU$3-1)))*$C19)</f>
        <v/>
      </c>
      <c r="BV19" s="7" t="str">
        <f>IF($B19=0,"",('MF Rollover'!BU19*($P19*(1+'Property Summary'!$L$22)^('MF Releasing'!BV$3-1)))*$C19)</f>
        <v/>
      </c>
      <c r="BW19" s="7" t="str">
        <f>IF($B19=0,"",('MF Rollover'!BV19*($P19*(1+'Property Summary'!$L$22)^('MF Releasing'!BW$3-1)))*$C19)</f>
        <v/>
      </c>
      <c r="BX19" s="7" t="str">
        <f>IF($B19=0,"",('MF Rollover'!BW19*($P19*(1+'Property Summary'!$L$22)^('MF Releasing'!BX$3-1)))*$C19)</f>
        <v/>
      </c>
      <c r="BY19" s="7" t="str">
        <f>IF($B19=0,"",('MF Rollover'!BX19*($P19*(1+'Property Summary'!$L$22)^('MF Releasing'!BY$3-1)))*$C19)</f>
        <v/>
      </c>
      <c r="BZ19" s="7" t="str">
        <f>IF($B19=0,"",('MF Rollover'!BY19*($P19*(1+'Property Summary'!$L$22)^('MF Releasing'!BZ$3-1)))*$C19)</f>
        <v/>
      </c>
      <c r="CA19" s="7" t="str">
        <f>IF($B19=0,"",('MF Rollover'!BZ19*($P19*(1+'Property Summary'!$L$22)^('MF Releasing'!CA$3-1)))*$C19)</f>
        <v/>
      </c>
      <c r="CB19" s="7" t="str">
        <f>IF($B19=0,"",('MF Rollover'!CA19*($P19*(1+'Property Summary'!$L$22)^('MF Releasing'!CB$3-1)))*$C19)</f>
        <v/>
      </c>
      <c r="CC19" s="7" t="str">
        <f>IF($B19=0,"",('MF Rollover'!CB19*($P19*(1+'Property Summary'!$L$22)^('MF Releasing'!CC$3-1)))*$C19)</f>
        <v/>
      </c>
      <c r="CD19" s="7" t="str">
        <f>IF($B19=0,"",('MF Rollover'!CC19*($P19*(1+'Property Summary'!$L$22)^('MF Releasing'!CD$3-1)))*$C19)</f>
        <v/>
      </c>
      <c r="CE19" s="7" t="str">
        <f>IF($B19=0,"",('MF Rollover'!CD19*($P19*(1+'Property Summary'!$L$22)^('MF Releasing'!CE$3-1)))*$C19)</f>
        <v/>
      </c>
      <c r="CF19" s="7" t="str">
        <f>IF($B19=0,"",('MF Rollover'!CE19*($P19*(1+'Property Summary'!$L$22)^('MF Releasing'!CF$3-1)))*$C19)</f>
        <v/>
      </c>
      <c r="CG19" s="7" t="str">
        <f>IF($B19=0,"",('MF Rollover'!CF19*($P19*(1+'Property Summary'!$L$22)^('MF Releasing'!CG$3-1)))*$C19)</f>
        <v/>
      </c>
      <c r="CH19" s="7" t="str">
        <f>IF($B19=0,"",('MF Rollover'!CG19*($P19*(1+'Property Summary'!$L$22)^('MF Releasing'!CH$3-1)))*$C19)</f>
        <v/>
      </c>
      <c r="CI19" s="7" t="str">
        <f>IF($B19=0,"",('MF Rollover'!CH19*($P19*(1+'Property Summary'!$L$22)^('MF Releasing'!CI$3-1)))*$C19)</f>
        <v/>
      </c>
      <c r="CJ19" s="7" t="str">
        <f>IF($B19=0,"",('MF Rollover'!CI19*($P19*(1+'Property Summary'!$L$22)^('MF Releasing'!CJ$3-1)))*$C19)</f>
        <v/>
      </c>
      <c r="CK19" s="7" t="str">
        <f>IF($B19=0,"",('MF Rollover'!CJ19*($P19*(1+'Property Summary'!$L$22)^('MF Releasing'!CK$3-1)))*$C19)</f>
        <v/>
      </c>
      <c r="CL19" s="7" t="str">
        <f>IF($B19=0,"",('MF Rollover'!CK19*($P19*(1+'Property Summary'!$L$22)^('MF Releasing'!CL$3-1)))*$C19)</f>
        <v/>
      </c>
      <c r="CM19" s="7" t="str">
        <f>IF($B19=0,"",('MF Rollover'!CL19*($P19*(1+'Property Summary'!$L$22)^('MF Releasing'!CM$3-1)))*$C19)</f>
        <v/>
      </c>
      <c r="CN19" s="7" t="str">
        <f>IF($B19=0,"",('MF Rollover'!CM19*($P19*(1+'Property Summary'!$L$22)^('MF Releasing'!CN$3-1)))*$C19)</f>
        <v/>
      </c>
      <c r="CO19" s="7" t="str">
        <f>IF($B19=0,"",('MF Rollover'!CN19*($P19*(1+'Property Summary'!$L$22)^('MF Releasing'!CO$3-1)))*$C19)</f>
        <v/>
      </c>
      <c r="CP19" s="7" t="str">
        <f>IF($B19=0,"",('MF Rollover'!CO19*($P19*(1+'Property Summary'!$L$22)^('MF Releasing'!CP$3-1)))*$C19)</f>
        <v/>
      </c>
      <c r="CQ19" s="7" t="str">
        <f>IF($B19=0,"",('MF Rollover'!CP19*($P19*(1+'Property Summary'!$L$22)^('MF Releasing'!CQ$3-1)))*$C19)</f>
        <v/>
      </c>
      <c r="CR19" s="7" t="str">
        <f>IF($B19=0,"",('MF Rollover'!CQ19*($P19*(1+'Property Summary'!$L$22)^('MF Releasing'!CR$3-1)))*$C19)</f>
        <v/>
      </c>
      <c r="CS19" s="7" t="str">
        <f>IF($B19=0,"",('MF Rollover'!CR19*($P19*(1+'Property Summary'!$L$22)^('MF Releasing'!CS$3-1)))*$C19)</f>
        <v/>
      </c>
      <c r="CT19" s="7" t="str">
        <f>IF($B19=0,"",('MF Rollover'!CS19*($P19*(1+'Property Summary'!$L$22)^('MF Releasing'!CT$3-1)))*$C19)</f>
        <v/>
      </c>
      <c r="CU19" s="7" t="str">
        <f>IF($B19=0,"",('MF Rollover'!CT19*($P19*(1+'Property Summary'!$L$22)^('MF Releasing'!CU$3-1)))*$C19)</f>
        <v/>
      </c>
      <c r="CV19" s="7" t="str">
        <f>IF($B19=0,"",('MF Rollover'!CU19*($P19*(1+'Property Summary'!$L$22)^('MF Releasing'!CV$3-1)))*$C19)</f>
        <v/>
      </c>
      <c r="CW19" s="7" t="str">
        <f>IF($B19=0,"",('MF Rollover'!CV19*($P19*(1+'Property Summary'!$L$22)^('MF Releasing'!CW$3-1)))*$C19)</f>
        <v/>
      </c>
      <c r="CX19" s="7" t="str">
        <f>IF($B19=0,"",('MF Rollover'!CW19*($P19*(1+'Property Summary'!$L$22)^('MF Releasing'!CX$3-1)))*$C19)</f>
        <v/>
      </c>
      <c r="CY19" s="7" t="str">
        <f>IF($B19=0,"",('MF Rollover'!CX19*($P19*(1+'Property Summary'!$L$22)^('MF Releasing'!CY$3-1)))*$C19)</f>
        <v/>
      </c>
      <c r="CZ19" s="7" t="str">
        <f>IF($B19=0,"",('MF Rollover'!CY19*($P19*(1+'Property Summary'!$L$22)^('MF Releasing'!CZ$3-1)))*$C19)</f>
        <v/>
      </c>
      <c r="DA19" s="7" t="str">
        <f>IF($B19=0,"",('MF Rollover'!CZ19*($P19*(1+'Property Summary'!$L$22)^('MF Releasing'!DA$3-1)))*$C19)</f>
        <v/>
      </c>
      <c r="DB19" s="7" t="str">
        <f>IF($B19=0,"",('MF Rollover'!DA19*($P19*(1+'Property Summary'!$L$22)^('MF Releasing'!DB$3-1)))*$C19)</f>
        <v/>
      </c>
      <c r="DC19" s="7" t="str">
        <f>IF($B19=0,"",('MF Rollover'!DB19*($P19*(1+'Property Summary'!$L$22)^('MF Releasing'!DC$3-1)))*$C19)</f>
        <v/>
      </c>
      <c r="DD19" s="7" t="str">
        <f>IF($B19=0,"",('MF Rollover'!DC19*($P19*(1+'Property Summary'!$L$22)^('MF Releasing'!DD$3-1)))*$C19)</f>
        <v/>
      </c>
      <c r="DE19" s="7" t="str">
        <f>IF($B19=0,"",('MF Rollover'!DD19*($P19*(1+'Property Summary'!$L$22)^('MF Releasing'!DE$3-1)))*$C19)</f>
        <v/>
      </c>
      <c r="DF19" s="7" t="str">
        <f>IF($B19=0,"",('MF Rollover'!DE19*($P19*(1+'Property Summary'!$L$22)^('MF Releasing'!DF$3-1)))*$C19)</f>
        <v/>
      </c>
      <c r="DG19" s="7" t="str">
        <f>IF($B19=0,"",('MF Rollover'!DF19*($P19*(1+'Property Summary'!$L$22)^('MF Releasing'!DG$3-1)))*$C19)</f>
        <v/>
      </c>
      <c r="DH19" s="7" t="str">
        <f>IF($B19=0,"",('MF Rollover'!DG19*($P19*(1+'Property Summary'!$L$22)^('MF Releasing'!DH$3-1)))*$C19)</f>
        <v/>
      </c>
      <c r="DI19" s="7" t="str">
        <f>IF($B19=0,"",('MF Rollover'!DH19*($P19*(1+'Property Summary'!$L$22)^('MF Releasing'!DI$3-1)))*$C19)</f>
        <v/>
      </c>
      <c r="DJ19" s="7" t="str">
        <f>IF($B19=0,"",('MF Rollover'!DI19*($P19*(1+'Property Summary'!$L$22)^('MF Releasing'!DJ$3-1)))*$C19)</f>
        <v/>
      </c>
      <c r="DK19" s="7" t="str">
        <f>IF($B19=0,"",('MF Rollover'!DJ19*($P19*(1+'Property Summary'!$L$22)^('MF Releasing'!DK$3-1)))*$C19)</f>
        <v/>
      </c>
      <c r="DL19" s="7" t="str">
        <f>IF($B19=0,"",('MF Rollover'!DK19*($P19*(1+'Property Summary'!$L$22)^('MF Releasing'!DL$3-1)))*$C19)</f>
        <v/>
      </c>
      <c r="DM19" s="7" t="str">
        <f>IF($B19=0,"",('MF Rollover'!DL19*($P19*(1+'Property Summary'!$L$22)^('MF Releasing'!DM$3-1)))*$C19)</f>
        <v/>
      </c>
      <c r="DN19" s="7" t="str">
        <f>IF($B19=0,"",('MF Rollover'!DM19*($P19*(1+'Property Summary'!$L$22)^('MF Releasing'!DN$3-1)))*$C19)</f>
        <v/>
      </c>
      <c r="DO19" s="7" t="str">
        <f>IF($B19=0,"",('MF Rollover'!DN19*($P19*(1+'Property Summary'!$L$22)^('MF Releasing'!DO$3-1)))*$C19)</f>
        <v/>
      </c>
      <c r="DP19" s="7" t="str">
        <f>IF($B19=0,"",('MF Rollover'!DO19*($P19*(1+'Property Summary'!$L$22)^('MF Releasing'!DP$3-1)))*$C19)</f>
        <v/>
      </c>
      <c r="DQ19" s="7" t="str">
        <f>IF($B19=0,"",('MF Rollover'!DP19*($P19*(1+'Property Summary'!$L$22)^('MF Releasing'!DQ$3-1)))*$C19)</f>
        <v/>
      </c>
      <c r="DR19" s="7" t="str">
        <f>IF($B19=0,"",('MF Rollover'!DQ19*($P19*(1+'Property Summary'!$L$22)^('MF Releasing'!DR$3-1)))*$C19)</f>
        <v/>
      </c>
      <c r="DS19" s="7" t="str">
        <f>IF($B19=0,"",('MF Rollover'!DR19*($P19*(1+'Property Summary'!$L$22)^('MF Releasing'!DS$3-1)))*$C19)</f>
        <v/>
      </c>
      <c r="DT19" s="7" t="str">
        <f>IF($B19=0,"",('MF Rollover'!DS19*($P19*(1+'Property Summary'!$L$22)^('MF Releasing'!DT$3-1)))*$C19)</f>
        <v/>
      </c>
      <c r="DU19" s="7" t="str">
        <f>IF($B19=0,"",('MF Rollover'!DT19*($P19*(1+'Property Summary'!$L$22)^('MF Releasing'!DU$3-1)))*$C19)</f>
        <v/>
      </c>
      <c r="DV19" s="7" t="str">
        <f>IF($B19=0,"",('MF Rollover'!DU19*($P19*(1+'Property Summary'!$L$22)^('MF Releasing'!DV$3-1)))*$C19)</f>
        <v/>
      </c>
      <c r="DW19" s="7" t="str">
        <f>IF($B19=0,"",('MF Rollover'!DV19*($P19*(1+'Property Summary'!$L$22)^('MF Releasing'!DW$3-1)))*$C19)</f>
        <v/>
      </c>
      <c r="DX19" s="7" t="str">
        <f>IF($B19=0,"",('MF Rollover'!DW19*($P19*(1+'Property Summary'!$L$22)^('MF Releasing'!DX$3-1)))*$C19)</f>
        <v/>
      </c>
      <c r="DY19" s="7" t="str">
        <f>IF($B19=0,"",('MF Rollover'!DX19*($P19*(1+'Property Summary'!$L$22)^('MF Releasing'!DY$3-1)))*$C19)</f>
        <v/>
      </c>
      <c r="DZ19" s="7" t="str">
        <f>IF($B19=0,"",('MF Rollover'!DY19*($P19*(1+'Property Summary'!$L$22)^('MF Releasing'!DZ$3-1)))*$C19)</f>
        <v/>
      </c>
      <c r="EA19" s="7" t="str">
        <f>IF($B19=0,"",('MF Rollover'!DZ19*($P19*(1+'Property Summary'!$L$22)^('MF Releasing'!EA$3-1)))*$C19)</f>
        <v/>
      </c>
      <c r="EB19" s="7" t="str">
        <f>IF($B19=0,"",('MF Rollover'!EA19*($P19*(1+'Property Summary'!$L$22)^('MF Releasing'!EB$3-1)))*$C19)</f>
        <v/>
      </c>
      <c r="EC19" s="7" t="str">
        <f>IF($B19=0,"",('MF Rollover'!EB19*($P19*(1+'Property Summary'!$L$22)^('MF Releasing'!EC$3-1)))*$C19)</f>
        <v/>
      </c>
      <c r="ED19" s="7" t="str">
        <f>IF($B19=0,"",('MF Rollover'!EC19*($P19*(1+'Property Summary'!$L$22)^('MF Releasing'!ED$3-1)))*$C19)</f>
        <v/>
      </c>
      <c r="EE19" s="7" t="str">
        <f>IF($B19=0,"",('MF Rollover'!ED19*($P19*(1+'Property Summary'!$L$22)^('MF Releasing'!EE$3-1)))*$C19)</f>
        <v/>
      </c>
      <c r="EF19" s="7" t="str">
        <f>IF($B19=0,"",('MF Rollover'!EE19*($P19*(1+'Property Summary'!$L$22)^('MF Releasing'!EF$3-1)))*$C19)</f>
        <v/>
      </c>
      <c r="EG19" s="7" t="str">
        <f>IF($B19=0,"",('MF Rollover'!EF19*($P19*(1+'Property Summary'!$L$22)^('MF Releasing'!EG$3-1)))*$C19)</f>
        <v/>
      </c>
      <c r="EH19" s="7" t="str">
        <f>IF($B19=0,"",('MF Rollover'!EG19*($P19*(1+'Property Summary'!$L$22)^('MF Releasing'!EH$3-1)))*$C19)</f>
        <v/>
      </c>
      <c r="EI19" s="7" t="str">
        <f>IF($B19=0,"",('MF Rollover'!EH19*($P19*(1+'Property Summary'!$L$22)^('MF Releasing'!EI$3-1)))*$C19)</f>
        <v/>
      </c>
      <c r="EJ19" s="7" t="str">
        <f>IF($B19=0,"",('MF Rollover'!EI19*($P19*(1+'Property Summary'!$L$22)^('MF Releasing'!EJ$3-1)))*$C19)</f>
        <v/>
      </c>
      <c r="EK19" s="7" t="str">
        <f>IF($B19=0,"",('MF Rollover'!EJ19*($P19*(1+'Property Summary'!$L$22)^('MF Releasing'!EK$3-1)))*$C19)</f>
        <v/>
      </c>
      <c r="EL19" s="7" t="str">
        <f>IF($B19=0,"",('MF Rollover'!EK19*($P19*(1+'Property Summary'!$L$22)^('MF Releasing'!EL$3-1)))*$C19)</f>
        <v/>
      </c>
      <c r="EM19" s="7" t="str">
        <f>IF($B19=0,"",('MF Rollover'!EL19*($P19*(1+'Property Summary'!$L$22)^('MF Releasing'!EM$3-1)))*$C19)</f>
        <v/>
      </c>
      <c r="EN19" s="7" t="str">
        <f>IF($B19=0,"",('MF Rollover'!EM19*($P19*(1+'Property Summary'!$L$22)^('MF Releasing'!EN$3-1)))*$C19)</f>
        <v/>
      </c>
      <c r="EO19" s="7" t="str">
        <f>IF($B19=0,"",('MF Rollover'!EN19*($P19*(1+'Property Summary'!$L$22)^('MF Releasing'!EO$3-1)))*$C19)</f>
        <v/>
      </c>
      <c r="EP19" s="7" t="str">
        <f>IF($B19=0,"",('MF Rollover'!EO19*($P19*(1+'Property Summary'!$L$22)^('MF Releasing'!EP$3-1)))*$C19)</f>
        <v/>
      </c>
      <c r="EQ19" s="7" t="str">
        <f>IF($B19=0,"",('MF Rollover'!EP19*($P19*(1+'Property Summary'!$L$22)^('MF Releasing'!EQ$3-1)))*$C19)</f>
        <v/>
      </c>
      <c r="ER19" s="7" t="str">
        <f>IF($B19=0,"",('MF Rollover'!EQ19*($P19*(1+'Property Summary'!$L$22)^('MF Releasing'!ER$3-1)))*$C19)</f>
        <v/>
      </c>
      <c r="ES19" s="7" t="str">
        <f>IF($B19=0,"",('MF Rollover'!ER19*($P19*(1+'Property Summary'!$L$22)^('MF Releasing'!ES$3-1)))*$C19)</f>
        <v/>
      </c>
      <c r="ET19" s="7" t="str">
        <f>IF($B19=0,"",('MF Rollover'!ES19*($P19*(1+'Property Summary'!$L$22)^('MF Releasing'!ET$3-1)))*$C19)</f>
        <v/>
      </c>
      <c r="EU19" s="7" t="str">
        <f>IF($B19=0,"",('MF Rollover'!ET19*($P19*(1+'Property Summary'!$L$22)^('MF Releasing'!EU$3-1)))*$C19)</f>
        <v/>
      </c>
      <c r="EV19" s="7" t="str">
        <f>IF($B19=0,"",('MF Rollover'!EU19*($P19*(1+'Property Summary'!$L$22)^('MF Releasing'!EV$3-1)))*$C19)</f>
        <v/>
      </c>
      <c r="EW19" s="7" t="str">
        <f>IF($B19=0,"",('MF Rollover'!EV19*($P19*(1+'Property Summary'!$L$22)^('MF Releasing'!EW$3-1)))*$C19)</f>
        <v/>
      </c>
      <c r="EX19" s="7" t="str">
        <f>IF($B19=0,"",('MF Rollover'!EW19*($P19*(1+'Property Summary'!$L$22)^('MF Releasing'!EX$3-1)))*$C19)</f>
        <v/>
      </c>
      <c r="EY19" s="7" t="str">
        <f>IF($B19=0,"",('MF Rollover'!EX19*($P19*(1+'Property Summary'!$L$22)^('MF Releasing'!EY$3-1)))*$C19)</f>
        <v/>
      </c>
      <c r="EZ19" s="7" t="str">
        <f>IF($B19=0,"",('MF Rollover'!EY19*($P19*(1+'Property Summary'!$L$22)^('MF Releasing'!EZ$3-1)))*$C19)</f>
        <v/>
      </c>
      <c r="FA19" s="7" t="str">
        <f>IF($B19=0,"",('MF Rollover'!EZ19*($P19*(1+'Property Summary'!$L$22)^('MF Releasing'!FA$3-1)))*$C19)</f>
        <v/>
      </c>
      <c r="FB19" s="7" t="str">
        <f>IF($B19=0,"",('MF Rollover'!FA19*($P19*(1+'Property Summary'!$L$22)^('MF Releasing'!FB$3-1)))*$C19)</f>
        <v/>
      </c>
      <c r="FC19" s="7" t="str">
        <f>IF($B19=0,"",('MF Rollover'!FB19*($P19*(1+'Property Summary'!$L$22)^('MF Releasing'!FC$3-1)))*$C19)</f>
        <v/>
      </c>
      <c r="FD19" s="7" t="str">
        <f>IF($B19=0,"",('MF Rollover'!FC19*($P19*(1+'Property Summary'!$L$22)^('MF Releasing'!FD$3-1)))*$C19)</f>
        <v/>
      </c>
      <c r="FE19" s="7" t="str">
        <f>IF($B19=0,"",('MF Rollover'!FD19*($P19*(1+'Property Summary'!$L$22)^('MF Releasing'!FE$3-1)))*$C19)</f>
        <v/>
      </c>
      <c r="FF19" s="7" t="str">
        <f>IF($B19=0,"",('MF Rollover'!FE19*($P19*(1+'Property Summary'!$L$22)^('MF Releasing'!FF$3-1)))*$C19)</f>
        <v/>
      </c>
      <c r="FG19" s="7" t="str">
        <f>IF($B19=0,"",('MF Rollover'!FF19*($P19*(1+'Property Summary'!$L$22)^('MF Releasing'!FG$3-1)))*$C19)</f>
        <v/>
      </c>
      <c r="FH19" s="7" t="str">
        <f>IF($B19=0,"",('MF Rollover'!FG19*($P19*(1+'Property Summary'!$L$22)^('MF Releasing'!FH$3-1)))*$C19)</f>
        <v/>
      </c>
      <c r="FI19" s="7" t="str">
        <f>IF($B19=0,"",('MF Rollover'!FH19*($P19*(1+'Property Summary'!$L$22)^('MF Releasing'!FI$3-1)))*$C19)</f>
        <v/>
      </c>
      <c r="FJ19" s="7" t="str">
        <f>IF($B19=0,"",('MF Rollover'!FI19*($P19*(1+'Property Summary'!$L$22)^('MF Releasing'!FJ$3-1)))*$C19)</f>
        <v/>
      </c>
      <c r="FK19" s="7" t="str">
        <f>IF($B19=0,"",('MF Rollover'!FJ19*($P19*(1+'Property Summary'!$L$22)^('MF Releasing'!FK$3-1)))*$C19)</f>
        <v/>
      </c>
      <c r="FL19" s="7" t="str">
        <f>IF($B19=0,"",('MF Rollover'!FK19*($P19*(1+'Property Summary'!$L$22)^('MF Releasing'!FL$3-1)))*$C19)</f>
        <v/>
      </c>
      <c r="FM19" s="7" t="str">
        <f>IF($B19=0,"",('MF Rollover'!FL19*($P19*(1+'Property Summary'!$L$22)^('MF Releasing'!FM$3-1)))*$C19)</f>
        <v/>
      </c>
      <c r="FN19" s="7" t="str">
        <f>IF($B19=0,"",('MF Rollover'!FM19*($P19*(1+'Property Summary'!$L$22)^('MF Releasing'!FN$3-1)))*$C19)</f>
        <v/>
      </c>
      <c r="FO19" s="7" t="str">
        <f>IF($B19=0,"",('MF Rollover'!FN19*($P19*(1+'Property Summary'!$L$22)^('MF Releasing'!FO$3-1)))*$C19)</f>
        <v/>
      </c>
      <c r="FP19" s="7" t="str">
        <f>IF($B19=0,"",('MF Rollover'!FO19*($P19*(1+'Property Summary'!$L$22)^('MF Releasing'!FP$3-1)))*$C19)</f>
        <v/>
      </c>
      <c r="FQ19" s="7" t="str">
        <f>IF($B19=0,"",('MF Rollover'!FP19*($P19*(1+'Property Summary'!$L$22)^('MF Releasing'!FQ$3-1)))*$C19)</f>
        <v/>
      </c>
      <c r="FR19" s="7" t="str">
        <f>IF($B19=0,"",('MF Rollover'!FQ19*($P19*(1+'Property Summary'!$L$22)^('MF Releasing'!FR$3-1)))*$C19)</f>
        <v/>
      </c>
      <c r="FS19" s="7" t="str">
        <f>IF($B19=0,"",('MF Rollover'!FR19*($P19*(1+'Property Summary'!$L$22)^('MF Releasing'!FS$3-1)))*$C19)</f>
        <v/>
      </c>
      <c r="FT19" s="7" t="str">
        <f>IF($B19=0,"",('MF Rollover'!FS19*($P19*(1+'Property Summary'!$L$22)^('MF Releasing'!FT$3-1)))*$C19)</f>
        <v/>
      </c>
      <c r="FU19" s="7" t="str">
        <f>IF($B19=0,"",('MF Rollover'!FT19*($P19*(1+'Property Summary'!$L$22)^('MF Releasing'!FU$3-1)))*$C19)</f>
        <v/>
      </c>
      <c r="FV19" s="7" t="str">
        <f>IF($B19=0,"",('MF Rollover'!FU19*($P19*(1+'Property Summary'!$L$22)^('MF Releasing'!FV$3-1)))*$C19)</f>
        <v/>
      </c>
      <c r="FW19" s="7" t="str">
        <f>IF($B19=0,"",('MF Rollover'!FV19*($P19*(1+'Property Summary'!$L$22)^('MF Releasing'!FW$3-1)))*$C19)</f>
        <v/>
      </c>
      <c r="FX19" s="7" t="str">
        <f>IF($B19=0,"",('MF Rollover'!FW19*($P19*(1+'Property Summary'!$L$22)^('MF Releasing'!FX$3-1)))*$C19)</f>
        <v/>
      </c>
      <c r="FY19" s="7" t="str">
        <f>IF($B19=0,"",('MF Rollover'!FX19*($P19*(1+'Property Summary'!$L$22)^('MF Releasing'!FY$3-1)))*$C19)</f>
        <v/>
      </c>
      <c r="FZ19" s="7" t="str">
        <f>IF($B19=0,"",('MF Rollover'!FY19*($P19*(1+'Property Summary'!$L$22)^('MF Releasing'!FZ$3-1)))*$C19)</f>
        <v/>
      </c>
      <c r="GA19" s="7" t="str">
        <f>IF($B19=0,"",('MF Rollover'!FZ19*($P19*(1+'Property Summary'!$L$22)^('MF Releasing'!GA$3-1)))*$C19)</f>
        <v/>
      </c>
      <c r="GB19" s="7" t="str">
        <f>IF($B19=0,"",('MF Rollover'!GA19*($P19*(1+'Property Summary'!$L$22)^('MF Releasing'!GB$3-1)))*$C19)</f>
        <v/>
      </c>
      <c r="GC19" s="7" t="str">
        <f>IF($B19=0,"",('MF Rollover'!GB19*($P19*(1+'Property Summary'!$L$22)^('MF Releasing'!GC$3-1)))*$C19)</f>
        <v/>
      </c>
      <c r="GD19" s="7" t="str">
        <f>IF($B19=0,"",('MF Rollover'!GC19*($P19*(1+'Property Summary'!$L$22)^('MF Releasing'!GD$3-1)))*$C19)</f>
        <v/>
      </c>
      <c r="GE19" s="7" t="str">
        <f>IF($B19=0,"",('MF Rollover'!GD19*($P19*(1+'Property Summary'!$L$22)^('MF Releasing'!GE$3-1)))*$C19)</f>
        <v/>
      </c>
      <c r="GF19" s="7" t="str">
        <f>IF($B19=0,"",('MF Rollover'!GE19*($P19*(1+'Property Summary'!$L$22)^('MF Releasing'!GF$3-1)))*$C19)</f>
        <v/>
      </c>
      <c r="GG19" s="7" t="str">
        <f>IF($B19=0,"",('MF Rollover'!GF19*($P19*(1+'Property Summary'!$L$22)^('MF Releasing'!GG$3-1)))*$C19)</f>
        <v/>
      </c>
      <c r="GH19" s="7" t="str">
        <f>IF($B19=0,"",('MF Rollover'!GG19*($P19*(1+'Property Summary'!$L$22)^('MF Releasing'!GH$3-1)))*$C19)</f>
        <v/>
      </c>
      <c r="GI19" s="7" t="str">
        <f>IF($B19=0,"",('MF Rollover'!GH19*($P19*(1+'Property Summary'!$L$22)^('MF Releasing'!GI$3-1)))*$C19)</f>
        <v/>
      </c>
      <c r="GJ19" s="7" t="str">
        <f>IF($B19=0,"",('MF Rollover'!GI19*($P19*(1+'Property Summary'!$L$22)^('MF Releasing'!GJ$3-1)))*$C19)</f>
        <v/>
      </c>
      <c r="GK19" s="7" t="str">
        <f>IF($B19=0,"",('MF Rollover'!GJ19*($P19*(1+'Property Summary'!$L$22)^('MF Releasing'!GK$3-1)))*$C19)</f>
        <v/>
      </c>
      <c r="GL19" s="7" t="str">
        <f>IF($B19=0,"",('MF Rollover'!GK19*($P19*(1+'Property Summary'!$L$22)^('MF Releasing'!GL$3-1)))*$C19)</f>
        <v/>
      </c>
      <c r="GM19" s="7" t="str">
        <f>IF($B19=0,"",('MF Rollover'!GL19*($P19*(1+'Property Summary'!$L$22)^('MF Releasing'!GM$3-1)))*$C19)</f>
        <v/>
      </c>
      <c r="GN19" s="7" t="str">
        <f>IF($B19=0,"",('MF Rollover'!GM19*($P19*(1+'Property Summary'!$L$22)^('MF Releasing'!GN$3-1)))*$C19)</f>
        <v/>
      </c>
      <c r="GO19" s="7" t="str">
        <f>IF($B19=0,"",('MF Rollover'!GN19*($P19*(1+'Property Summary'!$L$22)^('MF Releasing'!GO$3-1)))*$C19)</f>
        <v/>
      </c>
      <c r="GP19" s="7" t="str">
        <f>IF($B19=0,"",('MF Rollover'!GO19*($P19*(1+'Property Summary'!$L$22)^('MF Releasing'!GP$3-1)))*$C19)</f>
        <v/>
      </c>
    </row>
    <row r="20" spans="2:198" x14ac:dyDescent="0.3">
      <c r="B20" s="198">
        <f>'MF Rent Roll'!B19</f>
        <v>0</v>
      </c>
      <c r="C20" s="199">
        <f>'MF Rent Roll'!C19</f>
        <v>0</v>
      </c>
      <c r="D20" s="200">
        <f>'MF Rent Roll'!D19</f>
        <v>0</v>
      </c>
      <c r="E20" s="200">
        <f>'MF Rent Roll'!E19</f>
        <v>0</v>
      </c>
      <c r="F20" s="201">
        <f>'MF Rent Roll'!F19</f>
        <v>0</v>
      </c>
      <c r="G20" s="202">
        <f>'MF Rent Roll'!G19</f>
        <v>0</v>
      </c>
      <c r="H20" s="203">
        <f>'MF Rent Roll'!H19</f>
        <v>0</v>
      </c>
      <c r="I20" s="202">
        <f>'MF Rent Roll'!I19</f>
        <v>0</v>
      </c>
      <c r="J20" s="204">
        <f>'MF Rent Roll'!J19</f>
        <v>0</v>
      </c>
      <c r="K20" s="205">
        <f>'MF Rent Roll'!K19</f>
        <v>0</v>
      </c>
      <c r="L20" s="202">
        <f>'MF Rent Roll'!L19</f>
        <v>0</v>
      </c>
      <c r="M20" s="206">
        <f>'MF Rent Roll'!M19</f>
        <v>0</v>
      </c>
      <c r="N20" s="207" t="str">
        <f>'MF Rent Roll'!N19</f>
        <v/>
      </c>
      <c r="O20" s="208" t="str">
        <f>'MF Rent Roll'!O19</f>
        <v/>
      </c>
      <c r="P20" s="209" t="str">
        <f>'MF Rent Roll'!P19</f>
        <v/>
      </c>
      <c r="S20" s="7" t="str">
        <f>IF($B20=0,"",('MF Rollover'!R20*($P20*(1+'Property Summary'!$L$22)^('MF Releasing'!S$3-1)))*$C20)</f>
        <v/>
      </c>
      <c r="T20" s="7" t="str">
        <f>IF($B20=0,"",('MF Rollover'!S20*($P20*(1+'Property Summary'!$L$22)^('MF Releasing'!T$3-1)))*$C20)</f>
        <v/>
      </c>
      <c r="U20" s="7" t="str">
        <f>IF($B20=0,"",('MF Rollover'!T20*($P20*(1+'Property Summary'!$L$22)^('MF Releasing'!U$3-1)))*$C20)</f>
        <v/>
      </c>
      <c r="V20" s="7" t="str">
        <f>IF($B20=0,"",('MF Rollover'!U20*($P20*(1+'Property Summary'!$L$22)^('MF Releasing'!V$3-1)))*$C20)</f>
        <v/>
      </c>
      <c r="W20" s="7" t="str">
        <f>IF($B20=0,"",('MF Rollover'!V20*($P20*(1+'Property Summary'!$L$22)^('MF Releasing'!W$3-1)))*$C20)</f>
        <v/>
      </c>
      <c r="X20" s="7" t="str">
        <f>IF($B20=0,"",('MF Rollover'!W20*($P20*(1+'Property Summary'!$L$22)^('MF Releasing'!X$3-1)))*$C20)</f>
        <v/>
      </c>
      <c r="Y20" s="7" t="str">
        <f>IF($B20=0,"",('MF Rollover'!X20*($P20*(1+'Property Summary'!$L$22)^('MF Releasing'!Y$3-1)))*$C20)</f>
        <v/>
      </c>
      <c r="Z20" s="7" t="str">
        <f>IF($B20=0,"",('MF Rollover'!Y20*($P20*(1+'Property Summary'!$L$22)^('MF Releasing'!Z$3-1)))*$C20)</f>
        <v/>
      </c>
      <c r="AA20" s="7" t="str">
        <f>IF($B20=0,"",('MF Rollover'!Z20*($P20*(1+'Property Summary'!$L$22)^('MF Releasing'!AA$3-1)))*$C20)</f>
        <v/>
      </c>
      <c r="AB20" s="7" t="str">
        <f>IF($B20=0,"",('MF Rollover'!AA20*($P20*(1+'Property Summary'!$L$22)^('MF Releasing'!AB$3-1)))*$C20)</f>
        <v/>
      </c>
      <c r="AC20" s="7" t="str">
        <f>IF($B20=0,"",('MF Rollover'!AB20*($P20*(1+'Property Summary'!$L$22)^('MF Releasing'!AC$3-1)))*$C20)</f>
        <v/>
      </c>
      <c r="AD20" s="7" t="str">
        <f>IF($B20=0,"",('MF Rollover'!AC20*($P20*(1+'Property Summary'!$L$22)^('MF Releasing'!AD$3-1)))*$C20)</f>
        <v/>
      </c>
      <c r="AE20" s="7" t="str">
        <f>IF($B20=0,"",('MF Rollover'!AD20*($P20*(1+'Property Summary'!$L$22)^('MF Releasing'!AE$3-1)))*$C20)</f>
        <v/>
      </c>
      <c r="AF20" s="7" t="str">
        <f>IF($B20=0,"",('MF Rollover'!AE20*($P20*(1+'Property Summary'!$L$22)^('MF Releasing'!AF$3-1)))*$C20)</f>
        <v/>
      </c>
      <c r="AG20" s="7" t="str">
        <f>IF($B20=0,"",('MF Rollover'!AF20*($P20*(1+'Property Summary'!$L$22)^('MF Releasing'!AG$3-1)))*$C20)</f>
        <v/>
      </c>
      <c r="AH20" s="7" t="str">
        <f>IF($B20=0,"",('MF Rollover'!AG20*($P20*(1+'Property Summary'!$L$22)^('MF Releasing'!AH$3-1)))*$C20)</f>
        <v/>
      </c>
      <c r="AI20" s="7" t="str">
        <f>IF($B20=0,"",('MF Rollover'!AH20*($P20*(1+'Property Summary'!$L$22)^('MF Releasing'!AI$3-1)))*$C20)</f>
        <v/>
      </c>
      <c r="AJ20" s="7" t="str">
        <f>IF($B20=0,"",('MF Rollover'!AI20*($P20*(1+'Property Summary'!$L$22)^('MF Releasing'!AJ$3-1)))*$C20)</f>
        <v/>
      </c>
      <c r="AK20" s="7" t="str">
        <f>IF($B20=0,"",('MF Rollover'!AJ20*($P20*(1+'Property Summary'!$L$22)^('MF Releasing'!AK$3-1)))*$C20)</f>
        <v/>
      </c>
      <c r="AL20" s="7" t="str">
        <f>IF($B20=0,"",('MF Rollover'!AK20*($P20*(1+'Property Summary'!$L$22)^('MF Releasing'!AL$3-1)))*$C20)</f>
        <v/>
      </c>
      <c r="AM20" s="7" t="str">
        <f>IF($B20=0,"",('MF Rollover'!AL20*($P20*(1+'Property Summary'!$L$22)^('MF Releasing'!AM$3-1)))*$C20)</f>
        <v/>
      </c>
      <c r="AN20" s="7" t="str">
        <f>IF($B20=0,"",('MF Rollover'!AM20*($P20*(1+'Property Summary'!$L$22)^('MF Releasing'!AN$3-1)))*$C20)</f>
        <v/>
      </c>
      <c r="AO20" s="7" t="str">
        <f>IF($B20=0,"",('MF Rollover'!AN20*($P20*(1+'Property Summary'!$L$22)^('MF Releasing'!AO$3-1)))*$C20)</f>
        <v/>
      </c>
      <c r="AP20" s="7" t="str">
        <f>IF($B20=0,"",('MF Rollover'!AO20*($P20*(1+'Property Summary'!$L$22)^('MF Releasing'!AP$3-1)))*$C20)</f>
        <v/>
      </c>
      <c r="AQ20" s="7" t="str">
        <f>IF($B20=0,"",('MF Rollover'!AP20*($P20*(1+'Property Summary'!$L$22)^('MF Releasing'!AQ$3-1)))*$C20)</f>
        <v/>
      </c>
      <c r="AR20" s="7" t="str">
        <f>IF($B20=0,"",('MF Rollover'!AQ20*($P20*(1+'Property Summary'!$L$22)^('MF Releasing'!AR$3-1)))*$C20)</f>
        <v/>
      </c>
      <c r="AS20" s="7" t="str">
        <f>IF($B20=0,"",('MF Rollover'!AR20*($P20*(1+'Property Summary'!$L$22)^('MF Releasing'!AS$3-1)))*$C20)</f>
        <v/>
      </c>
      <c r="AT20" s="7" t="str">
        <f>IF($B20=0,"",('MF Rollover'!AS20*($P20*(1+'Property Summary'!$L$22)^('MF Releasing'!AT$3-1)))*$C20)</f>
        <v/>
      </c>
      <c r="AU20" s="7" t="str">
        <f>IF($B20=0,"",('MF Rollover'!AT20*($P20*(1+'Property Summary'!$L$22)^('MF Releasing'!AU$3-1)))*$C20)</f>
        <v/>
      </c>
      <c r="AV20" s="7" t="str">
        <f>IF($B20=0,"",('MF Rollover'!AU20*($P20*(1+'Property Summary'!$L$22)^('MF Releasing'!AV$3-1)))*$C20)</f>
        <v/>
      </c>
      <c r="AW20" s="7" t="str">
        <f>IF($B20=0,"",('MF Rollover'!AV20*($P20*(1+'Property Summary'!$L$22)^('MF Releasing'!AW$3-1)))*$C20)</f>
        <v/>
      </c>
      <c r="AX20" s="7" t="str">
        <f>IF($B20=0,"",('MF Rollover'!AW20*($P20*(1+'Property Summary'!$L$22)^('MF Releasing'!AX$3-1)))*$C20)</f>
        <v/>
      </c>
      <c r="AY20" s="7" t="str">
        <f>IF($B20=0,"",('MF Rollover'!AX20*($P20*(1+'Property Summary'!$L$22)^('MF Releasing'!AY$3-1)))*$C20)</f>
        <v/>
      </c>
      <c r="AZ20" s="7" t="str">
        <f>IF($B20=0,"",('MF Rollover'!AY20*($P20*(1+'Property Summary'!$L$22)^('MF Releasing'!AZ$3-1)))*$C20)</f>
        <v/>
      </c>
      <c r="BA20" s="7" t="str">
        <f>IF($B20=0,"",('MF Rollover'!AZ20*($P20*(1+'Property Summary'!$L$22)^('MF Releasing'!BA$3-1)))*$C20)</f>
        <v/>
      </c>
      <c r="BB20" s="7" t="str">
        <f>IF($B20=0,"",('MF Rollover'!BA20*($P20*(1+'Property Summary'!$L$22)^('MF Releasing'!BB$3-1)))*$C20)</f>
        <v/>
      </c>
      <c r="BC20" s="7" t="str">
        <f>IF($B20=0,"",('MF Rollover'!BB20*($P20*(1+'Property Summary'!$L$22)^('MF Releasing'!BC$3-1)))*$C20)</f>
        <v/>
      </c>
      <c r="BD20" s="7" t="str">
        <f>IF($B20=0,"",('MF Rollover'!BC20*($P20*(1+'Property Summary'!$L$22)^('MF Releasing'!BD$3-1)))*$C20)</f>
        <v/>
      </c>
      <c r="BE20" s="7" t="str">
        <f>IF($B20=0,"",('MF Rollover'!BD20*($P20*(1+'Property Summary'!$L$22)^('MF Releasing'!BE$3-1)))*$C20)</f>
        <v/>
      </c>
      <c r="BF20" s="7" t="str">
        <f>IF($B20=0,"",('MF Rollover'!BE20*($P20*(1+'Property Summary'!$L$22)^('MF Releasing'!BF$3-1)))*$C20)</f>
        <v/>
      </c>
      <c r="BG20" s="7" t="str">
        <f>IF($B20=0,"",('MF Rollover'!BF20*($P20*(1+'Property Summary'!$L$22)^('MF Releasing'!BG$3-1)))*$C20)</f>
        <v/>
      </c>
      <c r="BH20" s="7" t="str">
        <f>IF($B20=0,"",('MF Rollover'!BG20*($P20*(1+'Property Summary'!$L$22)^('MF Releasing'!BH$3-1)))*$C20)</f>
        <v/>
      </c>
      <c r="BI20" s="7" t="str">
        <f>IF($B20=0,"",('MF Rollover'!BH20*($P20*(1+'Property Summary'!$L$22)^('MF Releasing'!BI$3-1)))*$C20)</f>
        <v/>
      </c>
      <c r="BJ20" s="7" t="str">
        <f>IF($B20=0,"",('MF Rollover'!BI20*($P20*(1+'Property Summary'!$L$22)^('MF Releasing'!BJ$3-1)))*$C20)</f>
        <v/>
      </c>
      <c r="BK20" s="7" t="str">
        <f>IF($B20=0,"",('MF Rollover'!BJ20*($P20*(1+'Property Summary'!$L$22)^('MF Releasing'!BK$3-1)))*$C20)</f>
        <v/>
      </c>
      <c r="BL20" s="7" t="str">
        <f>IF($B20=0,"",('MF Rollover'!BK20*($P20*(1+'Property Summary'!$L$22)^('MF Releasing'!BL$3-1)))*$C20)</f>
        <v/>
      </c>
      <c r="BM20" s="7" t="str">
        <f>IF($B20=0,"",('MF Rollover'!BL20*($P20*(1+'Property Summary'!$L$22)^('MF Releasing'!BM$3-1)))*$C20)</f>
        <v/>
      </c>
      <c r="BN20" s="7" t="str">
        <f>IF($B20=0,"",('MF Rollover'!BM20*($P20*(1+'Property Summary'!$L$22)^('MF Releasing'!BN$3-1)))*$C20)</f>
        <v/>
      </c>
      <c r="BO20" s="7" t="str">
        <f>IF($B20=0,"",('MF Rollover'!BN20*($P20*(1+'Property Summary'!$L$22)^('MF Releasing'!BO$3-1)))*$C20)</f>
        <v/>
      </c>
      <c r="BP20" s="7" t="str">
        <f>IF($B20=0,"",('MF Rollover'!BO20*($P20*(1+'Property Summary'!$L$22)^('MF Releasing'!BP$3-1)))*$C20)</f>
        <v/>
      </c>
      <c r="BQ20" s="7" t="str">
        <f>IF($B20=0,"",('MF Rollover'!BP20*($P20*(1+'Property Summary'!$L$22)^('MF Releasing'!BQ$3-1)))*$C20)</f>
        <v/>
      </c>
      <c r="BR20" s="7" t="str">
        <f>IF($B20=0,"",('MF Rollover'!BQ20*($P20*(1+'Property Summary'!$L$22)^('MF Releasing'!BR$3-1)))*$C20)</f>
        <v/>
      </c>
      <c r="BS20" s="7" t="str">
        <f>IF($B20=0,"",('MF Rollover'!BR20*($P20*(1+'Property Summary'!$L$22)^('MF Releasing'!BS$3-1)))*$C20)</f>
        <v/>
      </c>
      <c r="BT20" s="7" t="str">
        <f>IF($B20=0,"",('MF Rollover'!BS20*($P20*(1+'Property Summary'!$L$22)^('MF Releasing'!BT$3-1)))*$C20)</f>
        <v/>
      </c>
      <c r="BU20" s="7" t="str">
        <f>IF($B20=0,"",('MF Rollover'!BT20*($P20*(1+'Property Summary'!$L$22)^('MF Releasing'!BU$3-1)))*$C20)</f>
        <v/>
      </c>
      <c r="BV20" s="7" t="str">
        <f>IF($B20=0,"",('MF Rollover'!BU20*($P20*(1+'Property Summary'!$L$22)^('MF Releasing'!BV$3-1)))*$C20)</f>
        <v/>
      </c>
      <c r="BW20" s="7" t="str">
        <f>IF($B20=0,"",('MF Rollover'!BV20*($P20*(1+'Property Summary'!$L$22)^('MF Releasing'!BW$3-1)))*$C20)</f>
        <v/>
      </c>
      <c r="BX20" s="7" t="str">
        <f>IF($B20=0,"",('MF Rollover'!BW20*($P20*(1+'Property Summary'!$L$22)^('MF Releasing'!BX$3-1)))*$C20)</f>
        <v/>
      </c>
      <c r="BY20" s="7" t="str">
        <f>IF($B20=0,"",('MF Rollover'!BX20*($P20*(1+'Property Summary'!$L$22)^('MF Releasing'!BY$3-1)))*$C20)</f>
        <v/>
      </c>
      <c r="BZ20" s="7" t="str">
        <f>IF($B20=0,"",('MF Rollover'!BY20*($P20*(1+'Property Summary'!$L$22)^('MF Releasing'!BZ$3-1)))*$C20)</f>
        <v/>
      </c>
      <c r="CA20" s="7" t="str">
        <f>IF($B20=0,"",('MF Rollover'!BZ20*($P20*(1+'Property Summary'!$L$22)^('MF Releasing'!CA$3-1)))*$C20)</f>
        <v/>
      </c>
      <c r="CB20" s="7" t="str">
        <f>IF($B20=0,"",('MF Rollover'!CA20*($P20*(1+'Property Summary'!$L$22)^('MF Releasing'!CB$3-1)))*$C20)</f>
        <v/>
      </c>
      <c r="CC20" s="7" t="str">
        <f>IF($B20=0,"",('MF Rollover'!CB20*($P20*(1+'Property Summary'!$L$22)^('MF Releasing'!CC$3-1)))*$C20)</f>
        <v/>
      </c>
      <c r="CD20" s="7" t="str">
        <f>IF($B20=0,"",('MF Rollover'!CC20*($P20*(1+'Property Summary'!$L$22)^('MF Releasing'!CD$3-1)))*$C20)</f>
        <v/>
      </c>
      <c r="CE20" s="7" t="str">
        <f>IF($B20=0,"",('MF Rollover'!CD20*($P20*(1+'Property Summary'!$L$22)^('MF Releasing'!CE$3-1)))*$C20)</f>
        <v/>
      </c>
      <c r="CF20" s="7" t="str">
        <f>IF($B20=0,"",('MF Rollover'!CE20*($P20*(1+'Property Summary'!$L$22)^('MF Releasing'!CF$3-1)))*$C20)</f>
        <v/>
      </c>
      <c r="CG20" s="7" t="str">
        <f>IF($B20=0,"",('MF Rollover'!CF20*($P20*(1+'Property Summary'!$L$22)^('MF Releasing'!CG$3-1)))*$C20)</f>
        <v/>
      </c>
      <c r="CH20" s="7" t="str">
        <f>IF($B20=0,"",('MF Rollover'!CG20*($P20*(1+'Property Summary'!$L$22)^('MF Releasing'!CH$3-1)))*$C20)</f>
        <v/>
      </c>
      <c r="CI20" s="7" t="str">
        <f>IF($B20=0,"",('MF Rollover'!CH20*($P20*(1+'Property Summary'!$L$22)^('MF Releasing'!CI$3-1)))*$C20)</f>
        <v/>
      </c>
      <c r="CJ20" s="7" t="str">
        <f>IF($B20=0,"",('MF Rollover'!CI20*($P20*(1+'Property Summary'!$L$22)^('MF Releasing'!CJ$3-1)))*$C20)</f>
        <v/>
      </c>
      <c r="CK20" s="7" t="str">
        <f>IF($B20=0,"",('MF Rollover'!CJ20*($P20*(1+'Property Summary'!$L$22)^('MF Releasing'!CK$3-1)))*$C20)</f>
        <v/>
      </c>
      <c r="CL20" s="7" t="str">
        <f>IF($B20=0,"",('MF Rollover'!CK20*($P20*(1+'Property Summary'!$L$22)^('MF Releasing'!CL$3-1)))*$C20)</f>
        <v/>
      </c>
      <c r="CM20" s="7" t="str">
        <f>IF($B20=0,"",('MF Rollover'!CL20*($P20*(1+'Property Summary'!$L$22)^('MF Releasing'!CM$3-1)))*$C20)</f>
        <v/>
      </c>
      <c r="CN20" s="7" t="str">
        <f>IF($B20=0,"",('MF Rollover'!CM20*($P20*(1+'Property Summary'!$L$22)^('MF Releasing'!CN$3-1)))*$C20)</f>
        <v/>
      </c>
      <c r="CO20" s="7" t="str">
        <f>IF($B20=0,"",('MF Rollover'!CN20*($P20*(1+'Property Summary'!$L$22)^('MF Releasing'!CO$3-1)))*$C20)</f>
        <v/>
      </c>
      <c r="CP20" s="7" t="str">
        <f>IF($B20=0,"",('MF Rollover'!CO20*($P20*(1+'Property Summary'!$L$22)^('MF Releasing'!CP$3-1)))*$C20)</f>
        <v/>
      </c>
      <c r="CQ20" s="7" t="str">
        <f>IF($B20=0,"",('MF Rollover'!CP20*($P20*(1+'Property Summary'!$L$22)^('MF Releasing'!CQ$3-1)))*$C20)</f>
        <v/>
      </c>
      <c r="CR20" s="7" t="str">
        <f>IF($B20=0,"",('MF Rollover'!CQ20*($P20*(1+'Property Summary'!$L$22)^('MF Releasing'!CR$3-1)))*$C20)</f>
        <v/>
      </c>
      <c r="CS20" s="7" t="str">
        <f>IF($B20=0,"",('MF Rollover'!CR20*($P20*(1+'Property Summary'!$L$22)^('MF Releasing'!CS$3-1)))*$C20)</f>
        <v/>
      </c>
      <c r="CT20" s="7" t="str">
        <f>IF($B20=0,"",('MF Rollover'!CS20*($P20*(1+'Property Summary'!$L$22)^('MF Releasing'!CT$3-1)))*$C20)</f>
        <v/>
      </c>
      <c r="CU20" s="7" t="str">
        <f>IF($B20=0,"",('MF Rollover'!CT20*($P20*(1+'Property Summary'!$L$22)^('MF Releasing'!CU$3-1)))*$C20)</f>
        <v/>
      </c>
      <c r="CV20" s="7" t="str">
        <f>IF($B20=0,"",('MF Rollover'!CU20*($P20*(1+'Property Summary'!$L$22)^('MF Releasing'!CV$3-1)))*$C20)</f>
        <v/>
      </c>
      <c r="CW20" s="7" t="str">
        <f>IF($B20=0,"",('MF Rollover'!CV20*($P20*(1+'Property Summary'!$L$22)^('MF Releasing'!CW$3-1)))*$C20)</f>
        <v/>
      </c>
      <c r="CX20" s="7" t="str">
        <f>IF($B20=0,"",('MF Rollover'!CW20*($P20*(1+'Property Summary'!$L$22)^('MF Releasing'!CX$3-1)))*$C20)</f>
        <v/>
      </c>
      <c r="CY20" s="7" t="str">
        <f>IF($B20=0,"",('MF Rollover'!CX20*($P20*(1+'Property Summary'!$L$22)^('MF Releasing'!CY$3-1)))*$C20)</f>
        <v/>
      </c>
      <c r="CZ20" s="7" t="str">
        <f>IF($B20=0,"",('MF Rollover'!CY20*($P20*(1+'Property Summary'!$L$22)^('MF Releasing'!CZ$3-1)))*$C20)</f>
        <v/>
      </c>
      <c r="DA20" s="7" t="str">
        <f>IF($B20=0,"",('MF Rollover'!CZ20*($P20*(1+'Property Summary'!$L$22)^('MF Releasing'!DA$3-1)))*$C20)</f>
        <v/>
      </c>
      <c r="DB20" s="7" t="str">
        <f>IF($B20=0,"",('MF Rollover'!DA20*($P20*(1+'Property Summary'!$L$22)^('MF Releasing'!DB$3-1)))*$C20)</f>
        <v/>
      </c>
      <c r="DC20" s="7" t="str">
        <f>IF($B20=0,"",('MF Rollover'!DB20*($P20*(1+'Property Summary'!$L$22)^('MF Releasing'!DC$3-1)))*$C20)</f>
        <v/>
      </c>
      <c r="DD20" s="7" t="str">
        <f>IF($B20=0,"",('MF Rollover'!DC20*($P20*(1+'Property Summary'!$L$22)^('MF Releasing'!DD$3-1)))*$C20)</f>
        <v/>
      </c>
      <c r="DE20" s="7" t="str">
        <f>IF($B20=0,"",('MF Rollover'!DD20*($P20*(1+'Property Summary'!$L$22)^('MF Releasing'!DE$3-1)))*$C20)</f>
        <v/>
      </c>
      <c r="DF20" s="7" t="str">
        <f>IF($B20=0,"",('MF Rollover'!DE20*($P20*(1+'Property Summary'!$L$22)^('MF Releasing'!DF$3-1)))*$C20)</f>
        <v/>
      </c>
      <c r="DG20" s="7" t="str">
        <f>IF($B20=0,"",('MF Rollover'!DF20*($P20*(1+'Property Summary'!$L$22)^('MF Releasing'!DG$3-1)))*$C20)</f>
        <v/>
      </c>
      <c r="DH20" s="7" t="str">
        <f>IF($B20=0,"",('MF Rollover'!DG20*($P20*(1+'Property Summary'!$L$22)^('MF Releasing'!DH$3-1)))*$C20)</f>
        <v/>
      </c>
      <c r="DI20" s="7" t="str">
        <f>IF($B20=0,"",('MF Rollover'!DH20*($P20*(1+'Property Summary'!$L$22)^('MF Releasing'!DI$3-1)))*$C20)</f>
        <v/>
      </c>
      <c r="DJ20" s="7" t="str">
        <f>IF($B20=0,"",('MF Rollover'!DI20*($P20*(1+'Property Summary'!$L$22)^('MF Releasing'!DJ$3-1)))*$C20)</f>
        <v/>
      </c>
      <c r="DK20" s="7" t="str">
        <f>IF($B20=0,"",('MF Rollover'!DJ20*($P20*(1+'Property Summary'!$L$22)^('MF Releasing'!DK$3-1)))*$C20)</f>
        <v/>
      </c>
      <c r="DL20" s="7" t="str">
        <f>IF($B20=0,"",('MF Rollover'!DK20*($P20*(1+'Property Summary'!$L$22)^('MF Releasing'!DL$3-1)))*$C20)</f>
        <v/>
      </c>
      <c r="DM20" s="7" t="str">
        <f>IF($B20=0,"",('MF Rollover'!DL20*($P20*(1+'Property Summary'!$L$22)^('MF Releasing'!DM$3-1)))*$C20)</f>
        <v/>
      </c>
      <c r="DN20" s="7" t="str">
        <f>IF($B20=0,"",('MF Rollover'!DM20*($P20*(1+'Property Summary'!$L$22)^('MF Releasing'!DN$3-1)))*$C20)</f>
        <v/>
      </c>
      <c r="DO20" s="7" t="str">
        <f>IF($B20=0,"",('MF Rollover'!DN20*($P20*(1+'Property Summary'!$L$22)^('MF Releasing'!DO$3-1)))*$C20)</f>
        <v/>
      </c>
      <c r="DP20" s="7" t="str">
        <f>IF($B20=0,"",('MF Rollover'!DO20*($P20*(1+'Property Summary'!$L$22)^('MF Releasing'!DP$3-1)))*$C20)</f>
        <v/>
      </c>
      <c r="DQ20" s="7" t="str">
        <f>IF($B20=0,"",('MF Rollover'!DP20*($P20*(1+'Property Summary'!$L$22)^('MF Releasing'!DQ$3-1)))*$C20)</f>
        <v/>
      </c>
      <c r="DR20" s="7" t="str">
        <f>IF($B20=0,"",('MF Rollover'!DQ20*($P20*(1+'Property Summary'!$L$22)^('MF Releasing'!DR$3-1)))*$C20)</f>
        <v/>
      </c>
      <c r="DS20" s="7" t="str">
        <f>IF($B20=0,"",('MF Rollover'!DR20*($P20*(1+'Property Summary'!$L$22)^('MF Releasing'!DS$3-1)))*$C20)</f>
        <v/>
      </c>
      <c r="DT20" s="7" t="str">
        <f>IF($B20=0,"",('MF Rollover'!DS20*($P20*(1+'Property Summary'!$L$22)^('MF Releasing'!DT$3-1)))*$C20)</f>
        <v/>
      </c>
      <c r="DU20" s="7" t="str">
        <f>IF($B20=0,"",('MF Rollover'!DT20*($P20*(1+'Property Summary'!$L$22)^('MF Releasing'!DU$3-1)))*$C20)</f>
        <v/>
      </c>
      <c r="DV20" s="7" t="str">
        <f>IF($B20=0,"",('MF Rollover'!DU20*($P20*(1+'Property Summary'!$L$22)^('MF Releasing'!DV$3-1)))*$C20)</f>
        <v/>
      </c>
      <c r="DW20" s="7" t="str">
        <f>IF($B20=0,"",('MF Rollover'!DV20*($P20*(1+'Property Summary'!$L$22)^('MF Releasing'!DW$3-1)))*$C20)</f>
        <v/>
      </c>
      <c r="DX20" s="7" t="str">
        <f>IF($B20=0,"",('MF Rollover'!DW20*($P20*(1+'Property Summary'!$L$22)^('MF Releasing'!DX$3-1)))*$C20)</f>
        <v/>
      </c>
      <c r="DY20" s="7" t="str">
        <f>IF($B20=0,"",('MF Rollover'!DX20*($P20*(1+'Property Summary'!$L$22)^('MF Releasing'!DY$3-1)))*$C20)</f>
        <v/>
      </c>
      <c r="DZ20" s="7" t="str">
        <f>IF($B20=0,"",('MF Rollover'!DY20*($P20*(1+'Property Summary'!$L$22)^('MF Releasing'!DZ$3-1)))*$C20)</f>
        <v/>
      </c>
      <c r="EA20" s="7" t="str">
        <f>IF($B20=0,"",('MF Rollover'!DZ20*($P20*(1+'Property Summary'!$L$22)^('MF Releasing'!EA$3-1)))*$C20)</f>
        <v/>
      </c>
      <c r="EB20" s="7" t="str">
        <f>IF($B20=0,"",('MF Rollover'!EA20*($P20*(1+'Property Summary'!$L$22)^('MF Releasing'!EB$3-1)))*$C20)</f>
        <v/>
      </c>
      <c r="EC20" s="7" t="str">
        <f>IF($B20=0,"",('MF Rollover'!EB20*($P20*(1+'Property Summary'!$L$22)^('MF Releasing'!EC$3-1)))*$C20)</f>
        <v/>
      </c>
      <c r="ED20" s="7" t="str">
        <f>IF($B20=0,"",('MF Rollover'!EC20*($P20*(1+'Property Summary'!$L$22)^('MF Releasing'!ED$3-1)))*$C20)</f>
        <v/>
      </c>
      <c r="EE20" s="7" t="str">
        <f>IF($B20=0,"",('MF Rollover'!ED20*($P20*(1+'Property Summary'!$L$22)^('MF Releasing'!EE$3-1)))*$C20)</f>
        <v/>
      </c>
      <c r="EF20" s="7" t="str">
        <f>IF($B20=0,"",('MF Rollover'!EE20*($P20*(1+'Property Summary'!$L$22)^('MF Releasing'!EF$3-1)))*$C20)</f>
        <v/>
      </c>
      <c r="EG20" s="7" t="str">
        <f>IF($B20=0,"",('MF Rollover'!EF20*($P20*(1+'Property Summary'!$L$22)^('MF Releasing'!EG$3-1)))*$C20)</f>
        <v/>
      </c>
      <c r="EH20" s="7" t="str">
        <f>IF($B20=0,"",('MF Rollover'!EG20*($P20*(1+'Property Summary'!$L$22)^('MF Releasing'!EH$3-1)))*$C20)</f>
        <v/>
      </c>
      <c r="EI20" s="7" t="str">
        <f>IF($B20=0,"",('MF Rollover'!EH20*($P20*(1+'Property Summary'!$L$22)^('MF Releasing'!EI$3-1)))*$C20)</f>
        <v/>
      </c>
      <c r="EJ20" s="7" t="str">
        <f>IF($B20=0,"",('MF Rollover'!EI20*($P20*(1+'Property Summary'!$L$22)^('MF Releasing'!EJ$3-1)))*$C20)</f>
        <v/>
      </c>
      <c r="EK20" s="7" t="str">
        <f>IF($B20=0,"",('MF Rollover'!EJ20*($P20*(1+'Property Summary'!$L$22)^('MF Releasing'!EK$3-1)))*$C20)</f>
        <v/>
      </c>
      <c r="EL20" s="7" t="str">
        <f>IF($B20=0,"",('MF Rollover'!EK20*($P20*(1+'Property Summary'!$L$22)^('MF Releasing'!EL$3-1)))*$C20)</f>
        <v/>
      </c>
      <c r="EM20" s="7" t="str">
        <f>IF($B20=0,"",('MF Rollover'!EL20*($P20*(1+'Property Summary'!$L$22)^('MF Releasing'!EM$3-1)))*$C20)</f>
        <v/>
      </c>
      <c r="EN20" s="7" t="str">
        <f>IF($B20=0,"",('MF Rollover'!EM20*($P20*(1+'Property Summary'!$L$22)^('MF Releasing'!EN$3-1)))*$C20)</f>
        <v/>
      </c>
      <c r="EO20" s="7" t="str">
        <f>IF($B20=0,"",('MF Rollover'!EN20*($P20*(1+'Property Summary'!$L$22)^('MF Releasing'!EO$3-1)))*$C20)</f>
        <v/>
      </c>
      <c r="EP20" s="7" t="str">
        <f>IF($B20=0,"",('MF Rollover'!EO20*($P20*(1+'Property Summary'!$L$22)^('MF Releasing'!EP$3-1)))*$C20)</f>
        <v/>
      </c>
      <c r="EQ20" s="7" t="str">
        <f>IF($B20=0,"",('MF Rollover'!EP20*($P20*(1+'Property Summary'!$L$22)^('MF Releasing'!EQ$3-1)))*$C20)</f>
        <v/>
      </c>
      <c r="ER20" s="7" t="str">
        <f>IF($B20=0,"",('MF Rollover'!EQ20*($P20*(1+'Property Summary'!$L$22)^('MF Releasing'!ER$3-1)))*$C20)</f>
        <v/>
      </c>
      <c r="ES20" s="7" t="str">
        <f>IF($B20=0,"",('MF Rollover'!ER20*($P20*(1+'Property Summary'!$L$22)^('MF Releasing'!ES$3-1)))*$C20)</f>
        <v/>
      </c>
      <c r="ET20" s="7" t="str">
        <f>IF($B20=0,"",('MF Rollover'!ES20*($P20*(1+'Property Summary'!$L$22)^('MF Releasing'!ET$3-1)))*$C20)</f>
        <v/>
      </c>
      <c r="EU20" s="7" t="str">
        <f>IF($B20=0,"",('MF Rollover'!ET20*($P20*(1+'Property Summary'!$L$22)^('MF Releasing'!EU$3-1)))*$C20)</f>
        <v/>
      </c>
      <c r="EV20" s="7" t="str">
        <f>IF($B20=0,"",('MF Rollover'!EU20*($P20*(1+'Property Summary'!$L$22)^('MF Releasing'!EV$3-1)))*$C20)</f>
        <v/>
      </c>
      <c r="EW20" s="7" t="str">
        <f>IF($B20=0,"",('MF Rollover'!EV20*($P20*(1+'Property Summary'!$L$22)^('MF Releasing'!EW$3-1)))*$C20)</f>
        <v/>
      </c>
      <c r="EX20" s="7" t="str">
        <f>IF($B20=0,"",('MF Rollover'!EW20*($P20*(1+'Property Summary'!$L$22)^('MF Releasing'!EX$3-1)))*$C20)</f>
        <v/>
      </c>
      <c r="EY20" s="7" t="str">
        <f>IF($B20=0,"",('MF Rollover'!EX20*($P20*(1+'Property Summary'!$L$22)^('MF Releasing'!EY$3-1)))*$C20)</f>
        <v/>
      </c>
      <c r="EZ20" s="7" t="str">
        <f>IF($B20=0,"",('MF Rollover'!EY20*($P20*(1+'Property Summary'!$L$22)^('MF Releasing'!EZ$3-1)))*$C20)</f>
        <v/>
      </c>
      <c r="FA20" s="7" t="str">
        <f>IF($B20=0,"",('MF Rollover'!EZ20*($P20*(1+'Property Summary'!$L$22)^('MF Releasing'!FA$3-1)))*$C20)</f>
        <v/>
      </c>
      <c r="FB20" s="7" t="str">
        <f>IF($B20=0,"",('MF Rollover'!FA20*($P20*(1+'Property Summary'!$L$22)^('MF Releasing'!FB$3-1)))*$C20)</f>
        <v/>
      </c>
      <c r="FC20" s="7" t="str">
        <f>IF($B20=0,"",('MF Rollover'!FB20*($P20*(1+'Property Summary'!$L$22)^('MF Releasing'!FC$3-1)))*$C20)</f>
        <v/>
      </c>
      <c r="FD20" s="7" t="str">
        <f>IF($B20=0,"",('MF Rollover'!FC20*($P20*(1+'Property Summary'!$L$22)^('MF Releasing'!FD$3-1)))*$C20)</f>
        <v/>
      </c>
      <c r="FE20" s="7" t="str">
        <f>IF($B20=0,"",('MF Rollover'!FD20*($P20*(1+'Property Summary'!$L$22)^('MF Releasing'!FE$3-1)))*$C20)</f>
        <v/>
      </c>
      <c r="FF20" s="7" t="str">
        <f>IF($B20=0,"",('MF Rollover'!FE20*($P20*(1+'Property Summary'!$L$22)^('MF Releasing'!FF$3-1)))*$C20)</f>
        <v/>
      </c>
      <c r="FG20" s="7" t="str">
        <f>IF($B20=0,"",('MF Rollover'!FF20*($P20*(1+'Property Summary'!$L$22)^('MF Releasing'!FG$3-1)))*$C20)</f>
        <v/>
      </c>
      <c r="FH20" s="7" t="str">
        <f>IF($B20=0,"",('MF Rollover'!FG20*($P20*(1+'Property Summary'!$L$22)^('MF Releasing'!FH$3-1)))*$C20)</f>
        <v/>
      </c>
      <c r="FI20" s="7" t="str">
        <f>IF($B20=0,"",('MF Rollover'!FH20*($P20*(1+'Property Summary'!$L$22)^('MF Releasing'!FI$3-1)))*$C20)</f>
        <v/>
      </c>
      <c r="FJ20" s="7" t="str">
        <f>IF($B20=0,"",('MF Rollover'!FI20*($P20*(1+'Property Summary'!$L$22)^('MF Releasing'!FJ$3-1)))*$C20)</f>
        <v/>
      </c>
      <c r="FK20" s="7" t="str">
        <f>IF($B20=0,"",('MF Rollover'!FJ20*($P20*(1+'Property Summary'!$L$22)^('MF Releasing'!FK$3-1)))*$C20)</f>
        <v/>
      </c>
      <c r="FL20" s="7" t="str">
        <f>IF($B20=0,"",('MF Rollover'!FK20*($P20*(1+'Property Summary'!$L$22)^('MF Releasing'!FL$3-1)))*$C20)</f>
        <v/>
      </c>
      <c r="FM20" s="7" t="str">
        <f>IF($B20=0,"",('MF Rollover'!FL20*($P20*(1+'Property Summary'!$L$22)^('MF Releasing'!FM$3-1)))*$C20)</f>
        <v/>
      </c>
      <c r="FN20" s="7" t="str">
        <f>IF($B20=0,"",('MF Rollover'!FM20*($P20*(1+'Property Summary'!$L$22)^('MF Releasing'!FN$3-1)))*$C20)</f>
        <v/>
      </c>
      <c r="FO20" s="7" t="str">
        <f>IF($B20=0,"",('MF Rollover'!FN20*($P20*(1+'Property Summary'!$L$22)^('MF Releasing'!FO$3-1)))*$C20)</f>
        <v/>
      </c>
      <c r="FP20" s="7" t="str">
        <f>IF($B20=0,"",('MF Rollover'!FO20*($P20*(1+'Property Summary'!$L$22)^('MF Releasing'!FP$3-1)))*$C20)</f>
        <v/>
      </c>
      <c r="FQ20" s="7" t="str">
        <f>IF($B20=0,"",('MF Rollover'!FP20*($P20*(1+'Property Summary'!$L$22)^('MF Releasing'!FQ$3-1)))*$C20)</f>
        <v/>
      </c>
      <c r="FR20" s="7" t="str">
        <f>IF($B20=0,"",('MF Rollover'!FQ20*($P20*(1+'Property Summary'!$L$22)^('MF Releasing'!FR$3-1)))*$C20)</f>
        <v/>
      </c>
      <c r="FS20" s="7" t="str">
        <f>IF($B20=0,"",('MF Rollover'!FR20*($P20*(1+'Property Summary'!$L$22)^('MF Releasing'!FS$3-1)))*$C20)</f>
        <v/>
      </c>
      <c r="FT20" s="7" t="str">
        <f>IF($B20=0,"",('MF Rollover'!FS20*($P20*(1+'Property Summary'!$L$22)^('MF Releasing'!FT$3-1)))*$C20)</f>
        <v/>
      </c>
      <c r="FU20" s="7" t="str">
        <f>IF($B20=0,"",('MF Rollover'!FT20*($P20*(1+'Property Summary'!$L$22)^('MF Releasing'!FU$3-1)))*$C20)</f>
        <v/>
      </c>
      <c r="FV20" s="7" t="str">
        <f>IF($B20=0,"",('MF Rollover'!FU20*($P20*(1+'Property Summary'!$L$22)^('MF Releasing'!FV$3-1)))*$C20)</f>
        <v/>
      </c>
      <c r="FW20" s="7" t="str">
        <f>IF($B20=0,"",('MF Rollover'!FV20*($P20*(1+'Property Summary'!$L$22)^('MF Releasing'!FW$3-1)))*$C20)</f>
        <v/>
      </c>
      <c r="FX20" s="7" t="str">
        <f>IF($B20=0,"",('MF Rollover'!FW20*($P20*(1+'Property Summary'!$L$22)^('MF Releasing'!FX$3-1)))*$C20)</f>
        <v/>
      </c>
      <c r="FY20" s="7" t="str">
        <f>IF($B20=0,"",('MF Rollover'!FX20*($P20*(1+'Property Summary'!$L$22)^('MF Releasing'!FY$3-1)))*$C20)</f>
        <v/>
      </c>
      <c r="FZ20" s="7" t="str">
        <f>IF($B20=0,"",('MF Rollover'!FY20*($P20*(1+'Property Summary'!$L$22)^('MF Releasing'!FZ$3-1)))*$C20)</f>
        <v/>
      </c>
      <c r="GA20" s="7" t="str">
        <f>IF($B20=0,"",('MF Rollover'!FZ20*($P20*(1+'Property Summary'!$L$22)^('MF Releasing'!GA$3-1)))*$C20)</f>
        <v/>
      </c>
      <c r="GB20" s="7" t="str">
        <f>IF($B20=0,"",('MF Rollover'!GA20*($P20*(1+'Property Summary'!$L$22)^('MF Releasing'!GB$3-1)))*$C20)</f>
        <v/>
      </c>
      <c r="GC20" s="7" t="str">
        <f>IF($B20=0,"",('MF Rollover'!GB20*($P20*(1+'Property Summary'!$L$22)^('MF Releasing'!GC$3-1)))*$C20)</f>
        <v/>
      </c>
      <c r="GD20" s="7" t="str">
        <f>IF($B20=0,"",('MF Rollover'!GC20*($P20*(1+'Property Summary'!$L$22)^('MF Releasing'!GD$3-1)))*$C20)</f>
        <v/>
      </c>
      <c r="GE20" s="7" t="str">
        <f>IF($B20=0,"",('MF Rollover'!GD20*($P20*(1+'Property Summary'!$L$22)^('MF Releasing'!GE$3-1)))*$C20)</f>
        <v/>
      </c>
      <c r="GF20" s="7" t="str">
        <f>IF($B20=0,"",('MF Rollover'!GE20*($P20*(1+'Property Summary'!$L$22)^('MF Releasing'!GF$3-1)))*$C20)</f>
        <v/>
      </c>
      <c r="GG20" s="7" t="str">
        <f>IF($B20=0,"",('MF Rollover'!GF20*($P20*(1+'Property Summary'!$L$22)^('MF Releasing'!GG$3-1)))*$C20)</f>
        <v/>
      </c>
      <c r="GH20" s="7" t="str">
        <f>IF($B20=0,"",('MF Rollover'!GG20*($P20*(1+'Property Summary'!$L$22)^('MF Releasing'!GH$3-1)))*$C20)</f>
        <v/>
      </c>
      <c r="GI20" s="7" t="str">
        <f>IF($B20=0,"",('MF Rollover'!GH20*($P20*(1+'Property Summary'!$L$22)^('MF Releasing'!GI$3-1)))*$C20)</f>
        <v/>
      </c>
      <c r="GJ20" s="7" t="str">
        <f>IF($B20=0,"",('MF Rollover'!GI20*($P20*(1+'Property Summary'!$L$22)^('MF Releasing'!GJ$3-1)))*$C20)</f>
        <v/>
      </c>
      <c r="GK20" s="7" t="str">
        <f>IF($B20=0,"",('MF Rollover'!GJ20*($P20*(1+'Property Summary'!$L$22)^('MF Releasing'!GK$3-1)))*$C20)</f>
        <v/>
      </c>
      <c r="GL20" s="7" t="str">
        <f>IF($B20=0,"",('MF Rollover'!GK20*($P20*(1+'Property Summary'!$L$22)^('MF Releasing'!GL$3-1)))*$C20)</f>
        <v/>
      </c>
      <c r="GM20" s="7" t="str">
        <f>IF($B20=0,"",('MF Rollover'!GL20*($P20*(1+'Property Summary'!$L$22)^('MF Releasing'!GM$3-1)))*$C20)</f>
        <v/>
      </c>
      <c r="GN20" s="7" t="str">
        <f>IF($B20=0,"",('MF Rollover'!GM20*($P20*(1+'Property Summary'!$L$22)^('MF Releasing'!GN$3-1)))*$C20)</f>
        <v/>
      </c>
      <c r="GO20" s="7" t="str">
        <f>IF($B20=0,"",('MF Rollover'!GN20*($P20*(1+'Property Summary'!$L$22)^('MF Releasing'!GO$3-1)))*$C20)</f>
        <v/>
      </c>
      <c r="GP20" s="7" t="str">
        <f>IF($B20=0,"",('MF Rollover'!GO20*($P20*(1+'Property Summary'!$L$22)^('MF Releasing'!GP$3-1)))*$C20)</f>
        <v/>
      </c>
    </row>
    <row r="21" spans="2:198" x14ac:dyDescent="0.3">
      <c r="B21" s="198">
        <f>'MF Rent Roll'!B20</f>
        <v>0</v>
      </c>
      <c r="C21" s="199">
        <f>'MF Rent Roll'!C20</f>
        <v>0</v>
      </c>
      <c r="D21" s="200">
        <f>'MF Rent Roll'!D20</f>
        <v>0</v>
      </c>
      <c r="E21" s="200">
        <f>'MF Rent Roll'!E20</f>
        <v>0</v>
      </c>
      <c r="F21" s="201">
        <f>'MF Rent Roll'!F20</f>
        <v>0</v>
      </c>
      <c r="G21" s="202">
        <f>'MF Rent Roll'!G20</f>
        <v>0</v>
      </c>
      <c r="H21" s="203">
        <f>'MF Rent Roll'!H20</f>
        <v>0</v>
      </c>
      <c r="I21" s="202">
        <f>'MF Rent Roll'!I20</f>
        <v>0</v>
      </c>
      <c r="J21" s="204">
        <f>'MF Rent Roll'!J20</f>
        <v>0</v>
      </c>
      <c r="K21" s="205">
        <f>'MF Rent Roll'!K20</f>
        <v>0</v>
      </c>
      <c r="L21" s="202">
        <f>'MF Rent Roll'!L20</f>
        <v>0</v>
      </c>
      <c r="M21" s="206">
        <f>'MF Rent Roll'!M20</f>
        <v>0</v>
      </c>
      <c r="N21" s="207" t="str">
        <f>'MF Rent Roll'!N20</f>
        <v/>
      </c>
      <c r="O21" s="208" t="str">
        <f>'MF Rent Roll'!O20</f>
        <v/>
      </c>
      <c r="P21" s="209" t="str">
        <f>'MF Rent Roll'!P20</f>
        <v/>
      </c>
      <c r="S21" s="7" t="str">
        <f>IF($B21=0,"",('MF Rollover'!R21*($P21*(1+'Property Summary'!$L$22)^('MF Releasing'!S$3-1)))*$C21)</f>
        <v/>
      </c>
      <c r="T21" s="7" t="str">
        <f>IF($B21=0,"",('MF Rollover'!S21*($P21*(1+'Property Summary'!$L$22)^('MF Releasing'!T$3-1)))*$C21)</f>
        <v/>
      </c>
      <c r="U21" s="7" t="str">
        <f>IF($B21=0,"",('MF Rollover'!T21*($P21*(1+'Property Summary'!$L$22)^('MF Releasing'!U$3-1)))*$C21)</f>
        <v/>
      </c>
      <c r="V21" s="7" t="str">
        <f>IF($B21=0,"",('MF Rollover'!U21*($P21*(1+'Property Summary'!$L$22)^('MF Releasing'!V$3-1)))*$C21)</f>
        <v/>
      </c>
      <c r="W21" s="7" t="str">
        <f>IF($B21=0,"",('MF Rollover'!V21*($P21*(1+'Property Summary'!$L$22)^('MF Releasing'!W$3-1)))*$C21)</f>
        <v/>
      </c>
      <c r="X21" s="7" t="str">
        <f>IF($B21=0,"",('MF Rollover'!W21*($P21*(1+'Property Summary'!$L$22)^('MF Releasing'!X$3-1)))*$C21)</f>
        <v/>
      </c>
      <c r="Y21" s="7" t="str">
        <f>IF($B21=0,"",('MF Rollover'!X21*($P21*(1+'Property Summary'!$L$22)^('MF Releasing'!Y$3-1)))*$C21)</f>
        <v/>
      </c>
      <c r="Z21" s="7" t="str">
        <f>IF($B21=0,"",('MF Rollover'!Y21*($P21*(1+'Property Summary'!$L$22)^('MF Releasing'!Z$3-1)))*$C21)</f>
        <v/>
      </c>
      <c r="AA21" s="7" t="str">
        <f>IF($B21=0,"",('MF Rollover'!Z21*($P21*(1+'Property Summary'!$L$22)^('MF Releasing'!AA$3-1)))*$C21)</f>
        <v/>
      </c>
      <c r="AB21" s="7" t="str">
        <f>IF($B21=0,"",('MF Rollover'!AA21*($P21*(1+'Property Summary'!$L$22)^('MF Releasing'!AB$3-1)))*$C21)</f>
        <v/>
      </c>
      <c r="AC21" s="7" t="str">
        <f>IF($B21=0,"",('MF Rollover'!AB21*($P21*(1+'Property Summary'!$L$22)^('MF Releasing'!AC$3-1)))*$C21)</f>
        <v/>
      </c>
      <c r="AD21" s="7" t="str">
        <f>IF($B21=0,"",('MF Rollover'!AC21*($P21*(1+'Property Summary'!$L$22)^('MF Releasing'!AD$3-1)))*$C21)</f>
        <v/>
      </c>
      <c r="AE21" s="7" t="str">
        <f>IF($B21=0,"",('MF Rollover'!AD21*($P21*(1+'Property Summary'!$L$22)^('MF Releasing'!AE$3-1)))*$C21)</f>
        <v/>
      </c>
      <c r="AF21" s="7" t="str">
        <f>IF($B21=0,"",('MF Rollover'!AE21*($P21*(1+'Property Summary'!$L$22)^('MF Releasing'!AF$3-1)))*$C21)</f>
        <v/>
      </c>
      <c r="AG21" s="7" t="str">
        <f>IF($B21=0,"",('MF Rollover'!AF21*($P21*(1+'Property Summary'!$L$22)^('MF Releasing'!AG$3-1)))*$C21)</f>
        <v/>
      </c>
      <c r="AH21" s="7" t="str">
        <f>IF($B21=0,"",('MF Rollover'!AG21*($P21*(1+'Property Summary'!$L$22)^('MF Releasing'!AH$3-1)))*$C21)</f>
        <v/>
      </c>
      <c r="AI21" s="7" t="str">
        <f>IF($B21=0,"",('MF Rollover'!AH21*($P21*(1+'Property Summary'!$L$22)^('MF Releasing'!AI$3-1)))*$C21)</f>
        <v/>
      </c>
      <c r="AJ21" s="7" t="str">
        <f>IF($B21=0,"",('MF Rollover'!AI21*($P21*(1+'Property Summary'!$L$22)^('MF Releasing'!AJ$3-1)))*$C21)</f>
        <v/>
      </c>
      <c r="AK21" s="7" t="str">
        <f>IF($B21=0,"",('MF Rollover'!AJ21*($P21*(1+'Property Summary'!$L$22)^('MF Releasing'!AK$3-1)))*$C21)</f>
        <v/>
      </c>
      <c r="AL21" s="7" t="str">
        <f>IF($B21=0,"",('MF Rollover'!AK21*($P21*(1+'Property Summary'!$L$22)^('MF Releasing'!AL$3-1)))*$C21)</f>
        <v/>
      </c>
      <c r="AM21" s="7" t="str">
        <f>IF($B21=0,"",('MF Rollover'!AL21*($P21*(1+'Property Summary'!$L$22)^('MF Releasing'!AM$3-1)))*$C21)</f>
        <v/>
      </c>
      <c r="AN21" s="7" t="str">
        <f>IF($B21=0,"",('MF Rollover'!AM21*($P21*(1+'Property Summary'!$L$22)^('MF Releasing'!AN$3-1)))*$C21)</f>
        <v/>
      </c>
      <c r="AO21" s="7" t="str">
        <f>IF($B21=0,"",('MF Rollover'!AN21*($P21*(1+'Property Summary'!$L$22)^('MF Releasing'!AO$3-1)))*$C21)</f>
        <v/>
      </c>
      <c r="AP21" s="7" t="str">
        <f>IF($B21=0,"",('MF Rollover'!AO21*($P21*(1+'Property Summary'!$L$22)^('MF Releasing'!AP$3-1)))*$C21)</f>
        <v/>
      </c>
      <c r="AQ21" s="7" t="str">
        <f>IF($B21=0,"",('MF Rollover'!AP21*($P21*(1+'Property Summary'!$L$22)^('MF Releasing'!AQ$3-1)))*$C21)</f>
        <v/>
      </c>
      <c r="AR21" s="7" t="str">
        <f>IF($B21=0,"",('MF Rollover'!AQ21*($P21*(1+'Property Summary'!$L$22)^('MF Releasing'!AR$3-1)))*$C21)</f>
        <v/>
      </c>
      <c r="AS21" s="7" t="str">
        <f>IF($B21=0,"",('MF Rollover'!AR21*($P21*(1+'Property Summary'!$L$22)^('MF Releasing'!AS$3-1)))*$C21)</f>
        <v/>
      </c>
      <c r="AT21" s="7" t="str">
        <f>IF($B21=0,"",('MF Rollover'!AS21*($P21*(1+'Property Summary'!$L$22)^('MF Releasing'!AT$3-1)))*$C21)</f>
        <v/>
      </c>
      <c r="AU21" s="7" t="str">
        <f>IF($B21=0,"",('MF Rollover'!AT21*($P21*(1+'Property Summary'!$L$22)^('MF Releasing'!AU$3-1)))*$C21)</f>
        <v/>
      </c>
      <c r="AV21" s="7" t="str">
        <f>IF($B21=0,"",('MF Rollover'!AU21*($P21*(1+'Property Summary'!$L$22)^('MF Releasing'!AV$3-1)))*$C21)</f>
        <v/>
      </c>
      <c r="AW21" s="7" t="str">
        <f>IF($B21=0,"",('MF Rollover'!AV21*($P21*(1+'Property Summary'!$L$22)^('MF Releasing'!AW$3-1)))*$C21)</f>
        <v/>
      </c>
      <c r="AX21" s="7" t="str">
        <f>IF($B21=0,"",('MF Rollover'!AW21*($P21*(1+'Property Summary'!$L$22)^('MF Releasing'!AX$3-1)))*$C21)</f>
        <v/>
      </c>
      <c r="AY21" s="7" t="str">
        <f>IF($B21=0,"",('MF Rollover'!AX21*($P21*(1+'Property Summary'!$L$22)^('MF Releasing'!AY$3-1)))*$C21)</f>
        <v/>
      </c>
      <c r="AZ21" s="7" t="str">
        <f>IF($B21=0,"",('MF Rollover'!AY21*($P21*(1+'Property Summary'!$L$22)^('MF Releasing'!AZ$3-1)))*$C21)</f>
        <v/>
      </c>
      <c r="BA21" s="7" t="str">
        <f>IF($B21=0,"",('MF Rollover'!AZ21*($P21*(1+'Property Summary'!$L$22)^('MF Releasing'!BA$3-1)))*$C21)</f>
        <v/>
      </c>
      <c r="BB21" s="7" t="str">
        <f>IF($B21=0,"",('MF Rollover'!BA21*($P21*(1+'Property Summary'!$L$22)^('MF Releasing'!BB$3-1)))*$C21)</f>
        <v/>
      </c>
      <c r="BC21" s="7" t="str">
        <f>IF($B21=0,"",('MF Rollover'!BB21*($P21*(1+'Property Summary'!$L$22)^('MF Releasing'!BC$3-1)))*$C21)</f>
        <v/>
      </c>
      <c r="BD21" s="7" t="str">
        <f>IF($B21=0,"",('MF Rollover'!BC21*($P21*(1+'Property Summary'!$L$22)^('MF Releasing'!BD$3-1)))*$C21)</f>
        <v/>
      </c>
      <c r="BE21" s="7" t="str">
        <f>IF($B21=0,"",('MF Rollover'!BD21*($P21*(1+'Property Summary'!$L$22)^('MF Releasing'!BE$3-1)))*$C21)</f>
        <v/>
      </c>
      <c r="BF21" s="7" t="str">
        <f>IF($B21=0,"",('MF Rollover'!BE21*($P21*(1+'Property Summary'!$L$22)^('MF Releasing'!BF$3-1)))*$C21)</f>
        <v/>
      </c>
      <c r="BG21" s="7" t="str">
        <f>IF($B21=0,"",('MF Rollover'!BF21*($P21*(1+'Property Summary'!$L$22)^('MF Releasing'!BG$3-1)))*$C21)</f>
        <v/>
      </c>
      <c r="BH21" s="7" t="str">
        <f>IF($B21=0,"",('MF Rollover'!BG21*($P21*(1+'Property Summary'!$L$22)^('MF Releasing'!BH$3-1)))*$C21)</f>
        <v/>
      </c>
      <c r="BI21" s="7" t="str">
        <f>IF($B21=0,"",('MF Rollover'!BH21*($P21*(1+'Property Summary'!$L$22)^('MF Releasing'!BI$3-1)))*$C21)</f>
        <v/>
      </c>
      <c r="BJ21" s="7" t="str">
        <f>IF($B21=0,"",('MF Rollover'!BI21*($P21*(1+'Property Summary'!$L$22)^('MF Releasing'!BJ$3-1)))*$C21)</f>
        <v/>
      </c>
      <c r="BK21" s="7" t="str">
        <f>IF($B21=0,"",('MF Rollover'!BJ21*($P21*(1+'Property Summary'!$L$22)^('MF Releasing'!BK$3-1)))*$C21)</f>
        <v/>
      </c>
      <c r="BL21" s="7" t="str">
        <f>IF($B21=0,"",('MF Rollover'!BK21*($P21*(1+'Property Summary'!$L$22)^('MF Releasing'!BL$3-1)))*$C21)</f>
        <v/>
      </c>
      <c r="BM21" s="7" t="str">
        <f>IF($B21=0,"",('MF Rollover'!BL21*($P21*(1+'Property Summary'!$L$22)^('MF Releasing'!BM$3-1)))*$C21)</f>
        <v/>
      </c>
      <c r="BN21" s="7" t="str">
        <f>IF($B21=0,"",('MF Rollover'!BM21*($P21*(1+'Property Summary'!$L$22)^('MF Releasing'!BN$3-1)))*$C21)</f>
        <v/>
      </c>
      <c r="BO21" s="7" t="str">
        <f>IF($B21=0,"",('MF Rollover'!BN21*($P21*(1+'Property Summary'!$L$22)^('MF Releasing'!BO$3-1)))*$C21)</f>
        <v/>
      </c>
      <c r="BP21" s="7" t="str">
        <f>IF($B21=0,"",('MF Rollover'!BO21*($P21*(1+'Property Summary'!$L$22)^('MF Releasing'!BP$3-1)))*$C21)</f>
        <v/>
      </c>
      <c r="BQ21" s="7" t="str">
        <f>IF($B21=0,"",('MF Rollover'!BP21*($P21*(1+'Property Summary'!$L$22)^('MF Releasing'!BQ$3-1)))*$C21)</f>
        <v/>
      </c>
      <c r="BR21" s="7" t="str">
        <f>IF($B21=0,"",('MF Rollover'!BQ21*($P21*(1+'Property Summary'!$L$22)^('MF Releasing'!BR$3-1)))*$C21)</f>
        <v/>
      </c>
      <c r="BS21" s="7" t="str">
        <f>IF($B21=0,"",('MF Rollover'!BR21*($P21*(1+'Property Summary'!$L$22)^('MF Releasing'!BS$3-1)))*$C21)</f>
        <v/>
      </c>
      <c r="BT21" s="7" t="str">
        <f>IF($B21=0,"",('MF Rollover'!BS21*($P21*(1+'Property Summary'!$L$22)^('MF Releasing'!BT$3-1)))*$C21)</f>
        <v/>
      </c>
      <c r="BU21" s="7" t="str">
        <f>IF($B21=0,"",('MF Rollover'!BT21*($P21*(1+'Property Summary'!$L$22)^('MF Releasing'!BU$3-1)))*$C21)</f>
        <v/>
      </c>
      <c r="BV21" s="7" t="str">
        <f>IF($B21=0,"",('MF Rollover'!BU21*($P21*(1+'Property Summary'!$L$22)^('MF Releasing'!BV$3-1)))*$C21)</f>
        <v/>
      </c>
      <c r="BW21" s="7" t="str">
        <f>IF($B21=0,"",('MF Rollover'!BV21*($P21*(1+'Property Summary'!$L$22)^('MF Releasing'!BW$3-1)))*$C21)</f>
        <v/>
      </c>
      <c r="BX21" s="7" t="str">
        <f>IF($B21=0,"",('MF Rollover'!BW21*($P21*(1+'Property Summary'!$L$22)^('MF Releasing'!BX$3-1)))*$C21)</f>
        <v/>
      </c>
      <c r="BY21" s="7" t="str">
        <f>IF($B21=0,"",('MF Rollover'!BX21*($P21*(1+'Property Summary'!$L$22)^('MF Releasing'!BY$3-1)))*$C21)</f>
        <v/>
      </c>
      <c r="BZ21" s="7" t="str">
        <f>IF($B21=0,"",('MF Rollover'!BY21*($P21*(1+'Property Summary'!$L$22)^('MF Releasing'!BZ$3-1)))*$C21)</f>
        <v/>
      </c>
      <c r="CA21" s="7" t="str">
        <f>IF($B21=0,"",('MF Rollover'!BZ21*($P21*(1+'Property Summary'!$L$22)^('MF Releasing'!CA$3-1)))*$C21)</f>
        <v/>
      </c>
      <c r="CB21" s="7" t="str">
        <f>IF($B21=0,"",('MF Rollover'!CA21*($P21*(1+'Property Summary'!$L$22)^('MF Releasing'!CB$3-1)))*$C21)</f>
        <v/>
      </c>
      <c r="CC21" s="7" t="str">
        <f>IF($B21=0,"",('MF Rollover'!CB21*($P21*(1+'Property Summary'!$L$22)^('MF Releasing'!CC$3-1)))*$C21)</f>
        <v/>
      </c>
      <c r="CD21" s="7" t="str">
        <f>IF($B21=0,"",('MF Rollover'!CC21*($P21*(1+'Property Summary'!$L$22)^('MF Releasing'!CD$3-1)))*$C21)</f>
        <v/>
      </c>
      <c r="CE21" s="7" t="str">
        <f>IF($B21=0,"",('MF Rollover'!CD21*($P21*(1+'Property Summary'!$L$22)^('MF Releasing'!CE$3-1)))*$C21)</f>
        <v/>
      </c>
      <c r="CF21" s="7" t="str">
        <f>IF($B21=0,"",('MF Rollover'!CE21*($P21*(1+'Property Summary'!$L$22)^('MF Releasing'!CF$3-1)))*$C21)</f>
        <v/>
      </c>
      <c r="CG21" s="7" t="str">
        <f>IF($B21=0,"",('MF Rollover'!CF21*($P21*(1+'Property Summary'!$L$22)^('MF Releasing'!CG$3-1)))*$C21)</f>
        <v/>
      </c>
      <c r="CH21" s="7" t="str">
        <f>IF($B21=0,"",('MF Rollover'!CG21*($P21*(1+'Property Summary'!$L$22)^('MF Releasing'!CH$3-1)))*$C21)</f>
        <v/>
      </c>
      <c r="CI21" s="7" t="str">
        <f>IF($B21=0,"",('MF Rollover'!CH21*($P21*(1+'Property Summary'!$L$22)^('MF Releasing'!CI$3-1)))*$C21)</f>
        <v/>
      </c>
      <c r="CJ21" s="7" t="str">
        <f>IF($B21=0,"",('MF Rollover'!CI21*($P21*(1+'Property Summary'!$L$22)^('MF Releasing'!CJ$3-1)))*$C21)</f>
        <v/>
      </c>
      <c r="CK21" s="7" t="str">
        <f>IF($B21=0,"",('MF Rollover'!CJ21*($P21*(1+'Property Summary'!$L$22)^('MF Releasing'!CK$3-1)))*$C21)</f>
        <v/>
      </c>
      <c r="CL21" s="7" t="str">
        <f>IF($B21=0,"",('MF Rollover'!CK21*($P21*(1+'Property Summary'!$L$22)^('MF Releasing'!CL$3-1)))*$C21)</f>
        <v/>
      </c>
      <c r="CM21" s="7" t="str">
        <f>IF($B21=0,"",('MF Rollover'!CL21*($P21*(1+'Property Summary'!$L$22)^('MF Releasing'!CM$3-1)))*$C21)</f>
        <v/>
      </c>
      <c r="CN21" s="7" t="str">
        <f>IF($B21=0,"",('MF Rollover'!CM21*($P21*(1+'Property Summary'!$L$22)^('MF Releasing'!CN$3-1)))*$C21)</f>
        <v/>
      </c>
      <c r="CO21" s="7" t="str">
        <f>IF($B21=0,"",('MF Rollover'!CN21*($P21*(1+'Property Summary'!$L$22)^('MF Releasing'!CO$3-1)))*$C21)</f>
        <v/>
      </c>
      <c r="CP21" s="7" t="str">
        <f>IF($B21=0,"",('MF Rollover'!CO21*($P21*(1+'Property Summary'!$L$22)^('MF Releasing'!CP$3-1)))*$C21)</f>
        <v/>
      </c>
      <c r="CQ21" s="7" t="str">
        <f>IF($B21=0,"",('MF Rollover'!CP21*($P21*(1+'Property Summary'!$L$22)^('MF Releasing'!CQ$3-1)))*$C21)</f>
        <v/>
      </c>
      <c r="CR21" s="7" t="str">
        <f>IF($B21=0,"",('MF Rollover'!CQ21*($P21*(1+'Property Summary'!$L$22)^('MF Releasing'!CR$3-1)))*$C21)</f>
        <v/>
      </c>
      <c r="CS21" s="7" t="str">
        <f>IF($B21=0,"",('MF Rollover'!CR21*($P21*(1+'Property Summary'!$L$22)^('MF Releasing'!CS$3-1)))*$C21)</f>
        <v/>
      </c>
      <c r="CT21" s="7" t="str">
        <f>IF($B21=0,"",('MF Rollover'!CS21*($P21*(1+'Property Summary'!$L$22)^('MF Releasing'!CT$3-1)))*$C21)</f>
        <v/>
      </c>
      <c r="CU21" s="7" t="str">
        <f>IF($B21=0,"",('MF Rollover'!CT21*($P21*(1+'Property Summary'!$L$22)^('MF Releasing'!CU$3-1)))*$C21)</f>
        <v/>
      </c>
      <c r="CV21" s="7" t="str">
        <f>IF($B21=0,"",('MF Rollover'!CU21*($P21*(1+'Property Summary'!$L$22)^('MF Releasing'!CV$3-1)))*$C21)</f>
        <v/>
      </c>
      <c r="CW21" s="7" t="str">
        <f>IF($B21=0,"",('MF Rollover'!CV21*($P21*(1+'Property Summary'!$L$22)^('MF Releasing'!CW$3-1)))*$C21)</f>
        <v/>
      </c>
      <c r="CX21" s="7" t="str">
        <f>IF($B21=0,"",('MF Rollover'!CW21*($P21*(1+'Property Summary'!$L$22)^('MF Releasing'!CX$3-1)))*$C21)</f>
        <v/>
      </c>
      <c r="CY21" s="7" t="str">
        <f>IF($B21=0,"",('MF Rollover'!CX21*($P21*(1+'Property Summary'!$L$22)^('MF Releasing'!CY$3-1)))*$C21)</f>
        <v/>
      </c>
      <c r="CZ21" s="7" t="str">
        <f>IF($B21=0,"",('MF Rollover'!CY21*($P21*(1+'Property Summary'!$L$22)^('MF Releasing'!CZ$3-1)))*$C21)</f>
        <v/>
      </c>
      <c r="DA21" s="7" t="str">
        <f>IF($B21=0,"",('MF Rollover'!CZ21*($P21*(1+'Property Summary'!$L$22)^('MF Releasing'!DA$3-1)))*$C21)</f>
        <v/>
      </c>
      <c r="DB21" s="7" t="str">
        <f>IF($B21=0,"",('MF Rollover'!DA21*($P21*(1+'Property Summary'!$L$22)^('MF Releasing'!DB$3-1)))*$C21)</f>
        <v/>
      </c>
      <c r="DC21" s="7" t="str">
        <f>IF($B21=0,"",('MF Rollover'!DB21*($P21*(1+'Property Summary'!$L$22)^('MF Releasing'!DC$3-1)))*$C21)</f>
        <v/>
      </c>
      <c r="DD21" s="7" t="str">
        <f>IF($B21=0,"",('MF Rollover'!DC21*($P21*(1+'Property Summary'!$L$22)^('MF Releasing'!DD$3-1)))*$C21)</f>
        <v/>
      </c>
      <c r="DE21" s="7" t="str">
        <f>IF($B21=0,"",('MF Rollover'!DD21*($P21*(1+'Property Summary'!$L$22)^('MF Releasing'!DE$3-1)))*$C21)</f>
        <v/>
      </c>
      <c r="DF21" s="7" t="str">
        <f>IF($B21=0,"",('MF Rollover'!DE21*($P21*(1+'Property Summary'!$L$22)^('MF Releasing'!DF$3-1)))*$C21)</f>
        <v/>
      </c>
      <c r="DG21" s="7" t="str">
        <f>IF($B21=0,"",('MF Rollover'!DF21*($P21*(1+'Property Summary'!$L$22)^('MF Releasing'!DG$3-1)))*$C21)</f>
        <v/>
      </c>
      <c r="DH21" s="7" t="str">
        <f>IF($B21=0,"",('MF Rollover'!DG21*($P21*(1+'Property Summary'!$L$22)^('MF Releasing'!DH$3-1)))*$C21)</f>
        <v/>
      </c>
      <c r="DI21" s="7" t="str">
        <f>IF($B21=0,"",('MF Rollover'!DH21*($P21*(1+'Property Summary'!$L$22)^('MF Releasing'!DI$3-1)))*$C21)</f>
        <v/>
      </c>
      <c r="DJ21" s="7" t="str">
        <f>IF($B21=0,"",('MF Rollover'!DI21*($P21*(1+'Property Summary'!$L$22)^('MF Releasing'!DJ$3-1)))*$C21)</f>
        <v/>
      </c>
      <c r="DK21" s="7" t="str">
        <f>IF($B21=0,"",('MF Rollover'!DJ21*($P21*(1+'Property Summary'!$L$22)^('MF Releasing'!DK$3-1)))*$C21)</f>
        <v/>
      </c>
      <c r="DL21" s="7" t="str">
        <f>IF($B21=0,"",('MF Rollover'!DK21*($P21*(1+'Property Summary'!$L$22)^('MF Releasing'!DL$3-1)))*$C21)</f>
        <v/>
      </c>
      <c r="DM21" s="7" t="str">
        <f>IF($B21=0,"",('MF Rollover'!DL21*($P21*(1+'Property Summary'!$L$22)^('MF Releasing'!DM$3-1)))*$C21)</f>
        <v/>
      </c>
      <c r="DN21" s="7" t="str">
        <f>IF($B21=0,"",('MF Rollover'!DM21*($P21*(1+'Property Summary'!$L$22)^('MF Releasing'!DN$3-1)))*$C21)</f>
        <v/>
      </c>
      <c r="DO21" s="7" t="str">
        <f>IF($B21=0,"",('MF Rollover'!DN21*($P21*(1+'Property Summary'!$L$22)^('MF Releasing'!DO$3-1)))*$C21)</f>
        <v/>
      </c>
      <c r="DP21" s="7" t="str">
        <f>IF($B21=0,"",('MF Rollover'!DO21*($P21*(1+'Property Summary'!$L$22)^('MF Releasing'!DP$3-1)))*$C21)</f>
        <v/>
      </c>
      <c r="DQ21" s="7" t="str">
        <f>IF($B21=0,"",('MF Rollover'!DP21*($P21*(1+'Property Summary'!$L$22)^('MF Releasing'!DQ$3-1)))*$C21)</f>
        <v/>
      </c>
      <c r="DR21" s="7" t="str">
        <f>IF($B21=0,"",('MF Rollover'!DQ21*($P21*(1+'Property Summary'!$L$22)^('MF Releasing'!DR$3-1)))*$C21)</f>
        <v/>
      </c>
      <c r="DS21" s="7" t="str">
        <f>IF($B21=0,"",('MF Rollover'!DR21*($P21*(1+'Property Summary'!$L$22)^('MF Releasing'!DS$3-1)))*$C21)</f>
        <v/>
      </c>
      <c r="DT21" s="7" t="str">
        <f>IF($B21=0,"",('MF Rollover'!DS21*($P21*(1+'Property Summary'!$L$22)^('MF Releasing'!DT$3-1)))*$C21)</f>
        <v/>
      </c>
      <c r="DU21" s="7" t="str">
        <f>IF($B21=0,"",('MF Rollover'!DT21*($P21*(1+'Property Summary'!$L$22)^('MF Releasing'!DU$3-1)))*$C21)</f>
        <v/>
      </c>
      <c r="DV21" s="7" t="str">
        <f>IF($B21=0,"",('MF Rollover'!DU21*($P21*(1+'Property Summary'!$L$22)^('MF Releasing'!DV$3-1)))*$C21)</f>
        <v/>
      </c>
      <c r="DW21" s="7" t="str">
        <f>IF($B21=0,"",('MF Rollover'!DV21*($P21*(1+'Property Summary'!$L$22)^('MF Releasing'!DW$3-1)))*$C21)</f>
        <v/>
      </c>
      <c r="DX21" s="7" t="str">
        <f>IF($B21=0,"",('MF Rollover'!DW21*($P21*(1+'Property Summary'!$L$22)^('MF Releasing'!DX$3-1)))*$C21)</f>
        <v/>
      </c>
      <c r="DY21" s="7" t="str">
        <f>IF($B21=0,"",('MF Rollover'!DX21*($P21*(1+'Property Summary'!$L$22)^('MF Releasing'!DY$3-1)))*$C21)</f>
        <v/>
      </c>
      <c r="DZ21" s="7" t="str">
        <f>IF($B21=0,"",('MF Rollover'!DY21*($P21*(1+'Property Summary'!$L$22)^('MF Releasing'!DZ$3-1)))*$C21)</f>
        <v/>
      </c>
      <c r="EA21" s="7" t="str">
        <f>IF($B21=0,"",('MF Rollover'!DZ21*($P21*(1+'Property Summary'!$L$22)^('MF Releasing'!EA$3-1)))*$C21)</f>
        <v/>
      </c>
      <c r="EB21" s="7" t="str">
        <f>IF($B21=0,"",('MF Rollover'!EA21*($P21*(1+'Property Summary'!$L$22)^('MF Releasing'!EB$3-1)))*$C21)</f>
        <v/>
      </c>
      <c r="EC21" s="7" t="str">
        <f>IF($B21=0,"",('MF Rollover'!EB21*($P21*(1+'Property Summary'!$L$22)^('MF Releasing'!EC$3-1)))*$C21)</f>
        <v/>
      </c>
      <c r="ED21" s="7" t="str">
        <f>IF($B21=0,"",('MF Rollover'!EC21*($P21*(1+'Property Summary'!$L$22)^('MF Releasing'!ED$3-1)))*$C21)</f>
        <v/>
      </c>
      <c r="EE21" s="7" t="str">
        <f>IF($B21=0,"",('MF Rollover'!ED21*($P21*(1+'Property Summary'!$L$22)^('MF Releasing'!EE$3-1)))*$C21)</f>
        <v/>
      </c>
      <c r="EF21" s="7" t="str">
        <f>IF($B21=0,"",('MF Rollover'!EE21*($P21*(1+'Property Summary'!$L$22)^('MF Releasing'!EF$3-1)))*$C21)</f>
        <v/>
      </c>
      <c r="EG21" s="7" t="str">
        <f>IF($B21=0,"",('MF Rollover'!EF21*($P21*(1+'Property Summary'!$L$22)^('MF Releasing'!EG$3-1)))*$C21)</f>
        <v/>
      </c>
      <c r="EH21" s="7" t="str">
        <f>IF($B21=0,"",('MF Rollover'!EG21*($P21*(1+'Property Summary'!$L$22)^('MF Releasing'!EH$3-1)))*$C21)</f>
        <v/>
      </c>
      <c r="EI21" s="7" t="str">
        <f>IF($B21=0,"",('MF Rollover'!EH21*($P21*(1+'Property Summary'!$L$22)^('MF Releasing'!EI$3-1)))*$C21)</f>
        <v/>
      </c>
      <c r="EJ21" s="7" t="str">
        <f>IF($B21=0,"",('MF Rollover'!EI21*($P21*(1+'Property Summary'!$L$22)^('MF Releasing'!EJ$3-1)))*$C21)</f>
        <v/>
      </c>
      <c r="EK21" s="7" t="str">
        <f>IF($B21=0,"",('MF Rollover'!EJ21*($P21*(1+'Property Summary'!$L$22)^('MF Releasing'!EK$3-1)))*$C21)</f>
        <v/>
      </c>
      <c r="EL21" s="7" t="str">
        <f>IF($B21=0,"",('MF Rollover'!EK21*($P21*(1+'Property Summary'!$L$22)^('MF Releasing'!EL$3-1)))*$C21)</f>
        <v/>
      </c>
      <c r="EM21" s="7" t="str">
        <f>IF($B21=0,"",('MF Rollover'!EL21*($P21*(1+'Property Summary'!$L$22)^('MF Releasing'!EM$3-1)))*$C21)</f>
        <v/>
      </c>
      <c r="EN21" s="7" t="str">
        <f>IF($B21=0,"",('MF Rollover'!EM21*($P21*(1+'Property Summary'!$L$22)^('MF Releasing'!EN$3-1)))*$C21)</f>
        <v/>
      </c>
      <c r="EO21" s="7" t="str">
        <f>IF($B21=0,"",('MF Rollover'!EN21*($P21*(1+'Property Summary'!$L$22)^('MF Releasing'!EO$3-1)))*$C21)</f>
        <v/>
      </c>
      <c r="EP21" s="7" t="str">
        <f>IF($B21=0,"",('MF Rollover'!EO21*($P21*(1+'Property Summary'!$L$22)^('MF Releasing'!EP$3-1)))*$C21)</f>
        <v/>
      </c>
      <c r="EQ21" s="7" t="str">
        <f>IF($B21=0,"",('MF Rollover'!EP21*($P21*(1+'Property Summary'!$L$22)^('MF Releasing'!EQ$3-1)))*$C21)</f>
        <v/>
      </c>
      <c r="ER21" s="7" t="str">
        <f>IF($B21=0,"",('MF Rollover'!EQ21*($P21*(1+'Property Summary'!$L$22)^('MF Releasing'!ER$3-1)))*$C21)</f>
        <v/>
      </c>
      <c r="ES21" s="7" t="str">
        <f>IF($B21=0,"",('MF Rollover'!ER21*($P21*(1+'Property Summary'!$L$22)^('MF Releasing'!ES$3-1)))*$C21)</f>
        <v/>
      </c>
      <c r="ET21" s="7" t="str">
        <f>IF($B21=0,"",('MF Rollover'!ES21*($P21*(1+'Property Summary'!$L$22)^('MF Releasing'!ET$3-1)))*$C21)</f>
        <v/>
      </c>
      <c r="EU21" s="7" t="str">
        <f>IF($B21=0,"",('MF Rollover'!ET21*($P21*(1+'Property Summary'!$L$22)^('MF Releasing'!EU$3-1)))*$C21)</f>
        <v/>
      </c>
      <c r="EV21" s="7" t="str">
        <f>IF($B21=0,"",('MF Rollover'!EU21*($P21*(1+'Property Summary'!$L$22)^('MF Releasing'!EV$3-1)))*$C21)</f>
        <v/>
      </c>
      <c r="EW21" s="7" t="str">
        <f>IF($B21=0,"",('MF Rollover'!EV21*($P21*(1+'Property Summary'!$L$22)^('MF Releasing'!EW$3-1)))*$C21)</f>
        <v/>
      </c>
      <c r="EX21" s="7" t="str">
        <f>IF($B21=0,"",('MF Rollover'!EW21*($P21*(1+'Property Summary'!$L$22)^('MF Releasing'!EX$3-1)))*$C21)</f>
        <v/>
      </c>
      <c r="EY21" s="7" t="str">
        <f>IF($B21=0,"",('MF Rollover'!EX21*($P21*(1+'Property Summary'!$L$22)^('MF Releasing'!EY$3-1)))*$C21)</f>
        <v/>
      </c>
      <c r="EZ21" s="7" t="str">
        <f>IF($B21=0,"",('MF Rollover'!EY21*($P21*(1+'Property Summary'!$L$22)^('MF Releasing'!EZ$3-1)))*$C21)</f>
        <v/>
      </c>
      <c r="FA21" s="7" t="str">
        <f>IF($B21=0,"",('MF Rollover'!EZ21*($P21*(1+'Property Summary'!$L$22)^('MF Releasing'!FA$3-1)))*$C21)</f>
        <v/>
      </c>
      <c r="FB21" s="7" t="str">
        <f>IF($B21=0,"",('MF Rollover'!FA21*($P21*(1+'Property Summary'!$L$22)^('MF Releasing'!FB$3-1)))*$C21)</f>
        <v/>
      </c>
      <c r="FC21" s="7" t="str">
        <f>IF($B21=0,"",('MF Rollover'!FB21*($P21*(1+'Property Summary'!$L$22)^('MF Releasing'!FC$3-1)))*$C21)</f>
        <v/>
      </c>
      <c r="FD21" s="7" t="str">
        <f>IF($B21=0,"",('MF Rollover'!FC21*($P21*(1+'Property Summary'!$L$22)^('MF Releasing'!FD$3-1)))*$C21)</f>
        <v/>
      </c>
      <c r="FE21" s="7" t="str">
        <f>IF($B21=0,"",('MF Rollover'!FD21*($P21*(1+'Property Summary'!$L$22)^('MF Releasing'!FE$3-1)))*$C21)</f>
        <v/>
      </c>
      <c r="FF21" s="7" t="str">
        <f>IF($B21=0,"",('MF Rollover'!FE21*($P21*(1+'Property Summary'!$L$22)^('MF Releasing'!FF$3-1)))*$C21)</f>
        <v/>
      </c>
      <c r="FG21" s="7" t="str">
        <f>IF($B21=0,"",('MF Rollover'!FF21*($P21*(1+'Property Summary'!$L$22)^('MF Releasing'!FG$3-1)))*$C21)</f>
        <v/>
      </c>
      <c r="FH21" s="7" t="str">
        <f>IF($B21=0,"",('MF Rollover'!FG21*($P21*(1+'Property Summary'!$L$22)^('MF Releasing'!FH$3-1)))*$C21)</f>
        <v/>
      </c>
      <c r="FI21" s="7" t="str">
        <f>IF($B21=0,"",('MF Rollover'!FH21*($P21*(1+'Property Summary'!$L$22)^('MF Releasing'!FI$3-1)))*$C21)</f>
        <v/>
      </c>
      <c r="FJ21" s="7" t="str">
        <f>IF($B21=0,"",('MF Rollover'!FI21*($P21*(1+'Property Summary'!$L$22)^('MF Releasing'!FJ$3-1)))*$C21)</f>
        <v/>
      </c>
      <c r="FK21" s="7" t="str">
        <f>IF($B21=0,"",('MF Rollover'!FJ21*($P21*(1+'Property Summary'!$L$22)^('MF Releasing'!FK$3-1)))*$C21)</f>
        <v/>
      </c>
      <c r="FL21" s="7" t="str">
        <f>IF($B21=0,"",('MF Rollover'!FK21*($P21*(1+'Property Summary'!$L$22)^('MF Releasing'!FL$3-1)))*$C21)</f>
        <v/>
      </c>
      <c r="FM21" s="7" t="str">
        <f>IF($B21=0,"",('MF Rollover'!FL21*($P21*(1+'Property Summary'!$L$22)^('MF Releasing'!FM$3-1)))*$C21)</f>
        <v/>
      </c>
      <c r="FN21" s="7" t="str">
        <f>IF($B21=0,"",('MF Rollover'!FM21*($P21*(1+'Property Summary'!$L$22)^('MF Releasing'!FN$3-1)))*$C21)</f>
        <v/>
      </c>
      <c r="FO21" s="7" t="str">
        <f>IF($B21=0,"",('MF Rollover'!FN21*($P21*(1+'Property Summary'!$L$22)^('MF Releasing'!FO$3-1)))*$C21)</f>
        <v/>
      </c>
      <c r="FP21" s="7" t="str">
        <f>IF($B21=0,"",('MF Rollover'!FO21*($P21*(1+'Property Summary'!$L$22)^('MF Releasing'!FP$3-1)))*$C21)</f>
        <v/>
      </c>
      <c r="FQ21" s="7" t="str">
        <f>IF($B21=0,"",('MF Rollover'!FP21*($P21*(1+'Property Summary'!$L$22)^('MF Releasing'!FQ$3-1)))*$C21)</f>
        <v/>
      </c>
      <c r="FR21" s="7" t="str">
        <f>IF($B21=0,"",('MF Rollover'!FQ21*($P21*(1+'Property Summary'!$L$22)^('MF Releasing'!FR$3-1)))*$C21)</f>
        <v/>
      </c>
      <c r="FS21" s="7" t="str">
        <f>IF($B21=0,"",('MF Rollover'!FR21*($P21*(1+'Property Summary'!$L$22)^('MF Releasing'!FS$3-1)))*$C21)</f>
        <v/>
      </c>
      <c r="FT21" s="7" t="str">
        <f>IF($B21=0,"",('MF Rollover'!FS21*($P21*(1+'Property Summary'!$L$22)^('MF Releasing'!FT$3-1)))*$C21)</f>
        <v/>
      </c>
      <c r="FU21" s="7" t="str">
        <f>IF($B21=0,"",('MF Rollover'!FT21*($P21*(1+'Property Summary'!$L$22)^('MF Releasing'!FU$3-1)))*$C21)</f>
        <v/>
      </c>
      <c r="FV21" s="7" t="str">
        <f>IF($B21=0,"",('MF Rollover'!FU21*($P21*(1+'Property Summary'!$L$22)^('MF Releasing'!FV$3-1)))*$C21)</f>
        <v/>
      </c>
      <c r="FW21" s="7" t="str">
        <f>IF($B21=0,"",('MF Rollover'!FV21*($P21*(1+'Property Summary'!$L$22)^('MF Releasing'!FW$3-1)))*$C21)</f>
        <v/>
      </c>
      <c r="FX21" s="7" t="str">
        <f>IF($B21=0,"",('MF Rollover'!FW21*($P21*(1+'Property Summary'!$L$22)^('MF Releasing'!FX$3-1)))*$C21)</f>
        <v/>
      </c>
      <c r="FY21" s="7" t="str">
        <f>IF($B21=0,"",('MF Rollover'!FX21*($P21*(1+'Property Summary'!$L$22)^('MF Releasing'!FY$3-1)))*$C21)</f>
        <v/>
      </c>
      <c r="FZ21" s="7" t="str">
        <f>IF($B21=0,"",('MF Rollover'!FY21*($P21*(1+'Property Summary'!$L$22)^('MF Releasing'!FZ$3-1)))*$C21)</f>
        <v/>
      </c>
      <c r="GA21" s="7" t="str">
        <f>IF($B21=0,"",('MF Rollover'!FZ21*($P21*(1+'Property Summary'!$L$22)^('MF Releasing'!GA$3-1)))*$C21)</f>
        <v/>
      </c>
      <c r="GB21" s="7" t="str">
        <f>IF($B21=0,"",('MF Rollover'!GA21*($P21*(1+'Property Summary'!$L$22)^('MF Releasing'!GB$3-1)))*$C21)</f>
        <v/>
      </c>
      <c r="GC21" s="7" t="str">
        <f>IF($B21=0,"",('MF Rollover'!GB21*($P21*(1+'Property Summary'!$L$22)^('MF Releasing'!GC$3-1)))*$C21)</f>
        <v/>
      </c>
      <c r="GD21" s="7" t="str">
        <f>IF($B21=0,"",('MF Rollover'!GC21*($P21*(1+'Property Summary'!$L$22)^('MF Releasing'!GD$3-1)))*$C21)</f>
        <v/>
      </c>
      <c r="GE21" s="7" t="str">
        <f>IF($B21=0,"",('MF Rollover'!GD21*($P21*(1+'Property Summary'!$L$22)^('MF Releasing'!GE$3-1)))*$C21)</f>
        <v/>
      </c>
      <c r="GF21" s="7" t="str">
        <f>IF($B21=0,"",('MF Rollover'!GE21*($P21*(1+'Property Summary'!$L$22)^('MF Releasing'!GF$3-1)))*$C21)</f>
        <v/>
      </c>
      <c r="GG21" s="7" t="str">
        <f>IF($B21=0,"",('MF Rollover'!GF21*($P21*(1+'Property Summary'!$L$22)^('MF Releasing'!GG$3-1)))*$C21)</f>
        <v/>
      </c>
      <c r="GH21" s="7" t="str">
        <f>IF($B21=0,"",('MF Rollover'!GG21*($P21*(1+'Property Summary'!$L$22)^('MF Releasing'!GH$3-1)))*$C21)</f>
        <v/>
      </c>
      <c r="GI21" s="7" t="str">
        <f>IF($B21=0,"",('MF Rollover'!GH21*($P21*(1+'Property Summary'!$L$22)^('MF Releasing'!GI$3-1)))*$C21)</f>
        <v/>
      </c>
      <c r="GJ21" s="7" t="str">
        <f>IF($B21=0,"",('MF Rollover'!GI21*($P21*(1+'Property Summary'!$L$22)^('MF Releasing'!GJ$3-1)))*$C21)</f>
        <v/>
      </c>
      <c r="GK21" s="7" t="str">
        <f>IF($B21=0,"",('MF Rollover'!GJ21*($P21*(1+'Property Summary'!$L$22)^('MF Releasing'!GK$3-1)))*$C21)</f>
        <v/>
      </c>
      <c r="GL21" s="7" t="str">
        <f>IF($B21=0,"",('MF Rollover'!GK21*($P21*(1+'Property Summary'!$L$22)^('MF Releasing'!GL$3-1)))*$C21)</f>
        <v/>
      </c>
      <c r="GM21" s="7" t="str">
        <f>IF($B21=0,"",('MF Rollover'!GL21*($P21*(1+'Property Summary'!$L$22)^('MF Releasing'!GM$3-1)))*$C21)</f>
        <v/>
      </c>
      <c r="GN21" s="7" t="str">
        <f>IF($B21=0,"",('MF Rollover'!GM21*($P21*(1+'Property Summary'!$L$22)^('MF Releasing'!GN$3-1)))*$C21)</f>
        <v/>
      </c>
      <c r="GO21" s="7" t="str">
        <f>IF($B21=0,"",('MF Rollover'!GN21*($P21*(1+'Property Summary'!$L$22)^('MF Releasing'!GO$3-1)))*$C21)</f>
        <v/>
      </c>
      <c r="GP21" s="7" t="str">
        <f>IF($B21=0,"",('MF Rollover'!GO21*($P21*(1+'Property Summary'!$L$22)^('MF Releasing'!GP$3-1)))*$C21)</f>
        <v/>
      </c>
    </row>
    <row r="22" spans="2:198" x14ac:dyDescent="0.3">
      <c r="B22" s="198">
        <f>'MF Rent Roll'!B21</f>
        <v>0</v>
      </c>
      <c r="C22" s="199">
        <f>'MF Rent Roll'!C21</f>
        <v>0</v>
      </c>
      <c r="D22" s="200">
        <f>'MF Rent Roll'!D21</f>
        <v>0</v>
      </c>
      <c r="E22" s="200">
        <f>'MF Rent Roll'!E21</f>
        <v>0</v>
      </c>
      <c r="F22" s="201">
        <f>'MF Rent Roll'!F21</f>
        <v>0</v>
      </c>
      <c r="G22" s="202">
        <f>'MF Rent Roll'!G21</f>
        <v>0</v>
      </c>
      <c r="H22" s="203">
        <f>'MF Rent Roll'!H21</f>
        <v>0</v>
      </c>
      <c r="I22" s="202">
        <f>'MF Rent Roll'!I21</f>
        <v>0</v>
      </c>
      <c r="J22" s="204">
        <f>'MF Rent Roll'!J21</f>
        <v>0</v>
      </c>
      <c r="K22" s="205">
        <f>'MF Rent Roll'!K21</f>
        <v>0</v>
      </c>
      <c r="L22" s="202">
        <f>'MF Rent Roll'!L21</f>
        <v>0</v>
      </c>
      <c r="M22" s="206">
        <f>'MF Rent Roll'!M21</f>
        <v>0</v>
      </c>
      <c r="N22" s="207" t="str">
        <f>'MF Rent Roll'!N21</f>
        <v/>
      </c>
      <c r="O22" s="208" t="str">
        <f>'MF Rent Roll'!O21</f>
        <v/>
      </c>
      <c r="P22" s="209" t="str">
        <f>'MF Rent Roll'!P21</f>
        <v/>
      </c>
      <c r="S22" s="7" t="str">
        <f>IF($B22=0,"",('MF Rollover'!R22*($P22*(1+'Property Summary'!$L$22)^('MF Releasing'!S$3-1)))*$C22)</f>
        <v/>
      </c>
      <c r="T22" s="7" t="str">
        <f>IF($B22=0,"",('MF Rollover'!S22*($P22*(1+'Property Summary'!$L$22)^('MF Releasing'!T$3-1)))*$C22)</f>
        <v/>
      </c>
      <c r="U22" s="7" t="str">
        <f>IF($B22=0,"",('MF Rollover'!T22*($P22*(1+'Property Summary'!$L$22)^('MF Releasing'!U$3-1)))*$C22)</f>
        <v/>
      </c>
      <c r="V22" s="7" t="str">
        <f>IF($B22=0,"",('MF Rollover'!U22*($P22*(1+'Property Summary'!$L$22)^('MF Releasing'!V$3-1)))*$C22)</f>
        <v/>
      </c>
      <c r="W22" s="7" t="str">
        <f>IF($B22=0,"",('MF Rollover'!V22*($P22*(1+'Property Summary'!$L$22)^('MF Releasing'!W$3-1)))*$C22)</f>
        <v/>
      </c>
      <c r="X22" s="7" t="str">
        <f>IF($B22=0,"",('MF Rollover'!W22*($P22*(1+'Property Summary'!$L$22)^('MF Releasing'!X$3-1)))*$C22)</f>
        <v/>
      </c>
      <c r="Y22" s="7" t="str">
        <f>IF($B22=0,"",('MF Rollover'!X22*($P22*(1+'Property Summary'!$L$22)^('MF Releasing'!Y$3-1)))*$C22)</f>
        <v/>
      </c>
      <c r="Z22" s="7" t="str">
        <f>IF($B22=0,"",('MF Rollover'!Y22*($P22*(1+'Property Summary'!$L$22)^('MF Releasing'!Z$3-1)))*$C22)</f>
        <v/>
      </c>
      <c r="AA22" s="7" t="str">
        <f>IF($B22=0,"",('MF Rollover'!Z22*($P22*(1+'Property Summary'!$L$22)^('MF Releasing'!AA$3-1)))*$C22)</f>
        <v/>
      </c>
      <c r="AB22" s="7" t="str">
        <f>IF($B22=0,"",('MF Rollover'!AA22*($P22*(1+'Property Summary'!$L$22)^('MF Releasing'!AB$3-1)))*$C22)</f>
        <v/>
      </c>
      <c r="AC22" s="7" t="str">
        <f>IF($B22=0,"",('MF Rollover'!AB22*($P22*(1+'Property Summary'!$L$22)^('MF Releasing'!AC$3-1)))*$C22)</f>
        <v/>
      </c>
      <c r="AD22" s="7" t="str">
        <f>IF($B22=0,"",('MF Rollover'!AC22*($P22*(1+'Property Summary'!$L$22)^('MF Releasing'!AD$3-1)))*$C22)</f>
        <v/>
      </c>
      <c r="AE22" s="7" t="str">
        <f>IF($B22=0,"",('MF Rollover'!AD22*($P22*(1+'Property Summary'!$L$22)^('MF Releasing'!AE$3-1)))*$C22)</f>
        <v/>
      </c>
      <c r="AF22" s="7" t="str">
        <f>IF($B22=0,"",('MF Rollover'!AE22*($P22*(1+'Property Summary'!$L$22)^('MF Releasing'!AF$3-1)))*$C22)</f>
        <v/>
      </c>
      <c r="AG22" s="7" t="str">
        <f>IF($B22=0,"",('MF Rollover'!AF22*($P22*(1+'Property Summary'!$L$22)^('MF Releasing'!AG$3-1)))*$C22)</f>
        <v/>
      </c>
      <c r="AH22" s="7" t="str">
        <f>IF($B22=0,"",('MF Rollover'!AG22*($P22*(1+'Property Summary'!$L$22)^('MF Releasing'!AH$3-1)))*$C22)</f>
        <v/>
      </c>
      <c r="AI22" s="7" t="str">
        <f>IF($B22=0,"",('MF Rollover'!AH22*($P22*(1+'Property Summary'!$L$22)^('MF Releasing'!AI$3-1)))*$C22)</f>
        <v/>
      </c>
      <c r="AJ22" s="7" t="str">
        <f>IF($B22=0,"",('MF Rollover'!AI22*($P22*(1+'Property Summary'!$L$22)^('MF Releasing'!AJ$3-1)))*$C22)</f>
        <v/>
      </c>
      <c r="AK22" s="7" t="str">
        <f>IF($B22=0,"",('MF Rollover'!AJ22*($P22*(1+'Property Summary'!$L$22)^('MF Releasing'!AK$3-1)))*$C22)</f>
        <v/>
      </c>
      <c r="AL22" s="7" t="str">
        <f>IF($B22=0,"",('MF Rollover'!AK22*($P22*(1+'Property Summary'!$L$22)^('MF Releasing'!AL$3-1)))*$C22)</f>
        <v/>
      </c>
      <c r="AM22" s="7" t="str">
        <f>IF($B22=0,"",('MF Rollover'!AL22*($P22*(1+'Property Summary'!$L$22)^('MF Releasing'!AM$3-1)))*$C22)</f>
        <v/>
      </c>
      <c r="AN22" s="7" t="str">
        <f>IF($B22=0,"",('MF Rollover'!AM22*($P22*(1+'Property Summary'!$L$22)^('MF Releasing'!AN$3-1)))*$C22)</f>
        <v/>
      </c>
      <c r="AO22" s="7" t="str">
        <f>IF($B22=0,"",('MF Rollover'!AN22*($P22*(1+'Property Summary'!$L$22)^('MF Releasing'!AO$3-1)))*$C22)</f>
        <v/>
      </c>
      <c r="AP22" s="7" t="str">
        <f>IF($B22=0,"",('MF Rollover'!AO22*($P22*(1+'Property Summary'!$L$22)^('MF Releasing'!AP$3-1)))*$C22)</f>
        <v/>
      </c>
      <c r="AQ22" s="7" t="str">
        <f>IF($B22=0,"",('MF Rollover'!AP22*($P22*(1+'Property Summary'!$L$22)^('MF Releasing'!AQ$3-1)))*$C22)</f>
        <v/>
      </c>
      <c r="AR22" s="7" t="str">
        <f>IF($B22=0,"",('MF Rollover'!AQ22*($P22*(1+'Property Summary'!$L$22)^('MF Releasing'!AR$3-1)))*$C22)</f>
        <v/>
      </c>
      <c r="AS22" s="7" t="str">
        <f>IF($B22=0,"",('MF Rollover'!AR22*($P22*(1+'Property Summary'!$L$22)^('MF Releasing'!AS$3-1)))*$C22)</f>
        <v/>
      </c>
      <c r="AT22" s="7" t="str">
        <f>IF($B22=0,"",('MF Rollover'!AS22*($P22*(1+'Property Summary'!$L$22)^('MF Releasing'!AT$3-1)))*$C22)</f>
        <v/>
      </c>
      <c r="AU22" s="7" t="str">
        <f>IF($B22=0,"",('MF Rollover'!AT22*($P22*(1+'Property Summary'!$L$22)^('MF Releasing'!AU$3-1)))*$C22)</f>
        <v/>
      </c>
      <c r="AV22" s="7" t="str">
        <f>IF($B22=0,"",('MF Rollover'!AU22*($P22*(1+'Property Summary'!$L$22)^('MF Releasing'!AV$3-1)))*$C22)</f>
        <v/>
      </c>
      <c r="AW22" s="7" t="str">
        <f>IF($B22=0,"",('MF Rollover'!AV22*($P22*(1+'Property Summary'!$L$22)^('MF Releasing'!AW$3-1)))*$C22)</f>
        <v/>
      </c>
      <c r="AX22" s="7" t="str">
        <f>IF($B22=0,"",('MF Rollover'!AW22*($P22*(1+'Property Summary'!$L$22)^('MF Releasing'!AX$3-1)))*$C22)</f>
        <v/>
      </c>
      <c r="AY22" s="7" t="str">
        <f>IF($B22=0,"",('MF Rollover'!AX22*($P22*(1+'Property Summary'!$L$22)^('MF Releasing'!AY$3-1)))*$C22)</f>
        <v/>
      </c>
      <c r="AZ22" s="7" t="str">
        <f>IF($B22=0,"",('MF Rollover'!AY22*($P22*(1+'Property Summary'!$L$22)^('MF Releasing'!AZ$3-1)))*$C22)</f>
        <v/>
      </c>
      <c r="BA22" s="7" t="str">
        <f>IF($B22=0,"",('MF Rollover'!AZ22*($P22*(1+'Property Summary'!$L$22)^('MF Releasing'!BA$3-1)))*$C22)</f>
        <v/>
      </c>
      <c r="BB22" s="7" t="str">
        <f>IF($B22=0,"",('MF Rollover'!BA22*($P22*(1+'Property Summary'!$L$22)^('MF Releasing'!BB$3-1)))*$C22)</f>
        <v/>
      </c>
      <c r="BC22" s="7" t="str">
        <f>IF($B22=0,"",('MF Rollover'!BB22*($P22*(1+'Property Summary'!$L$22)^('MF Releasing'!BC$3-1)))*$C22)</f>
        <v/>
      </c>
      <c r="BD22" s="7" t="str">
        <f>IF($B22=0,"",('MF Rollover'!BC22*($P22*(1+'Property Summary'!$L$22)^('MF Releasing'!BD$3-1)))*$C22)</f>
        <v/>
      </c>
      <c r="BE22" s="7" t="str">
        <f>IF($B22=0,"",('MF Rollover'!BD22*($P22*(1+'Property Summary'!$L$22)^('MF Releasing'!BE$3-1)))*$C22)</f>
        <v/>
      </c>
      <c r="BF22" s="7" t="str">
        <f>IF($B22=0,"",('MF Rollover'!BE22*($P22*(1+'Property Summary'!$L$22)^('MF Releasing'!BF$3-1)))*$C22)</f>
        <v/>
      </c>
      <c r="BG22" s="7" t="str">
        <f>IF($B22=0,"",('MF Rollover'!BF22*($P22*(1+'Property Summary'!$L$22)^('MF Releasing'!BG$3-1)))*$C22)</f>
        <v/>
      </c>
      <c r="BH22" s="7" t="str">
        <f>IF($B22=0,"",('MF Rollover'!BG22*($P22*(1+'Property Summary'!$L$22)^('MF Releasing'!BH$3-1)))*$C22)</f>
        <v/>
      </c>
      <c r="BI22" s="7" t="str">
        <f>IF($B22=0,"",('MF Rollover'!BH22*($P22*(1+'Property Summary'!$L$22)^('MF Releasing'!BI$3-1)))*$C22)</f>
        <v/>
      </c>
      <c r="BJ22" s="7" t="str">
        <f>IF($B22=0,"",('MF Rollover'!BI22*($P22*(1+'Property Summary'!$L$22)^('MF Releasing'!BJ$3-1)))*$C22)</f>
        <v/>
      </c>
      <c r="BK22" s="7" t="str">
        <f>IF($B22=0,"",('MF Rollover'!BJ22*($P22*(1+'Property Summary'!$L$22)^('MF Releasing'!BK$3-1)))*$C22)</f>
        <v/>
      </c>
      <c r="BL22" s="7" t="str">
        <f>IF($B22=0,"",('MF Rollover'!BK22*($P22*(1+'Property Summary'!$L$22)^('MF Releasing'!BL$3-1)))*$C22)</f>
        <v/>
      </c>
      <c r="BM22" s="7" t="str">
        <f>IF($B22=0,"",('MF Rollover'!BL22*($P22*(1+'Property Summary'!$L$22)^('MF Releasing'!BM$3-1)))*$C22)</f>
        <v/>
      </c>
      <c r="BN22" s="7" t="str">
        <f>IF($B22=0,"",('MF Rollover'!BM22*($P22*(1+'Property Summary'!$L$22)^('MF Releasing'!BN$3-1)))*$C22)</f>
        <v/>
      </c>
      <c r="BO22" s="7" t="str">
        <f>IF($B22=0,"",('MF Rollover'!BN22*($P22*(1+'Property Summary'!$L$22)^('MF Releasing'!BO$3-1)))*$C22)</f>
        <v/>
      </c>
      <c r="BP22" s="7" t="str">
        <f>IF($B22=0,"",('MF Rollover'!BO22*($P22*(1+'Property Summary'!$L$22)^('MF Releasing'!BP$3-1)))*$C22)</f>
        <v/>
      </c>
      <c r="BQ22" s="7" t="str">
        <f>IF($B22=0,"",('MF Rollover'!BP22*($P22*(1+'Property Summary'!$L$22)^('MF Releasing'!BQ$3-1)))*$C22)</f>
        <v/>
      </c>
      <c r="BR22" s="7" t="str">
        <f>IF($B22=0,"",('MF Rollover'!BQ22*($P22*(1+'Property Summary'!$L$22)^('MF Releasing'!BR$3-1)))*$C22)</f>
        <v/>
      </c>
      <c r="BS22" s="7" t="str">
        <f>IF($B22=0,"",('MF Rollover'!BR22*($P22*(1+'Property Summary'!$L$22)^('MF Releasing'!BS$3-1)))*$C22)</f>
        <v/>
      </c>
      <c r="BT22" s="7" t="str">
        <f>IF($B22=0,"",('MF Rollover'!BS22*($P22*(1+'Property Summary'!$L$22)^('MF Releasing'!BT$3-1)))*$C22)</f>
        <v/>
      </c>
      <c r="BU22" s="7" t="str">
        <f>IF($B22=0,"",('MF Rollover'!BT22*($P22*(1+'Property Summary'!$L$22)^('MF Releasing'!BU$3-1)))*$C22)</f>
        <v/>
      </c>
      <c r="BV22" s="7" t="str">
        <f>IF($B22=0,"",('MF Rollover'!BU22*($P22*(1+'Property Summary'!$L$22)^('MF Releasing'!BV$3-1)))*$C22)</f>
        <v/>
      </c>
      <c r="BW22" s="7" t="str">
        <f>IF($B22=0,"",('MF Rollover'!BV22*($P22*(1+'Property Summary'!$L$22)^('MF Releasing'!BW$3-1)))*$C22)</f>
        <v/>
      </c>
      <c r="BX22" s="7" t="str">
        <f>IF($B22=0,"",('MF Rollover'!BW22*($P22*(1+'Property Summary'!$L$22)^('MF Releasing'!BX$3-1)))*$C22)</f>
        <v/>
      </c>
      <c r="BY22" s="7" t="str">
        <f>IF($B22=0,"",('MF Rollover'!BX22*($P22*(1+'Property Summary'!$L$22)^('MF Releasing'!BY$3-1)))*$C22)</f>
        <v/>
      </c>
      <c r="BZ22" s="7" t="str">
        <f>IF($B22=0,"",('MF Rollover'!BY22*($P22*(1+'Property Summary'!$L$22)^('MF Releasing'!BZ$3-1)))*$C22)</f>
        <v/>
      </c>
      <c r="CA22" s="7" t="str">
        <f>IF($B22=0,"",('MF Rollover'!BZ22*($P22*(1+'Property Summary'!$L$22)^('MF Releasing'!CA$3-1)))*$C22)</f>
        <v/>
      </c>
      <c r="CB22" s="7" t="str">
        <f>IF($B22=0,"",('MF Rollover'!CA22*($P22*(1+'Property Summary'!$L$22)^('MF Releasing'!CB$3-1)))*$C22)</f>
        <v/>
      </c>
      <c r="CC22" s="7" t="str">
        <f>IF($B22=0,"",('MF Rollover'!CB22*($P22*(1+'Property Summary'!$L$22)^('MF Releasing'!CC$3-1)))*$C22)</f>
        <v/>
      </c>
      <c r="CD22" s="7" t="str">
        <f>IF($B22=0,"",('MF Rollover'!CC22*($P22*(1+'Property Summary'!$L$22)^('MF Releasing'!CD$3-1)))*$C22)</f>
        <v/>
      </c>
      <c r="CE22" s="7" t="str">
        <f>IF($B22=0,"",('MF Rollover'!CD22*($P22*(1+'Property Summary'!$L$22)^('MF Releasing'!CE$3-1)))*$C22)</f>
        <v/>
      </c>
      <c r="CF22" s="7" t="str">
        <f>IF($B22=0,"",('MF Rollover'!CE22*($P22*(1+'Property Summary'!$L$22)^('MF Releasing'!CF$3-1)))*$C22)</f>
        <v/>
      </c>
      <c r="CG22" s="7" t="str">
        <f>IF($B22=0,"",('MF Rollover'!CF22*($P22*(1+'Property Summary'!$L$22)^('MF Releasing'!CG$3-1)))*$C22)</f>
        <v/>
      </c>
      <c r="CH22" s="7" t="str">
        <f>IF($B22=0,"",('MF Rollover'!CG22*($P22*(1+'Property Summary'!$L$22)^('MF Releasing'!CH$3-1)))*$C22)</f>
        <v/>
      </c>
      <c r="CI22" s="7" t="str">
        <f>IF($B22=0,"",('MF Rollover'!CH22*($P22*(1+'Property Summary'!$L$22)^('MF Releasing'!CI$3-1)))*$C22)</f>
        <v/>
      </c>
      <c r="CJ22" s="7" t="str">
        <f>IF($B22=0,"",('MF Rollover'!CI22*($P22*(1+'Property Summary'!$L$22)^('MF Releasing'!CJ$3-1)))*$C22)</f>
        <v/>
      </c>
      <c r="CK22" s="7" t="str">
        <f>IF($B22=0,"",('MF Rollover'!CJ22*($P22*(1+'Property Summary'!$L$22)^('MF Releasing'!CK$3-1)))*$C22)</f>
        <v/>
      </c>
      <c r="CL22" s="7" t="str">
        <f>IF($B22=0,"",('MF Rollover'!CK22*($P22*(1+'Property Summary'!$L$22)^('MF Releasing'!CL$3-1)))*$C22)</f>
        <v/>
      </c>
      <c r="CM22" s="7" t="str">
        <f>IF($B22=0,"",('MF Rollover'!CL22*($P22*(1+'Property Summary'!$L$22)^('MF Releasing'!CM$3-1)))*$C22)</f>
        <v/>
      </c>
      <c r="CN22" s="7" t="str">
        <f>IF($B22=0,"",('MF Rollover'!CM22*($P22*(1+'Property Summary'!$L$22)^('MF Releasing'!CN$3-1)))*$C22)</f>
        <v/>
      </c>
      <c r="CO22" s="7" t="str">
        <f>IF($B22=0,"",('MF Rollover'!CN22*($P22*(1+'Property Summary'!$L$22)^('MF Releasing'!CO$3-1)))*$C22)</f>
        <v/>
      </c>
      <c r="CP22" s="7" t="str">
        <f>IF($B22=0,"",('MF Rollover'!CO22*($P22*(1+'Property Summary'!$L$22)^('MF Releasing'!CP$3-1)))*$C22)</f>
        <v/>
      </c>
      <c r="CQ22" s="7" t="str">
        <f>IF($B22=0,"",('MF Rollover'!CP22*($P22*(1+'Property Summary'!$L$22)^('MF Releasing'!CQ$3-1)))*$C22)</f>
        <v/>
      </c>
      <c r="CR22" s="7" t="str">
        <f>IF($B22=0,"",('MF Rollover'!CQ22*($P22*(1+'Property Summary'!$L$22)^('MF Releasing'!CR$3-1)))*$C22)</f>
        <v/>
      </c>
      <c r="CS22" s="7" t="str">
        <f>IF($B22=0,"",('MF Rollover'!CR22*($P22*(1+'Property Summary'!$L$22)^('MF Releasing'!CS$3-1)))*$C22)</f>
        <v/>
      </c>
      <c r="CT22" s="7" t="str">
        <f>IF($B22=0,"",('MF Rollover'!CS22*($P22*(1+'Property Summary'!$L$22)^('MF Releasing'!CT$3-1)))*$C22)</f>
        <v/>
      </c>
      <c r="CU22" s="7" t="str">
        <f>IF($B22=0,"",('MF Rollover'!CT22*($P22*(1+'Property Summary'!$L$22)^('MF Releasing'!CU$3-1)))*$C22)</f>
        <v/>
      </c>
      <c r="CV22" s="7" t="str">
        <f>IF($B22=0,"",('MF Rollover'!CU22*($P22*(1+'Property Summary'!$L$22)^('MF Releasing'!CV$3-1)))*$C22)</f>
        <v/>
      </c>
      <c r="CW22" s="7" t="str">
        <f>IF($B22=0,"",('MF Rollover'!CV22*($P22*(1+'Property Summary'!$L$22)^('MF Releasing'!CW$3-1)))*$C22)</f>
        <v/>
      </c>
      <c r="CX22" s="7" t="str">
        <f>IF($B22=0,"",('MF Rollover'!CW22*($P22*(1+'Property Summary'!$L$22)^('MF Releasing'!CX$3-1)))*$C22)</f>
        <v/>
      </c>
      <c r="CY22" s="7" t="str">
        <f>IF($B22=0,"",('MF Rollover'!CX22*($P22*(1+'Property Summary'!$L$22)^('MF Releasing'!CY$3-1)))*$C22)</f>
        <v/>
      </c>
      <c r="CZ22" s="7" t="str">
        <f>IF($B22=0,"",('MF Rollover'!CY22*($P22*(1+'Property Summary'!$L$22)^('MF Releasing'!CZ$3-1)))*$C22)</f>
        <v/>
      </c>
      <c r="DA22" s="7" t="str">
        <f>IF($B22=0,"",('MF Rollover'!CZ22*($P22*(1+'Property Summary'!$L$22)^('MF Releasing'!DA$3-1)))*$C22)</f>
        <v/>
      </c>
      <c r="DB22" s="7" t="str">
        <f>IF($B22=0,"",('MF Rollover'!DA22*($P22*(1+'Property Summary'!$L$22)^('MF Releasing'!DB$3-1)))*$C22)</f>
        <v/>
      </c>
      <c r="DC22" s="7" t="str">
        <f>IF($B22=0,"",('MF Rollover'!DB22*($P22*(1+'Property Summary'!$L$22)^('MF Releasing'!DC$3-1)))*$C22)</f>
        <v/>
      </c>
      <c r="DD22" s="7" t="str">
        <f>IF($B22=0,"",('MF Rollover'!DC22*($P22*(1+'Property Summary'!$L$22)^('MF Releasing'!DD$3-1)))*$C22)</f>
        <v/>
      </c>
      <c r="DE22" s="7" t="str">
        <f>IF($B22=0,"",('MF Rollover'!DD22*($P22*(1+'Property Summary'!$L$22)^('MF Releasing'!DE$3-1)))*$C22)</f>
        <v/>
      </c>
      <c r="DF22" s="7" t="str">
        <f>IF($B22=0,"",('MF Rollover'!DE22*($P22*(1+'Property Summary'!$L$22)^('MF Releasing'!DF$3-1)))*$C22)</f>
        <v/>
      </c>
      <c r="DG22" s="7" t="str">
        <f>IF($B22=0,"",('MF Rollover'!DF22*($P22*(1+'Property Summary'!$L$22)^('MF Releasing'!DG$3-1)))*$C22)</f>
        <v/>
      </c>
      <c r="DH22" s="7" t="str">
        <f>IF($B22=0,"",('MF Rollover'!DG22*($P22*(1+'Property Summary'!$L$22)^('MF Releasing'!DH$3-1)))*$C22)</f>
        <v/>
      </c>
      <c r="DI22" s="7" t="str">
        <f>IF($B22=0,"",('MF Rollover'!DH22*($P22*(1+'Property Summary'!$L$22)^('MF Releasing'!DI$3-1)))*$C22)</f>
        <v/>
      </c>
      <c r="DJ22" s="7" t="str">
        <f>IF($B22=0,"",('MF Rollover'!DI22*($P22*(1+'Property Summary'!$L$22)^('MF Releasing'!DJ$3-1)))*$C22)</f>
        <v/>
      </c>
      <c r="DK22" s="7" t="str">
        <f>IF($B22=0,"",('MF Rollover'!DJ22*($P22*(1+'Property Summary'!$L$22)^('MF Releasing'!DK$3-1)))*$C22)</f>
        <v/>
      </c>
      <c r="DL22" s="7" t="str">
        <f>IF($B22=0,"",('MF Rollover'!DK22*($P22*(1+'Property Summary'!$L$22)^('MF Releasing'!DL$3-1)))*$C22)</f>
        <v/>
      </c>
      <c r="DM22" s="7" t="str">
        <f>IF($B22=0,"",('MF Rollover'!DL22*($P22*(1+'Property Summary'!$L$22)^('MF Releasing'!DM$3-1)))*$C22)</f>
        <v/>
      </c>
      <c r="DN22" s="7" t="str">
        <f>IF($B22=0,"",('MF Rollover'!DM22*($P22*(1+'Property Summary'!$L$22)^('MF Releasing'!DN$3-1)))*$C22)</f>
        <v/>
      </c>
      <c r="DO22" s="7" t="str">
        <f>IF($B22=0,"",('MF Rollover'!DN22*($P22*(1+'Property Summary'!$L$22)^('MF Releasing'!DO$3-1)))*$C22)</f>
        <v/>
      </c>
      <c r="DP22" s="7" t="str">
        <f>IF($B22=0,"",('MF Rollover'!DO22*($P22*(1+'Property Summary'!$L$22)^('MF Releasing'!DP$3-1)))*$C22)</f>
        <v/>
      </c>
      <c r="DQ22" s="7" t="str">
        <f>IF($B22=0,"",('MF Rollover'!DP22*($P22*(1+'Property Summary'!$L$22)^('MF Releasing'!DQ$3-1)))*$C22)</f>
        <v/>
      </c>
      <c r="DR22" s="7" t="str">
        <f>IF($B22=0,"",('MF Rollover'!DQ22*($P22*(1+'Property Summary'!$L$22)^('MF Releasing'!DR$3-1)))*$C22)</f>
        <v/>
      </c>
      <c r="DS22" s="7" t="str">
        <f>IF($B22=0,"",('MF Rollover'!DR22*($P22*(1+'Property Summary'!$L$22)^('MF Releasing'!DS$3-1)))*$C22)</f>
        <v/>
      </c>
      <c r="DT22" s="7" t="str">
        <f>IF($B22=0,"",('MF Rollover'!DS22*($P22*(1+'Property Summary'!$L$22)^('MF Releasing'!DT$3-1)))*$C22)</f>
        <v/>
      </c>
      <c r="DU22" s="7" t="str">
        <f>IF($B22=0,"",('MF Rollover'!DT22*($P22*(1+'Property Summary'!$L$22)^('MF Releasing'!DU$3-1)))*$C22)</f>
        <v/>
      </c>
      <c r="DV22" s="7" t="str">
        <f>IF($B22=0,"",('MF Rollover'!DU22*($P22*(1+'Property Summary'!$L$22)^('MF Releasing'!DV$3-1)))*$C22)</f>
        <v/>
      </c>
      <c r="DW22" s="7" t="str">
        <f>IF($B22=0,"",('MF Rollover'!DV22*($P22*(1+'Property Summary'!$L$22)^('MF Releasing'!DW$3-1)))*$C22)</f>
        <v/>
      </c>
      <c r="DX22" s="7" t="str">
        <f>IF($B22=0,"",('MF Rollover'!DW22*($P22*(1+'Property Summary'!$L$22)^('MF Releasing'!DX$3-1)))*$C22)</f>
        <v/>
      </c>
      <c r="DY22" s="7" t="str">
        <f>IF($B22=0,"",('MF Rollover'!DX22*($P22*(1+'Property Summary'!$L$22)^('MF Releasing'!DY$3-1)))*$C22)</f>
        <v/>
      </c>
      <c r="DZ22" s="7" t="str">
        <f>IF($B22=0,"",('MF Rollover'!DY22*($P22*(1+'Property Summary'!$L$22)^('MF Releasing'!DZ$3-1)))*$C22)</f>
        <v/>
      </c>
      <c r="EA22" s="7" t="str">
        <f>IF($B22=0,"",('MF Rollover'!DZ22*($P22*(1+'Property Summary'!$L$22)^('MF Releasing'!EA$3-1)))*$C22)</f>
        <v/>
      </c>
      <c r="EB22" s="7" t="str">
        <f>IF($B22=0,"",('MF Rollover'!EA22*($P22*(1+'Property Summary'!$L$22)^('MF Releasing'!EB$3-1)))*$C22)</f>
        <v/>
      </c>
      <c r="EC22" s="7" t="str">
        <f>IF($B22=0,"",('MF Rollover'!EB22*($P22*(1+'Property Summary'!$L$22)^('MF Releasing'!EC$3-1)))*$C22)</f>
        <v/>
      </c>
      <c r="ED22" s="7" t="str">
        <f>IF($B22=0,"",('MF Rollover'!EC22*($P22*(1+'Property Summary'!$L$22)^('MF Releasing'!ED$3-1)))*$C22)</f>
        <v/>
      </c>
      <c r="EE22" s="7" t="str">
        <f>IF($B22=0,"",('MF Rollover'!ED22*($P22*(1+'Property Summary'!$L$22)^('MF Releasing'!EE$3-1)))*$C22)</f>
        <v/>
      </c>
      <c r="EF22" s="7" t="str">
        <f>IF($B22=0,"",('MF Rollover'!EE22*($P22*(1+'Property Summary'!$L$22)^('MF Releasing'!EF$3-1)))*$C22)</f>
        <v/>
      </c>
      <c r="EG22" s="7" t="str">
        <f>IF($B22=0,"",('MF Rollover'!EF22*($P22*(1+'Property Summary'!$L$22)^('MF Releasing'!EG$3-1)))*$C22)</f>
        <v/>
      </c>
      <c r="EH22" s="7" t="str">
        <f>IF($B22=0,"",('MF Rollover'!EG22*($P22*(1+'Property Summary'!$L$22)^('MF Releasing'!EH$3-1)))*$C22)</f>
        <v/>
      </c>
      <c r="EI22" s="7" t="str">
        <f>IF($B22=0,"",('MF Rollover'!EH22*($P22*(1+'Property Summary'!$L$22)^('MF Releasing'!EI$3-1)))*$C22)</f>
        <v/>
      </c>
      <c r="EJ22" s="7" t="str">
        <f>IF($B22=0,"",('MF Rollover'!EI22*($P22*(1+'Property Summary'!$L$22)^('MF Releasing'!EJ$3-1)))*$C22)</f>
        <v/>
      </c>
      <c r="EK22" s="7" t="str">
        <f>IF($B22=0,"",('MF Rollover'!EJ22*($P22*(1+'Property Summary'!$L$22)^('MF Releasing'!EK$3-1)))*$C22)</f>
        <v/>
      </c>
      <c r="EL22" s="7" t="str">
        <f>IF($B22=0,"",('MF Rollover'!EK22*($P22*(1+'Property Summary'!$L$22)^('MF Releasing'!EL$3-1)))*$C22)</f>
        <v/>
      </c>
      <c r="EM22" s="7" t="str">
        <f>IF($B22=0,"",('MF Rollover'!EL22*($P22*(1+'Property Summary'!$L$22)^('MF Releasing'!EM$3-1)))*$C22)</f>
        <v/>
      </c>
      <c r="EN22" s="7" t="str">
        <f>IF($B22=0,"",('MF Rollover'!EM22*($P22*(1+'Property Summary'!$L$22)^('MF Releasing'!EN$3-1)))*$C22)</f>
        <v/>
      </c>
      <c r="EO22" s="7" t="str">
        <f>IF($B22=0,"",('MF Rollover'!EN22*($P22*(1+'Property Summary'!$L$22)^('MF Releasing'!EO$3-1)))*$C22)</f>
        <v/>
      </c>
      <c r="EP22" s="7" t="str">
        <f>IF($B22=0,"",('MF Rollover'!EO22*($P22*(1+'Property Summary'!$L$22)^('MF Releasing'!EP$3-1)))*$C22)</f>
        <v/>
      </c>
      <c r="EQ22" s="7" t="str">
        <f>IF($B22=0,"",('MF Rollover'!EP22*($P22*(1+'Property Summary'!$L$22)^('MF Releasing'!EQ$3-1)))*$C22)</f>
        <v/>
      </c>
      <c r="ER22" s="7" t="str">
        <f>IF($B22=0,"",('MF Rollover'!EQ22*($P22*(1+'Property Summary'!$L$22)^('MF Releasing'!ER$3-1)))*$C22)</f>
        <v/>
      </c>
      <c r="ES22" s="7" t="str">
        <f>IF($B22=0,"",('MF Rollover'!ER22*($P22*(1+'Property Summary'!$L$22)^('MF Releasing'!ES$3-1)))*$C22)</f>
        <v/>
      </c>
      <c r="ET22" s="7" t="str">
        <f>IF($B22=0,"",('MF Rollover'!ES22*($P22*(1+'Property Summary'!$L$22)^('MF Releasing'!ET$3-1)))*$C22)</f>
        <v/>
      </c>
      <c r="EU22" s="7" t="str">
        <f>IF($B22=0,"",('MF Rollover'!ET22*($P22*(1+'Property Summary'!$L$22)^('MF Releasing'!EU$3-1)))*$C22)</f>
        <v/>
      </c>
      <c r="EV22" s="7" t="str">
        <f>IF($B22=0,"",('MF Rollover'!EU22*($P22*(1+'Property Summary'!$L$22)^('MF Releasing'!EV$3-1)))*$C22)</f>
        <v/>
      </c>
      <c r="EW22" s="7" t="str">
        <f>IF($B22=0,"",('MF Rollover'!EV22*($P22*(1+'Property Summary'!$L$22)^('MF Releasing'!EW$3-1)))*$C22)</f>
        <v/>
      </c>
      <c r="EX22" s="7" t="str">
        <f>IF($B22=0,"",('MF Rollover'!EW22*($P22*(1+'Property Summary'!$L$22)^('MF Releasing'!EX$3-1)))*$C22)</f>
        <v/>
      </c>
      <c r="EY22" s="7" t="str">
        <f>IF($B22=0,"",('MF Rollover'!EX22*($P22*(1+'Property Summary'!$L$22)^('MF Releasing'!EY$3-1)))*$C22)</f>
        <v/>
      </c>
      <c r="EZ22" s="7" t="str">
        <f>IF($B22=0,"",('MF Rollover'!EY22*($P22*(1+'Property Summary'!$L$22)^('MF Releasing'!EZ$3-1)))*$C22)</f>
        <v/>
      </c>
      <c r="FA22" s="7" t="str">
        <f>IF($B22=0,"",('MF Rollover'!EZ22*($P22*(1+'Property Summary'!$L$22)^('MF Releasing'!FA$3-1)))*$C22)</f>
        <v/>
      </c>
      <c r="FB22" s="7" t="str">
        <f>IF($B22=0,"",('MF Rollover'!FA22*($P22*(1+'Property Summary'!$L$22)^('MF Releasing'!FB$3-1)))*$C22)</f>
        <v/>
      </c>
      <c r="FC22" s="7" t="str">
        <f>IF($B22=0,"",('MF Rollover'!FB22*($P22*(1+'Property Summary'!$L$22)^('MF Releasing'!FC$3-1)))*$C22)</f>
        <v/>
      </c>
      <c r="FD22" s="7" t="str">
        <f>IF($B22=0,"",('MF Rollover'!FC22*($P22*(1+'Property Summary'!$L$22)^('MF Releasing'!FD$3-1)))*$C22)</f>
        <v/>
      </c>
      <c r="FE22" s="7" t="str">
        <f>IF($B22=0,"",('MF Rollover'!FD22*($P22*(1+'Property Summary'!$L$22)^('MF Releasing'!FE$3-1)))*$C22)</f>
        <v/>
      </c>
      <c r="FF22" s="7" t="str">
        <f>IF($B22=0,"",('MF Rollover'!FE22*($P22*(1+'Property Summary'!$L$22)^('MF Releasing'!FF$3-1)))*$C22)</f>
        <v/>
      </c>
      <c r="FG22" s="7" t="str">
        <f>IF($B22=0,"",('MF Rollover'!FF22*($P22*(1+'Property Summary'!$L$22)^('MF Releasing'!FG$3-1)))*$C22)</f>
        <v/>
      </c>
      <c r="FH22" s="7" t="str">
        <f>IF($B22=0,"",('MF Rollover'!FG22*($P22*(1+'Property Summary'!$L$22)^('MF Releasing'!FH$3-1)))*$C22)</f>
        <v/>
      </c>
      <c r="FI22" s="7" t="str">
        <f>IF($B22=0,"",('MF Rollover'!FH22*($P22*(1+'Property Summary'!$L$22)^('MF Releasing'!FI$3-1)))*$C22)</f>
        <v/>
      </c>
      <c r="FJ22" s="7" t="str">
        <f>IF($B22=0,"",('MF Rollover'!FI22*($P22*(1+'Property Summary'!$L$22)^('MF Releasing'!FJ$3-1)))*$C22)</f>
        <v/>
      </c>
      <c r="FK22" s="7" t="str">
        <f>IF($B22=0,"",('MF Rollover'!FJ22*($P22*(1+'Property Summary'!$L$22)^('MF Releasing'!FK$3-1)))*$C22)</f>
        <v/>
      </c>
      <c r="FL22" s="7" t="str">
        <f>IF($B22=0,"",('MF Rollover'!FK22*($P22*(1+'Property Summary'!$L$22)^('MF Releasing'!FL$3-1)))*$C22)</f>
        <v/>
      </c>
      <c r="FM22" s="7" t="str">
        <f>IF($B22=0,"",('MF Rollover'!FL22*($P22*(1+'Property Summary'!$L$22)^('MF Releasing'!FM$3-1)))*$C22)</f>
        <v/>
      </c>
      <c r="FN22" s="7" t="str">
        <f>IF($B22=0,"",('MF Rollover'!FM22*($P22*(1+'Property Summary'!$L$22)^('MF Releasing'!FN$3-1)))*$C22)</f>
        <v/>
      </c>
      <c r="FO22" s="7" t="str">
        <f>IF($B22=0,"",('MF Rollover'!FN22*($P22*(1+'Property Summary'!$L$22)^('MF Releasing'!FO$3-1)))*$C22)</f>
        <v/>
      </c>
      <c r="FP22" s="7" t="str">
        <f>IF($B22=0,"",('MF Rollover'!FO22*($P22*(1+'Property Summary'!$L$22)^('MF Releasing'!FP$3-1)))*$C22)</f>
        <v/>
      </c>
      <c r="FQ22" s="7" t="str">
        <f>IF($B22=0,"",('MF Rollover'!FP22*($P22*(1+'Property Summary'!$L$22)^('MF Releasing'!FQ$3-1)))*$C22)</f>
        <v/>
      </c>
      <c r="FR22" s="7" t="str">
        <f>IF($B22=0,"",('MF Rollover'!FQ22*($P22*(1+'Property Summary'!$L$22)^('MF Releasing'!FR$3-1)))*$C22)</f>
        <v/>
      </c>
      <c r="FS22" s="7" t="str">
        <f>IF($B22=0,"",('MF Rollover'!FR22*($P22*(1+'Property Summary'!$L$22)^('MF Releasing'!FS$3-1)))*$C22)</f>
        <v/>
      </c>
      <c r="FT22" s="7" t="str">
        <f>IF($B22=0,"",('MF Rollover'!FS22*($P22*(1+'Property Summary'!$L$22)^('MF Releasing'!FT$3-1)))*$C22)</f>
        <v/>
      </c>
      <c r="FU22" s="7" t="str">
        <f>IF($B22=0,"",('MF Rollover'!FT22*($P22*(1+'Property Summary'!$L$22)^('MF Releasing'!FU$3-1)))*$C22)</f>
        <v/>
      </c>
      <c r="FV22" s="7" t="str">
        <f>IF($B22=0,"",('MF Rollover'!FU22*($P22*(1+'Property Summary'!$L$22)^('MF Releasing'!FV$3-1)))*$C22)</f>
        <v/>
      </c>
      <c r="FW22" s="7" t="str">
        <f>IF($B22=0,"",('MF Rollover'!FV22*($P22*(1+'Property Summary'!$L$22)^('MF Releasing'!FW$3-1)))*$C22)</f>
        <v/>
      </c>
      <c r="FX22" s="7" t="str">
        <f>IF($B22=0,"",('MF Rollover'!FW22*($P22*(1+'Property Summary'!$L$22)^('MF Releasing'!FX$3-1)))*$C22)</f>
        <v/>
      </c>
      <c r="FY22" s="7" t="str">
        <f>IF($B22=0,"",('MF Rollover'!FX22*($P22*(1+'Property Summary'!$L$22)^('MF Releasing'!FY$3-1)))*$C22)</f>
        <v/>
      </c>
      <c r="FZ22" s="7" t="str">
        <f>IF($B22=0,"",('MF Rollover'!FY22*($P22*(1+'Property Summary'!$L$22)^('MF Releasing'!FZ$3-1)))*$C22)</f>
        <v/>
      </c>
      <c r="GA22" s="7" t="str">
        <f>IF($B22=0,"",('MF Rollover'!FZ22*($P22*(1+'Property Summary'!$L$22)^('MF Releasing'!GA$3-1)))*$C22)</f>
        <v/>
      </c>
      <c r="GB22" s="7" t="str">
        <f>IF($B22=0,"",('MF Rollover'!GA22*($P22*(1+'Property Summary'!$L$22)^('MF Releasing'!GB$3-1)))*$C22)</f>
        <v/>
      </c>
      <c r="GC22" s="7" t="str">
        <f>IF($B22=0,"",('MF Rollover'!GB22*($P22*(1+'Property Summary'!$L$22)^('MF Releasing'!GC$3-1)))*$C22)</f>
        <v/>
      </c>
      <c r="GD22" s="7" t="str">
        <f>IF($B22=0,"",('MF Rollover'!GC22*($P22*(1+'Property Summary'!$L$22)^('MF Releasing'!GD$3-1)))*$C22)</f>
        <v/>
      </c>
      <c r="GE22" s="7" t="str">
        <f>IF($B22=0,"",('MF Rollover'!GD22*($P22*(1+'Property Summary'!$L$22)^('MF Releasing'!GE$3-1)))*$C22)</f>
        <v/>
      </c>
      <c r="GF22" s="7" t="str">
        <f>IF($B22=0,"",('MF Rollover'!GE22*($P22*(1+'Property Summary'!$L$22)^('MF Releasing'!GF$3-1)))*$C22)</f>
        <v/>
      </c>
      <c r="GG22" s="7" t="str">
        <f>IF($B22=0,"",('MF Rollover'!GF22*($P22*(1+'Property Summary'!$L$22)^('MF Releasing'!GG$3-1)))*$C22)</f>
        <v/>
      </c>
      <c r="GH22" s="7" t="str">
        <f>IF($B22=0,"",('MF Rollover'!GG22*($P22*(1+'Property Summary'!$L$22)^('MF Releasing'!GH$3-1)))*$C22)</f>
        <v/>
      </c>
      <c r="GI22" s="7" t="str">
        <f>IF($B22=0,"",('MF Rollover'!GH22*($P22*(1+'Property Summary'!$L$22)^('MF Releasing'!GI$3-1)))*$C22)</f>
        <v/>
      </c>
      <c r="GJ22" s="7" t="str">
        <f>IF($B22=0,"",('MF Rollover'!GI22*($P22*(1+'Property Summary'!$L$22)^('MF Releasing'!GJ$3-1)))*$C22)</f>
        <v/>
      </c>
      <c r="GK22" s="7" t="str">
        <f>IF($B22=0,"",('MF Rollover'!GJ22*($P22*(1+'Property Summary'!$L$22)^('MF Releasing'!GK$3-1)))*$C22)</f>
        <v/>
      </c>
      <c r="GL22" s="7" t="str">
        <f>IF($B22=0,"",('MF Rollover'!GK22*($P22*(1+'Property Summary'!$L$22)^('MF Releasing'!GL$3-1)))*$C22)</f>
        <v/>
      </c>
      <c r="GM22" s="7" t="str">
        <f>IF($B22=0,"",('MF Rollover'!GL22*($P22*(1+'Property Summary'!$L$22)^('MF Releasing'!GM$3-1)))*$C22)</f>
        <v/>
      </c>
      <c r="GN22" s="7" t="str">
        <f>IF($B22=0,"",('MF Rollover'!GM22*($P22*(1+'Property Summary'!$L$22)^('MF Releasing'!GN$3-1)))*$C22)</f>
        <v/>
      </c>
      <c r="GO22" s="7" t="str">
        <f>IF($B22=0,"",('MF Rollover'!GN22*($P22*(1+'Property Summary'!$L$22)^('MF Releasing'!GO$3-1)))*$C22)</f>
        <v/>
      </c>
      <c r="GP22" s="7" t="str">
        <f>IF($B22=0,"",('MF Rollover'!GO22*($P22*(1+'Property Summary'!$L$22)^('MF Releasing'!GP$3-1)))*$C22)</f>
        <v/>
      </c>
    </row>
    <row r="23" spans="2:198" x14ac:dyDescent="0.3">
      <c r="B23" s="198">
        <f>'MF Rent Roll'!B22</f>
        <v>0</v>
      </c>
      <c r="C23" s="199">
        <f>'MF Rent Roll'!C22</f>
        <v>0</v>
      </c>
      <c r="D23" s="200">
        <f>'MF Rent Roll'!D22</f>
        <v>0</v>
      </c>
      <c r="E23" s="200">
        <f>'MF Rent Roll'!E22</f>
        <v>0</v>
      </c>
      <c r="F23" s="201">
        <f>'MF Rent Roll'!F22</f>
        <v>0</v>
      </c>
      <c r="G23" s="202">
        <f>'MF Rent Roll'!G22</f>
        <v>0</v>
      </c>
      <c r="H23" s="203">
        <f>'MF Rent Roll'!H22</f>
        <v>0</v>
      </c>
      <c r="I23" s="202">
        <f>'MF Rent Roll'!I22</f>
        <v>0</v>
      </c>
      <c r="J23" s="204">
        <f>'MF Rent Roll'!J22</f>
        <v>0</v>
      </c>
      <c r="K23" s="205">
        <f>'MF Rent Roll'!K22</f>
        <v>0</v>
      </c>
      <c r="L23" s="202">
        <f>'MF Rent Roll'!L22</f>
        <v>0</v>
      </c>
      <c r="M23" s="206">
        <f>'MF Rent Roll'!M22</f>
        <v>0</v>
      </c>
      <c r="N23" s="207" t="str">
        <f>'MF Rent Roll'!N22</f>
        <v/>
      </c>
      <c r="O23" s="208" t="str">
        <f>'MF Rent Roll'!O22</f>
        <v/>
      </c>
      <c r="P23" s="209" t="str">
        <f>'MF Rent Roll'!P22</f>
        <v/>
      </c>
      <c r="S23" s="7" t="str">
        <f>IF($B23=0,"",('MF Rollover'!R23*($P23*(1+'Property Summary'!$L$22)^('MF Releasing'!S$3-1)))*$C23)</f>
        <v/>
      </c>
      <c r="T23" s="7" t="str">
        <f>IF($B23=0,"",('MF Rollover'!S23*($P23*(1+'Property Summary'!$L$22)^('MF Releasing'!T$3-1)))*$C23)</f>
        <v/>
      </c>
      <c r="U23" s="7" t="str">
        <f>IF($B23=0,"",('MF Rollover'!T23*($P23*(1+'Property Summary'!$L$22)^('MF Releasing'!U$3-1)))*$C23)</f>
        <v/>
      </c>
      <c r="V23" s="7" t="str">
        <f>IF($B23=0,"",('MF Rollover'!U23*($P23*(1+'Property Summary'!$L$22)^('MF Releasing'!V$3-1)))*$C23)</f>
        <v/>
      </c>
      <c r="W23" s="7" t="str">
        <f>IF($B23=0,"",('MF Rollover'!V23*($P23*(1+'Property Summary'!$L$22)^('MF Releasing'!W$3-1)))*$C23)</f>
        <v/>
      </c>
      <c r="X23" s="7" t="str">
        <f>IF($B23=0,"",('MF Rollover'!W23*($P23*(1+'Property Summary'!$L$22)^('MF Releasing'!X$3-1)))*$C23)</f>
        <v/>
      </c>
      <c r="Y23" s="7" t="str">
        <f>IF($B23=0,"",('MF Rollover'!X23*($P23*(1+'Property Summary'!$L$22)^('MF Releasing'!Y$3-1)))*$C23)</f>
        <v/>
      </c>
      <c r="Z23" s="7" t="str">
        <f>IF($B23=0,"",('MF Rollover'!Y23*($P23*(1+'Property Summary'!$L$22)^('MF Releasing'!Z$3-1)))*$C23)</f>
        <v/>
      </c>
      <c r="AA23" s="7" t="str">
        <f>IF($B23=0,"",('MF Rollover'!Z23*($P23*(1+'Property Summary'!$L$22)^('MF Releasing'!AA$3-1)))*$C23)</f>
        <v/>
      </c>
      <c r="AB23" s="7" t="str">
        <f>IF($B23=0,"",('MF Rollover'!AA23*($P23*(1+'Property Summary'!$L$22)^('MF Releasing'!AB$3-1)))*$C23)</f>
        <v/>
      </c>
      <c r="AC23" s="7" t="str">
        <f>IF($B23=0,"",('MF Rollover'!AB23*($P23*(1+'Property Summary'!$L$22)^('MF Releasing'!AC$3-1)))*$C23)</f>
        <v/>
      </c>
      <c r="AD23" s="7" t="str">
        <f>IF($B23=0,"",('MF Rollover'!AC23*($P23*(1+'Property Summary'!$L$22)^('MF Releasing'!AD$3-1)))*$C23)</f>
        <v/>
      </c>
      <c r="AE23" s="7" t="str">
        <f>IF($B23=0,"",('MF Rollover'!AD23*($P23*(1+'Property Summary'!$L$22)^('MF Releasing'!AE$3-1)))*$C23)</f>
        <v/>
      </c>
      <c r="AF23" s="7" t="str">
        <f>IF($B23=0,"",('MF Rollover'!AE23*($P23*(1+'Property Summary'!$L$22)^('MF Releasing'!AF$3-1)))*$C23)</f>
        <v/>
      </c>
      <c r="AG23" s="7" t="str">
        <f>IF($B23=0,"",('MF Rollover'!AF23*($P23*(1+'Property Summary'!$L$22)^('MF Releasing'!AG$3-1)))*$C23)</f>
        <v/>
      </c>
      <c r="AH23" s="7" t="str">
        <f>IF($B23=0,"",('MF Rollover'!AG23*($P23*(1+'Property Summary'!$L$22)^('MF Releasing'!AH$3-1)))*$C23)</f>
        <v/>
      </c>
      <c r="AI23" s="7" t="str">
        <f>IF($B23=0,"",('MF Rollover'!AH23*($P23*(1+'Property Summary'!$L$22)^('MF Releasing'!AI$3-1)))*$C23)</f>
        <v/>
      </c>
      <c r="AJ23" s="7" t="str">
        <f>IF($B23=0,"",('MF Rollover'!AI23*($P23*(1+'Property Summary'!$L$22)^('MF Releasing'!AJ$3-1)))*$C23)</f>
        <v/>
      </c>
      <c r="AK23" s="7" t="str">
        <f>IF($B23=0,"",('MF Rollover'!AJ23*($P23*(1+'Property Summary'!$L$22)^('MF Releasing'!AK$3-1)))*$C23)</f>
        <v/>
      </c>
      <c r="AL23" s="7" t="str">
        <f>IF($B23=0,"",('MF Rollover'!AK23*($P23*(1+'Property Summary'!$L$22)^('MF Releasing'!AL$3-1)))*$C23)</f>
        <v/>
      </c>
      <c r="AM23" s="7" t="str">
        <f>IF($B23=0,"",('MF Rollover'!AL23*($P23*(1+'Property Summary'!$L$22)^('MF Releasing'!AM$3-1)))*$C23)</f>
        <v/>
      </c>
      <c r="AN23" s="7" t="str">
        <f>IF($B23=0,"",('MF Rollover'!AM23*($P23*(1+'Property Summary'!$L$22)^('MF Releasing'!AN$3-1)))*$C23)</f>
        <v/>
      </c>
      <c r="AO23" s="7" t="str">
        <f>IF($B23=0,"",('MF Rollover'!AN23*($P23*(1+'Property Summary'!$L$22)^('MF Releasing'!AO$3-1)))*$C23)</f>
        <v/>
      </c>
      <c r="AP23" s="7" t="str">
        <f>IF($B23=0,"",('MF Rollover'!AO23*($P23*(1+'Property Summary'!$L$22)^('MF Releasing'!AP$3-1)))*$C23)</f>
        <v/>
      </c>
      <c r="AQ23" s="7" t="str">
        <f>IF($B23=0,"",('MF Rollover'!AP23*($P23*(1+'Property Summary'!$L$22)^('MF Releasing'!AQ$3-1)))*$C23)</f>
        <v/>
      </c>
      <c r="AR23" s="7" t="str">
        <f>IF($B23=0,"",('MF Rollover'!AQ23*($P23*(1+'Property Summary'!$L$22)^('MF Releasing'!AR$3-1)))*$C23)</f>
        <v/>
      </c>
      <c r="AS23" s="7" t="str">
        <f>IF($B23=0,"",('MF Rollover'!AR23*($P23*(1+'Property Summary'!$L$22)^('MF Releasing'!AS$3-1)))*$C23)</f>
        <v/>
      </c>
      <c r="AT23" s="7" t="str">
        <f>IF($B23=0,"",('MF Rollover'!AS23*($P23*(1+'Property Summary'!$L$22)^('MF Releasing'!AT$3-1)))*$C23)</f>
        <v/>
      </c>
      <c r="AU23" s="7" t="str">
        <f>IF($B23=0,"",('MF Rollover'!AT23*($P23*(1+'Property Summary'!$L$22)^('MF Releasing'!AU$3-1)))*$C23)</f>
        <v/>
      </c>
      <c r="AV23" s="7" t="str">
        <f>IF($B23=0,"",('MF Rollover'!AU23*($P23*(1+'Property Summary'!$L$22)^('MF Releasing'!AV$3-1)))*$C23)</f>
        <v/>
      </c>
      <c r="AW23" s="7" t="str">
        <f>IF($B23=0,"",('MF Rollover'!AV23*($P23*(1+'Property Summary'!$L$22)^('MF Releasing'!AW$3-1)))*$C23)</f>
        <v/>
      </c>
      <c r="AX23" s="7" t="str">
        <f>IF($B23=0,"",('MF Rollover'!AW23*($P23*(1+'Property Summary'!$L$22)^('MF Releasing'!AX$3-1)))*$C23)</f>
        <v/>
      </c>
      <c r="AY23" s="7" t="str">
        <f>IF($B23=0,"",('MF Rollover'!AX23*($P23*(1+'Property Summary'!$L$22)^('MF Releasing'!AY$3-1)))*$C23)</f>
        <v/>
      </c>
      <c r="AZ23" s="7" t="str">
        <f>IF($B23=0,"",('MF Rollover'!AY23*($P23*(1+'Property Summary'!$L$22)^('MF Releasing'!AZ$3-1)))*$C23)</f>
        <v/>
      </c>
      <c r="BA23" s="7" t="str">
        <f>IF($B23=0,"",('MF Rollover'!AZ23*($P23*(1+'Property Summary'!$L$22)^('MF Releasing'!BA$3-1)))*$C23)</f>
        <v/>
      </c>
      <c r="BB23" s="7" t="str">
        <f>IF($B23=0,"",('MF Rollover'!BA23*($P23*(1+'Property Summary'!$L$22)^('MF Releasing'!BB$3-1)))*$C23)</f>
        <v/>
      </c>
      <c r="BC23" s="7" t="str">
        <f>IF($B23=0,"",('MF Rollover'!BB23*($P23*(1+'Property Summary'!$L$22)^('MF Releasing'!BC$3-1)))*$C23)</f>
        <v/>
      </c>
      <c r="BD23" s="7" t="str">
        <f>IF($B23=0,"",('MF Rollover'!BC23*($P23*(1+'Property Summary'!$L$22)^('MF Releasing'!BD$3-1)))*$C23)</f>
        <v/>
      </c>
      <c r="BE23" s="7" t="str">
        <f>IF($B23=0,"",('MF Rollover'!BD23*($P23*(1+'Property Summary'!$L$22)^('MF Releasing'!BE$3-1)))*$C23)</f>
        <v/>
      </c>
      <c r="BF23" s="7" t="str">
        <f>IF($B23=0,"",('MF Rollover'!BE23*($P23*(1+'Property Summary'!$L$22)^('MF Releasing'!BF$3-1)))*$C23)</f>
        <v/>
      </c>
      <c r="BG23" s="7" t="str">
        <f>IF($B23=0,"",('MF Rollover'!BF23*($P23*(1+'Property Summary'!$L$22)^('MF Releasing'!BG$3-1)))*$C23)</f>
        <v/>
      </c>
      <c r="BH23" s="7" t="str">
        <f>IF($B23=0,"",('MF Rollover'!BG23*($P23*(1+'Property Summary'!$L$22)^('MF Releasing'!BH$3-1)))*$C23)</f>
        <v/>
      </c>
      <c r="BI23" s="7" t="str">
        <f>IF($B23=0,"",('MF Rollover'!BH23*($P23*(1+'Property Summary'!$L$22)^('MF Releasing'!BI$3-1)))*$C23)</f>
        <v/>
      </c>
      <c r="BJ23" s="7" t="str">
        <f>IF($B23=0,"",('MF Rollover'!BI23*($P23*(1+'Property Summary'!$L$22)^('MF Releasing'!BJ$3-1)))*$C23)</f>
        <v/>
      </c>
      <c r="BK23" s="7" t="str">
        <f>IF($B23=0,"",('MF Rollover'!BJ23*($P23*(1+'Property Summary'!$L$22)^('MF Releasing'!BK$3-1)))*$C23)</f>
        <v/>
      </c>
      <c r="BL23" s="7" t="str">
        <f>IF($B23=0,"",('MF Rollover'!BK23*($P23*(1+'Property Summary'!$L$22)^('MF Releasing'!BL$3-1)))*$C23)</f>
        <v/>
      </c>
      <c r="BM23" s="7" t="str">
        <f>IF($B23=0,"",('MF Rollover'!BL23*($P23*(1+'Property Summary'!$L$22)^('MF Releasing'!BM$3-1)))*$C23)</f>
        <v/>
      </c>
      <c r="BN23" s="7" t="str">
        <f>IF($B23=0,"",('MF Rollover'!BM23*($P23*(1+'Property Summary'!$L$22)^('MF Releasing'!BN$3-1)))*$C23)</f>
        <v/>
      </c>
      <c r="BO23" s="7" t="str">
        <f>IF($B23=0,"",('MF Rollover'!BN23*($P23*(1+'Property Summary'!$L$22)^('MF Releasing'!BO$3-1)))*$C23)</f>
        <v/>
      </c>
      <c r="BP23" s="7" t="str">
        <f>IF($B23=0,"",('MF Rollover'!BO23*($P23*(1+'Property Summary'!$L$22)^('MF Releasing'!BP$3-1)))*$C23)</f>
        <v/>
      </c>
      <c r="BQ23" s="7" t="str">
        <f>IF($B23=0,"",('MF Rollover'!BP23*($P23*(1+'Property Summary'!$L$22)^('MF Releasing'!BQ$3-1)))*$C23)</f>
        <v/>
      </c>
      <c r="BR23" s="7" t="str">
        <f>IF($B23=0,"",('MF Rollover'!BQ23*($P23*(1+'Property Summary'!$L$22)^('MF Releasing'!BR$3-1)))*$C23)</f>
        <v/>
      </c>
      <c r="BS23" s="7" t="str">
        <f>IF($B23=0,"",('MF Rollover'!BR23*($P23*(1+'Property Summary'!$L$22)^('MF Releasing'!BS$3-1)))*$C23)</f>
        <v/>
      </c>
      <c r="BT23" s="7" t="str">
        <f>IF($B23=0,"",('MF Rollover'!BS23*($P23*(1+'Property Summary'!$L$22)^('MF Releasing'!BT$3-1)))*$C23)</f>
        <v/>
      </c>
      <c r="BU23" s="7" t="str">
        <f>IF($B23=0,"",('MF Rollover'!BT23*($P23*(1+'Property Summary'!$L$22)^('MF Releasing'!BU$3-1)))*$C23)</f>
        <v/>
      </c>
      <c r="BV23" s="7" t="str">
        <f>IF($B23=0,"",('MF Rollover'!BU23*($P23*(1+'Property Summary'!$L$22)^('MF Releasing'!BV$3-1)))*$C23)</f>
        <v/>
      </c>
      <c r="BW23" s="7" t="str">
        <f>IF($B23=0,"",('MF Rollover'!BV23*($P23*(1+'Property Summary'!$L$22)^('MF Releasing'!BW$3-1)))*$C23)</f>
        <v/>
      </c>
      <c r="BX23" s="7" t="str">
        <f>IF($B23=0,"",('MF Rollover'!BW23*($P23*(1+'Property Summary'!$L$22)^('MF Releasing'!BX$3-1)))*$C23)</f>
        <v/>
      </c>
      <c r="BY23" s="7" t="str">
        <f>IF($B23=0,"",('MF Rollover'!BX23*($P23*(1+'Property Summary'!$L$22)^('MF Releasing'!BY$3-1)))*$C23)</f>
        <v/>
      </c>
      <c r="BZ23" s="7" t="str">
        <f>IF($B23=0,"",('MF Rollover'!BY23*($P23*(1+'Property Summary'!$L$22)^('MF Releasing'!BZ$3-1)))*$C23)</f>
        <v/>
      </c>
      <c r="CA23" s="7" t="str">
        <f>IF($B23=0,"",('MF Rollover'!BZ23*($P23*(1+'Property Summary'!$L$22)^('MF Releasing'!CA$3-1)))*$C23)</f>
        <v/>
      </c>
      <c r="CB23" s="7" t="str">
        <f>IF($B23=0,"",('MF Rollover'!CA23*($P23*(1+'Property Summary'!$L$22)^('MF Releasing'!CB$3-1)))*$C23)</f>
        <v/>
      </c>
      <c r="CC23" s="7" t="str">
        <f>IF($B23=0,"",('MF Rollover'!CB23*($P23*(1+'Property Summary'!$L$22)^('MF Releasing'!CC$3-1)))*$C23)</f>
        <v/>
      </c>
      <c r="CD23" s="7" t="str">
        <f>IF($B23=0,"",('MF Rollover'!CC23*($P23*(1+'Property Summary'!$L$22)^('MF Releasing'!CD$3-1)))*$C23)</f>
        <v/>
      </c>
      <c r="CE23" s="7" t="str">
        <f>IF($B23=0,"",('MF Rollover'!CD23*($P23*(1+'Property Summary'!$L$22)^('MF Releasing'!CE$3-1)))*$C23)</f>
        <v/>
      </c>
      <c r="CF23" s="7" t="str">
        <f>IF($B23=0,"",('MF Rollover'!CE23*($P23*(1+'Property Summary'!$L$22)^('MF Releasing'!CF$3-1)))*$C23)</f>
        <v/>
      </c>
      <c r="CG23" s="7" t="str">
        <f>IF($B23=0,"",('MF Rollover'!CF23*($P23*(1+'Property Summary'!$L$22)^('MF Releasing'!CG$3-1)))*$C23)</f>
        <v/>
      </c>
      <c r="CH23" s="7" t="str">
        <f>IF($B23=0,"",('MF Rollover'!CG23*($P23*(1+'Property Summary'!$L$22)^('MF Releasing'!CH$3-1)))*$C23)</f>
        <v/>
      </c>
      <c r="CI23" s="7" t="str">
        <f>IF($B23=0,"",('MF Rollover'!CH23*($P23*(1+'Property Summary'!$L$22)^('MF Releasing'!CI$3-1)))*$C23)</f>
        <v/>
      </c>
      <c r="CJ23" s="7" t="str">
        <f>IF($B23=0,"",('MF Rollover'!CI23*($P23*(1+'Property Summary'!$L$22)^('MF Releasing'!CJ$3-1)))*$C23)</f>
        <v/>
      </c>
      <c r="CK23" s="7" t="str">
        <f>IF($B23=0,"",('MF Rollover'!CJ23*($P23*(1+'Property Summary'!$L$22)^('MF Releasing'!CK$3-1)))*$C23)</f>
        <v/>
      </c>
      <c r="CL23" s="7" t="str">
        <f>IF($B23=0,"",('MF Rollover'!CK23*($P23*(1+'Property Summary'!$L$22)^('MF Releasing'!CL$3-1)))*$C23)</f>
        <v/>
      </c>
      <c r="CM23" s="7" t="str">
        <f>IF($B23=0,"",('MF Rollover'!CL23*($P23*(1+'Property Summary'!$L$22)^('MF Releasing'!CM$3-1)))*$C23)</f>
        <v/>
      </c>
      <c r="CN23" s="7" t="str">
        <f>IF($B23=0,"",('MF Rollover'!CM23*($P23*(1+'Property Summary'!$L$22)^('MF Releasing'!CN$3-1)))*$C23)</f>
        <v/>
      </c>
      <c r="CO23" s="7" t="str">
        <f>IF($B23=0,"",('MF Rollover'!CN23*($P23*(1+'Property Summary'!$L$22)^('MF Releasing'!CO$3-1)))*$C23)</f>
        <v/>
      </c>
      <c r="CP23" s="7" t="str">
        <f>IF($B23=0,"",('MF Rollover'!CO23*($P23*(1+'Property Summary'!$L$22)^('MF Releasing'!CP$3-1)))*$C23)</f>
        <v/>
      </c>
      <c r="CQ23" s="7" t="str">
        <f>IF($B23=0,"",('MF Rollover'!CP23*($P23*(1+'Property Summary'!$L$22)^('MF Releasing'!CQ$3-1)))*$C23)</f>
        <v/>
      </c>
      <c r="CR23" s="7" t="str">
        <f>IF($B23=0,"",('MF Rollover'!CQ23*($P23*(1+'Property Summary'!$L$22)^('MF Releasing'!CR$3-1)))*$C23)</f>
        <v/>
      </c>
      <c r="CS23" s="7" t="str">
        <f>IF($B23=0,"",('MF Rollover'!CR23*($P23*(1+'Property Summary'!$L$22)^('MF Releasing'!CS$3-1)))*$C23)</f>
        <v/>
      </c>
      <c r="CT23" s="7" t="str">
        <f>IF($B23=0,"",('MF Rollover'!CS23*($P23*(1+'Property Summary'!$L$22)^('MF Releasing'!CT$3-1)))*$C23)</f>
        <v/>
      </c>
      <c r="CU23" s="7" t="str">
        <f>IF($B23=0,"",('MF Rollover'!CT23*($P23*(1+'Property Summary'!$L$22)^('MF Releasing'!CU$3-1)))*$C23)</f>
        <v/>
      </c>
      <c r="CV23" s="7" t="str">
        <f>IF($B23=0,"",('MF Rollover'!CU23*($P23*(1+'Property Summary'!$L$22)^('MF Releasing'!CV$3-1)))*$C23)</f>
        <v/>
      </c>
      <c r="CW23" s="7" t="str">
        <f>IF($B23=0,"",('MF Rollover'!CV23*($P23*(1+'Property Summary'!$L$22)^('MF Releasing'!CW$3-1)))*$C23)</f>
        <v/>
      </c>
      <c r="CX23" s="7" t="str">
        <f>IF($B23=0,"",('MF Rollover'!CW23*($P23*(1+'Property Summary'!$L$22)^('MF Releasing'!CX$3-1)))*$C23)</f>
        <v/>
      </c>
      <c r="CY23" s="7" t="str">
        <f>IF($B23=0,"",('MF Rollover'!CX23*($P23*(1+'Property Summary'!$L$22)^('MF Releasing'!CY$3-1)))*$C23)</f>
        <v/>
      </c>
      <c r="CZ23" s="7" t="str">
        <f>IF($B23=0,"",('MF Rollover'!CY23*($P23*(1+'Property Summary'!$L$22)^('MF Releasing'!CZ$3-1)))*$C23)</f>
        <v/>
      </c>
      <c r="DA23" s="7" t="str">
        <f>IF($B23=0,"",('MF Rollover'!CZ23*($P23*(1+'Property Summary'!$L$22)^('MF Releasing'!DA$3-1)))*$C23)</f>
        <v/>
      </c>
      <c r="DB23" s="7" t="str">
        <f>IF($B23=0,"",('MF Rollover'!DA23*($P23*(1+'Property Summary'!$L$22)^('MF Releasing'!DB$3-1)))*$C23)</f>
        <v/>
      </c>
      <c r="DC23" s="7" t="str">
        <f>IF($B23=0,"",('MF Rollover'!DB23*($P23*(1+'Property Summary'!$L$22)^('MF Releasing'!DC$3-1)))*$C23)</f>
        <v/>
      </c>
      <c r="DD23" s="7" t="str">
        <f>IF($B23=0,"",('MF Rollover'!DC23*($P23*(1+'Property Summary'!$L$22)^('MF Releasing'!DD$3-1)))*$C23)</f>
        <v/>
      </c>
      <c r="DE23" s="7" t="str">
        <f>IF($B23=0,"",('MF Rollover'!DD23*($P23*(1+'Property Summary'!$L$22)^('MF Releasing'!DE$3-1)))*$C23)</f>
        <v/>
      </c>
      <c r="DF23" s="7" t="str">
        <f>IF($B23=0,"",('MF Rollover'!DE23*($P23*(1+'Property Summary'!$L$22)^('MF Releasing'!DF$3-1)))*$C23)</f>
        <v/>
      </c>
      <c r="DG23" s="7" t="str">
        <f>IF($B23=0,"",('MF Rollover'!DF23*($P23*(1+'Property Summary'!$L$22)^('MF Releasing'!DG$3-1)))*$C23)</f>
        <v/>
      </c>
      <c r="DH23" s="7" t="str">
        <f>IF($B23=0,"",('MF Rollover'!DG23*($P23*(1+'Property Summary'!$L$22)^('MF Releasing'!DH$3-1)))*$C23)</f>
        <v/>
      </c>
      <c r="DI23" s="7" t="str">
        <f>IF($B23=0,"",('MF Rollover'!DH23*($P23*(1+'Property Summary'!$L$22)^('MF Releasing'!DI$3-1)))*$C23)</f>
        <v/>
      </c>
      <c r="DJ23" s="7" t="str">
        <f>IF($B23=0,"",('MF Rollover'!DI23*($P23*(1+'Property Summary'!$L$22)^('MF Releasing'!DJ$3-1)))*$C23)</f>
        <v/>
      </c>
      <c r="DK23" s="7" t="str">
        <f>IF($B23=0,"",('MF Rollover'!DJ23*($P23*(1+'Property Summary'!$L$22)^('MF Releasing'!DK$3-1)))*$C23)</f>
        <v/>
      </c>
      <c r="DL23" s="7" t="str">
        <f>IF($B23=0,"",('MF Rollover'!DK23*($P23*(1+'Property Summary'!$L$22)^('MF Releasing'!DL$3-1)))*$C23)</f>
        <v/>
      </c>
      <c r="DM23" s="7" t="str">
        <f>IF($B23=0,"",('MF Rollover'!DL23*($P23*(1+'Property Summary'!$L$22)^('MF Releasing'!DM$3-1)))*$C23)</f>
        <v/>
      </c>
      <c r="DN23" s="7" t="str">
        <f>IF($B23=0,"",('MF Rollover'!DM23*($P23*(1+'Property Summary'!$L$22)^('MF Releasing'!DN$3-1)))*$C23)</f>
        <v/>
      </c>
      <c r="DO23" s="7" t="str">
        <f>IF($B23=0,"",('MF Rollover'!DN23*($P23*(1+'Property Summary'!$L$22)^('MF Releasing'!DO$3-1)))*$C23)</f>
        <v/>
      </c>
      <c r="DP23" s="7" t="str">
        <f>IF($B23=0,"",('MF Rollover'!DO23*($P23*(1+'Property Summary'!$L$22)^('MF Releasing'!DP$3-1)))*$C23)</f>
        <v/>
      </c>
      <c r="DQ23" s="7" t="str">
        <f>IF($B23=0,"",('MF Rollover'!DP23*($P23*(1+'Property Summary'!$L$22)^('MF Releasing'!DQ$3-1)))*$C23)</f>
        <v/>
      </c>
      <c r="DR23" s="7" t="str">
        <f>IF($B23=0,"",('MF Rollover'!DQ23*($P23*(1+'Property Summary'!$L$22)^('MF Releasing'!DR$3-1)))*$C23)</f>
        <v/>
      </c>
      <c r="DS23" s="7" t="str">
        <f>IF($B23=0,"",('MF Rollover'!DR23*($P23*(1+'Property Summary'!$L$22)^('MF Releasing'!DS$3-1)))*$C23)</f>
        <v/>
      </c>
      <c r="DT23" s="7" t="str">
        <f>IF($B23=0,"",('MF Rollover'!DS23*($P23*(1+'Property Summary'!$L$22)^('MF Releasing'!DT$3-1)))*$C23)</f>
        <v/>
      </c>
      <c r="DU23" s="7" t="str">
        <f>IF($B23=0,"",('MF Rollover'!DT23*($P23*(1+'Property Summary'!$L$22)^('MF Releasing'!DU$3-1)))*$C23)</f>
        <v/>
      </c>
      <c r="DV23" s="7" t="str">
        <f>IF($B23=0,"",('MF Rollover'!DU23*($P23*(1+'Property Summary'!$L$22)^('MF Releasing'!DV$3-1)))*$C23)</f>
        <v/>
      </c>
      <c r="DW23" s="7" t="str">
        <f>IF($B23=0,"",('MF Rollover'!DV23*($P23*(1+'Property Summary'!$L$22)^('MF Releasing'!DW$3-1)))*$C23)</f>
        <v/>
      </c>
      <c r="DX23" s="7" t="str">
        <f>IF($B23=0,"",('MF Rollover'!DW23*($P23*(1+'Property Summary'!$L$22)^('MF Releasing'!DX$3-1)))*$C23)</f>
        <v/>
      </c>
      <c r="DY23" s="7" t="str">
        <f>IF($B23=0,"",('MF Rollover'!DX23*($P23*(1+'Property Summary'!$L$22)^('MF Releasing'!DY$3-1)))*$C23)</f>
        <v/>
      </c>
      <c r="DZ23" s="7" t="str">
        <f>IF($B23=0,"",('MF Rollover'!DY23*($P23*(1+'Property Summary'!$L$22)^('MF Releasing'!DZ$3-1)))*$C23)</f>
        <v/>
      </c>
      <c r="EA23" s="7" t="str">
        <f>IF($B23=0,"",('MF Rollover'!DZ23*($P23*(1+'Property Summary'!$L$22)^('MF Releasing'!EA$3-1)))*$C23)</f>
        <v/>
      </c>
      <c r="EB23" s="7" t="str">
        <f>IF($B23=0,"",('MF Rollover'!EA23*($P23*(1+'Property Summary'!$L$22)^('MF Releasing'!EB$3-1)))*$C23)</f>
        <v/>
      </c>
      <c r="EC23" s="7" t="str">
        <f>IF($B23=0,"",('MF Rollover'!EB23*($P23*(1+'Property Summary'!$L$22)^('MF Releasing'!EC$3-1)))*$C23)</f>
        <v/>
      </c>
      <c r="ED23" s="7" t="str">
        <f>IF($B23=0,"",('MF Rollover'!EC23*($P23*(1+'Property Summary'!$L$22)^('MF Releasing'!ED$3-1)))*$C23)</f>
        <v/>
      </c>
      <c r="EE23" s="7" t="str">
        <f>IF($B23=0,"",('MF Rollover'!ED23*($P23*(1+'Property Summary'!$L$22)^('MF Releasing'!EE$3-1)))*$C23)</f>
        <v/>
      </c>
      <c r="EF23" s="7" t="str">
        <f>IF($B23=0,"",('MF Rollover'!EE23*($P23*(1+'Property Summary'!$L$22)^('MF Releasing'!EF$3-1)))*$C23)</f>
        <v/>
      </c>
      <c r="EG23" s="7" t="str">
        <f>IF($B23=0,"",('MF Rollover'!EF23*($P23*(1+'Property Summary'!$L$22)^('MF Releasing'!EG$3-1)))*$C23)</f>
        <v/>
      </c>
      <c r="EH23" s="7" t="str">
        <f>IF($B23=0,"",('MF Rollover'!EG23*($P23*(1+'Property Summary'!$L$22)^('MF Releasing'!EH$3-1)))*$C23)</f>
        <v/>
      </c>
      <c r="EI23" s="7" t="str">
        <f>IF($B23=0,"",('MF Rollover'!EH23*($P23*(1+'Property Summary'!$L$22)^('MF Releasing'!EI$3-1)))*$C23)</f>
        <v/>
      </c>
      <c r="EJ23" s="7" t="str">
        <f>IF($B23=0,"",('MF Rollover'!EI23*($P23*(1+'Property Summary'!$L$22)^('MF Releasing'!EJ$3-1)))*$C23)</f>
        <v/>
      </c>
      <c r="EK23" s="7" t="str">
        <f>IF($B23=0,"",('MF Rollover'!EJ23*($P23*(1+'Property Summary'!$L$22)^('MF Releasing'!EK$3-1)))*$C23)</f>
        <v/>
      </c>
      <c r="EL23" s="7" t="str">
        <f>IF($B23=0,"",('MF Rollover'!EK23*($P23*(1+'Property Summary'!$L$22)^('MF Releasing'!EL$3-1)))*$C23)</f>
        <v/>
      </c>
      <c r="EM23" s="7" t="str">
        <f>IF($B23=0,"",('MF Rollover'!EL23*($P23*(1+'Property Summary'!$L$22)^('MF Releasing'!EM$3-1)))*$C23)</f>
        <v/>
      </c>
      <c r="EN23" s="7" t="str">
        <f>IF($B23=0,"",('MF Rollover'!EM23*($P23*(1+'Property Summary'!$L$22)^('MF Releasing'!EN$3-1)))*$C23)</f>
        <v/>
      </c>
      <c r="EO23" s="7" t="str">
        <f>IF($B23=0,"",('MF Rollover'!EN23*($P23*(1+'Property Summary'!$L$22)^('MF Releasing'!EO$3-1)))*$C23)</f>
        <v/>
      </c>
      <c r="EP23" s="7" t="str">
        <f>IF($B23=0,"",('MF Rollover'!EO23*($P23*(1+'Property Summary'!$L$22)^('MF Releasing'!EP$3-1)))*$C23)</f>
        <v/>
      </c>
      <c r="EQ23" s="7" t="str">
        <f>IF($B23=0,"",('MF Rollover'!EP23*($P23*(1+'Property Summary'!$L$22)^('MF Releasing'!EQ$3-1)))*$C23)</f>
        <v/>
      </c>
      <c r="ER23" s="7" t="str">
        <f>IF($B23=0,"",('MF Rollover'!EQ23*($P23*(1+'Property Summary'!$L$22)^('MF Releasing'!ER$3-1)))*$C23)</f>
        <v/>
      </c>
      <c r="ES23" s="7" t="str">
        <f>IF($B23=0,"",('MF Rollover'!ER23*($P23*(1+'Property Summary'!$L$22)^('MF Releasing'!ES$3-1)))*$C23)</f>
        <v/>
      </c>
      <c r="ET23" s="7" t="str">
        <f>IF($B23=0,"",('MF Rollover'!ES23*($P23*(1+'Property Summary'!$L$22)^('MF Releasing'!ET$3-1)))*$C23)</f>
        <v/>
      </c>
      <c r="EU23" s="7" t="str">
        <f>IF($B23=0,"",('MF Rollover'!ET23*($P23*(1+'Property Summary'!$L$22)^('MF Releasing'!EU$3-1)))*$C23)</f>
        <v/>
      </c>
      <c r="EV23" s="7" t="str">
        <f>IF($B23=0,"",('MF Rollover'!EU23*($P23*(1+'Property Summary'!$L$22)^('MF Releasing'!EV$3-1)))*$C23)</f>
        <v/>
      </c>
      <c r="EW23" s="7" t="str">
        <f>IF($B23=0,"",('MF Rollover'!EV23*($P23*(1+'Property Summary'!$L$22)^('MF Releasing'!EW$3-1)))*$C23)</f>
        <v/>
      </c>
      <c r="EX23" s="7" t="str">
        <f>IF($B23=0,"",('MF Rollover'!EW23*($P23*(1+'Property Summary'!$L$22)^('MF Releasing'!EX$3-1)))*$C23)</f>
        <v/>
      </c>
      <c r="EY23" s="7" t="str">
        <f>IF($B23=0,"",('MF Rollover'!EX23*($P23*(1+'Property Summary'!$L$22)^('MF Releasing'!EY$3-1)))*$C23)</f>
        <v/>
      </c>
      <c r="EZ23" s="7" t="str">
        <f>IF($B23=0,"",('MF Rollover'!EY23*($P23*(1+'Property Summary'!$L$22)^('MF Releasing'!EZ$3-1)))*$C23)</f>
        <v/>
      </c>
      <c r="FA23" s="7" t="str">
        <f>IF($B23=0,"",('MF Rollover'!EZ23*($P23*(1+'Property Summary'!$L$22)^('MF Releasing'!FA$3-1)))*$C23)</f>
        <v/>
      </c>
      <c r="FB23" s="7" t="str">
        <f>IF($B23=0,"",('MF Rollover'!FA23*($P23*(1+'Property Summary'!$L$22)^('MF Releasing'!FB$3-1)))*$C23)</f>
        <v/>
      </c>
      <c r="FC23" s="7" t="str">
        <f>IF($B23=0,"",('MF Rollover'!FB23*($P23*(1+'Property Summary'!$L$22)^('MF Releasing'!FC$3-1)))*$C23)</f>
        <v/>
      </c>
      <c r="FD23" s="7" t="str">
        <f>IF($B23=0,"",('MF Rollover'!FC23*($P23*(1+'Property Summary'!$L$22)^('MF Releasing'!FD$3-1)))*$C23)</f>
        <v/>
      </c>
      <c r="FE23" s="7" t="str">
        <f>IF($B23=0,"",('MF Rollover'!FD23*($P23*(1+'Property Summary'!$L$22)^('MF Releasing'!FE$3-1)))*$C23)</f>
        <v/>
      </c>
      <c r="FF23" s="7" t="str">
        <f>IF($B23=0,"",('MF Rollover'!FE23*($P23*(1+'Property Summary'!$L$22)^('MF Releasing'!FF$3-1)))*$C23)</f>
        <v/>
      </c>
      <c r="FG23" s="7" t="str">
        <f>IF($B23=0,"",('MF Rollover'!FF23*($P23*(1+'Property Summary'!$L$22)^('MF Releasing'!FG$3-1)))*$C23)</f>
        <v/>
      </c>
      <c r="FH23" s="7" t="str">
        <f>IF($B23=0,"",('MF Rollover'!FG23*($P23*(1+'Property Summary'!$L$22)^('MF Releasing'!FH$3-1)))*$C23)</f>
        <v/>
      </c>
      <c r="FI23" s="7" t="str">
        <f>IF($B23=0,"",('MF Rollover'!FH23*($P23*(1+'Property Summary'!$L$22)^('MF Releasing'!FI$3-1)))*$C23)</f>
        <v/>
      </c>
      <c r="FJ23" s="7" t="str">
        <f>IF($B23=0,"",('MF Rollover'!FI23*($P23*(1+'Property Summary'!$L$22)^('MF Releasing'!FJ$3-1)))*$C23)</f>
        <v/>
      </c>
      <c r="FK23" s="7" t="str">
        <f>IF($B23=0,"",('MF Rollover'!FJ23*($P23*(1+'Property Summary'!$L$22)^('MF Releasing'!FK$3-1)))*$C23)</f>
        <v/>
      </c>
      <c r="FL23" s="7" t="str">
        <f>IF($B23=0,"",('MF Rollover'!FK23*($P23*(1+'Property Summary'!$L$22)^('MF Releasing'!FL$3-1)))*$C23)</f>
        <v/>
      </c>
      <c r="FM23" s="7" t="str">
        <f>IF($B23=0,"",('MF Rollover'!FL23*($P23*(1+'Property Summary'!$L$22)^('MF Releasing'!FM$3-1)))*$C23)</f>
        <v/>
      </c>
      <c r="FN23" s="7" t="str">
        <f>IF($B23=0,"",('MF Rollover'!FM23*($P23*(1+'Property Summary'!$L$22)^('MF Releasing'!FN$3-1)))*$C23)</f>
        <v/>
      </c>
      <c r="FO23" s="7" t="str">
        <f>IF($B23=0,"",('MF Rollover'!FN23*($P23*(1+'Property Summary'!$L$22)^('MF Releasing'!FO$3-1)))*$C23)</f>
        <v/>
      </c>
      <c r="FP23" s="7" t="str">
        <f>IF($B23=0,"",('MF Rollover'!FO23*($P23*(1+'Property Summary'!$L$22)^('MF Releasing'!FP$3-1)))*$C23)</f>
        <v/>
      </c>
      <c r="FQ23" s="7" t="str">
        <f>IF($B23=0,"",('MF Rollover'!FP23*($P23*(1+'Property Summary'!$L$22)^('MF Releasing'!FQ$3-1)))*$C23)</f>
        <v/>
      </c>
      <c r="FR23" s="7" t="str">
        <f>IF($B23=0,"",('MF Rollover'!FQ23*($P23*(1+'Property Summary'!$L$22)^('MF Releasing'!FR$3-1)))*$C23)</f>
        <v/>
      </c>
      <c r="FS23" s="7" t="str">
        <f>IF($B23=0,"",('MF Rollover'!FR23*($P23*(1+'Property Summary'!$L$22)^('MF Releasing'!FS$3-1)))*$C23)</f>
        <v/>
      </c>
      <c r="FT23" s="7" t="str">
        <f>IF($B23=0,"",('MF Rollover'!FS23*($P23*(1+'Property Summary'!$L$22)^('MF Releasing'!FT$3-1)))*$C23)</f>
        <v/>
      </c>
      <c r="FU23" s="7" t="str">
        <f>IF($B23=0,"",('MF Rollover'!FT23*($P23*(1+'Property Summary'!$L$22)^('MF Releasing'!FU$3-1)))*$C23)</f>
        <v/>
      </c>
      <c r="FV23" s="7" t="str">
        <f>IF($B23=0,"",('MF Rollover'!FU23*($P23*(1+'Property Summary'!$L$22)^('MF Releasing'!FV$3-1)))*$C23)</f>
        <v/>
      </c>
      <c r="FW23" s="7" t="str">
        <f>IF($B23=0,"",('MF Rollover'!FV23*($P23*(1+'Property Summary'!$L$22)^('MF Releasing'!FW$3-1)))*$C23)</f>
        <v/>
      </c>
      <c r="FX23" s="7" t="str">
        <f>IF($B23=0,"",('MF Rollover'!FW23*($P23*(1+'Property Summary'!$L$22)^('MF Releasing'!FX$3-1)))*$C23)</f>
        <v/>
      </c>
      <c r="FY23" s="7" t="str">
        <f>IF($B23=0,"",('MF Rollover'!FX23*($P23*(1+'Property Summary'!$L$22)^('MF Releasing'!FY$3-1)))*$C23)</f>
        <v/>
      </c>
      <c r="FZ23" s="7" t="str">
        <f>IF($B23=0,"",('MF Rollover'!FY23*($P23*(1+'Property Summary'!$L$22)^('MF Releasing'!FZ$3-1)))*$C23)</f>
        <v/>
      </c>
      <c r="GA23" s="7" t="str">
        <f>IF($B23=0,"",('MF Rollover'!FZ23*($P23*(1+'Property Summary'!$L$22)^('MF Releasing'!GA$3-1)))*$C23)</f>
        <v/>
      </c>
      <c r="GB23" s="7" t="str">
        <f>IF($B23=0,"",('MF Rollover'!GA23*($P23*(1+'Property Summary'!$L$22)^('MF Releasing'!GB$3-1)))*$C23)</f>
        <v/>
      </c>
      <c r="GC23" s="7" t="str">
        <f>IF($B23=0,"",('MF Rollover'!GB23*($P23*(1+'Property Summary'!$L$22)^('MF Releasing'!GC$3-1)))*$C23)</f>
        <v/>
      </c>
      <c r="GD23" s="7" t="str">
        <f>IF($B23=0,"",('MF Rollover'!GC23*($P23*(1+'Property Summary'!$L$22)^('MF Releasing'!GD$3-1)))*$C23)</f>
        <v/>
      </c>
      <c r="GE23" s="7" t="str">
        <f>IF($B23=0,"",('MF Rollover'!GD23*($P23*(1+'Property Summary'!$L$22)^('MF Releasing'!GE$3-1)))*$C23)</f>
        <v/>
      </c>
      <c r="GF23" s="7" t="str">
        <f>IF($B23=0,"",('MF Rollover'!GE23*($P23*(1+'Property Summary'!$L$22)^('MF Releasing'!GF$3-1)))*$C23)</f>
        <v/>
      </c>
      <c r="GG23" s="7" t="str">
        <f>IF($B23=0,"",('MF Rollover'!GF23*($P23*(1+'Property Summary'!$L$22)^('MF Releasing'!GG$3-1)))*$C23)</f>
        <v/>
      </c>
      <c r="GH23" s="7" t="str">
        <f>IF($B23=0,"",('MF Rollover'!GG23*($P23*(1+'Property Summary'!$L$22)^('MF Releasing'!GH$3-1)))*$C23)</f>
        <v/>
      </c>
      <c r="GI23" s="7" t="str">
        <f>IF($B23=0,"",('MF Rollover'!GH23*($P23*(1+'Property Summary'!$L$22)^('MF Releasing'!GI$3-1)))*$C23)</f>
        <v/>
      </c>
      <c r="GJ23" s="7" t="str">
        <f>IF($B23=0,"",('MF Rollover'!GI23*($P23*(1+'Property Summary'!$L$22)^('MF Releasing'!GJ$3-1)))*$C23)</f>
        <v/>
      </c>
      <c r="GK23" s="7" t="str">
        <f>IF($B23=0,"",('MF Rollover'!GJ23*($P23*(1+'Property Summary'!$L$22)^('MF Releasing'!GK$3-1)))*$C23)</f>
        <v/>
      </c>
      <c r="GL23" s="7" t="str">
        <f>IF($B23=0,"",('MF Rollover'!GK23*($P23*(1+'Property Summary'!$L$22)^('MF Releasing'!GL$3-1)))*$C23)</f>
        <v/>
      </c>
      <c r="GM23" s="7" t="str">
        <f>IF($B23=0,"",('MF Rollover'!GL23*($P23*(1+'Property Summary'!$L$22)^('MF Releasing'!GM$3-1)))*$C23)</f>
        <v/>
      </c>
      <c r="GN23" s="7" t="str">
        <f>IF($B23=0,"",('MF Rollover'!GM23*($P23*(1+'Property Summary'!$L$22)^('MF Releasing'!GN$3-1)))*$C23)</f>
        <v/>
      </c>
      <c r="GO23" s="7" t="str">
        <f>IF($B23=0,"",('MF Rollover'!GN23*($P23*(1+'Property Summary'!$L$22)^('MF Releasing'!GO$3-1)))*$C23)</f>
        <v/>
      </c>
      <c r="GP23" s="7" t="str">
        <f>IF($B23=0,"",('MF Rollover'!GO23*($P23*(1+'Property Summary'!$L$22)^('MF Releasing'!GP$3-1)))*$C23)</f>
        <v/>
      </c>
    </row>
    <row r="24" spans="2:198" x14ac:dyDescent="0.3">
      <c r="B24" s="198">
        <f>'MF Rent Roll'!B23</f>
        <v>0</v>
      </c>
      <c r="C24" s="199">
        <f>'MF Rent Roll'!C23</f>
        <v>0</v>
      </c>
      <c r="D24" s="200">
        <f>'MF Rent Roll'!D23</f>
        <v>0</v>
      </c>
      <c r="E24" s="200">
        <f>'MF Rent Roll'!E23</f>
        <v>0</v>
      </c>
      <c r="F24" s="201">
        <f>'MF Rent Roll'!F23</f>
        <v>0</v>
      </c>
      <c r="G24" s="202">
        <f>'MF Rent Roll'!G23</f>
        <v>0</v>
      </c>
      <c r="H24" s="203">
        <f>'MF Rent Roll'!H23</f>
        <v>0</v>
      </c>
      <c r="I24" s="202">
        <f>'MF Rent Roll'!I23</f>
        <v>0</v>
      </c>
      <c r="J24" s="204">
        <f>'MF Rent Roll'!J23</f>
        <v>0</v>
      </c>
      <c r="K24" s="205">
        <f>'MF Rent Roll'!K23</f>
        <v>0</v>
      </c>
      <c r="L24" s="202">
        <f>'MF Rent Roll'!L23</f>
        <v>0</v>
      </c>
      <c r="M24" s="206">
        <f>'MF Rent Roll'!M23</f>
        <v>0</v>
      </c>
      <c r="N24" s="207" t="str">
        <f>'MF Rent Roll'!N23</f>
        <v/>
      </c>
      <c r="O24" s="208" t="str">
        <f>'MF Rent Roll'!O23</f>
        <v/>
      </c>
      <c r="P24" s="209" t="str">
        <f>'MF Rent Roll'!P23</f>
        <v/>
      </c>
      <c r="S24" s="7" t="str">
        <f>IF($B24=0,"",('MF Rollover'!R24*($P24*(1+'Property Summary'!$L$22)^('MF Releasing'!S$3-1)))*$C24)</f>
        <v/>
      </c>
      <c r="T24" s="7" t="str">
        <f>IF($B24=0,"",('MF Rollover'!S24*($P24*(1+'Property Summary'!$L$22)^('MF Releasing'!T$3-1)))*$C24)</f>
        <v/>
      </c>
      <c r="U24" s="7" t="str">
        <f>IF($B24=0,"",('MF Rollover'!T24*($P24*(1+'Property Summary'!$L$22)^('MF Releasing'!U$3-1)))*$C24)</f>
        <v/>
      </c>
      <c r="V24" s="7" t="str">
        <f>IF($B24=0,"",('MF Rollover'!U24*($P24*(1+'Property Summary'!$L$22)^('MF Releasing'!V$3-1)))*$C24)</f>
        <v/>
      </c>
      <c r="W24" s="7" t="str">
        <f>IF($B24=0,"",('MF Rollover'!V24*($P24*(1+'Property Summary'!$L$22)^('MF Releasing'!W$3-1)))*$C24)</f>
        <v/>
      </c>
      <c r="X24" s="7" t="str">
        <f>IF($B24=0,"",('MF Rollover'!W24*($P24*(1+'Property Summary'!$L$22)^('MF Releasing'!X$3-1)))*$C24)</f>
        <v/>
      </c>
      <c r="Y24" s="7" t="str">
        <f>IF($B24=0,"",('MF Rollover'!X24*($P24*(1+'Property Summary'!$L$22)^('MF Releasing'!Y$3-1)))*$C24)</f>
        <v/>
      </c>
      <c r="Z24" s="7" t="str">
        <f>IF($B24=0,"",('MF Rollover'!Y24*($P24*(1+'Property Summary'!$L$22)^('MF Releasing'!Z$3-1)))*$C24)</f>
        <v/>
      </c>
      <c r="AA24" s="7" t="str">
        <f>IF($B24=0,"",('MF Rollover'!Z24*($P24*(1+'Property Summary'!$L$22)^('MF Releasing'!AA$3-1)))*$C24)</f>
        <v/>
      </c>
      <c r="AB24" s="7" t="str">
        <f>IF($B24=0,"",('MF Rollover'!AA24*($P24*(1+'Property Summary'!$L$22)^('MF Releasing'!AB$3-1)))*$C24)</f>
        <v/>
      </c>
      <c r="AC24" s="7" t="str">
        <f>IF($B24=0,"",('MF Rollover'!AB24*($P24*(1+'Property Summary'!$L$22)^('MF Releasing'!AC$3-1)))*$C24)</f>
        <v/>
      </c>
      <c r="AD24" s="7" t="str">
        <f>IF($B24=0,"",('MF Rollover'!AC24*($P24*(1+'Property Summary'!$L$22)^('MF Releasing'!AD$3-1)))*$C24)</f>
        <v/>
      </c>
      <c r="AE24" s="7" t="str">
        <f>IF($B24=0,"",('MF Rollover'!AD24*($P24*(1+'Property Summary'!$L$22)^('MF Releasing'!AE$3-1)))*$C24)</f>
        <v/>
      </c>
      <c r="AF24" s="7" t="str">
        <f>IF($B24=0,"",('MF Rollover'!AE24*($P24*(1+'Property Summary'!$L$22)^('MF Releasing'!AF$3-1)))*$C24)</f>
        <v/>
      </c>
      <c r="AG24" s="7" t="str">
        <f>IF($B24=0,"",('MF Rollover'!AF24*($P24*(1+'Property Summary'!$L$22)^('MF Releasing'!AG$3-1)))*$C24)</f>
        <v/>
      </c>
      <c r="AH24" s="7" t="str">
        <f>IF($B24=0,"",('MF Rollover'!AG24*($P24*(1+'Property Summary'!$L$22)^('MF Releasing'!AH$3-1)))*$C24)</f>
        <v/>
      </c>
      <c r="AI24" s="7" t="str">
        <f>IF($B24=0,"",('MF Rollover'!AH24*($P24*(1+'Property Summary'!$L$22)^('MF Releasing'!AI$3-1)))*$C24)</f>
        <v/>
      </c>
      <c r="AJ24" s="7" t="str">
        <f>IF($B24=0,"",('MF Rollover'!AI24*($P24*(1+'Property Summary'!$L$22)^('MF Releasing'!AJ$3-1)))*$C24)</f>
        <v/>
      </c>
      <c r="AK24" s="7" t="str">
        <f>IF($B24=0,"",('MF Rollover'!AJ24*($P24*(1+'Property Summary'!$L$22)^('MF Releasing'!AK$3-1)))*$C24)</f>
        <v/>
      </c>
      <c r="AL24" s="7" t="str">
        <f>IF($B24=0,"",('MF Rollover'!AK24*($P24*(1+'Property Summary'!$L$22)^('MF Releasing'!AL$3-1)))*$C24)</f>
        <v/>
      </c>
      <c r="AM24" s="7" t="str">
        <f>IF($B24=0,"",('MF Rollover'!AL24*($P24*(1+'Property Summary'!$L$22)^('MF Releasing'!AM$3-1)))*$C24)</f>
        <v/>
      </c>
      <c r="AN24" s="7" t="str">
        <f>IF($B24=0,"",('MF Rollover'!AM24*($P24*(1+'Property Summary'!$L$22)^('MF Releasing'!AN$3-1)))*$C24)</f>
        <v/>
      </c>
      <c r="AO24" s="7" t="str">
        <f>IF($B24=0,"",('MF Rollover'!AN24*($P24*(1+'Property Summary'!$L$22)^('MF Releasing'!AO$3-1)))*$C24)</f>
        <v/>
      </c>
      <c r="AP24" s="7" t="str">
        <f>IF($B24=0,"",('MF Rollover'!AO24*($P24*(1+'Property Summary'!$L$22)^('MF Releasing'!AP$3-1)))*$C24)</f>
        <v/>
      </c>
      <c r="AQ24" s="7" t="str">
        <f>IF($B24=0,"",('MF Rollover'!AP24*($P24*(1+'Property Summary'!$L$22)^('MF Releasing'!AQ$3-1)))*$C24)</f>
        <v/>
      </c>
      <c r="AR24" s="7" t="str">
        <f>IF($B24=0,"",('MF Rollover'!AQ24*($P24*(1+'Property Summary'!$L$22)^('MF Releasing'!AR$3-1)))*$C24)</f>
        <v/>
      </c>
      <c r="AS24" s="7" t="str">
        <f>IF($B24=0,"",('MF Rollover'!AR24*($P24*(1+'Property Summary'!$L$22)^('MF Releasing'!AS$3-1)))*$C24)</f>
        <v/>
      </c>
      <c r="AT24" s="7" t="str">
        <f>IF($B24=0,"",('MF Rollover'!AS24*($P24*(1+'Property Summary'!$L$22)^('MF Releasing'!AT$3-1)))*$C24)</f>
        <v/>
      </c>
      <c r="AU24" s="7" t="str">
        <f>IF($B24=0,"",('MF Rollover'!AT24*($P24*(1+'Property Summary'!$L$22)^('MF Releasing'!AU$3-1)))*$C24)</f>
        <v/>
      </c>
      <c r="AV24" s="7" t="str">
        <f>IF($B24=0,"",('MF Rollover'!AU24*($P24*(1+'Property Summary'!$L$22)^('MF Releasing'!AV$3-1)))*$C24)</f>
        <v/>
      </c>
      <c r="AW24" s="7" t="str">
        <f>IF($B24=0,"",('MF Rollover'!AV24*($P24*(1+'Property Summary'!$L$22)^('MF Releasing'!AW$3-1)))*$C24)</f>
        <v/>
      </c>
      <c r="AX24" s="7" t="str">
        <f>IF($B24=0,"",('MF Rollover'!AW24*($P24*(1+'Property Summary'!$L$22)^('MF Releasing'!AX$3-1)))*$C24)</f>
        <v/>
      </c>
      <c r="AY24" s="7" t="str">
        <f>IF($B24=0,"",('MF Rollover'!AX24*($P24*(1+'Property Summary'!$L$22)^('MF Releasing'!AY$3-1)))*$C24)</f>
        <v/>
      </c>
      <c r="AZ24" s="7" t="str">
        <f>IF($B24=0,"",('MF Rollover'!AY24*($P24*(1+'Property Summary'!$L$22)^('MF Releasing'!AZ$3-1)))*$C24)</f>
        <v/>
      </c>
      <c r="BA24" s="7" t="str">
        <f>IF($B24=0,"",('MF Rollover'!AZ24*($P24*(1+'Property Summary'!$L$22)^('MF Releasing'!BA$3-1)))*$C24)</f>
        <v/>
      </c>
      <c r="BB24" s="7" t="str">
        <f>IF($B24=0,"",('MF Rollover'!BA24*($P24*(1+'Property Summary'!$L$22)^('MF Releasing'!BB$3-1)))*$C24)</f>
        <v/>
      </c>
      <c r="BC24" s="7" t="str">
        <f>IF($B24=0,"",('MF Rollover'!BB24*($P24*(1+'Property Summary'!$L$22)^('MF Releasing'!BC$3-1)))*$C24)</f>
        <v/>
      </c>
      <c r="BD24" s="7" t="str">
        <f>IF($B24=0,"",('MF Rollover'!BC24*($P24*(1+'Property Summary'!$L$22)^('MF Releasing'!BD$3-1)))*$C24)</f>
        <v/>
      </c>
      <c r="BE24" s="7" t="str">
        <f>IF($B24=0,"",('MF Rollover'!BD24*($P24*(1+'Property Summary'!$L$22)^('MF Releasing'!BE$3-1)))*$C24)</f>
        <v/>
      </c>
      <c r="BF24" s="7" t="str">
        <f>IF($B24=0,"",('MF Rollover'!BE24*($P24*(1+'Property Summary'!$L$22)^('MF Releasing'!BF$3-1)))*$C24)</f>
        <v/>
      </c>
      <c r="BG24" s="7" t="str">
        <f>IF($B24=0,"",('MF Rollover'!BF24*($P24*(1+'Property Summary'!$L$22)^('MF Releasing'!BG$3-1)))*$C24)</f>
        <v/>
      </c>
      <c r="BH24" s="7" t="str">
        <f>IF($B24=0,"",('MF Rollover'!BG24*($P24*(1+'Property Summary'!$L$22)^('MF Releasing'!BH$3-1)))*$C24)</f>
        <v/>
      </c>
      <c r="BI24" s="7" t="str">
        <f>IF($B24=0,"",('MF Rollover'!BH24*($P24*(1+'Property Summary'!$L$22)^('MF Releasing'!BI$3-1)))*$C24)</f>
        <v/>
      </c>
      <c r="BJ24" s="7" t="str">
        <f>IF($B24=0,"",('MF Rollover'!BI24*($P24*(1+'Property Summary'!$L$22)^('MF Releasing'!BJ$3-1)))*$C24)</f>
        <v/>
      </c>
      <c r="BK24" s="7" t="str">
        <f>IF($B24=0,"",('MF Rollover'!BJ24*($P24*(1+'Property Summary'!$L$22)^('MF Releasing'!BK$3-1)))*$C24)</f>
        <v/>
      </c>
      <c r="BL24" s="7" t="str">
        <f>IF($B24=0,"",('MF Rollover'!BK24*($P24*(1+'Property Summary'!$L$22)^('MF Releasing'!BL$3-1)))*$C24)</f>
        <v/>
      </c>
      <c r="BM24" s="7" t="str">
        <f>IF($B24=0,"",('MF Rollover'!BL24*($P24*(1+'Property Summary'!$L$22)^('MF Releasing'!BM$3-1)))*$C24)</f>
        <v/>
      </c>
      <c r="BN24" s="7" t="str">
        <f>IF($B24=0,"",('MF Rollover'!BM24*($P24*(1+'Property Summary'!$L$22)^('MF Releasing'!BN$3-1)))*$C24)</f>
        <v/>
      </c>
      <c r="BO24" s="7" t="str">
        <f>IF($B24=0,"",('MF Rollover'!BN24*($P24*(1+'Property Summary'!$L$22)^('MF Releasing'!BO$3-1)))*$C24)</f>
        <v/>
      </c>
      <c r="BP24" s="7" t="str">
        <f>IF($B24=0,"",('MF Rollover'!BO24*($P24*(1+'Property Summary'!$L$22)^('MF Releasing'!BP$3-1)))*$C24)</f>
        <v/>
      </c>
      <c r="BQ24" s="7" t="str">
        <f>IF($B24=0,"",('MF Rollover'!BP24*($P24*(1+'Property Summary'!$L$22)^('MF Releasing'!BQ$3-1)))*$C24)</f>
        <v/>
      </c>
      <c r="BR24" s="7" t="str">
        <f>IF($B24=0,"",('MF Rollover'!BQ24*($P24*(1+'Property Summary'!$L$22)^('MF Releasing'!BR$3-1)))*$C24)</f>
        <v/>
      </c>
      <c r="BS24" s="7" t="str">
        <f>IF($B24=0,"",('MF Rollover'!BR24*($P24*(1+'Property Summary'!$L$22)^('MF Releasing'!BS$3-1)))*$C24)</f>
        <v/>
      </c>
      <c r="BT24" s="7" t="str">
        <f>IF($B24=0,"",('MF Rollover'!BS24*($P24*(1+'Property Summary'!$L$22)^('MF Releasing'!BT$3-1)))*$C24)</f>
        <v/>
      </c>
      <c r="BU24" s="7" t="str">
        <f>IF($B24=0,"",('MF Rollover'!BT24*($P24*(1+'Property Summary'!$L$22)^('MF Releasing'!BU$3-1)))*$C24)</f>
        <v/>
      </c>
      <c r="BV24" s="7" t="str">
        <f>IF($B24=0,"",('MF Rollover'!BU24*($P24*(1+'Property Summary'!$L$22)^('MF Releasing'!BV$3-1)))*$C24)</f>
        <v/>
      </c>
      <c r="BW24" s="7" t="str">
        <f>IF($B24=0,"",('MF Rollover'!BV24*($P24*(1+'Property Summary'!$L$22)^('MF Releasing'!BW$3-1)))*$C24)</f>
        <v/>
      </c>
      <c r="BX24" s="7" t="str">
        <f>IF($B24=0,"",('MF Rollover'!BW24*($P24*(1+'Property Summary'!$L$22)^('MF Releasing'!BX$3-1)))*$C24)</f>
        <v/>
      </c>
      <c r="BY24" s="7" t="str">
        <f>IF($B24=0,"",('MF Rollover'!BX24*($P24*(1+'Property Summary'!$L$22)^('MF Releasing'!BY$3-1)))*$C24)</f>
        <v/>
      </c>
      <c r="BZ24" s="7" t="str">
        <f>IF($B24=0,"",('MF Rollover'!BY24*($P24*(1+'Property Summary'!$L$22)^('MF Releasing'!BZ$3-1)))*$C24)</f>
        <v/>
      </c>
      <c r="CA24" s="7" t="str">
        <f>IF($B24=0,"",('MF Rollover'!BZ24*($P24*(1+'Property Summary'!$L$22)^('MF Releasing'!CA$3-1)))*$C24)</f>
        <v/>
      </c>
      <c r="CB24" s="7" t="str">
        <f>IF($B24=0,"",('MF Rollover'!CA24*($P24*(1+'Property Summary'!$L$22)^('MF Releasing'!CB$3-1)))*$C24)</f>
        <v/>
      </c>
      <c r="CC24" s="7" t="str">
        <f>IF($B24=0,"",('MF Rollover'!CB24*($P24*(1+'Property Summary'!$L$22)^('MF Releasing'!CC$3-1)))*$C24)</f>
        <v/>
      </c>
      <c r="CD24" s="7" t="str">
        <f>IF($B24=0,"",('MF Rollover'!CC24*($P24*(1+'Property Summary'!$L$22)^('MF Releasing'!CD$3-1)))*$C24)</f>
        <v/>
      </c>
      <c r="CE24" s="7" t="str">
        <f>IF($B24=0,"",('MF Rollover'!CD24*($P24*(1+'Property Summary'!$L$22)^('MF Releasing'!CE$3-1)))*$C24)</f>
        <v/>
      </c>
      <c r="CF24" s="7" t="str">
        <f>IF($B24=0,"",('MF Rollover'!CE24*($P24*(1+'Property Summary'!$L$22)^('MF Releasing'!CF$3-1)))*$C24)</f>
        <v/>
      </c>
      <c r="CG24" s="7" t="str">
        <f>IF($B24=0,"",('MF Rollover'!CF24*($P24*(1+'Property Summary'!$L$22)^('MF Releasing'!CG$3-1)))*$C24)</f>
        <v/>
      </c>
      <c r="CH24" s="7" t="str">
        <f>IF($B24=0,"",('MF Rollover'!CG24*($P24*(1+'Property Summary'!$L$22)^('MF Releasing'!CH$3-1)))*$C24)</f>
        <v/>
      </c>
      <c r="CI24" s="7" t="str">
        <f>IF($B24=0,"",('MF Rollover'!CH24*($P24*(1+'Property Summary'!$L$22)^('MF Releasing'!CI$3-1)))*$C24)</f>
        <v/>
      </c>
      <c r="CJ24" s="7" t="str">
        <f>IF($B24=0,"",('MF Rollover'!CI24*($P24*(1+'Property Summary'!$L$22)^('MF Releasing'!CJ$3-1)))*$C24)</f>
        <v/>
      </c>
      <c r="CK24" s="7" t="str">
        <f>IF($B24=0,"",('MF Rollover'!CJ24*($P24*(1+'Property Summary'!$L$22)^('MF Releasing'!CK$3-1)))*$C24)</f>
        <v/>
      </c>
      <c r="CL24" s="7" t="str">
        <f>IF($B24=0,"",('MF Rollover'!CK24*($P24*(1+'Property Summary'!$L$22)^('MF Releasing'!CL$3-1)))*$C24)</f>
        <v/>
      </c>
      <c r="CM24" s="7" t="str">
        <f>IF($B24=0,"",('MF Rollover'!CL24*($P24*(1+'Property Summary'!$L$22)^('MF Releasing'!CM$3-1)))*$C24)</f>
        <v/>
      </c>
      <c r="CN24" s="7" t="str">
        <f>IF($B24=0,"",('MF Rollover'!CM24*($P24*(1+'Property Summary'!$L$22)^('MF Releasing'!CN$3-1)))*$C24)</f>
        <v/>
      </c>
      <c r="CO24" s="7" t="str">
        <f>IF($B24=0,"",('MF Rollover'!CN24*($P24*(1+'Property Summary'!$L$22)^('MF Releasing'!CO$3-1)))*$C24)</f>
        <v/>
      </c>
      <c r="CP24" s="7" t="str">
        <f>IF($B24=0,"",('MF Rollover'!CO24*($P24*(1+'Property Summary'!$L$22)^('MF Releasing'!CP$3-1)))*$C24)</f>
        <v/>
      </c>
      <c r="CQ24" s="7" t="str">
        <f>IF($B24=0,"",('MF Rollover'!CP24*($P24*(1+'Property Summary'!$L$22)^('MF Releasing'!CQ$3-1)))*$C24)</f>
        <v/>
      </c>
      <c r="CR24" s="7" t="str">
        <f>IF($B24=0,"",('MF Rollover'!CQ24*($P24*(1+'Property Summary'!$L$22)^('MF Releasing'!CR$3-1)))*$C24)</f>
        <v/>
      </c>
      <c r="CS24" s="7" t="str">
        <f>IF($B24=0,"",('MF Rollover'!CR24*($P24*(1+'Property Summary'!$L$22)^('MF Releasing'!CS$3-1)))*$C24)</f>
        <v/>
      </c>
      <c r="CT24" s="7" t="str">
        <f>IF($B24=0,"",('MF Rollover'!CS24*($P24*(1+'Property Summary'!$L$22)^('MF Releasing'!CT$3-1)))*$C24)</f>
        <v/>
      </c>
      <c r="CU24" s="7" t="str">
        <f>IF($B24=0,"",('MF Rollover'!CT24*($P24*(1+'Property Summary'!$L$22)^('MF Releasing'!CU$3-1)))*$C24)</f>
        <v/>
      </c>
      <c r="CV24" s="7" t="str">
        <f>IF($B24=0,"",('MF Rollover'!CU24*($P24*(1+'Property Summary'!$L$22)^('MF Releasing'!CV$3-1)))*$C24)</f>
        <v/>
      </c>
      <c r="CW24" s="7" t="str">
        <f>IF($B24=0,"",('MF Rollover'!CV24*($P24*(1+'Property Summary'!$L$22)^('MF Releasing'!CW$3-1)))*$C24)</f>
        <v/>
      </c>
      <c r="CX24" s="7" t="str">
        <f>IF($B24=0,"",('MF Rollover'!CW24*($P24*(1+'Property Summary'!$L$22)^('MF Releasing'!CX$3-1)))*$C24)</f>
        <v/>
      </c>
      <c r="CY24" s="7" t="str">
        <f>IF($B24=0,"",('MF Rollover'!CX24*($P24*(1+'Property Summary'!$L$22)^('MF Releasing'!CY$3-1)))*$C24)</f>
        <v/>
      </c>
      <c r="CZ24" s="7" t="str">
        <f>IF($B24=0,"",('MF Rollover'!CY24*($P24*(1+'Property Summary'!$L$22)^('MF Releasing'!CZ$3-1)))*$C24)</f>
        <v/>
      </c>
      <c r="DA24" s="7" t="str">
        <f>IF($B24=0,"",('MF Rollover'!CZ24*($P24*(1+'Property Summary'!$L$22)^('MF Releasing'!DA$3-1)))*$C24)</f>
        <v/>
      </c>
      <c r="DB24" s="7" t="str">
        <f>IF($B24=0,"",('MF Rollover'!DA24*($P24*(1+'Property Summary'!$L$22)^('MF Releasing'!DB$3-1)))*$C24)</f>
        <v/>
      </c>
      <c r="DC24" s="7" t="str">
        <f>IF($B24=0,"",('MF Rollover'!DB24*($P24*(1+'Property Summary'!$L$22)^('MF Releasing'!DC$3-1)))*$C24)</f>
        <v/>
      </c>
      <c r="DD24" s="7" t="str">
        <f>IF($B24=0,"",('MF Rollover'!DC24*($P24*(1+'Property Summary'!$L$22)^('MF Releasing'!DD$3-1)))*$C24)</f>
        <v/>
      </c>
      <c r="DE24" s="7" t="str">
        <f>IF($B24=0,"",('MF Rollover'!DD24*($P24*(1+'Property Summary'!$L$22)^('MF Releasing'!DE$3-1)))*$C24)</f>
        <v/>
      </c>
      <c r="DF24" s="7" t="str">
        <f>IF($B24=0,"",('MF Rollover'!DE24*($P24*(1+'Property Summary'!$L$22)^('MF Releasing'!DF$3-1)))*$C24)</f>
        <v/>
      </c>
      <c r="DG24" s="7" t="str">
        <f>IF($B24=0,"",('MF Rollover'!DF24*($P24*(1+'Property Summary'!$L$22)^('MF Releasing'!DG$3-1)))*$C24)</f>
        <v/>
      </c>
      <c r="DH24" s="7" t="str">
        <f>IF($B24=0,"",('MF Rollover'!DG24*($P24*(1+'Property Summary'!$L$22)^('MF Releasing'!DH$3-1)))*$C24)</f>
        <v/>
      </c>
      <c r="DI24" s="7" t="str">
        <f>IF($B24=0,"",('MF Rollover'!DH24*($P24*(1+'Property Summary'!$L$22)^('MF Releasing'!DI$3-1)))*$C24)</f>
        <v/>
      </c>
      <c r="DJ24" s="7" t="str">
        <f>IF($B24=0,"",('MF Rollover'!DI24*($P24*(1+'Property Summary'!$L$22)^('MF Releasing'!DJ$3-1)))*$C24)</f>
        <v/>
      </c>
      <c r="DK24" s="7" t="str">
        <f>IF($B24=0,"",('MF Rollover'!DJ24*($P24*(1+'Property Summary'!$L$22)^('MF Releasing'!DK$3-1)))*$C24)</f>
        <v/>
      </c>
      <c r="DL24" s="7" t="str">
        <f>IF($B24=0,"",('MF Rollover'!DK24*($P24*(1+'Property Summary'!$L$22)^('MF Releasing'!DL$3-1)))*$C24)</f>
        <v/>
      </c>
      <c r="DM24" s="7" t="str">
        <f>IF($B24=0,"",('MF Rollover'!DL24*($P24*(1+'Property Summary'!$L$22)^('MF Releasing'!DM$3-1)))*$C24)</f>
        <v/>
      </c>
      <c r="DN24" s="7" t="str">
        <f>IF($B24=0,"",('MF Rollover'!DM24*($P24*(1+'Property Summary'!$L$22)^('MF Releasing'!DN$3-1)))*$C24)</f>
        <v/>
      </c>
      <c r="DO24" s="7" t="str">
        <f>IF($B24=0,"",('MF Rollover'!DN24*($P24*(1+'Property Summary'!$L$22)^('MF Releasing'!DO$3-1)))*$C24)</f>
        <v/>
      </c>
      <c r="DP24" s="7" t="str">
        <f>IF($B24=0,"",('MF Rollover'!DO24*($P24*(1+'Property Summary'!$L$22)^('MF Releasing'!DP$3-1)))*$C24)</f>
        <v/>
      </c>
      <c r="DQ24" s="7" t="str">
        <f>IF($B24=0,"",('MF Rollover'!DP24*($P24*(1+'Property Summary'!$L$22)^('MF Releasing'!DQ$3-1)))*$C24)</f>
        <v/>
      </c>
      <c r="DR24" s="7" t="str">
        <f>IF($B24=0,"",('MF Rollover'!DQ24*($P24*(1+'Property Summary'!$L$22)^('MF Releasing'!DR$3-1)))*$C24)</f>
        <v/>
      </c>
      <c r="DS24" s="7" t="str">
        <f>IF($B24=0,"",('MF Rollover'!DR24*($P24*(1+'Property Summary'!$L$22)^('MF Releasing'!DS$3-1)))*$C24)</f>
        <v/>
      </c>
      <c r="DT24" s="7" t="str">
        <f>IF($B24=0,"",('MF Rollover'!DS24*($P24*(1+'Property Summary'!$L$22)^('MF Releasing'!DT$3-1)))*$C24)</f>
        <v/>
      </c>
      <c r="DU24" s="7" t="str">
        <f>IF($B24=0,"",('MF Rollover'!DT24*($P24*(1+'Property Summary'!$L$22)^('MF Releasing'!DU$3-1)))*$C24)</f>
        <v/>
      </c>
      <c r="DV24" s="7" t="str">
        <f>IF($B24=0,"",('MF Rollover'!DU24*($P24*(1+'Property Summary'!$L$22)^('MF Releasing'!DV$3-1)))*$C24)</f>
        <v/>
      </c>
      <c r="DW24" s="7" t="str">
        <f>IF($B24=0,"",('MF Rollover'!DV24*($P24*(1+'Property Summary'!$L$22)^('MF Releasing'!DW$3-1)))*$C24)</f>
        <v/>
      </c>
      <c r="DX24" s="7" t="str">
        <f>IF($B24=0,"",('MF Rollover'!DW24*($P24*(1+'Property Summary'!$L$22)^('MF Releasing'!DX$3-1)))*$C24)</f>
        <v/>
      </c>
      <c r="DY24" s="7" t="str">
        <f>IF($B24=0,"",('MF Rollover'!DX24*($P24*(1+'Property Summary'!$L$22)^('MF Releasing'!DY$3-1)))*$C24)</f>
        <v/>
      </c>
      <c r="DZ24" s="7" t="str">
        <f>IF($B24=0,"",('MF Rollover'!DY24*($P24*(1+'Property Summary'!$L$22)^('MF Releasing'!DZ$3-1)))*$C24)</f>
        <v/>
      </c>
      <c r="EA24" s="7" t="str">
        <f>IF($B24=0,"",('MF Rollover'!DZ24*($P24*(1+'Property Summary'!$L$22)^('MF Releasing'!EA$3-1)))*$C24)</f>
        <v/>
      </c>
      <c r="EB24" s="7" t="str">
        <f>IF($B24=0,"",('MF Rollover'!EA24*($P24*(1+'Property Summary'!$L$22)^('MF Releasing'!EB$3-1)))*$C24)</f>
        <v/>
      </c>
      <c r="EC24" s="7" t="str">
        <f>IF($B24=0,"",('MF Rollover'!EB24*($P24*(1+'Property Summary'!$L$22)^('MF Releasing'!EC$3-1)))*$C24)</f>
        <v/>
      </c>
      <c r="ED24" s="7" t="str">
        <f>IF($B24=0,"",('MF Rollover'!EC24*($P24*(1+'Property Summary'!$L$22)^('MF Releasing'!ED$3-1)))*$C24)</f>
        <v/>
      </c>
      <c r="EE24" s="7" t="str">
        <f>IF($B24=0,"",('MF Rollover'!ED24*($P24*(1+'Property Summary'!$L$22)^('MF Releasing'!EE$3-1)))*$C24)</f>
        <v/>
      </c>
      <c r="EF24" s="7" t="str">
        <f>IF($B24=0,"",('MF Rollover'!EE24*($P24*(1+'Property Summary'!$L$22)^('MF Releasing'!EF$3-1)))*$C24)</f>
        <v/>
      </c>
      <c r="EG24" s="7" t="str">
        <f>IF($B24=0,"",('MF Rollover'!EF24*($P24*(1+'Property Summary'!$L$22)^('MF Releasing'!EG$3-1)))*$C24)</f>
        <v/>
      </c>
      <c r="EH24" s="7" t="str">
        <f>IF($B24=0,"",('MF Rollover'!EG24*($P24*(1+'Property Summary'!$L$22)^('MF Releasing'!EH$3-1)))*$C24)</f>
        <v/>
      </c>
      <c r="EI24" s="7" t="str">
        <f>IF($B24=0,"",('MF Rollover'!EH24*($P24*(1+'Property Summary'!$L$22)^('MF Releasing'!EI$3-1)))*$C24)</f>
        <v/>
      </c>
      <c r="EJ24" s="7" t="str">
        <f>IF($B24=0,"",('MF Rollover'!EI24*($P24*(1+'Property Summary'!$L$22)^('MF Releasing'!EJ$3-1)))*$C24)</f>
        <v/>
      </c>
      <c r="EK24" s="7" t="str">
        <f>IF($B24=0,"",('MF Rollover'!EJ24*($P24*(1+'Property Summary'!$L$22)^('MF Releasing'!EK$3-1)))*$C24)</f>
        <v/>
      </c>
      <c r="EL24" s="7" t="str">
        <f>IF($B24=0,"",('MF Rollover'!EK24*($P24*(1+'Property Summary'!$L$22)^('MF Releasing'!EL$3-1)))*$C24)</f>
        <v/>
      </c>
      <c r="EM24" s="7" t="str">
        <f>IF($B24=0,"",('MF Rollover'!EL24*($P24*(1+'Property Summary'!$L$22)^('MF Releasing'!EM$3-1)))*$C24)</f>
        <v/>
      </c>
      <c r="EN24" s="7" t="str">
        <f>IF($B24=0,"",('MF Rollover'!EM24*($P24*(1+'Property Summary'!$L$22)^('MF Releasing'!EN$3-1)))*$C24)</f>
        <v/>
      </c>
      <c r="EO24" s="7" t="str">
        <f>IF($B24=0,"",('MF Rollover'!EN24*($P24*(1+'Property Summary'!$L$22)^('MF Releasing'!EO$3-1)))*$C24)</f>
        <v/>
      </c>
      <c r="EP24" s="7" t="str">
        <f>IF($B24=0,"",('MF Rollover'!EO24*($P24*(1+'Property Summary'!$L$22)^('MF Releasing'!EP$3-1)))*$C24)</f>
        <v/>
      </c>
      <c r="EQ24" s="7" t="str">
        <f>IF($B24=0,"",('MF Rollover'!EP24*($P24*(1+'Property Summary'!$L$22)^('MF Releasing'!EQ$3-1)))*$C24)</f>
        <v/>
      </c>
      <c r="ER24" s="7" t="str">
        <f>IF($B24=0,"",('MF Rollover'!EQ24*($P24*(1+'Property Summary'!$L$22)^('MF Releasing'!ER$3-1)))*$C24)</f>
        <v/>
      </c>
      <c r="ES24" s="7" t="str">
        <f>IF($B24=0,"",('MF Rollover'!ER24*($P24*(1+'Property Summary'!$L$22)^('MF Releasing'!ES$3-1)))*$C24)</f>
        <v/>
      </c>
      <c r="ET24" s="7" t="str">
        <f>IF($B24=0,"",('MF Rollover'!ES24*($P24*(1+'Property Summary'!$L$22)^('MF Releasing'!ET$3-1)))*$C24)</f>
        <v/>
      </c>
      <c r="EU24" s="7" t="str">
        <f>IF($B24=0,"",('MF Rollover'!ET24*($P24*(1+'Property Summary'!$L$22)^('MF Releasing'!EU$3-1)))*$C24)</f>
        <v/>
      </c>
      <c r="EV24" s="7" t="str">
        <f>IF($B24=0,"",('MF Rollover'!EU24*($P24*(1+'Property Summary'!$L$22)^('MF Releasing'!EV$3-1)))*$C24)</f>
        <v/>
      </c>
      <c r="EW24" s="7" t="str">
        <f>IF($B24=0,"",('MF Rollover'!EV24*($P24*(1+'Property Summary'!$L$22)^('MF Releasing'!EW$3-1)))*$C24)</f>
        <v/>
      </c>
      <c r="EX24" s="7" t="str">
        <f>IF($B24=0,"",('MF Rollover'!EW24*($P24*(1+'Property Summary'!$L$22)^('MF Releasing'!EX$3-1)))*$C24)</f>
        <v/>
      </c>
      <c r="EY24" s="7" t="str">
        <f>IF($B24=0,"",('MF Rollover'!EX24*($P24*(1+'Property Summary'!$L$22)^('MF Releasing'!EY$3-1)))*$C24)</f>
        <v/>
      </c>
      <c r="EZ24" s="7" t="str">
        <f>IF($B24=0,"",('MF Rollover'!EY24*($P24*(1+'Property Summary'!$L$22)^('MF Releasing'!EZ$3-1)))*$C24)</f>
        <v/>
      </c>
      <c r="FA24" s="7" t="str">
        <f>IF($B24=0,"",('MF Rollover'!EZ24*($P24*(1+'Property Summary'!$L$22)^('MF Releasing'!FA$3-1)))*$C24)</f>
        <v/>
      </c>
      <c r="FB24" s="7" t="str">
        <f>IF($B24=0,"",('MF Rollover'!FA24*($P24*(1+'Property Summary'!$L$22)^('MF Releasing'!FB$3-1)))*$C24)</f>
        <v/>
      </c>
      <c r="FC24" s="7" t="str">
        <f>IF($B24=0,"",('MF Rollover'!FB24*($P24*(1+'Property Summary'!$L$22)^('MF Releasing'!FC$3-1)))*$C24)</f>
        <v/>
      </c>
      <c r="FD24" s="7" t="str">
        <f>IF($B24=0,"",('MF Rollover'!FC24*($P24*(1+'Property Summary'!$L$22)^('MF Releasing'!FD$3-1)))*$C24)</f>
        <v/>
      </c>
      <c r="FE24" s="7" t="str">
        <f>IF($B24=0,"",('MF Rollover'!FD24*($P24*(1+'Property Summary'!$L$22)^('MF Releasing'!FE$3-1)))*$C24)</f>
        <v/>
      </c>
      <c r="FF24" s="7" t="str">
        <f>IF($B24=0,"",('MF Rollover'!FE24*($P24*(1+'Property Summary'!$L$22)^('MF Releasing'!FF$3-1)))*$C24)</f>
        <v/>
      </c>
      <c r="FG24" s="7" t="str">
        <f>IF($B24=0,"",('MF Rollover'!FF24*($P24*(1+'Property Summary'!$L$22)^('MF Releasing'!FG$3-1)))*$C24)</f>
        <v/>
      </c>
      <c r="FH24" s="7" t="str">
        <f>IF($B24=0,"",('MF Rollover'!FG24*($P24*(1+'Property Summary'!$L$22)^('MF Releasing'!FH$3-1)))*$C24)</f>
        <v/>
      </c>
      <c r="FI24" s="7" t="str">
        <f>IF($B24=0,"",('MF Rollover'!FH24*($P24*(1+'Property Summary'!$L$22)^('MF Releasing'!FI$3-1)))*$C24)</f>
        <v/>
      </c>
      <c r="FJ24" s="7" t="str">
        <f>IF($B24=0,"",('MF Rollover'!FI24*($P24*(1+'Property Summary'!$L$22)^('MF Releasing'!FJ$3-1)))*$C24)</f>
        <v/>
      </c>
      <c r="FK24" s="7" t="str">
        <f>IF($B24=0,"",('MF Rollover'!FJ24*($P24*(1+'Property Summary'!$L$22)^('MF Releasing'!FK$3-1)))*$C24)</f>
        <v/>
      </c>
      <c r="FL24" s="7" t="str">
        <f>IF($B24=0,"",('MF Rollover'!FK24*($P24*(1+'Property Summary'!$L$22)^('MF Releasing'!FL$3-1)))*$C24)</f>
        <v/>
      </c>
      <c r="FM24" s="7" t="str">
        <f>IF($B24=0,"",('MF Rollover'!FL24*($P24*(1+'Property Summary'!$L$22)^('MF Releasing'!FM$3-1)))*$C24)</f>
        <v/>
      </c>
      <c r="FN24" s="7" t="str">
        <f>IF($B24=0,"",('MF Rollover'!FM24*($P24*(1+'Property Summary'!$L$22)^('MF Releasing'!FN$3-1)))*$C24)</f>
        <v/>
      </c>
      <c r="FO24" s="7" t="str">
        <f>IF($B24=0,"",('MF Rollover'!FN24*($P24*(1+'Property Summary'!$L$22)^('MF Releasing'!FO$3-1)))*$C24)</f>
        <v/>
      </c>
      <c r="FP24" s="7" t="str">
        <f>IF($B24=0,"",('MF Rollover'!FO24*($P24*(1+'Property Summary'!$L$22)^('MF Releasing'!FP$3-1)))*$C24)</f>
        <v/>
      </c>
      <c r="FQ24" s="7" t="str">
        <f>IF($B24=0,"",('MF Rollover'!FP24*($P24*(1+'Property Summary'!$L$22)^('MF Releasing'!FQ$3-1)))*$C24)</f>
        <v/>
      </c>
      <c r="FR24" s="7" t="str">
        <f>IF($B24=0,"",('MF Rollover'!FQ24*($P24*(1+'Property Summary'!$L$22)^('MF Releasing'!FR$3-1)))*$C24)</f>
        <v/>
      </c>
      <c r="FS24" s="7" t="str">
        <f>IF($B24=0,"",('MF Rollover'!FR24*($P24*(1+'Property Summary'!$L$22)^('MF Releasing'!FS$3-1)))*$C24)</f>
        <v/>
      </c>
      <c r="FT24" s="7" t="str">
        <f>IF($B24=0,"",('MF Rollover'!FS24*($P24*(1+'Property Summary'!$L$22)^('MF Releasing'!FT$3-1)))*$C24)</f>
        <v/>
      </c>
      <c r="FU24" s="7" t="str">
        <f>IF($B24=0,"",('MF Rollover'!FT24*($P24*(1+'Property Summary'!$L$22)^('MF Releasing'!FU$3-1)))*$C24)</f>
        <v/>
      </c>
      <c r="FV24" s="7" t="str">
        <f>IF($B24=0,"",('MF Rollover'!FU24*($P24*(1+'Property Summary'!$L$22)^('MF Releasing'!FV$3-1)))*$C24)</f>
        <v/>
      </c>
      <c r="FW24" s="7" t="str">
        <f>IF($B24=0,"",('MF Rollover'!FV24*($P24*(1+'Property Summary'!$L$22)^('MF Releasing'!FW$3-1)))*$C24)</f>
        <v/>
      </c>
      <c r="FX24" s="7" t="str">
        <f>IF($B24=0,"",('MF Rollover'!FW24*($P24*(1+'Property Summary'!$L$22)^('MF Releasing'!FX$3-1)))*$C24)</f>
        <v/>
      </c>
      <c r="FY24" s="7" t="str">
        <f>IF($B24=0,"",('MF Rollover'!FX24*($P24*(1+'Property Summary'!$L$22)^('MF Releasing'!FY$3-1)))*$C24)</f>
        <v/>
      </c>
      <c r="FZ24" s="7" t="str">
        <f>IF($B24=0,"",('MF Rollover'!FY24*($P24*(1+'Property Summary'!$L$22)^('MF Releasing'!FZ$3-1)))*$C24)</f>
        <v/>
      </c>
      <c r="GA24" s="7" t="str">
        <f>IF($B24=0,"",('MF Rollover'!FZ24*($P24*(1+'Property Summary'!$L$22)^('MF Releasing'!GA$3-1)))*$C24)</f>
        <v/>
      </c>
      <c r="GB24" s="7" t="str">
        <f>IF($B24=0,"",('MF Rollover'!GA24*($P24*(1+'Property Summary'!$L$22)^('MF Releasing'!GB$3-1)))*$C24)</f>
        <v/>
      </c>
      <c r="GC24" s="7" t="str">
        <f>IF($B24=0,"",('MF Rollover'!GB24*($P24*(1+'Property Summary'!$L$22)^('MF Releasing'!GC$3-1)))*$C24)</f>
        <v/>
      </c>
      <c r="GD24" s="7" t="str">
        <f>IF($B24=0,"",('MF Rollover'!GC24*($P24*(1+'Property Summary'!$L$22)^('MF Releasing'!GD$3-1)))*$C24)</f>
        <v/>
      </c>
      <c r="GE24" s="7" t="str">
        <f>IF($B24=0,"",('MF Rollover'!GD24*($P24*(1+'Property Summary'!$L$22)^('MF Releasing'!GE$3-1)))*$C24)</f>
        <v/>
      </c>
      <c r="GF24" s="7" t="str">
        <f>IF($B24=0,"",('MF Rollover'!GE24*($P24*(1+'Property Summary'!$L$22)^('MF Releasing'!GF$3-1)))*$C24)</f>
        <v/>
      </c>
      <c r="GG24" s="7" t="str">
        <f>IF($B24=0,"",('MF Rollover'!GF24*($P24*(1+'Property Summary'!$L$22)^('MF Releasing'!GG$3-1)))*$C24)</f>
        <v/>
      </c>
      <c r="GH24" s="7" t="str">
        <f>IF($B24=0,"",('MF Rollover'!GG24*($P24*(1+'Property Summary'!$L$22)^('MF Releasing'!GH$3-1)))*$C24)</f>
        <v/>
      </c>
      <c r="GI24" s="7" t="str">
        <f>IF($B24=0,"",('MF Rollover'!GH24*($P24*(1+'Property Summary'!$L$22)^('MF Releasing'!GI$3-1)))*$C24)</f>
        <v/>
      </c>
      <c r="GJ24" s="7" t="str">
        <f>IF($B24=0,"",('MF Rollover'!GI24*($P24*(1+'Property Summary'!$L$22)^('MF Releasing'!GJ$3-1)))*$C24)</f>
        <v/>
      </c>
      <c r="GK24" s="7" t="str">
        <f>IF($B24=0,"",('MF Rollover'!GJ24*($P24*(1+'Property Summary'!$L$22)^('MF Releasing'!GK$3-1)))*$C24)</f>
        <v/>
      </c>
      <c r="GL24" s="7" t="str">
        <f>IF($B24=0,"",('MF Rollover'!GK24*($P24*(1+'Property Summary'!$L$22)^('MF Releasing'!GL$3-1)))*$C24)</f>
        <v/>
      </c>
      <c r="GM24" s="7" t="str">
        <f>IF($B24=0,"",('MF Rollover'!GL24*($P24*(1+'Property Summary'!$L$22)^('MF Releasing'!GM$3-1)))*$C24)</f>
        <v/>
      </c>
      <c r="GN24" s="7" t="str">
        <f>IF($B24=0,"",('MF Rollover'!GM24*($P24*(1+'Property Summary'!$L$22)^('MF Releasing'!GN$3-1)))*$C24)</f>
        <v/>
      </c>
      <c r="GO24" s="7" t="str">
        <f>IF($B24=0,"",('MF Rollover'!GN24*($P24*(1+'Property Summary'!$L$22)^('MF Releasing'!GO$3-1)))*$C24)</f>
        <v/>
      </c>
      <c r="GP24" s="7" t="str">
        <f>IF($B24=0,"",('MF Rollover'!GO24*($P24*(1+'Property Summary'!$L$22)^('MF Releasing'!GP$3-1)))*$C24)</f>
        <v/>
      </c>
    </row>
    <row r="25" spans="2:198" x14ac:dyDescent="0.3">
      <c r="B25" s="198">
        <f>'MF Rent Roll'!B24</f>
        <v>0</v>
      </c>
      <c r="C25" s="199">
        <f>'MF Rent Roll'!C24</f>
        <v>0</v>
      </c>
      <c r="D25" s="200">
        <f>'MF Rent Roll'!D24</f>
        <v>0</v>
      </c>
      <c r="E25" s="200">
        <f>'MF Rent Roll'!E24</f>
        <v>0</v>
      </c>
      <c r="F25" s="201">
        <f>'MF Rent Roll'!F24</f>
        <v>0</v>
      </c>
      <c r="G25" s="202">
        <f>'MF Rent Roll'!G24</f>
        <v>0</v>
      </c>
      <c r="H25" s="203">
        <f>'MF Rent Roll'!H24</f>
        <v>0</v>
      </c>
      <c r="I25" s="202">
        <f>'MF Rent Roll'!I24</f>
        <v>0</v>
      </c>
      <c r="J25" s="204">
        <f>'MF Rent Roll'!J24</f>
        <v>0</v>
      </c>
      <c r="K25" s="205">
        <f>'MF Rent Roll'!K24</f>
        <v>0</v>
      </c>
      <c r="L25" s="202">
        <f>'MF Rent Roll'!L24</f>
        <v>0</v>
      </c>
      <c r="M25" s="206">
        <f>'MF Rent Roll'!M24</f>
        <v>0</v>
      </c>
      <c r="N25" s="207" t="str">
        <f>'MF Rent Roll'!N24</f>
        <v/>
      </c>
      <c r="O25" s="208" t="str">
        <f>'MF Rent Roll'!O24</f>
        <v/>
      </c>
      <c r="P25" s="209" t="str">
        <f>'MF Rent Roll'!P24</f>
        <v/>
      </c>
      <c r="S25" s="7" t="str">
        <f>IF($B25=0,"",('MF Rollover'!R25*($P25*(1+'Property Summary'!$L$22)^('MF Releasing'!S$3-1)))*$C25)</f>
        <v/>
      </c>
      <c r="T25" s="7" t="str">
        <f>IF($B25=0,"",('MF Rollover'!S25*($P25*(1+'Property Summary'!$L$22)^('MF Releasing'!T$3-1)))*$C25)</f>
        <v/>
      </c>
      <c r="U25" s="7" t="str">
        <f>IF($B25=0,"",('MF Rollover'!T25*($P25*(1+'Property Summary'!$L$22)^('MF Releasing'!U$3-1)))*$C25)</f>
        <v/>
      </c>
      <c r="V25" s="7" t="str">
        <f>IF($B25=0,"",('MF Rollover'!U25*($P25*(1+'Property Summary'!$L$22)^('MF Releasing'!V$3-1)))*$C25)</f>
        <v/>
      </c>
      <c r="W25" s="7" t="str">
        <f>IF($B25=0,"",('MF Rollover'!V25*($P25*(1+'Property Summary'!$L$22)^('MF Releasing'!W$3-1)))*$C25)</f>
        <v/>
      </c>
      <c r="X25" s="7" t="str">
        <f>IF($B25=0,"",('MF Rollover'!W25*($P25*(1+'Property Summary'!$L$22)^('MF Releasing'!X$3-1)))*$C25)</f>
        <v/>
      </c>
      <c r="Y25" s="7" t="str">
        <f>IF($B25=0,"",('MF Rollover'!X25*($P25*(1+'Property Summary'!$L$22)^('MF Releasing'!Y$3-1)))*$C25)</f>
        <v/>
      </c>
      <c r="Z25" s="7" t="str">
        <f>IF($B25=0,"",('MF Rollover'!Y25*($P25*(1+'Property Summary'!$L$22)^('MF Releasing'!Z$3-1)))*$C25)</f>
        <v/>
      </c>
      <c r="AA25" s="7" t="str">
        <f>IF($B25=0,"",('MF Rollover'!Z25*($P25*(1+'Property Summary'!$L$22)^('MF Releasing'!AA$3-1)))*$C25)</f>
        <v/>
      </c>
      <c r="AB25" s="7" t="str">
        <f>IF($B25=0,"",('MF Rollover'!AA25*($P25*(1+'Property Summary'!$L$22)^('MF Releasing'!AB$3-1)))*$C25)</f>
        <v/>
      </c>
      <c r="AC25" s="7" t="str">
        <f>IF($B25=0,"",('MF Rollover'!AB25*($P25*(1+'Property Summary'!$L$22)^('MF Releasing'!AC$3-1)))*$C25)</f>
        <v/>
      </c>
      <c r="AD25" s="7" t="str">
        <f>IF($B25=0,"",('MF Rollover'!AC25*($P25*(1+'Property Summary'!$L$22)^('MF Releasing'!AD$3-1)))*$C25)</f>
        <v/>
      </c>
      <c r="AE25" s="7" t="str">
        <f>IF($B25=0,"",('MF Rollover'!AD25*($P25*(1+'Property Summary'!$L$22)^('MF Releasing'!AE$3-1)))*$C25)</f>
        <v/>
      </c>
      <c r="AF25" s="7" t="str">
        <f>IF($B25=0,"",('MF Rollover'!AE25*($P25*(1+'Property Summary'!$L$22)^('MF Releasing'!AF$3-1)))*$C25)</f>
        <v/>
      </c>
      <c r="AG25" s="7" t="str">
        <f>IF($B25=0,"",('MF Rollover'!AF25*($P25*(1+'Property Summary'!$L$22)^('MF Releasing'!AG$3-1)))*$C25)</f>
        <v/>
      </c>
      <c r="AH25" s="7" t="str">
        <f>IF($B25=0,"",('MF Rollover'!AG25*($P25*(1+'Property Summary'!$L$22)^('MF Releasing'!AH$3-1)))*$C25)</f>
        <v/>
      </c>
      <c r="AI25" s="7" t="str">
        <f>IF($B25=0,"",('MF Rollover'!AH25*($P25*(1+'Property Summary'!$L$22)^('MF Releasing'!AI$3-1)))*$C25)</f>
        <v/>
      </c>
      <c r="AJ25" s="7" t="str">
        <f>IF($B25=0,"",('MF Rollover'!AI25*($P25*(1+'Property Summary'!$L$22)^('MF Releasing'!AJ$3-1)))*$C25)</f>
        <v/>
      </c>
      <c r="AK25" s="7" t="str">
        <f>IF($B25=0,"",('MF Rollover'!AJ25*($P25*(1+'Property Summary'!$L$22)^('MF Releasing'!AK$3-1)))*$C25)</f>
        <v/>
      </c>
      <c r="AL25" s="7" t="str">
        <f>IF($B25=0,"",('MF Rollover'!AK25*($P25*(1+'Property Summary'!$L$22)^('MF Releasing'!AL$3-1)))*$C25)</f>
        <v/>
      </c>
      <c r="AM25" s="7" t="str">
        <f>IF($B25=0,"",('MF Rollover'!AL25*($P25*(1+'Property Summary'!$L$22)^('MF Releasing'!AM$3-1)))*$C25)</f>
        <v/>
      </c>
      <c r="AN25" s="7" t="str">
        <f>IF($B25=0,"",('MF Rollover'!AM25*($P25*(1+'Property Summary'!$L$22)^('MF Releasing'!AN$3-1)))*$C25)</f>
        <v/>
      </c>
      <c r="AO25" s="7" t="str">
        <f>IF($B25=0,"",('MF Rollover'!AN25*($P25*(1+'Property Summary'!$L$22)^('MF Releasing'!AO$3-1)))*$C25)</f>
        <v/>
      </c>
      <c r="AP25" s="7" t="str">
        <f>IF($B25=0,"",('MF Rollover'!AO25*($P25*(1+'Property Summary'!$L$22)^('MF Releasing'!AP$3-1)))*$C25)</f>
        <v/>
      </c>
      <c r="AQ25" s="7" t="str">
        <f>IF($B25=0,"",('MF Rollover'!AP25*($P25*(1+'Property Summary'!$L$22)^('MF Releasing'!AQ$3-1)))*$C25)</f>
        <v/>
      </c>
      <c r="AR25" s="7" t="str">
        <f>IF($B25=0,"",('MF Rollover'!AQ25*($P25*(1+'Property Summary'!$L$22)^('MF Releasing'!AR$3-1)))*$C25)</f>
        <v/>
      </c>
      <c r="AS25" s="7" t="str">
        <f>IF($B25=0,"",('MF Rollover'!AR25*($P25*(1+'Property Summary'!$L$22)^('MF Releasing'!AS$3-1)))*$C25)</f>
        <v/>
      </c>
      <c r="AT25" s="7" t="str">
        <f>IF($B25=0,"",('MF Rollover'!AS25*($P25*(1+'Property Summary'!$L$22)^('MF Releasing'!AT$3-1)))*$C25)</f>
        <v/>
      </c>
      <c r="AU25" s="7" t="str">
        <f>IF($B25=0,"",('MF Rollover'!AT25*($P25*(1+'Property Summary'!$L$22)^('MF Releasing'!AU$3-1)))*$C25)</f>
        <v/>
      </c>
      <c r="AV25" s="7" t="str">
        <f>IF($B25=0,"",('MF Rollover'!AU25*($P25*(1+'Property Summary'!$L$22)^('MF Releasing'!AV$3-1)))*$C25)</f>
        <v/>
      </c>
      <c r="AW25" s="7" t="str">
        <f>IF($B25=0,"",('MF Rollover'!AV25*($P25*(1+'Property Summary'!$L$22)^('MF Releasing'!AW$3-1)))*$C25)</f>
        <v/>
      </c>
      <c r="AX25" s="7" t="str">
        <f>IF($B25=0,"",('MF Rollover'!AW25*($P25*(1+'Property Summary'!$L$22)^('MF Releasing'!AX$3-1)))*$C25)</f>
        <v/>
      </c>
      <c r="AY25" s="7" t="str">
        <f>IF($B25=0,"",('MF Rollover'!AX25*($P25*(1+'Property Summary'!$L$22)^('MF Releasing'!AY$3-1)))*$C25)</f>
        <v/>
      </c>
      <c r="AZ25" s="7" t="str">
        <f>IF($B25=0,"",('MF Rollover'!AY25*($P25*(1+'Property Summary'!$L$22)^('MF Releasing'!AZ$3-1)))*$C25)</f>
        <v/>
      </c>
      <c r="BA25" s="7" t="str">
        <f>IF($B25=0,"",('MF Rollover'!AZ25*($P25*(1+'Property Summary'!$L$22)^('MF Releasing'!BA$3-1)))*$C25)</f>
        <v/>
      </c>
      <c r="BB25" s="7" t="str">
        <f>IF($B25=0,"",('MF Rollover'!BA25*($P25*(1+'Property Summary'!$L$22)^('MF Releasing'!BB$3-1)))*$C25)</f>
        <v/>
      </c>
      <c r="BC25" s="7" t="str">
        <f>IF($B25=0,"",('MF Rollover'!BB25*($P25*(1+'Property Summary'!$L$22)^('MF Releasing'!BC$3-1)))*$C25)</f>
        <v/>
      </c>
      <c r="BD25" s="7" t="str">
        <f>IF($B25=0,"",('MF Rollover'!BC25*($P25*(1+'Property Summary'!$L$22)^('MF Releasing'!BD$3-1)))*$C25)</f>
        <v/>
      </c>
      <c r="BE25" s="7" t="str">
        <f>IF($B25=0,"",('MF Rollover'!BD25*($P25*(1+'Property Summary'!$L$22)^('MF Releasing'!BE$3-1)))*$C25)</f>
        <v/>
      </c>
      <c r="BF25" s="7" t="str">
        <f>IF($B25=0,"",('MF Rollover'!BE25*($P25*(1+'Property Summary'!$L$22)^('MF Releasing'!BF$3-1)))*$C25)</f>
        <v/>
      </c>
      <c r="BG25" s="7" t="str">
        <f>IF($B25=0,"",('MF Rollover'!BF25*($P25*(1+'Property Summary'!$L$22)^('MF Releasing'!BG$3-1)))*$C25)</f>
        <v/>
      </c>
      <c r="BH25" s="7" t="str">
        <f>IF($B25=0,"",('MF Rollover'!BG25*($P25*(1+'Property Summary'!$L$22)^('MF Releasing'!BH$3-1)))*$C25)</f>
        <v/>
      </c>
      <c r="BI25" s="7" t="str">
        <f>IF($B25=0,"",('MF Rollover'!BH25*($P25*(1+'Property Summary'!$L$22)^('MF Releasing'!BI$3-1)))*$C25)</f>
        <v/>
      </c>
      <c r="BJ25" s="7" t="str">
        <f>IF($B25=0,"",('MF Rollover'!BI25*($P25*(1+'Property Summary'!$L$22)^('MF Releasing'!BJ$3-1)))*$C25)</f>
        <v/>
      </c>
      <c r="BK25" s="7" t="str">
        <f>IF($B25=0,"",('MF Rollover'!BJ25*($P25*(1+'Property Summary'!$L$22)^('MF Releasing'!BK$3-1)))*$C25)</f>
        <v/>
      </c>
      <c r="BL25" s="7" t="str">
        <f>IF($B25=0,"",('MF Rollover'!BK25*($P25*(1+'Property Summary'!$L$22)^('MF Releasing'!BL$3-1)))*$C25)</f>
        <v/>
      </c>
      <c r="BM25" s="7" t="str">
        <f>IF($B25=0,"",('MF Rollover'!BL25*($P25*(1+'Property Summary'!$L$22)^('MF Releasing'!BM$3-1)))*$C25)</f>
        <v/>
      </c>
      <c r="BN25" s="7" t="str">
        <f>IF($B25=0,"",('MF Rollover'!BM25*($P25*(1+'Property Summary'!$L$22)^('MF Releasing'!BN$3-1)))*$C25)</f>
        <v/>
      </c>
      <c r="BO25" s="7" t="str">
        <f>IF($B25=0,"",('MF Rollover'!BN25*($P25*(1+'Property Summary'!$L$22)^('MF Releasing'!BO$3-1)))*$C25)</f>
        <v/>
      </c>
      <c r="BP25" s="7" t="str">
        <f>IF($B25=0,"",('MF Rollover'!BO25*($P25*(1+'Property Summary'!$L$22)^('MF Releasing'!BP$3-1)))*$C25)</f>
        <v/>
      </c>
      <c r="BQ25" s="7" t="str">
        <f>IF($B25=0,"",('MF Rollover'!BP25*($P25*(1+'Property Summary'!$L$22)^('MF Releasing'!BQ$3-1)))*$C25)</f>
        <v/>
      </c>
      <c r="BR25" s="7" t="str">
        <f>IF($B25=0,"",('MF Rollover'!BQ25*($P25*(1+'Property Summary'!$L$22)^('MF Releasing'!BR$3-1)))*$C25)</f>
        <v/>
      </c>
      <c r="BS25" s="7" t="str">
        <f>IF($B25=0,"",('MF Rollover'!BR25*($P25*(1+'Property Summary'!$L$22)^('MF Releasing'!BS$3-1)))*$C25)</f>
        <v/>
      </c>
      <c r="BT25" s="7" t="str">
        <f>IF($B25=0,"",('MF Rollover'!BS25*($P25*(1+'Property Summary'!$L$22)^('MF Releasing'!BT$3-1)))*$C25)</f>
        <v/>
      </c>
      <c r="BU25" s="7" t="str">
        <f>IF($B25=0,"",('MF Rollover'!BT25*($P25*(1+'Property Summary'!$L$22)^('MF Releasing'!BU$3-1)))*$C25)</f>
        <v/>
      </c>
      <c r="BV25" s="7" t="str">
        <f>IF($B25=0,"",('MF Rollover'!BU25*($P25*(1+'Property Summary'!$L$22)^('MF Releasing'!BV$3-1)))*$C25)</f>
        <v/>
      </c>
      <c r="BW25" s="7" t="str">
        <f>IF($B25=0,"",('MF Rollover'!BV25*($P25*(1+'Property Summary'!$L$22)^('MF Releasing'!BW$3-1)))*$C25)</f>
        <v/>
      </c>
      <c r="BX25" s="7" t="str">
        <f>IF($B25=0,"",('MF Rollover'!BW25*($P25*(1+'Property Summary'!$L$22)^('MF Releasing'!BX$3-1)))*$C25)</f>
        <v/>
      </c>
      <c r="BY25" s="7" t="str">
        <f>IF($B25=0,"",('MF Rollover'!BX25*($P25*(1+'Property Summary'!$L$22)^('MF Releasing'!BY$3-1)))*$C25)</f>
        <v/>
      </c>
      <c r="BZ25" s="7" t="str">
        <f>IF($B25=0,"",('MF Rollover'!BY25*($P25*(1+'Property Summary'!$L$22)^('MF Releasing'!BZ$3-1)))*$C25)</f>
        <v/>
      </c>
      <c r="CA25" s="7" t="str">
        <f>IF($B25=0,"",('MF Rollover'!BZ25*($P25*(1+'Property Summary'!$L$22)^('MF Releasing'!CA$3-1)))*$C25)</f>
        <v/>
      </c>
      <c r="CB25" s="7" t="str">
        <f>IF($B25=0,"",('MF Rollover'!CA25*($P25*(1+'Property Summary'!$L$22)^('MF Releasing'!CB$3-1)))*$C25)</f>
        <v/>
      </c>
      <c r="CC25" s="7" t="str">
        <f>IF($B25=0,"",('MF Rollover'!CB25*($P25*(1+'Property Summary'!$L$22)^('MF Releasing'!CC$3-1)))*$C25)</f>
        <v/>
      </c>
      <c r="CD25" s="7" t="str">
        <f>IF($B25=0,"",('MF Rollover'!CC25*($P25*(1+'Property Summary'!$L$22)^('MF Releasing'!CD$3-1)))*$C25)</f>
        <v/>
      </c>
      <c r="CE25" s="7" t="str">
        <f>IF($B25=0,"",('MF Rollover'!CD25*($P25*(1+'Property Summary'!$L$22)^('MF Releasing'!CE$3-1)))*$C25)</f>
        <v/>
      </c>
      <c r="CF25" s="7" t="str">
        <f>IF($B25=0,"",('MF Rollover'!CE25*($P25*(1+'Property Summary'!$L$22)^('MF Releasing'!CF$3-1)))*$C25)</f>
        <v/>
      </c>
      <c r="CG25" s="7" t="str">
        <f>IF($B25=0,"",('MF Rollover'!CF25*($P25*(1+'Property Summary'!$L$22)^('MF Releasing'!CG$3-1)))*$C25)</f>
        <v/>
      </c>
      <c r="CH25" s="7" t="str">
        <f>IF($B25=0,"",('MF Rollover'!CG25*($P25*(1+'Property Summary'!$L$22)^('MF Releasing'!CH$3-1)))*$C25)</f>
        <v/>
      </c>
      <c r="CI25" s="7" t="str">
        <f>IF($B25=0,"",('MF Rollover'!CH25*($P25*(1+'Property Summary'!$L$22)^('MF Releasing'!CI$3-1)))*$C25)</f>
        <v/>
      </c>
      <c r="CJ25" s="7" t="str">
        <f>IF($B25=0,"",('MF Rollover'!CI25*($P25*(1+'Property Summary'!$L$22)^('MF Releasing'!CJ$3-1)))*$C25)</f>
        <v/>
      </c>
      <c r="CK25" s="7" t="str">
        <f>IF($B25=0,"",('MF Rollover'!CJ25*($P25*(1+'Property Summary'!$L$22)^('MF Releasing'!CK$3-1)))*$C25)</f>
        <v/>
      </c>
      <c r="CL25" s="7" t="str">
        <f>IF($B25=0,"",('MF Rollover'!CK25*($P25*(1+'Property Summary'!$L$22)^('MF Releasing'!CL$3-1)))*$C25)</f>
        <v/>
      </c>
      <c r="CM25" s="7" t="str">
        <f>IF($B25=0,"",('MF Rollover'!CL25*($P25*(1+'Property Summary'!$L$22)^('MF Releasing'!CM$3-1)))*$C25)</f>
        <v/>
      </c>
      <c r="CN25" s="7" t="str">
        <f>IF($B25=0,"",('MF Rollover'!CM25*($P25*(1+'Property Summary'!$L$22)^('MF Releasing'!CN$3-1)))*$C25)</f>
        <v/>
      </c>
      <c r="CO25" s="7" t="str">
        <f>IF($B25=0,"",('MF Rollover'!CN25*($P25*(1+'Property Summary'!$L$22)^('MF Releasing'!CO$3-1)))*$C25)</f>
        <v/>
      </c>
      <c r="CP25" s="7" t="str">
        <f>IF($B25=0,"",('MF Rollover'!CO25*($P25*(1+'Property Summary'!$L$22)^('MF Releasing'!CP$3-1)))*$C25)</f>
        <v/>
      </c>
      <c r="CQ25" s="7" t="str">
        <f>IF($B25=0,"",('MF Rollover'!CP25*($P25*(1+'Property Summary'!$L$22)^('MF Releasing'!CQ$3-1)))*$C25)</f>
        <v/>
      </c>
      <c r="CR25" s="7" t="str">
        <f>IF($B25=0,"",('MF Rollover'!CQ25*($P25*(1+'Property Summary'!$L$22)^('MF Releasing'!CR$3-1)))*$C25)</f>
        <v/>
      </c>
      <c r="CS25" s="7" t="str">
        <f>IF($B25=0,"",('MF Rollover'!CR25*($P25*(1+'Property Summary'!$L$22)^('MF Releasing'!CS$3-1)))*$C25)</f>
        <v/>
      </c>
      <c r="CT25" s="7" t="str">
        <f>IF($B25=0,"",('MF Rollover'!CS25*($P25*(1+'Property Summary'!$L$22)^('MF Releasing'!CT$3-1)))*$C25)</f>
        <v/>
      </c>
      <c r="CU25" s="7" t="str">
        <f>IF($B25=0,"",('MF Rollover'!CT25*($P25*(1+'Property Summary'!$L$22)^('MF Releasing'!CU$3-1)))*$C25)</f>
        <v/>
      </c>
      <c r="CV25" s="7" t="str">
        <f>IF($B25=0,"",('MF Rollover'!CU25*($P25*(1+'Property Summary'!$L$22)^('MF Releasing'!CV$3-1)))*$C25)</f>
        <v/>
      </c>
      <c r="CW25" s="7" t="str">
        <f>IF($B25=0,"",('MF Rollover'!CV25*($P25*(1+'Property Summary'!$L$22)^('MF Releasing'!CW$3-1)))*$C25)</f>
        <v/>
      </c>
      <c r="CX25" s="7" t="str">
        <f>IF($B25=0,"",('MF Rollover'!CW25*($P25*(1+'Property Summary'!$L$22)^('MF Releasing'!CX$3-1)))*$C25)</f>
        <v/>
      </c>
      <c r="CY25" s="7" t="str">
        <f>IF($B25=0,"",('MF Rollover'!CX25*($P25*(1+'Property Summary'!$L$22)^('MF Releasing'!CY$3-1)))*$C25)</f>
        <v/>
      </c>
      <c r="CZ25" s="7" t="str">
        <f>IF($B25=0,"",('MF Rollover'!CY25*($P25*(1+'Property Summary'!$L$22)^('MF Releasing'!CZ$3-1)))*$C25)</f>
        <v/>
      </c>
      <c r="DA25" s="7" t="str">
        <f>IF($B25=0,"",('MF Rollover'!CZ25*($P25*(1+'Property Summary'!$L$22)^('MF Releasing'!DA$3-1)))*$C25)</f>
        <v/>
      </c>
      <c r="DB25" s="7" t="str">
        <f>IF($B25=0,"",('MF Rollover'!DA25*($P25*(1+'Property Summary'!$L$22)^('MF Releasing'!DB$3-1)))*$C25)</f>
        <v/>
      </c>
      <c r="DC25" s="7" t="str">
        <f>IF($B25=0,"",('MF Rollover'!DB25*($P25*(1+'Property Summary'!$L$22)^('MF Releasing'!DC$3-1)))*$C25)</f>
        <v/>
      </c>
      <c r="DD25" s="7" t="str">
        <f>IF($B25=0,"",('MF Rollover'!DC25*($P25*(1+'Property Summary'!$L$22)^('MF Releasing'!DD$3-1)))*$C25)</f>
        <v/>
      </c>
      <c r="DE25" s="7" t="str">
        <f>IF($B25=0,"",('MF Rollover'!DD25*($P25*(1+'Property Summary'!$L$22)^('MF Releasing'!DE$3-1)))*$C25)</f>
        <v/>
      </c>
      <c r="DF25" s="7" t="str">
        <f>IF($B25=0,"",('MF Rollover'!DE25*($P25*(1+'Property Summary'!$L$22)^('MF Releasing'!DF$3-1)))*$C25)</f>
        <v/>
      </c>
      <c r="DG25" s="7" t="str">
        <f>IF($B25=0,"",('MF Rollover'!DF25*($P25*(1+'Property Summary'!$L$22)^('MF Releasing'!DG$3-1)))*$C25)</f>
        <v/>
      </c>
      <c r="DH25" s="7" t="str">
        <f>IF($B25=0,"",('MF Rollover'!DG25*($P25*(1+'Property Summary'!$L$22)^('MF Releasing'!DH$3-1)))*$C25)</f>
        <v/>
      </c>
      <c r="DI25" s="7" t="str">
        <f>IF($B25=0,"",('MF Rollover'!DH25*($P25*(1+'Property Summary'!$L$22)^('MF Releasing'!DI$3-1)))*$C25)</f>
        <v/>
      </c>
      <c r="DJ25" s="7" t="str">
        <f>IF($B25=0,"",('MF Rollover'!DI25*($P25*(1+'Property Summary'!$L$22)^('MF Releasing'!DJ$3-1)))*$C25)</f>
        <v/>
      </c>
      <c r="DK25" s="7" t="str">
        <f>IF($B25=0,"",('MF Rollover'!DJ25*($P25*(1+'Property Summary'!$L$22)^('MF Releasing'!DK$3-1)))*$C25)</f>
        <v/>
      </c>
      <c r="DL25" s="7" t="str">
        <f>IF($B25=0,"",('MF Rollover'!DK25*($P25*(1+'Property Summary'!$L$22)^('MF Releasing'!DL$3-1)))*$C25)</f>
        <v/>
      </c>
      <c r="DM25" s="7" t="str">
        <f>IF($B25=0,"",('MF Rollover'!DL25*($P25*(1+'Property Summary'!$L$22)^('MF Releasing'!DM$3-1)))*$C25)</f>
        <v/>
      </c>
      <c r="DN25" s="7" t="str">
        <f>IF($B25=0,"",('MF Rollover'!DM25*($P25*(1+'Property Summary'!$L$22)^('MF Releasing'!DN$3-1)))*$C25)</f>
        <v/>
      </c>
      <c r="DO25" s="7" t="str">
        <f>IF($B25=0,"",('MF Rollover'!DN25*($P25*(1+'Property Summary'!$L$22)^('MF Releasing'!DO$3-1)))*$C25)</f>
        <v/>
      </c>
      <c r="DP25" s="7" t="str">
        <f>IF($B25=0,"",('MF Rollover'!DO25*($P25*(1+'Property Summary'!$L$22)^('MF Releasing'!DP$3-1)))*$C25)</f>
        <v/>
      </c>
      <c r="DQ25" s="7" t="str">
        <f>IF($B25=0,"",('MF Rollover'!DP25*($P25*(1+'Property Summary'!$L$22)^('MF Releasing'!DQ$3-1)))*$C25)</f>
        <v/>
      </c>
      <c r="DR25" s="7" t="str">
        <f>IF($B25=0,"",('MF Rollover'!DQ25*($P25*(1+'Property Summary'!$L$22)^('MF Releasing'!DR$3-1)))*$C25)</f>
        <v/>
      </c>
      <c r="DS25" s="7" t="str">
        <f>IF($B25=0,"",('MF Rollover'!DR25*($P25*(1+'Property Summary'!$L$22)^('MF Releasing'!DS$3-1)))*$C25)</f>
        <v/>
      </c>
      <c r="DT25" s="7" t="str">
        <f>IF($B25=0,"",('MF Rollover'!DS25*($P25*(1+'Property Summary'!$L$22)^('MF Releasing'!DT$3-1)))*$C25)</f>
        <v/>
      </c>
      <c r="DU25" s="7" t="str">
        <f>IF($B25=0,"",('MF Rollover'!DT25*($P25*(1+'Property Summary'!$L$22)^('MF Releasing'!DU$3-1)))*$C25)</f>
        <v/>
      </c>
      <c r="DV25" s="7" t="str">
        <f>IF($B25=0,"",('MF Rollover'!DU25*($P25*(1+'Property Summary'!$L$22)^('MF Releasing'!DV$3-1)))*$C25)</f>
        <v/>
      </c>
      <c r="DW25" s="7" t="str">
        <f>IF($B25=0,"",('MF Rollover'!DV25*($P25*(1+'Property Summary'!$L$22)^('MF Releasing'!DW$3-1)))*$C25)</f>
        <v/>
      </c>
      <c r="DX25" s="7" t="str">
        <f>IF($B25=0,"",('MF Rollover'!DW25*($P25*(1+'Property Summary'!$L$22)^('MF Releasing'!DX$3-1)))*$C25)</f>
        <v/>
      </c>
      <c r="DY25" s="7" t="str">
        <f>IF($B25=0,"",('MF Rollover'!DX25*($P25*(1+'Property Summary'!$L$22)^('MF Releasing'!DY$3-1)))*$C25)</f>
        <v/>
      </c>
      <c r="DZ25" s="7" t="str">
        <f>IF($B25=0,"",('MF Rollover'!DY25*($P25*(1+'Property Summary'!$L$22)^('MF Releasing'!DZ$3-1)))*$C25)</f>
        <v/>
      </c>
      <c r="EA25" s="7" t="str">
        <f>IF($B25=0,"",('MF Rollover'!DZ25*($P25*(1+'Property Summary'!$L$22)^('MF Releasing'!EA$3-1)))*$C25)</f>
        <v/>
      </c>
      <c r="EB25" s="7" t="str">
        <f>IF($B25=0,"",('MF Rollover'!EA25*($P25*(1+'Property Summary'!$L$22)^('MF Releasing'!EB$3-1)))*$C25)</f>
        <v/>
      </c>
      <c r="EC25" s="7" t="str">
        <f>IF($B25=0,"",('MF Rollover'!EB25*($P25*(1+'Property Summary'!$L$22)^('MF Releasing'!EC$3-1)))*$C25)</f>
        <v/>
      </c>
      <c r="ED25" s="7" t="str">
        <f>IF($B25=0,"",('MF Rollover'!EC25*($P25*(1+'Property Summary'!$L$22)^('MF Releasing'!ED$3-1)))*$C25)</f>
        <v/>
      </c>
      <c r="EE25" s="7" t="str">
        <f>IF($B25=0,"",('MF Rollover'!ED25*($P25*(1+'Property Summary'!$L$22)^('MF Releasing'!EE$3-1)))*$C25)</f>
        <v/>
      </c>
      <c r="EF25" s="7" t="str">
        <f>IF($B25=0,"",('MF Rollover'!EE25*($P25*(1+'Property Summary'!$L$22)^('MF Releasing'!EF$3-1)))*$C25)</f>
        <v/>
      </c>
      <c r="EG25" s="7" t="str">
        <f>IF($B25=0,"",('MF Rollover'!EF25*($P25*(1+'Property Summary'!$L$22)^('MF Releasing'!EG$3-1)))*$C25)</f>
        <v/>
      </c>
      <c r="EH25" s="7" t="str">
        <f>IF($B25=0,"",('MF Rollover'!EG25*($P25*(1+'Property Summary'!$L$22)^('MF Releasing'!EH$3-1)))*$C25)</f>
        <v/>
      </c>
      <c r="EI25" s="7" t="str">
        <f>IF($B25=0,"",('MF Rollover'!EH25*($P25*(1+'Property Summary'!$L$22)^('MF Releasing'!EI$3-1)))*$C25)</f>
        <v/>
      </c>
      <c r="EJ25" s="7" t="str">
        <f>IF($B25=0,"",('MF Rollover'!EI25*($P25*(1+'Property Summary'!$L$22)^('MF Releasing'!EJ$3-1)))*$C25)</f>
        <v/>
      </c>
      <c r="EK25" s="7" t="str">
        <f>IF($B25=0,"",('MF Rollover'!EJ25*($P25*(1+'Property Summary'!$L$22)^('MF Releasing'!EK$3-1)))*$C25)</f>
        <v/>
      </c>
      <c r="EL25" s="7" t="str">
        <f>IF($B25=0,"",('MF Rollover'!EK25*($P25*(1+'Property Summary'!$L$22)^('MF Releasing'!EL$3-1)))*$C25)</f>
        <v/>
      </c>
      <c r="EM25" s="7" t="str">
        <f>IF($B25=0,"",('MF Rollover'!EL25*($P25*(1+'Property Summary'!$L$22)^('MF Releasing'!EM$3-1)))*$C25)</f>
        <v/>
      </c>
      <c r="EN25" s="7" t="str">
        <f>IF($B25=0,"",('MF Rollover'!EM25*($P25*(1+'Property Summary'!$L$22)^('MF Releasing'!EN$3-1)))*$C25)</f>
        <v/>
      </c>
      <c r="EO25" s="7" t="str">
        <f>IF($B25=0,"",('MF Rollover'!EN25*($P25*(1+'Property Summary'!$L$22)^('MF Releasing'!EO$3-1)))*$C25)</f>
        <v/>
      </c>
      <c r="EP25" s="7" t="str">
        <f>IF($B25=0,"",('MF Rollover'!EO25*($P25*(1+'Property Summary'!$L$22)^('MF Releasing'!EP$3-1)))*$C25)</f>
        <v/>
      </c>
      <c r="EQ25" s="7" t="str">
        <f>IF($B25=0,"",('MF Rollover'!EP25*($P25*(1+'Property Summary'!$L$22)^('MF Releasing'!EQ$3-1)))*$C25)</f>
        <v/>
      </c>
      <c r="ER25" s="7" t="str">
        <f>IF($B25=0,"",('MF Rollover'!EQ25*($P25*(1+'Property Summary'!$L$22)^('MF Releasing'!ER$3-1)))*$C25)</f>
        <v/>
      </c>
      <c r="ES25" s="7" t="str">
        <f>IF($B25=0,"",('MF Rollover'!ER25*($P25*(1+'Property Summary'!$L$22)^('MF Releasing'!ES$3-1)))*$C25)</f>
        <v/>
      </c>
      <c r="ET25" s="7" t="str">
        <f>IF($B25=0,"",('MF Rollover'!ES25*($P25*(1+'Property Summary'!$L$22)^('MF Releasing'!ET$3-1)))*$C25)</f>
        <v/>
      </c>
      <c r="EU25" s="7" t="str">
        <f>IF($B25=0,"",('MF Rollover'!ET25*($P25*(1+'Property Summary'!$L$22)^('MF Releasing'!EU$3-1)))*$C25)</f>
        <v/>
      </c>
      <c r="EV25" s="7" t="str">
        <f>IF($B25=0,"",('MF Rollover'!EU25*($P25*(1+'Property Summary'!$L$22)^('MF Releasing'!EV$3-1)))*$C25)</f>
        <v/>
      </c>
      <c r="EW25" s="7" t="str">
        <f>IF($B25=0,"",('MF Rollover'!EV25*($P25*(1+'Property Summary'!$L$22)^('MF Releasing'!EW$3-1)))*$C25)</f>
        <v/>
      </c>
      <c r="EX25" s="7" t="str">
        <f>IF($B25=0,"",('MF Rollover'!EW25*($P25*(1+'Property Summary'!$L$22)^('MF Releasing'!EX$3-1)))*$C25)</f>
        <v/>
      </c>
      <c r="EY25" s="7" t="str">
        <f>IF($B25=0,"",('MF Rollover'!EX25*($P25*(1+'Property Summary'!$L$22)^('MF Releasing'!EY$3-1)))*$C25)</f>
        <v/>
      </c>
      <c r="EZ25" s="7" t="str">
        <f>IF($B25=0,"",('MF Rollover'!EY25*($P25*(1+'Property Summary'!$L$22)^('MF Releasing'!EZ$3-1)))*$C25)</f>
        <v/>
      </c>
      <c r="FA25" s="7" t="str">
        <f>IF($B25=0,"",('MF Rollover'!EZ25*($P25*(1+'Property Summary'!$L$22)^('MF Releasing'!FA$3-1)))*$C25)</f>
        <v/>
      </c>
      <c r="FB25" s="7" t="str">
        <f>IF($B25=0,"",('MF Rollover'!FA25*($P25*(1+'Property Summary'!$L$22)^('MF Releasing'!FB$3-1)))*$C25)</f>
        <v/>
      </c>
      <c r="FC25" s="7" t="str">
        <f>IF($B25=0,"",('MF Rollover'!FB25*($P25*(1+'Property Summary'!$L$22)^('MF Releasing'!FC$3-1)))*$C25)</f>
        <v/>
      </c>
      <c r="FD25" s="7" t="str">
        <f>IF($B25=0,"",('MF Rollover'!FC25*($P25*(1+'Property Summary'!$L$22)^('MF Releasing'!FD$3-1)))*$C25)</f>
        <v/>
      </c>
      <c r="FE25" s="7" t="str">
        <f>IF($B25=0,"",('MF Rollover'!FD25*($P25*(1+'Property Summary'!$L$22)^('MF Releasing'!FE$3-1)))*$C25)</f>
        <v/>
      </c>
      <c r="FF25" s="7" t="str">
        <f>IF($B25=0,"",('MF Rollover'!FE25*($P25*(1+'Property Summary'!$L$22)^('MF Releasing'!FF$3-1)))*$C25)</f>
        <v/>
      </c>
      <c r="FG25" s="7" t="str">
        <f>IF($B25=0,"",('MF Rollover'!FF25*($P25*(1+'Property Summary'!$L$22)^('MF Releasing'!FG$3-1)))*$C25)</f>
        <v/>
      </c>
      <c r="FH25" s="7" t="str">
        <f>IF($B25=0,"",('MF Rollover'!FG25*($P25*(1+'Property Summary'!$L$22)^('MF Releasing'!FH$3-1)))*$C25)</f>
        <v/>
      </c>
      <c r="FI25" s="7" t="str">
        <f>IF($B25=0,"",('MF Rollover'!FH25*($P25*(1+'Property Summary'!$L$22)^('MF Releasing'!FI$3-1)))*$C25)</f>
        <v/>
      </c>
      <c r="FJ25" s="7" t="str">
        <f>IF($B25=0,"",('MF Rollover'!FI25*($P25*(1+'Property Summary'!$L$22)^('MF Releasing'!FJ$3-1)))*$C25)</f>
        <v/>
      </c>
      <c r="FK25" s="7" t="str">
        <f>IF($B25=0,"",('MF Rollover'!FJ25*($P25*(1+'Property Summary'!$L$22)^('MF Releasing'!FK$3-1)))*$C25)</f>
        <v/>
      </c>
      <c r="FL25" s="7" t="str">
        <f>IF($B25=0,"",('MF Rollover'!FK25*($P25*(1+'Property Summary'!$L$22)^('MF Releasing'!FL$3-1)))*$C25)</f>
        <v/>
      </c>
      <c r="FM25" s="7" t="str">
        <f>IF($B25=0,"",('MF Rollover'!FL25*($P25*(1+'Property Summary'!$L$22)^('MF Releasing'!FM$3-1)))*$C25)</f>
        <v/>
      </c>
      <c r="FN25" s="7" t="str">
        <f>IF($B25=0,"",('MF Rollover'!FM25*($P25*(1+'Property Summary'!$L$22)^('MF Releasing'!FN$3-1)))*$C25)</f>
        <v/>
      </c>
      <c r="FO25" s="7" t="str">
        <f>IF($B25=0,"",('MF Rollover'!FN25*($P25*(1+'Property Summary'!$L$22)^('MF Releasing'!FO$3-1)))*$C25)</f>
        <v/>
      </c>
      <c r="FP25" s="7" t="str">
        <f>IF($B25=0,"",('MF Rollover'!FO25*($P25*(1+'Property Summary'!$L$22)^('MF Releasing'!FP$3-1)))*$C25)</f>
        <v/>
      </c>
      <c r="FQ25" s="7" t="str">
        <f>IF($B25=0,"",('MF Rollover'!FP25*($P25*(1+'Property Summary'!$L$22)^('MF Releasing'!FQ$3-1)))*$C25)</f>
        <v/>
      </c>
      <c r="FR25" s="7" t="str">
        <f>IF($B25=0,"",('MF Rollover'!FQ25*($P25*(1+'Property Summary'!$L$22)^('MF Releasing'!FR$3-1)))*$C25)</f>
        <v/>
      </c>
      <c r="FS25" s="7" t="str">
        <f>IF($B25=0,"",('MF Rollover'!FR25*($P25*(1+'Property Summary'!$L$22)^('MF Releasing'!FS$3-1)))*$C25)</f>
        <v/>
      </c>
      <c r="FT25" s="7" t="str">
        <f>IF($B25=0,"",('MF Rollover'!FS25*($P25*(1+'Property Summary'!$L$22)^('MF Releasing'!FT$3-1)))*$C25)</f>
        <v/>
      </c>
      <c r="FU25" s="7" t="str">
        <f>IF($B25=0,"",('MF Rollover'!FT25*($P25*(1+'Property Summary'!$L$22)^('MF Releasing'!FU$3-1)))*$C25)</f>
        <v/>
      </c>
      <c r="FV25" s="7" t="str">
        <f>IF($B25=0,"",('MF Rollover'!FU25*($P25*(1+'Property Summary'!$L$22)^('MF Releasing'!FV$3-1)))*$C25)</f>
        <v/>
      </c>
      <c r="FW25" s="7" t="str">
        <f>IF($B25=0,"",('MF Rollover'!FV25*($P25*(1+'Property Summary'!$L$22)^('MF Releasing'!FW$3-1)))*$C25)</f>
        <v/>
      </c>
      <c r="FX25" s="7" t="str">
        <f>IF($B25=0,"",('MF Rollover'!FW25*($P25*(1+'Property Summary'!$L$22)^('MF Releasing'!FX$3-1)))*$C25)</f>
        <v/>
      </c>
      <c r="FY25" s="7" t="str">
        <f>IF($B25=0,"",('MF Rollover'!FX25*($P25*(1+'Property Summary'!$L$22)^('MF Releasing'!FY$3-1)))*$C25)</f>
        <v/>
      </c>
      <c r="FZ25" s="7" t="str">
        <f>IF($B25=0,"",('MF Rollover'!FY25*($P25*(1+'Property Summary'!$L$22)^('MF Releasing'!FZ$3-1)))*$C25)</f>
        <v/>
      </c>
      <c r="GA25" s="7" t="str">
        <f>IF($B25=0,"",('MF Rollover'!FZ25*($P25*(1+'Property Summary'!$L$22)^('MF Releasing'!GA$3-1)))*$C25)</f>
        <v/>
      </c>
      <c r="GB25" s="7" t="str">
        <f>IF($B25=0,"",('MF Rollover'!GA25*($P25*(1+'Property Summary'!$L$22)^('MF Releasing'!GB$3-1)))*$C25)</f>
        <v/>
      </c>
      <c r="GC25" s="7" t="str">
        <f>IF($B25=0,"",('MF Rollover'!GB25*($P25*(1+'Property Summary'!$L$22)^('MF Releasing'!GC$3-1)))*$C25)</f>
        <v/>
      </c>
      <c r="GD25" s="7" t="str">
        <f>IF($B25=0,"",('MF Rollover'!GC25*($P25*(1+'Property Summary'!$L$22)^('MF Releasing'!GD$3-1)))*$C25)</f>
        <v/>
      </c>
      <c r="GE25" s="7" t="str">
        <f>IF($B25=0,"",('MF Rollover'!GD25*($P25*(1+'Property Summary'!$L$22)^('MF Releasing'!GE$3-1)))*$C25)</f>
        <v/>
      </c>
      <c r="GF25" s="7" t="str">
        <f>IF($B25=0,"",('MF Rollover'!GE25*($P25*(1+'Property Summary'!$L$22)^('MF Releasing'!GF$3-1)))*$C25)</f>
        <v/>
      </c>
      <c r="GG25" s="7" t="str">
        <f>IF($B25=0,"",('MF Rollover'!GF25*($P25*(1+'Property Summary'!$L$22)^('MF Releasing'!GG$3-1)))*$C25)</f>
        <v/>
      </c>
      <c r="GH25" s="7" t="str">
        <f>IF($B25=0,"",('MF Rollover'!GG25*($P25*(1+'Property Summary'!$L$22)^('MF Releasing'!GH$3-1)))*$C25)</f>
        <v/>
      </c>
      <c r="GI25" s="7" t="str">
        <f>IF($B25=0,"",('MF Rollover'!GH25*($P25*(1+'Property Summary'!$L$22)^('MF Releasing'!GI$3-1)))*$C25)</f>
        <v/>
      </c>
      <c r="GJ25" s="7" t="str">
        <f>IF($B25=0,"",('MF Rollover'!GI25*($P25*(1+'Property Summary'!$L$22)^('MF Releasing'!GJ$3-1)))*$C25)</f>
        <v/>
      </c>
      <c r="GK25" s="7" t="str">
        <f>IF($B25=0,"",('MF Rollover'!GJ25*($P25*(1+'Property Summary'!$L$22)^('MF Releasing'!GK$3-1)))*$C25)</f>
        <v/>
      </c>
      <c r="GL25" s="7" t="str">
        <f>IF($B25=0,"",('MF Rollover'!GK25*($P25*(1+'Property Summary'!$L$22)^('MF Releasing'!GL$3-1)))*$C25)</f>
        <v/>
      </c>
      <c r="GM25" s="7" t="str">
        <f>IF($B25=0,"",('MF Rollover'!GL25*($P25*(1+'Property Summary'!$L$22)^('MF Releasing'!GM$3-1)))*$C25)</f>
        <v/>
      </c>
      <c r="GN25" s="7" t="str">
        <f>IF($B25=0,"",('MF Rollover'!GM25*($P25*(1+'Property Summary'!$L$22)^('MF Releasing'!GN$3-1)))*$C25)</f>
        <v/>
      </c>
      <c r="GO25" s="7" t="str">
        <f>IF($B25=0,"",('MF Rollover'!GN25*($P25*(1+'Property Summary'!$L$22)^('MF Releasing'!GO$3-1)))*$C25)</f>
        <v/>
      </c>
      <c r="GP25" s="7" t="str">
        <f>IF($B25=0,"",('MF Rollover'!GO25*($P25*(1+'Property Summary'!$L$22)^('MF Releasing'!GP$3-1)))*$C25)</f>
        <v/>
      </c>
    </row>
    <row r="26" spans="2:198" x14ac:dyDescent="0.3">
      <c r="B26" s="198">
        <f>'MF Rent Roll'!B25</f>
        <v>0</v>
      </c>
      <c r="C26" s="199">
        <f>'MF Rent Roll'!C25</f>
        <v>0</v>
      </c>
      <c r="D26" s="200">
        <f>'MF Rent Roll'!D25</f>
        <v>0</v>
      </c>
      <c r="E26" s="200">
        <f>'MF Rent Roll'!E25</f>
        <v>0</v>
      </c>
      <c r="F26" s="201">
        <f>'MF Rent Roll'!F25</f>
        <v>0</v>
      </c>
      <c r="G26" s="202">
        <f>'MF Rent Roll'!G25</f>
        <v>0</v>
      </c>
      <c r="H26" s="203">
        <f>'MF Rent Roll'!H25</f>
        <v>0</v>
      </c>
      <c r="I26" s="202">
        <f>'MF Rent Roll'!I25</f>
        <v>0</v>
      </c>
      <c r="J26" s="204">
        <f>'MF Rent Roll'!J25</f>
        <v>0</v>
      </c>
      <c r="K26" s="205">
        <f>'MF Rent Roll'!K25</f>
        <v>0</v>
      </c>
      <c r="L26" s="202">
        <f>'MF Rent Roll'!L25</f>
        <v>0</v>
      </c>
      <c r="M26" s="206">
        <f>'MF Rent Roll'!M25</f>
        <v>0</v>
      </c>
      <c r="N26" s="207" t="str">
        <f>'MF Rent Roll'!N25</f>
        <v/>
      </c>
      <c r="O26" s="208" t="str">
        <f>'MF Rent Roll'!O25</f>
        <v/>
      </c>
      <c r="P26" s="209" t="str">
        <f>'MF Rent Roll'!P25</f>
        <v/>
      </c>
      <c r="S26" s="7" t="str">
        <f>IF($B26=0,"",('MF Rollover'!R26*($P26*(1+'Property Summary'!$L$22)^('MF Releasing'!S$3-1)))*$C26)</f>
        <v/>
      </c>
      <c r="T26" s="7" t="str">
        <f>IF($B26=0,"",('MF Rollover'!S26*($P26*(1+'Property Summary'!$L$22)^('MF Releasing'!T$3-1)))*$C26)</f>
        <v/>
      </c>
      <c r="U26" s="7" t="str">
        <f>IF($B26=0,"",('MF Rollover'!T26*($P26*(1+'Property Summary'!$L$22)^('MF Releasing'!U$3-1)))*$C26)</f>
        <v/>
      </c>
      <c r="V26" s="7" t="str">
        <f>IF($B26=0,"",('MF Rollover'!U26*($P26*(1+'Property Summary'!$L$22)^('MF Releasing'!V$3-1)))*$C26)</f>
        <v/>
      </c>
      <c r="W26" s="7" t="str">
        <f>IF($B26=0,"",('MF Rollover'!V26*($P26*(1+'Property Summary'!$L$22)^('MF Releasing'!W$3-1)))*$C26)</f>
        <v/>
      </c>
      <c r="X26" s="7" t="str">
        <f>IF($B26=0,"",('MF Rollover'!W26*($P26*(1+'Property Summary'!$L$22)^('MF Releasing'!X$3-1)))*$C26)</f>
        <v/>
      </c>
      <c r="Y26" s="7" t="str">
        <f>IF($B26=0,"",('MF Rollover'!X26*($P26*(1+'Property Summary'!$L$22)^('MF Releasing'!Y$3-1)))*$C26)</f>
        <v/>
      </c>
      <c r="Z26" s="7" t="str">
        <f>IF($B26=0,"",('MF Rollover'!Y26*($P26*(1+'Property Summary'!$L$22)^('MF Releasing'!Z$3-1)))*$C26)</f>
        <v/>
      </c>
      <c r="AA26" s="7" t="str">
        <f>IF($B26=0,"",('MF Rollover'!Z26*($P26*(1+'Property Summary'!$L$22)^('MF Releasing'!AA$3-1)))*$C26)</f>
        <v/>
      </c>
      <c r="AB26" s="7" t="str">
        <f>IF($B26=0,"",('MF Rollover'!AA26*($P26*(1+'Property Summary'!$L$22)^('MF Releasing'!AB$3-1)))*$C26)</f>
        <v/>
      </c>
      <c r="AC26" s="7" t="str">
        <f>IF($B26=0,"",('MF Rollover'!AB26*($P26*(1+'Property Summary'!$L$22)^('MF Releasing'!AC$3-1)))*$C26)</f>
        <v/>
      </c>
      <c r="AD26" s="7" t="str">
        <f>IF($B26=0,"",('MF Rollover'!AC26*($P26*(1+'Property Summary'!$L$22)^('MF Releasing'!AD$3-1)))*$C26)</f>
        <v/>
      </c>
      <c r="AE26" s="7" t="str">
        <f>IF($B26=0,"",('MF Rollover'!AD26*($P26*(1+'Property Summary'!$L$22)^('MF Releasing'!AE$3-1)))*$C26)</f>
        <v/>
      </c>
      <c r="AF26" s="7" t="str">
        <f>IF($B26=0,"",('MF Rollover'!AE26*($P26*(1+'Property Summary'!$L$22)^('MF Releasing'!AF$3-1)))*$C26)</f>
        <v/>
      </c>
      <c r="AG26" s="7" t="str">
        <f>IF($B26=0,"",('MF Rollover'!AF26*($P26*(1+'Property Summary'!$L$22)^('MF Releasing'!AG$3-1)))*$C26)</f>
        <v/>
      </c>
      <c r="AH26" s="7" t="str">
        <f>IF($B26=0,"",('MF Rollover'!AG26*($P26*(1+'Property Summary'!$L$22)^('MF Releasing'!AH$3-1)))*$C26)</f>
        <v/>
      </c>
      <c r="AI26" s="7" t="str">
        <f>IF($B26=0,"",('MF Rollover'!AH26*($P26*(1+'Property Summary'!$L$22)^('MF Releasing'!AI$3-1)))*$C26)</f>
        <v/>
      </c>
      <c r="AJ26" s="7" t="str">
        <f>IF($B26=0,"",('MF Rollover'!AI26*($P26*(1+'Property Summary'!$L$22)^('MF Releasing'!AJ$3-1)))*$C26)</f>
        <v/>
      </c>
      <c r="AK26" s="7" t="str">
        <f>IF($B26=0,"",('MF Rollover'!AJ26*($P26*(1+'Property Summary'!$L$22)^('MF Releasing'!AK$3-1)))*$C26)</f>
        <v/>
      </c>
      <c r="AL26" s="7" t="str">
        <f>IF($B26=0,"",('MF Rollover'!AK26*($P26*(1+'Property Summary'!$L$22)^('MF Releasing'!AL$3-1)))*$C26)</f>
        <v/>
      </c>
      <c r="AM26" s="7" t="str">
        <f>IF($B26=0,"",('MF Rollover'!AL26*($P26*(1+'Property Summary'!$L$22)^('MF Releasing'!AM$3-1)))*$C26)</f>
        <v/>
      </c>
      <c r="AN26" s="7" t="str">
        <f>IF($B26=0,"",('MF Rollover'!AM26*($P26*(1+'Property Summary'!$L$22)^('MF Releasing'!AN$3-1)))*$C26)</f>
        <v/>
      </c>
      <c r="AO26" s="7" t="str">
        <f>IF($B26=0,"",('MF Rollover'!AN26*($P26*(1+'Property Summary'!$L$22)^('MF Releasing'!AO$3-1)))*$C26)</f>
        <v/>
      </c>
      <c r="AP26" s="7" t="str">
        <f>IF($B26=0,"",('MF Rollover'!AO26*($P26*(1+'Property Summary'!$L$22)^('MF Releasing'!AP$3-1)))*$C26)</f>
        <v/>
      </c>
      <c r="AQ26" s="7" t="str">
        <f>IF($B26=0,"",('MF Rollover'!AP26*($P26*(1+'Property Summary'!$L$22)^('MF Releasing'!AQ$3-1)))*$C26)</f>
        <v/>
      </c>
      <c r="AR26" s="7" t="str">
        <f>IF($B26=0,"",('MF Rollover'!AQ26*($P26*(1+'Property Summary'!$L$22)^('MF Releasing'!AR$3-1)))*$C26)</f>
        <v/>
      </c>
      <c r="AS26" s="7" t="str">
        <f>IF($B26=0,"",('MF Rollover'!AR26*($P26*(1+'Property Summary'!$L$22)^('MF Releasing'!AS$3-1)))*$C26)</f>
        <v/>
      </c>
      <c r="AT26" s="7" t="str">
        <f>IF($B26=0,"",('MF Rollover'!AS26*($P26*(1+'Property Summary'!$L$22)^('MF Releasing'!AT$3-1)))*$C26)</f>
        <v/>
      </c>
      <c r="AU26" s="7" t="str">
        <f>IF($B26=0,"",('MF Rollover'!AT26*($P26*(1+'Property Summary'!$L$22)^('MF Releasing'!AU$3-1)))*$C26)</f>
        <v/>
      </c>
      <c r="AV26" s="7" t="str">
        <f>IF($B26=0,"",('MF Rollover'!AU26*($P26*(1+'Property Summary'!$L$22)^('MF Releasing'!AV$3-1)))*$C26)</f>
        <v/>
      </c>
      <c r="AW26" s="7" t="str">
        <f>IF($B26=0,"",('MF Rollover'!AV26*($P26*(1+'Property Summary'!$L$22)^('MF Releasing'!AW$3-1)))*$C26)</f>
        <v/>
      </c>
      <c r="AX26" s="7" t="str">
        <f>IF($B26=0,"",('MF Rollover'!AW26*($P26*(1+'Property Summary'!$L$22)^('MF Releasing'!AX$3-1)))*$C26)</f>
        <v/>
      </c>
      <c r="AY26" s="7" t="str">
        <f>IF($B26=0,"",('MF Rollover'!AX26*($P26*(1+'Property Summary'!$L$22)^('MF Releasing'!AY$3-1)))*$C26)</f>
        <v/>
      </c>
      <c r="AZ26" s="7" t="str">
        <f>IF($B26=0,"",('MF Rollover'!AY26*($P26*(1+'Property Summary'!$L$22)^('MF Releasing'!AZ$3-1)))*$C26)</f>
        <v/>
      </c>
      <c r="BA26" s="7" t="str">
        <f>IF($B26=0,"",('MF Rollover'!AZ26*($P26*(1+'Property Summary'!$L$22)^('MF Releasing'!BA$3-1)))*$C26)</f>
        <v/>
      </c>
      <c r="BB26" s="7" t="str">
        <f>IF($B26=0,"",('MF Rollover'!BA26*($P26*(1+'Property Summary'!$L$22)^('MF Releasing'!BB$3-1)))*$C26)</f>
        <v/>
      </c>
      <c r="BC26" s="7" t="str">
        <f>IF($B26=0,"",('MF Rollover'!BB26*($P26*(1+'Property Summary'!$L$22)^('MF Releasing'!BC$3-1)))*$C26)</f>
        <v/>
      </c>
      <c r="BD26" s="7" t="str">
        <f>IF($B26=0,"",('MF Rollover'!BC26*($P26*(1+'Property Summary'!$L$22)^('MF Releasing'!BD$3-1)))*$C26)</f>
        <v/>
      </c>
      <c r="BE26" s="7" t="str">
        <f>IF($B26=0,"",('MF Rollover'!BD26*($P26*(1+'Property Summary'!$L$22)^('MF Releasing'!BE$3-1)))*$C26)</f>
        <v/>
      </c>
      <c r="BF26" s="7" t="str">
        <f>IF($B26=0,"",('MF Rollover'!BE26*($P26*(1+'Property Summary'!$L$22)^('MF Releasing'!BF$3-1)))*$C26)</f>
        <v/>
      </c>
      <c r="BG26" s="7" t="str">
        <f>IF($B26=0,"",('MF Rollover'!BF26*($P26*(1+'Property Summary'!$L$22)^('MF Releasing'!BG$3-1)))*$C26)</f>
        <v/>
      </c>
      <c r="BH26" s="7" t="str">
        <f>IF($B26=0,"",('MF Rollover'!BG26*($P26*(1+'Property Summary'!$L$22)^('MF Releasing'!BH$3-1)))*$C26)</f>
        <v/>
      </c>
      <c r="BI26" s="7" t="str">
        <f>IF($B26=0,"",('MF Rollover'!BH26*($P26*(1+'Property Summary'!$L$22)^('MF Releasing'!BI$3-1)))*$C26)</f>
        <v/>
      </c>
      <c r="BJ26" s="7" t="str">
        <f>IF($B26=0,"",('MF Rollover'!BI26*($P26*(1+'Property Summary'!$L$22)^('MF Releasing'!BJ$3-1)))*$C26)</f>
        <v/>
      </c>
      <c r="BK26" s="7" t="str">
        <f>IF($B26=0,"",('MF Rollover'!BJ26*($P26*(1+'Property Summary'!$L$22)^('MF Releasing'!BK$3-1)))*$C26)</f>
        <v/>
      </c>
      <c r="BL26" s="7" t="str">
        <f>IF($B26=0,"",('MF Rollover'!BK26*($P26*(1+'Property Summary'!$L$22)^('MF Releasing'!BL$3-1)))*$C26)</f>
        <v/>
      </c>
      <c r="BM26" s="7" t="str">
        <f>IF($B26=0,"",('MF Rollover'!BL26*($P26*(1+'Property Summary'!$L$22)^('MF Releasing'!BM$3-1)))*$C26)</f>
        <v/>
      </c>
      <c r="BN26" s="7" t="str">
        <f>IF($B26=0,"",('MF Rollover'!BM26*($P26*(1+'Property Summary'!$L$22)^('MF Releasing'!BN$3-1)))*$C26)</f>
        <v/>
      </c>
      <c r="BO26" s="7" t="str">
        <f>IF($B26=0,"",('MF Rollover'!BN26*($P26*(1+'Property Summary'!$L$22)^('MF Releasing'!BO$3-1)))*$C26)</f>
        <v/>
      </c>
      <c r="BP26" s="7" t="str">
        <f>IF($B26=0,"",('MF Rollover'!BO26*($P26*(1+'Property Summary'!$L$22)^('MF Releasing'!BP$3-1)))*$C26)</f>
        <v/>
      </c>
      <c r="BQ26" s="7" t="str">
        <f>IF($B26=0,"",('MF Rollover'!BP26*($P26*(1+'Property Summary'!$L$22)^('MF Releasing'!BQ$3-1)))*$C26)</f>
        <v/>
      </c>
      <c r="BR26" s="7" t="str">
        <f>IF($B26=0,"",('MF Rollover'!BQ26*($P26*(1+'Property Summary'!$L$22)^('MF Releasing'!BR$3-1)))*$C26)</f>
        <v/>
      </c>
      <c r="BS26" s="7" t="str">
        <f>IF($B26=0,"",('MF Rollover'!BR26*($P26*(1+'Property Summary'!$L$22)^('MF Releasing'!BS$3-1)))*$C26)</f>
        <v/>
      </c>
      <c r="BT26" s="7" t="str">
        <f>IF($B26=0,"",('MF Rollover'!BS26*($P26*(1+'Property Summary'!$L$22)^('MF Releasing'!BT$3-1)))*$C26)</f>
        <v/>
      </c>
      <c r="BU26" s="7" t="str">
        <f>IF($B26=0,"",('MF Rollover'!BT26*($P26*(1+'Property Summary'!$L$22)^('MF Releasing'!BU$3-1)))*$C26)</f>
        <v/>
      </c>
      <c r="BV26" s="7" t="str">
        <f>IF($B26=0,"",('MF Rollover'!BU26*($P26*(1+'Property Summary'!$L$22)^('MF Releasing'!BV$3-1)))*$C26)</f>
        <v/>
      </c>
      <c r="BW26" s="7" t="str">
        <f>IF($B26=0,"",('MF Rollover'!BV26*($P26*(1+'Property Summary'!$L$22)^('MF Releasing'!BW$3-1)))*$C26)</f>
        <v/>
      </c>
      <c r="BX26" s="7" t="str">
        <f>IF($B26=0,"",('MF Rollover'!BW26*($P26*(1+'Property Summary'!$L$22)^('MF Releasing'!BX$3-1)))*$C26)</f>
        <v/>
      </c>
      <c r="BY26" s="7" t="str">
        <f>IF($B26=0,"",('MF Rollover'!BX26*($P26*(1+'Property Summary'!$L$22)^('MF Releasing'!BY$3-1)))*$C26)</f>
        <v/>
      </c>
      <c r="BZ26" s="7" t="str">
        <f>IF($B26=0,"",('MF Rollover'!BY26*($P26*(1+'Property Summary'!$L$22)^('MF Releasing'!BZ$3-1)))*$C26)</f>
        <v/>
      </c>
      <c r="CA26" s="7" t="str">
        <f>IF($B26=0,"",('MF Rollover'!BZ26*($P26*(1+'Property Summary'!$L$22)^('MF Releasing'!CA$3-1)))*$C26)</f>
        <v/>
      </c>
      <c r="CB26" s="7" t="str">
        <f>IF($B26=0,"",('MF Rollover'!CA26*($P26*(1+'Property Summary'!$L$22)^('MF Releasing'!CB$3-1)))*$C26)</f>
        <v/>
      </c>
      <c r="CC26" s="7" t="str">
        <f>IF($B26=0,"",('MF Rollover'!CB26*($P26*(1+'Property Summary'!$L$22)^('MF Releasing'!CC$3-1)))*$C26)</f>
        <v/>
      </c>
      <c r="CD26" s="7" t="str">
        <f>IF($B26=0,"",('MF Rollover'!CC26*($P26*(1+'Property Summary'!$L$22)^('MF Releasing'!CD$3-1)))*$C26)</f>
        <v/>
      </c>
      <c r="CE26" s="7" t="str">
        <f>IF($B26=0,"",('MF Rollover'!CD26*($P26*(1+'Property Summary'!$L$22)^('MF Releasing'!CE$3-1)))*$C26)</f>
        <v/>
      </c>
      <c r="CF26" s="7" t="str">
        <f>IF($B26=0,"",('MF Rollover'!CE26*($P26*(1+'Property Summary'!$L$22)^('MF Releasing'!CF$3-1)))*$C26)</f>
        <v/>
      </c>
      <c r="CG26" s="7" t="str">
        <f>IF($B26=0,"",('MF Rollover'!CF26*($P26*(1+'Property Summary'!$L$22)^('MF Releasing'!CG$3-1)))*$C26)</f>
        <v/>
      </c>
      <c r="CH26" s="7" t="str">
        <f>IF($B26=0,"",('MF Rollover'!CG26*($P26*(1+'Property Summary'!$L$22)^('MF Releasing'!CH$3-1)))*$C26)</f>
        <v/>
      </c>
      <c r="CI26" s="7" t="str">
        <f>IF($B26=0,"",('MF Rollover'!CH26*($P26*(1+'Property Summary'!$L$22)^('MF Releasing'!CI$3-1)))*$C26)</f>
        <v/>
      </c>
      <c r="CJ26" s="7" t="str">
        <f>IF($B26=0,"",('MF Rollover'!CI26*($P26*(1+'Property Summary'!$L$22)^('MF Releasing'!CJ$3-1)))*$C26)</f>
        <v/>
      </c>
      <c r="CK26" s="7" t="str">
        <f>IF($B26=0,"",('MF Rollover'!CJ26*($P26*(1+'Property Summary'!$L$22)^('MF Releasing'!CK$3-1)))*$C26)</f>
        <v/>
      </c>
      <c r="CL26" s="7" t="str">
        <f>IF($B26=0,"",('MF Rollover'!CK26*($P26*(1+'Property Summary'!$L$22)^('MF Releasing'!CL$3-1)))*$C26)</f>
        <v/>
      </c>
      <c r="CM26" s="7" t="str">
        <f>IF($B26=0,"",('MF Rollover'!CL26*($P26*(1+'Property Summary'!$L$22)^('MF Releasing'!CM$3-1)))*$C26)</f>
        <v/>
      </c>
      <c r="CN26" s="7" t="str">
        <f>IF($B26=0,"",('MF Rollover'!CM26*($P26*(1+'Property Summary'!$L$22)^('MF Releasing'!CN$3-1)))*$C26)</f>
        <v/>
      </c>
      <c r="CO26" s="7" t="str">
        <f>IF($B26=0,"",('MF Rollover'!CN26*($P26*(1+'Property Summary'!$L$22)^('MF Releasing'!CO$3-1)))*$C26)</f>
        <v/>
      </c>
      <c r="CP26" s="7" t="str">
        <f>IF($B26=0,"",('MF Rollover'!CO26*($P26*(1+'Property Summary'!$L$22)^('MF Releasing'!CP$3-1)))*$C26)</f>
        <v/>
      </c>
      <c r="CQ26" s="7" t="str">
        <f>IF($B26=0,"",('MF Rollover'!CP26*($P26*(1+'Property Summary'!$L$22)^('MF Releasing'!CQ$3-1)))*$C26)</f>
        <v/>
      </c>
      <c r="CR26" s="7" t="str">
        <f>IF($B26=0,"",('MF Rollover'!CQ26*($P26*(1+'Property Summary'!$L$22)^('MF Releasing'!CR$3-1)))*$C26)</f>
        <v/>
      </c>
      <c r="CS26" s="7" t="str">
        <f>IF($B26=0,"",('MF Rollover'!CR26*($P26*(1+'Property Summary'!$L$22)^('MF Releasing'!CS$3-1)))*$C26)</f>
        <v/>
      </c>
      <c r="CT26" s="7" t="str">
        <f>IF($B26=0,"",('MF Rollover'!CS26*($P26*(1+'Property Summary'!$L$22)^('MF Releasing'!CT$3-1)))*$C26)</f>
        <v/>
      </c>
      <c r="CU26" s="7" t="str">
        <f>IF($B26=0,"",('MF Rollover'!CT26*($P26*(1+'Property Summary'!$L$22)^('MF Releasing'!CU$3-1)))*$C26)</f>
        <v/>
      </c>
      <c r="CV26" s="7" t="str">
        <f>IF($B26=0,"",('MF Rollover'!CU26*($P26*(1+'Property Summary'!$L$22)^('MF Releasing'!CV$3-1)))*$C26)</f>
        <v/>
      </c>
      <c r="CW26" s="7" t="str">
        <f>IF($B26=0,"",('MF Rollover'!CV26*($P26*(1+'Property Summary'!$L$22)^('MF Releasing'!CW$3-1)))*$C26)</f>
        <v/>
      </c>
      <c r="CX26" s="7" t="str">
        <f>IF($B26=0,"",('MF Rollover'!CW26*($P26*(1+'Property Summary'!$L$22)^('MF Releasing'!CX$3-1)))*$C26)</f>
        <v/>
      </c>
      <c r="CY26" s="7" t="str">
        <f>IF($B26=0,"",('MF Rollover'!CX26*($P26*(1+'Property Summary'!$L$22)^('MF Releasing'!CY$3-1)))*$C26)</f>
        <v/>
      </c>
      <c r="CZ26" s="7" t="str">
        <f>IF($B26=0,"",('MF Rollover'!CY26*($P26*(1+'Property Summary'!$L$22)^('MF Releasing'!CZ$3-1)))*$C26)</f>
        <v/>
      </c>
      <c r="DA26" s="7" t="str">
        <f>IF($B26=0,"",('MF Rollover'!CZ26*($P26*(1+'Property Summary'!$L$22)^('MF Releasing'!DA$3-1)))*$C26)</f>
        <v/>
      </c>
      <c r="DB26" s="7" t="str">
        <f>IF($B26=0,"",('MF Rollover'!DA26*($P26*(1+'Property Summary'!$L$22)^('MF Releasing'!DB$3-1)))*$C26)</f>
        <v/>
      </c>
      <c r="DC26" s="7" t="str">
        <f>IF($B26=0,"",('MF Rollover'!DB26*($P26*(1+'Property Summary'!$L$22)^('MF Releasing'!DC$3-1)))*$C26)</f>
        <v/>
      </c>
      <c r="DD26" s="7" t="str">
        <f>IF($B26=0,"",('MF Rollover'!DC26*($P26*(1+'Property Summary'!$L$22)^('MF Releasing'!DD$3-1)))*$C26)</f>
        <v/>
      </c>
      <c r="DE26" s="7" t="str">
        <f>IF($B26=0,"",('MF Rollover'!DD26*($P26*(1+'Property Summary'!$L$22)^('MF Releasing'!DE$3-1)))*$C26)</f>
        <v/>
      </c>
      <c r="DF26" s="7" t="str">
        <f>IF($B26=0,"",('MF Rollover'!DE26*($P26*(1+'Property Summary'!$L$22)^('MF Releasing'!DF$3-1)))*$C26)</f>
        <v/>
      </c>
      <c r="DG26" s="7" t="str">
        <f>IF($B26=0,"",('MF Rollover'!DF26*($P26*(1+'Property Summary'!$L$22)^('MF Releasing'!DG$3-1)))*$C26)</f>
        <v/>
      </c>
      <c r="DH26" s="7" t="str">
        <f>IF($B26=0,"",('MF Rollover'!DG26*($P26*(1+'Property Summary'!$L$22)^('MF Releasing'!DH$3-1)))*$C26)</f>
        <v/>
      </c>
      <c r="DI26" s="7" t="str">
        <f>IF($B26=0,"",('MF Rollover'!DH26*($P26*(1+'Property Summary'!$L$22)^('MF Releasing'!DI$3-1)))*$C26)</f>
        <v/>
      </c>
      <c r="DJ26" s="7" t="str">
        <f>IF($B26=0,"",('MF Rollover'!DI26*($P26*(1+'Property Summary'!$L$22)^('MF Releasing'!DJ$3-1)))*$C26)</f>
        <v/>
      </c>
      <c r="DK26" s="7" t="str">
        <f>IF($B26=0,"",('MF Rollover'!DJ26*($P26*(1+'Property Summary'!$L$22)^('MF Releasing'!DK$3-1)))*$C26)</f>
        <v/>
      </c>
      <c r="DL26" s="7" t="str">
        <f>IF($B26=0,"",('MF Rollover'!DK26*($P26*(1+'Property Summary'!$L$22)^('MF Releasing'!DL$3-1)))*$C26)</f>
        <v/>
      </c>
      <c r="DM26" s="7" t="str">
        <f>IF($B26=0,"",('MF Rollover'!DL26*($P26*(1+'Property Summary'!$L$22)^('MF Releasing'!DM$3-1)))*$C26)</f>
        <v/>
      </c>
      <c r="DN26" s="7" t="str">
        <f>IF($B26=0,"",('MF Rollover'!DM26*($P26*(1+'Property Summary'!$L$22)^('MF Releasing'!DN$3-1)))*$C26)</f>
        <v/>
      </c>
      <c r="DO26" s="7" t="str">
        <f>IF($B26=0,"",('MF Rollover'!DN26*($P26*(1+'Property Summary'!$L$22)^('MF Releasing'!DO$3-1)))*$C26)</f>
        <v/>
      </c>
      <c r="DP26" s="7" t="str">
        <f>IF($B26=0,"",('MF Rollover'!DO26*($P26*(1+'Property Summary'!$L$22)^('MF Releasing'!DP$3-1)))*$C26)</f>
        <v/>
      </c>
      <c r="DQ26" s="7" t="str">
        <f>IF($B26=0,"",('MF Rollover'!DP26*($P26*(1+'Property Summary'!$L$22)^('MF Releasing'!DQ$3-1)))*$C26)</f>
        <v/>
      </c>
      <c r="DR26" s="7" t="str">
        <f>IF($B26=0,"",('MF Rollover'!DQ26*($P26*(1+'Property Summary'!$L$22)^('MF Releasing'!DR$3-1)))*$C26)</f>
        <v/>
      </c>
      <c r="DS26" s="7" t="str">
        <f>IF($B26=0,"",('MF Rollover'!DR26*($P26*(1+'Property Summary'!$L$22)^('MF Releasing'!DS$3-1)))*$C26)</f>
        <v/>
      </c>
      <c r="DT26" s="7" t="str">
        <f>IF($B26=0,"",('MF Rollover'!DS26*($P26*(1+'Property Summary'!$L$22)^('MF Releasing'!DT$3-1)))*$C26)</f>
        <v/>
      </c>
      <c r="DU26" s="7" t="str">
        <f>IF($B26=0,"",('MF Rollover'!DT26*($P26*(1+'Property Summary'!$L$22)^('MF Releasing'!DU$3-1)))*$C26)</f>
        <v/>
      </c>
      <c r="DV26" s="7" t="str">
        <f>IF($B26=0,"",('MF Rollover'!DU26*($P26*(1+'Property Summary'!$L$22)^('MF Releasing'!DV$3-1)))*$C26)</f>
        <v/>
      </c>
      <c r="DW26" s="7" t="str">
        <f>IF($B26=0,"",('MF Rollover'!DV26*($P26*(1+'Property Summary'!$L$22)^('MF Releasing'!DW$3-1)))*$C26)</f>
        <v/>
      </c>
      <c r="DX26" s="7" t="str">
        <f>IF($B26=0,"",('MF Rollover'!DW26*($P26*(1+'Property Summary'!$L$22)^('MF Releasing'!DX$3-1)))*$C26)</f>
        <v/>
      </c>
      <c r="DY26" s="7" t="str">
        <f>IF($B26=0,"",('MF Rollover'!DX26*($P26*(1+'Property Summary'!$L$22)^('MF Releasing'!DY$3-1)))*$C26)</f>
        <v/>
      </c>
      <c r="DZ26" s="7" t="str">
        <f>IF($B26=0,"",('MF Rollover'!DY26*($P26*(1+'Property Summary'!$L$22)^('MF Releasing'!DZ$3-1)))*$C26)</f>
        <v/>
      </c>
      <c r="EA26" s="7" t="str">
        <f>IF($B26=0,"",('MF Rollover'!DZ26*($P26*(1+'Property Summary'!$L$22)^('MF Releasing'!EA$3-1)))*$C26)</f>
        <v/>
      </c>
      <c r="EB26" s="7" t="str">
        <f>IF($B26=0,"",('MF Rollover'!EA26*($P26*(1+'Property Summary'!$L$22)^('MF Releasing'!EB$3-1)))*$C26)</f>
        <v/>
      </c>
      <c r="EC26" s="7" t="str">
        <f>IF($B26=0,"",('MF Rollover'!EB26*($P26*(1+'Property Summary'!$L$22)^('MF Releasing'!EC$3-1)))*$C26)</f>
        <v/>
      </c>
      <c r="ED26" s="7" t="str">
        <f>IF($B26=0,"",('MF Rollover'!EC26*($P26*(1+'Property Summary'!$L$22)^('MF Releasing'!ED$3-1)))*$C26)</f>
        <v/>
      </c>
      <c r="EE26" s="7" t="str">
        <f>IF($B26=0,"",('MF Rollover'!ED26*($P26*(1+'Property Summary'!$L$22)^('MF Releasing'!EE$3-1)))*$C26)</f>
        <v/>
      </c>
      <c r="EF26" s="7" t="str">
        <f>IF($B26=0,"",('MF Rollover'!EE26*($P26*(1+'Property Summary'!$L$22)^('MF Releasing'!EF$3-1)))*$C26)</f>
        <v/>
      </c>
      <c r="EG26" s="7" t="str">
        <f>IF($B26=0,"",('MF Rollover'!EF26*($P26*(1+'Property Summary'!$L$22)^('MF Releasing'!EG$3-1)))*$C26)</f>
        <v/>
      </c>
      <c r="EH26" s="7" t="str">
        <f>IF($B26=0,"",('MF Rollover'!EG26*($P26*(1+'Property Summary'!$L$22)^('MF Releasing'!EH$3-1)))*$C26)</f>
        <v/>
      </c>
      <c r="EI26" s="7" t="str">
        <f>IF($B26=0,"",('MF Rollover'!EH26*($P26*(1+'Property Summary'!$L$22)^('MF Releasing'!EI$3-1)))*$C26)</f>
        <v/>
      </c>
      <c r="EJ26" s="7" t="str">
        <f>IF($B26=0,"",('MF Rollover'!EI26*($P26*(1+'Property Summary'!$L$22)^('MF Releasing'!EJ$3-1)))*$C26)</f>
        <v/>
      </c>
      <c r="EK26" s="7" t="str">
        <f>IF($B26=0,"",('MF Rollover'!EJ26*($P26*(1+'Property Summary'!$L$22)^('MF Releasing'!EK$3-1)))*$C26)</f>
        <v/>
      </c>
      <c r="EL26" s="7" t="str">
        <f>IF($B26=0,"",('MF Rollover'!EK26*($P26*(1+'Property Summary'!$L$22)^('MF Releasing'!EL$3-1)))*$C26)</f>
        <v/>
      </c>
      <c r="EM26" s="7" t="str">
        <f>IF($B26=0,"",('MF Rollover'!EL26*($P26*(1+'Property Summary'!$L$22)^('MF Releasing'!EM$3-1)))*$C26)</f>
        <v/>
      </c>
      <c r="EN26" s="7" t="str">
        <f>IF($B26=0,"",('MF Rollover'!EM26*($P26*(1+'Property Summary'!$L$22)^('MF Releasing'!EN$3-1)))*$C26)</f>
        <v/>
      </c>
      <c r="EO26" s="7" t="str">
        <f>IF($B26=0,"",('MF Rollover'!EN26*($P26*(1+'Property Summary'!$L$22)^('MF Releasing'!EO$3-1)))*$C26)</f>
        <v/>
      </c>
      <c r="EP26" s="7" t="str">
        <f>IF($B26=0,"",('MF Rollover'!EO26*($P26*(1+'Property Summary'!$L$22)^('MF Releasing'!EP$3-1)))*$C26)</f>
        <v/>
      </c>
      <c r="EQ26" s="7" t="str">
        <f>IF($B26=0,"",('MF Rollover'!EP26*($P26*(1+'Property Summary'!$L$22)^('MF Releasing'!EQ$3-1)))*$C26)</f>
        <v/>
      </c>
      <c r="ER26" s="7" t="str">
        <f>IF($B26=0,"",('MF Rollover'!EQ26*($P26*(1+'Property Summary'!$L$22)^('MF Releasing'!ER$3-1)))*$C26)</f>
        <v/>
      </c>
      <c r="ES26" s="7" t="str">
        <f>IF($B26=0,"",('MF Rollover'!ER26*($P26*(1+'Property Summary'!$L$22)^('MF Releasing'!ES$3-1)))*$C26)</f>
        <v/>
      </c>
      <c r="ET26" s="7" t="str">
        <f>IF($B26=0,"",('MF Rollover'!ES26*($P26*(1+'Property Summary'!$L$22)^('MF Releasing'!ET$3-1)))*$C26)</f>
        <v/>
      </c>
      <c r="EU26" s="7" t="str">
        <f>IF($B26=0,"",('MF Rollover'!ET26*($P26*(1+'Property Summary'!$L$22)^('MF Releasing'!EU$3-1)))*$C26)</f>
        <v/>
      </c>
      <c r="EV26" s="7" t="str">
        <f>IF($B26=0,"",('MF Rollover'!EU26*($P26*(1+'Property Summary'!$L$22)^('MF Releasing'!EV$3-1)))*$C26)</f>
        <v/>
      </c>
      <c r="EW26" s="7" t="str">
        <f>IF($B26=0,"",('MF Rollover'!EV26*($P26*(1+'Property Summary'!$L$22)^('MF Releasing'!EW$3-1)))*$C26)</f>
        <v/>
      </c>
      <c r="EX26" s="7" t="str">
        <f>IF($B26=0,"",('MF Rollover'!EW26*($P26*(1+'Property Summary'!$L$22)^('MF Releasing'!EX$3-1)))*$C26)</f>
        <v/>
      </c>
      <c r="EY26" s="7" t="str">
        <f>IF($B26=0,"",('MF Rollover'!EX26*($P26*(1+'Property Summary'!$L$22)^('MF Releasing'!EY$3-1)))*$C26)</f>
        <v/>
      </c>
      <c r="EZ26" s="7" t="str">
        <f>IF($B26=0,"",('MF Rollover'!EY26*($P26*(1+'Property Summary'!$L$22)^('MF Releasing'!EZ$3-1)))*$C26)</f>
        <v/>
      </c>
      <c r="FA26" s="7" t="str">
        <f>IF($B26=0,"",('MF Rollover'!EZ26*($P26*(1+'Property Summary'!$L$22)^('MF Releasing'!FA$3-1)))*$C26)</f>
        <v/>
      </c>
      <c r="FB26" s="7" t="str">
        <f>IF($B26=0,"",('MF Rollover'!FA26*($P26*(1+'Property Summary'!$L$22)^('MF Releasing'!FB$3-1)))*$C26)</f>
        <v/>
      </c>
      <c r="FC26" s="7" t="str">
        <f>IF($B26=0,"",('MF Rollover'!FB26*($P26*(1+'Property Summary'!$L$22)^('MF Releasing'!FC$3-1)))*$C26)</f>
        <v/>
      </c>
      <c r="FD26" s="7" t="str">
        <f>IF($B26=0,"",('MF Rollover'!FC26*($P26*(1+'Property Summary'!$L$22)^('MF Releasing'!FD$3-1)))*$C26)</f>
        <v/>
      </c>
      <c r="FE26" s="7" t="str">
        <f>IF($B26=0,"",('MF Rollover'!FD26*($P26*(1+'Property Summary'!$L$22)^('MF Releasing'!FE$3-1)))*$C26)</f>
        <v/>
      </c>
      <c r="FF26" s="7" t="str">
        <f>IF($B26=0,"",('MF Rollover'!FE26*($P26*(1+'Property Summary'!$L$22)^('MF Releasing'!FF$3-1)))*$C26)</f>
        <v/>
      </c>
      <c r="FG26" s="7" t="str">
        <f>IF($B26=0,"",('MF Rollover'!FF26*($P26*(1+'Property Summary'!$L$22)^('MF Releasing'!FG$3-1)))*$C26)</f>
        <v/>
      </c>
      <c r="FH26" s="7" t="str">
        <f>IF($B26=0,"",('MF Rollover'!FG26*($P26*(1+'Property Summary'!$L$22)^('MF Releasing'!FH$3-1)))*$C26)</f>
        <v/>
      </c>
      <c r="FI26" s="7" t="str">
        <f>IF($B26=0,"",('MF Rollover'!FH26*($P26*(1+'Property Summary'!$L$22)^('MF Releasing'!FI$3-1)))*$C26)</f>
        <v/>
      </c>
      <c r="FJ26" s="7" t="str">
        <f>IF($B26=0,"",('MF Rollover'!FI26*($P26*(1+'Property Summary'!$L$22)^('MF Releasing'!FJ$3-1)))*$C26)</f>
        <v/>
      </c>
      <c r="FK26" s="7" t="str">
        <f>IF($B26=0,"",('MF Rollover'!FJ26*($P26*(1+'Property Summary'!$L$22)^('MF Releasing'!FK$3-1)))*$C26)</f>
        <v/>
      </c>
      <c r="FL26" s="7" t="str">
        <f>IF($B26=0,"",('MF Rollover'!FK26*($P26*(1+'Property Summary'!$L$22)^('MF Releasing'!FL$3-1)))*$C26)</f>
        <v/>
      </c>
      <c r="FM26" s="7" t="str">
        <f>IF($B26=0,"",('MF Rollover'!FL26*($P26*(1+'Property Summary'!$L$22)^('MF Releasing'!FM$3-1)))*$C26)</f>
        <v/>
      </c>
      <c r="FN26" s="7" t="str">
        <f>IF($B26=0,"",('MF Rollover'!FM26*($P26*(1+'Property Summary'!$L$22)^('MF Releasing'!FN$3-1)))*$C26)</f>
        <v/>
      </c>
      <c r="FO26" s="7" t="str">
        <f>IF($B26=0,"",('MF Rollover'!FN26*($P26*(1+'Property Summary'!$L$22)^('MF Releasing'!FO$3-1)))*$C26)</f>
        <v/>
      </c>
      <c r="FP26" s="7" t="str">
        <f>IF($B26=0,"",('MF Rollover'!FO26*($P26*(1+'Property Summary'!$L$22)^('MF Releasing'!FP$3-1)))*$C26)</f>
        <v/>
      </c>
      <c r="FQ26" s="7" t="str">
        <f>IF($B26=0,"",('MF Rollover'!FP26*($P26*(1+'Property Summary'!$L$22)^('MF Releasing'!FQ$3-1)))*$C26)</f>
        <v/>
      </c>
      <c r="FR26" s="7" t="str">
        <f>IF($B26=0,"",('MF Rollover'!FQ26*($P26*(1+'Property Summary'!$L$22)^('MF Releasing'!FR$3-1)))*$C26)</f>
        <v/>
      </c>
      <c r="FS26" s="7" t="str">
        <f>IF($B26=0,"",('MF Rollover'!FR26*($P26*(1+'Property Summary'!$L$22)^('MF Releasing'!FS$3-1)))*$C26)</f>
        <v/>
      </c>
      <c r="FT26" s="7" t="str">
        <f>IF($B26=0,"",('MF Rollover'!FS26*($P26*(1+'Property Summary'!$L$22)^('MF Releasing'!FT$3-1)))*$C26)</f>
        <v/>
      </c>
      <c r="FU26" s="7" t="str">
        <f>IF($B26=0,"",('MF Rollover'!FT26*($P26*(1+'Property Summary'!$L$22)^('MF Releasing'!FU$3-1)))*$C26)</f>
        <v/>
      </c>
      <c r="FV26" s="7" t="str">
        <f>IF($B26=0,"",('MF Rollover'!FU26*($P26*(1+'Property Summary'!$L$22)^('MF Releasing'!FV$3-1)))*$C26)</f>
        <v/>
      </c>
      <c r="FW26" s="7" t="str">
        <f>IF($B26=0,"",('MF Rollover'!FV26*($P26*(1+'Property Summary'!$L$22)^('MF Releasing'!FW$3-1)))*$C26)</f>
        <v/>
      </c>
      <c r="FX26" s="7" t="str">
        <f>IF($B26=0,"",('MF Rollover'!FW26*($P26*(1+'Property Summary'!$L$22)^('MF Releasing'!FX$3-1)))*$C26)</f>
        <v/>
      </c>
      <c r="FY26" s="7" t="str">
        <f>IF($B26=0,"",('MF Rollover'!FX26*($P26*(1+'Property Summary'!$L$22)^('MF Releasing'!FY$3-1)))*$C26)</f>
        <v/>
      </c>
      <c r="FZ26" s="7" t="str">
        <f>IF($B26=0,"",('MF Rollover'!FY26*($P26*(1+'Property Summary'!$L$22)^('MF Releasing'!FZ$3-1)))*$C26)</f>
        <v/>
      </c>
      <c r="GA26" s="7" t="str">
        <f>IF($B26=0,"",('MF Rollover'!FZ26*($P26*(1+'Property Summary'!$L$22)^('MF Releasing'!GA$3-1)))*$C26)</f>
        <v/>
      </c>
      <c r="GB26" s="7" t="str">
        <f>IF($B26=0,"",('MF Rollover'!GA26*($P26*(1+'Property Summary'!$L$22)^('MF Releasing'!GB$3-1)))*$C26)</f>
        <v/>
      </c>
      <c r="GC26" s="7" t="str">
        <f>IF($B26=0,"",('MF Rollover'!GB26*($P26*(1+'Property Summary'!$L$22)^('MF Releasing'!GC$3-1)))*$C26)</f>
        <v/>
      </c>
      <c r="GD26" s="7" t="str">
        <f>IF($B26=0,"",('MF Rollover'!GC26*($P26*(1+'Property Summary'!$L$22)^('MF Releasing'!GD$3-1)))*$C26)</f>
        <v/>
      </c>
      <c r="GE26" s="7" t="str">
        <f>IF($B26=0,"",('MF Rollover'!GD26*($P26*(1+'Property Summary'!$L$22)^('MF Releasing'!GE$3-1)))*$C26)</f>
        <v/>
      </c>
      <c r="GF26" s="7" t="str">
        <f>IF($B26=0,"",('MF Rollover'!GE26*($P26*(1+'Property Summary'!$L$22)^('MF Releasing'!GF$3-1)))*$C26)</f>
        <v/>
      </c>
      <c r="GG26" s="7" t="str">
        <f>IF($B26=0,"",('MF Rollover'!GF26*($P26*(1+'Property Summary'!$L$22)^('MF Releasing'!GG$3-1)))*$C26)</f>
        <v/>
      </c>
      <c r="GH26" s="7" t="str">
        <f>IF($B26=0,"",('MF Rollover'!GG26*($P26*(1+'Property Summary'!$L$22)^('MF Releasing'!GH$3-1)))*$C26)</f>
        <v/>
      </c>
      <c r="GI26" s="7" t="str">
        <f>IF($B26=0,"",('MF Rollover'!GH26*($P26*(1+'Property Summary'!$L$22)^('MF Releasing'!GI$3-1)))*$C26)</f>
        <v/>
      </c>
      <c r="GJ26" s="7" t="str">
        <f>IF($B26=0,"",('MF Rollover'!GI26*($P26*(1+'Property Summary'!$L$22)^('MF Releasing'!GJ$3-1)))*$C26)</f>
        <v/>
      </c>
      <c r="GK26" s="7" t="str">
        <f>IF($B26=0,"",('MF Rollover'!GJ26*($P26*(1+'Property Summary'!$L$22)^('MF Releasing'!GK$3-1)))*$C26)</f>
        <v/>
      </c>
      <c r="GL26" s="7" t="str">
        <f>IF($B26=0,"",('MF Rollover'!GK26*($P26*(1+'Property Summary'!$L$22)^('MF Releasing'!GL$3-1)))*$C26)</f>
        <v/>
      </c>
      <c r="GM26" s="7" t="str">
        <f>IF($B26=0,"",('MF Rollover'!GL26*($P26*(1+'Property Summary'!$L$22)^('MF Releasing'!GM$3-1)))*$C26)</f>
        <v/>
      </c>
      <c r="GN26" s="7" t="str">
        <f>IF($B26=0,"",('MF Rollover'!GM26*($P26*(1+'Property Summary'!$L$22)^('MF Releasing'!GN$3-1)))*$C26)</f>
        <v/>
      </c>
      <c r="GO26" s="7" t="str">
        <f>IF($B26=0,"",('MF Rollover'!GN26*($P26*(1+'Property Summary'!$L$22)^('MF Releasing'!GO$3-1)))*$C26)</f>
        <v/>
      </c>
      <c r="GP26" s="7" t="str">
        <f>IF($B26=0,"",('MF Rollover'!GO26*($P26*(1+'Property Summary'!$L$22)^('MF Releasing'!GP$3-1)))*$C26)</f>
        <v/>
      </c>
    </row>
    <row r="27" spans="2:198" x14ac:dyDescent="0.3">
      <c r="B27" s="198">
        <f>'MF Rent Roll'!B26</f>
        <v>0</v>
      </c>
      <c r="C27" s="199">
        <f>'MF Rent Roll'!C26</f>
        <v>0</v>
      </c>
      <c r="D27" s="200">
        <f>'MF Rent Roll'!D26</f>
        <v>0</v>
      </c>
      <c r="E27" s="200">
        <f>'MF Rent Roll'!E26</f>
        <v>0</v>
      </c>
      <c r="F27" s="201">
        <f>'MF Rent Roll'!F26</f>
        <v>0</v>
      </c>
      <c r="G27" s="202">
        <f>'MF Rent Roll'!G26</f>
        <v>0</v>
      </c>
      <c r="H27" s="203">
        <f>'MF Rent Roll'!H26</f>
        <v>0</v>
      </c>
      <c r="I27" s="202">
        <f>'MF Rent Roll'!I26</f>
        <v>0</v>
      </c>
      <c r="J27" s="204">
        <f>'MF Rent Roll'!J26</f>
        <v>0</v>
      </c>
      <c r="K27" s="205">
        <f>'MF Rent Roll'!K26</f>
        <v>0</v>
      </c>
      <c r="L27" s="202">
        <f>'MF Rent Roll'!L26</f>
        <v>0</v>
      </c>
      <c r="M27" s="206">
        <f>'MF Rent Roll'!M26</f>
        <v>0</v>
      </c>
      <c r="N27" s="207" t="str">
        <f>'MF Rent Roll'!N26</f>
        <v/>
      </c>
      <c r="O27" s="208" t="str">
        <f>'MF Rent Roll'!O26</f>
        <v/>
      </c>
      <c r="P27" s="209" t="str">
        <f>'MF Rent Roll'!P26</f>
        <v/>
      </c>
      <c r="S27" s="7" t="str">
        <f>IF($B27=0,"",('MF Rollover'!R27*($P27*(1+'Property Summary'!$L$22)^('MF Releasing'!S$3-1)))*$C27)</f>
        <v/>
      </c>
      <c r="T27" s="7" t="str">
        <f>IF($B27=0,"",('MF Rollover'!S27*($P27*(1+'Property Summary'!$L$22)^('MF Releasing'!T$3-1)))*$C27)</f>
        <v/>
      </c>
      <c r="U27" s="7" t="str">
        <f>IF($B27=0,"",('MF Rollover'!T27*($P27*(1+'Property Summary'!$L$22)^('MF Releasing'!U$3-1)))*$C27)</f>
        <v/>
      </c>
      <c r="V27" s="7" t="str">
        <f>IF($B27=0,"",('MF Rollover'!U27*($P27*(1+'Property Summary'!$L$22)^('MF Releasing'!V$3-1)))*$C27)</f>
        <v/>
      </c>
      <c r="W27" s="7" t="str">
        <f>IF($B27=0,"",('MF Rollover'!V27*($P27*(1+'Property Summary'!$L$22)^('MF Releasing'!W$3-1)))*$C27)</f>
        <v/>
      </c>
      <c r="X27" s="7" t="str">
        <f>IF($B27=0,"",('MF Rollover'!W27*($P27*(1+'Property Summary'!$L$22)^('MF Releasing'!X$3-1)))*$C27)</f>
        <v/>
      </c>
      <c r="Y27" s="7" t="str">
        <f>IF($B27=0,"",('MF Rollover'!X27*($P27*(1+'Property Summary'!$L$22)^('MF Releasing'!Y$3-1)))*$C27)</f>
        <v/>
      </c>
      <c r="Z27" s="7" t="str">
        <f>IF($B27=0,"",('MF Rollover'!Y27*($P27*(1+'Property Summary'!$L$22)^('MF Releasing'!Z$3-1)))*$C27)</f>
        <v/>
      </c>
      <c r="AA27" s="7" t="str">
        <f>IF($B27=0,"",('MF Rollover'!Z27*($P27*(1+'Property Summary'!$L$22)^('MF Releasing'!AA$3-1)))*$C27)</f>
        <v/>
      </c>
      <c r="AB27" s="7" t="str">
        <f>IF($B27=0,"",('MF Rollover'!AA27*($P27*(1+'Property Summary'!$L$22)^('MF Releasing'!AB$3-1)))*$C27)</f>
        <v/>
      </c>
      <c r="AC27" s="7" t="str">
        <f>IF($B27=0,"",('MF Rollover'!AB27*($P27*(1+'Property Summary'!$L$22)^('MF Releasing'!AC$3-1)))*$C27)</f>
        <v/>
      </c>
      <c r="AD27" s="7" t="str">
        <f>IF($B27=0,"",('MF Rollover'!AC27*($P27*(1+'Property Summary'!$L$22)^('MF Releasing'!AD$3-1)))*$C27)</f>
        <v/>
      </c>
      <c r="AE27" s="7" t="str">
        <f>IF($B27=0,"",('MF Rollover'!AD27*($P27*(1+'Property Summary'!$L$22)^('MF Releasing'!AE$3-1)))*$C27)</f>
        <v/>
      </c>
      <c r="AF27" s="7" t="str">
        <f>IF($B27=0,"",('MF Rollover'!AE27*($P27*(1+'Property Summary'!$L$22)^('MF Releasing'!AF$3-1)))*$C27)</f>
        <v/>
      </c>
      <c r="AG27" s="7" t="str">
        <f>IF($B27=0,"",('MF Rollover'!AF27*($P27*(1+'Property Summary'!$L$22)^('MF Releasing'!AG$3-1)))*$C27)</f>
        <v/>
      </c>
      <c r="AH27" s="7" t="str">
        <f>IF($B27=0,"",('MF Rollover'!AG27*($P27*(1+'Property Summary'!$L$22)^('MF Releasing'!AH$3-1)))*$C27)</f>
        <v/>
      </c>
      <c r="AI27" s="7" t="str">
        <f>IF($B27=0,"",('MF Rollover'!AH27*($P27*(1+'Property Summary'!$L$22)^('MF Releasing'!AI$3-1)))*$C27)</f>
        <v/>
      </c>
      <c r="AJ27" s="7" t="str">
        <f>IF($B27=0,"",('MF Rollover'!AI27*($P27*(1+'Property Summary'!$L$22)^('MF Releasing'!AJ$3-1)))*$C27)</f>
        <v/>
      </c>
      <c r="AK27" s="7" t="str">
        <f>IF($B27=0,"",('MF Rollover'!AJ27*($P27*(1+'Property Summary'!$L$22)^('MF Releasing'!AK$3-1)))*$C27)</f>
        <v/>
      </c>
      <c r="AL27" s="7" t="str">
        <f>IF($B27=0,"",('MF Rollover'!AK27*($P27*(1+'Property Summary'!$L$22)^('MF Releasing'!AL$3-1)))*$C27)</f>
        <v/>
      </c>
      <c r="AM27" s="7" t="str">
        <f>IF($B27=0,"",('MF Rollover'!AL27*($P27*(1+'Property Summary'!$L$22)^('MF Releasing'!AM$3-1)))*$C27)</f>
        <v/>
      </c>
      <c r="AN27" s="7" t="str">
        <f>IF($B27=0,"",('MF Rollover'!AM27*($P27*(1+'Property Summary'!$L$22)^('MF Releasing'!AN$3-1)))*$C27)</f>
        <v/>
      </c>
      <c r="AO27" s="7" t="str">
        <f>IF($B27=0,"",('MF Rollover'!AN27*($P27*(1+'Property Summary'!$L$22)^('MF Releasing'!AO$3-1)))*$C27)</f>
        <v/>
      </c>
      <c r="AP27" s="7" t="str">
        <f>IF($B27=0,"",('MF Rollover'!AO27*($P27*(1+'Property Summary'!$L$22)^('MF Releasing'!AP$3-1)))*$C27)</f>
        <v/>
      </c>
      <c r="AQ27" s="7" t="str">
        <f>IF($B27=0,"",('MF Rollover'!AP27*($P27*(1+'Property Summary'!$L$22)^('MF Releasing'!AQ$3-1)))*$C27)</f>
        <v/>
      </c>
      <c r="AR27" s="7" t="str">
        <f>IF($B27=0,"",('MF Rollover'!AQ27*($P27*(1+'Property Summary'!$L$22)^('MF Releasing'!AR$3-1)))*$C27)</f>
        <v/>
      </c>
      <c r="AS27" s="7" t="str">
        <f>IF($B27=0,"",('MF Rollover'!AR27*($P27*(1+'Property Summary'!$L$22)^('MF Releasing'!AS$3-1)))*$C27)</f>
        <v/>
      </c>
      <c r="AT27" s="7" t="str">
        <f>IF($B27=0,"",('MF Rollover'!AS27*($P27*(1+'Property Summary'!$L$22)^('MF Releasing'!AT$3-1)))*$C27)</f>
        <v/>
      </c>
      <c r="AU27" s="7" t="str">
        <f>IF($B27=0,"",('MF Rollover'!AT27*($P27*(1+'Property Summary'!$L$22)^('MF Releasing'!AU$3-1)))*$C27)</f>
        <v/>
      </c>
      <c r="AV27" s="7" t="str">
        <f>IF($B27=0,"",('MF Rollover'!AU27*($P27*(1+'Property Summary'!$L$22)^('MF Releasing'!AV$3-1)))*$C27)</f>
        <v/>
      </c>
      <c r="AW27" s="7" t="str">
        <f>IF($B27=0,"",('MF Rollover'!AV27*($P27*(1+'Property Summary'!$L$22)^('MF Releasing'!AW$3-1)))*$C27)</f>
        <v/>
      </c>
      <c r="AX27" s="7" t="str">
        <f>IF($B27=0,"",('MF Rollover'!AW27*($P27*(1+'Property Summary'!$L$22)^('MF Releasing'!AX$3-1)))*$C27)</f>
        <v/>
      </c>
      <c r="AY27" s="7" t="str">
        <f>IF($B27=0,"",('MF Rollover'!AX27*($P27*(1+'Property Summary'!$L$22)^('MF Releasing'!AY$3-1)))*$C27)</f>
        <v/>
      </c>
      <c r="AZ27" s="7" t="str">
        <f>IF($B27=0,"",('MF Rollover'!AY27*($P27*(1+'Property Summary'!$L$22)^('MF Releasing'!AZ$3-1)))*$C27)</f>
        <v/>
      </c>
      <c r="BA27" s="7" t="str">
        <f>IF($B27=0,"",('MF Rollover'!AZ27*($P27*(1+'Property Summary'!$L$22)^('MF Releasing'!BA$3-1)))*$C27)</f>
        <v/>
      </c>
      <c r="BB27" s="7" t="str">
        <f>IF($B27=0,"",('MF Rollover'!BA27*($P27*(1+'Property Summary'!$L$22)^('MF Releasing'!BB$3-1)))*$C27)</f>
        <v/>
      </c>
      <c r="BC27" s="7" t="str">
        <f>IF($B27=0,"",('MF Rollover'!BB27*($P27*(1+'Property Summary'!$L$22)^('MF Releasing'!BC$3-1)))*$C27)</f>
        <v/>
      </c>
      <c r="BD27" s="7" t="str">
        <f>IF($B27=0,"",('MF Rollover'!BC27*($P27*(1+'Property Summary'!$L$22)^('MF Releasing'!BD$3-1)))*$C27)</f>
        <v/>
      </c>
      <c r="BE27" s="7" t="str">
        <f>IF($B27=0,"",('MF Rollover'!BD27*($P27*(1+'Property Summary'!$L$22)^('MF Releasing'!BE$3-1)))*$C27)</f>
        <v/>
      </c>
      <c r="BF27" s="7" t="str">
        <f>IF($B27=0,"",('MF Rollover'!BE27*($P27*(1+'Property Summary'!$L$22)^('MF Releasing'!BF$3-1)))*$C27)</f>
        <v/>
      </c>
      <c r="BG27" s="7" t="str">
        <f>IF($B27=0,"",('MF Rollover'!BF27*($P27*(1+'Property Summary'!$L$22)^('MF Releasing'!BG$3-1)))*$C27)</f>
        <v/>
      </c>
      <c r="BH27" s="7" t="str">
        <f>IF($B27=0,"",('MF Rollover'!BG27*($P27*(1+'Property Summary'!$L$22)^('MF Releasing'!BH$3-1)))*$C27)</f>
        <v/>
      </c>
      <c r="BI27" s="7" t="str">
        <f>IF($B27=0,"",('MF Rollover'!BH27*($P27*(1+'Property Summary'!$L$22)^('MF Releasing'!BI$3-1)))*$C27)</f>
        <v/>
      </c>
      <c r="BJ27" s="7" t="str">
        <f>IF($B27=0,"",('MF Rollover'!BI27*($P27*(1+'Property Summary'!$L$22)^('MF Releasing'!BJ$3-1)))*$C27)</f>
        <v/>
      </c>
      <c r="BK27" s="7" t="str">
        <f>IF($B27=0,"",('MF Rollover'!BJ27*($P27*(1+'Property Summary'!$L$22)^('MF Releasing'!BK$3-1)))*$C27)</f>
        <v/>
      </c>
      <c r="BL27" s="7" t="str">
        <f>IF($B27=0,"",('MF Rollover'!BK27*($P27*(1+'Property Summary'!$L$22)^('MF Releasing'!BL$3-1)))*$C27)</f>
        <v/>
      </c>
      <c r="BM27" s="7" t="str">
        <f>IF($B27=0,"",('MF Rollover'!BL27*($P27*(1+'Property Summary'!$L$22)^('MF Releasing'!BM$3-1)))*$C27)</f>
        <v/>
      </c>
      <c r="BN27" s="7" t="str">
        <f>IF($B27=0,"",('MF Rollover'!BM27*($P27*(1+'Property Summary'!$L$22)^('MF Releasing'!BN$3-1)))*$C27)</f>
        <v/>
      </c>
      <c r="BO27" s="7" t="str">
        <f>IF($B27=0,"",('MF Rollover'!BN27*($P27*(1+'Property Summary'!$L$22)^('MF Releasing'!BO$3-1)))*$C27)</f>
        <v/>
      </c>
      <c r="BP27" s="7" t="str">
        <f>IF($B27=0,"",('MF Rollover'!BO27*($P27*(1+'Property Summary'!$L$22)^('MF Releasing'!BP$3-1)))*$C27)</f>
        <v/>
      </c>
      <c r="BQ27" s="7" t="str">
        <f>IF($B27=0,"",('MF Rollover'!BP27*($P27*(1+'Property Summary'!$L$22)^('MF Releasing'!BQ$3-1)))*$C27)</f>
        <v/>
      </c>
      <c r="BR27" s="7" t="str">
        <f>IF($B27=0,"",('MF Rollover'!BQ27*($P27*(1+'Property Summary'!$L$22)^('MF Releasing'!BR$3-1)))*$C27)</f>
        <v/>
      </c>
      <c r="BS27" s="7" t="str">
        <f>IF($B27=0,"",('MF Rollover'!BR27*($P27*(1+'Property Summary'!$L$22)^('MF Releasing'!BS$3-1)))*$C27)</f>
        <v/>
      </c>
      <c r="BT27" s="7" t="str">
        <f>IF($B27=0,"",('MF Rollover'!BS27*($P27*(1+'Property Summary'!$L$22)^('MF Releasing'!BT$3-1)))*$C27)</f>
        <v/>
      </c>
      <c r="BU27" s="7" t="str">
        <f>IF($B27=0,"",('MF Rollover'!BT27*($P27*(1+'Property Summary'!$L$22)^('MF Releasing'!BU$3-1)))*$C27)</f>
        <v/>
      </c>
      <c r="BV27" s="7" t="str">
        <f>IF($B27=0,"",('MF Rollover'!BU27*($P27*(1+'Property Summary'!$L$22)^('MF Releasing'!BV$3-1)))*$C27)</f>
        <v/>
      </c>
      <c r="BW27" s="7" t="str">
        <f>IF($B27=0,"",('MF Rollover'!BV27*($P27*(1+'Property Summary'!$L$22)^('MF Releasing'!BW$3-1)))*$C27)</f>
        <v/>
      </c>
      <c r="BX27" s="7" t="str">
        <f>IF($B27=0,"",('MF Rollover'!BW27*($P27*(1+'Property Summary'!$L$22)^('MF Releasing'!BX$3-1)))*$C27)</f>
        <v/>
      </c>
      <c r="BY27" s="7" t="str">
        <f>IF($B27=0,"",('MF Rollover'!BX27*($P27*(1+'Property Summary'!$L$22)^('MF Releasing'!BY$3-1)))*$C27)</f>
        <v/>
      </c>
      <c r="BZ27" s="7" t="str">
        <f>IF($B27=0,"",('MF Rollover'!BY27*($P27*(1+'Property Summary'!$L$22)^('MF Releasing'!BZ$3-1)))*$C27)</f>
        <v/>
      </c>
      <c r="CA27" s="7" t="str">
        <f>IF($B27=0,"",('MF Rollover'!BZ27*($P27*(1+'Property Summary'!$L$22)^('MF Releasing'!CA$3-1)))*$C27)</f>
        <v/>
      </c>
      <c r="CB27" s="7" t="str">
        <f>IF($B27=0,"",('MF Rollover'!CA27*($P27*(1+'Property Summary'!$L$22)^('MF Releasing'!CB$3-1)))*$C27)</f>
        <v/>
      </c>
      <c r="CC27" s="7" t="str">
        <f>IF($B27=0,"",('MF Rollover'!CB27*($P27*(1+'Property Summary'!$L$22)^('MF Releasing'!CC$3-1)))*$C27)</f>
        <v/>
      </c>
      <c r="CD27" s="7" t="str">
        <f>IF($B27=0,"",('MF Rollover'!CC27*($P27*(1+'Property Summary'!$L$22)^('MF Releasing'!CD$3-1)))*$C27)</f>
        <v/>
      </c>
      <c r="CE27" s="7" t="str">
        <f>IF($B27=0,"",('MF Rollover'!CD27*($P27*(1+'Property Summary'!$L$22)^('MF Releasing'!CE$3-1)))*$C27)</f>
        <v/>
      </c>
      <c r="CF27" s="7" t="str">
        <f>IF($B27=0,"",('MF Rollover'!CE27*($P27*(1+'Property Summary'!$L$22)^('MF Releasing'!CF$3-1)))*$C27)</f>
        <v/>
      </c>
      <c r="CG27" s="7" t="str">
        <f>IF($B27=0,"",('MF Rollover'!CF27*($P27*(1+'Property Summary'!$L$22)^('MF Releasing'!CG$3-1)))*$C27)</f>
        <v/>
      </c>
      <c r="CH27" s="7" t="str">
        <f>IF($B27=0,"",('MF Rollover'!CG27*($P27*(1+'Property Summary'!$L$22)^('MF Releasing'!CH$3-1)))*$C27)</f>
        <v/>
      </c>
      <c r="CI27" s="7" t="str">
        <f>IF($B27=0,"",('MF Rollover'!CH27*($P27*(1+'Property Summary'!$L$22)^('MF Releasing'!CI$3-1)))*$C27)</f>
        <v/>
      </c>
      <c r="CJ27" s="7" t="str">
        <f>IF($B27=0,"",('MF Rollover'!CI27*($P27*(1+'Property Summary'!$L$22)^('MF Releasing'!CJ$3-1)))*$C27)</f>
        <v/>
      </c>
      <c r="CK27" s="7" t="str">
        <f>IF($B27=0,"",('MF Rollover'!CJ27*($P27*(1+'Property Summary'!$L$22)^('MF Releasing'!CK$3-1)))*$C27)</f>
        <v/>
      </c>
      <c r="CL27" s="7" t="str">
        <f>IF($B27=0,"",('MF Rollover'!CK27*($P27*(1+'Property Summary'!$L$22)^('MF Releasing'!CL$3-1)))*$C27)</f>
        <v/>
      </c>
      <c r="CM27" s="7" t="str">
        <f>IF($B27=0,"",('MF Rollover'!CL27*($P27*(1+'Property Summary'!$L$22)^('MF Releasing'!CM$3-1)))*$C27)</f>
        <v/>
      </c>
      <c r="CN27" s="7" t="str">
        <f>IF($B27=0,"",('MF Rollover'!CM27*($P27*(1+'Property Summary'!$L$22)^('MF Releasing'!CN$3-1)))*$C27)</f>
        <v/>
      </c>
      <c r="CO27" s="7" t="str">
        <f>IF($B27=0,"",('MF Rollover'!CN27*($P27*(1+'Property Summary'!$L$22)^('MF Releasing'!CO$3-1)))*$C27)</f>
        <v/>
      </c>
      <c r="CP27" s="7" t="str">
        <f>IF($B27=0,"",('MF Rollover'!CO27*($P27*(1+'Property Summary'!$L$22)^('MF Releasing'!CP$3-1)))*$C27)</f>
        <v/>
      </c>
      <c r="CQ27" s="7" t="str">
        <f>IF($B27=0,"",('MF Rollover'!CP27*($P27*(1+'Property Summary'!$L$22)^('MF Releasing'!CQ$3-1)))*$C27)</f>
        <v/>
      </c>
      <c r="CR27" s="7" t="str">
        <f>IF($B27=0,"",('MF Rollover'!CQ27*($P27*(1+'Property Summary'!$L$22)^('MF Releasing'!CR$3-1)))*$C27)</f>
        <v/>
      </c>
      <c r="CS27" s="7" t="str">
        <f>IF($B27=0,"",('MF Rollover'!CR27*($P27*(1+'Property Summary'!$L$22)^('MF Releasing'!CS$3-1)))*$C27)</f>
        <v/>
      </c>
      <c r="CT27" s="7" t="str">
        <f>IF($B27=0,"",('MF Rollover'!CS27*($P27*(1+'Property Summary'!$L$22)^('MF Releasing'!CT$3-1)))*$C27)</f>
        <v/>
      </c>
      <c r="CU27" s="7" t="str">
        <f>IF($B27=0,"",('MF Rollover'!CT27*($P27*(1+'Property Summary'!$L$22)^('MF Releasing'!CU$3-1)))*$C27)</f>
        <v/>
      </c>
      <c r="CV27" s="7" t="str">
        <f>IF($B27=0,"",('MF Rollover'!CU27*($P27*(1+'Property Summary'!$L$22)^('MF Releasing'!CV$3-1)))*$C27)</f>
        <v/>
      </c>
      <c r="CW27" s="7" t="str">
        <f>IF($B27=0,"",('MF Rollover'!CV27*($P27*(1+'Property Summary'!$L$22)^('MF Releasing'!CW$3-1)))*$C27)</f>
        <v/>
      </c>
      <c r="CX27" s="7" t="str">
        <f>IF($B27=0,"",('MF Rollover'!CW27*($P27*(1+'Property Summary'!$L$22)^('MF Releasing'!CX$3-1)))*$C27)</f>
        <v/>
      </c>
      <c r="CY27" s="7" t="str">
        <f>IF($B27=0,"",('MF Rollover'!CX27*($P27*(1+'Property Summary'!$L$22)^('MF Releasing'!CY$3-1)))*$C27)</f>
        <v/>
      </c>
      <c r="CZ27" s="7" t="str">
        <f>IF($B27=0,"",('MF Rollover'!CY27*($P27*(1+'Property Summary'!$L$22)^('MF Releasing'!CZ$3-1)))*$C27)</f>
        <v/>
      </c>
      <c r="DA27" s="7" t="str">
        <f>IF($B27=0,"",('MF Rollover'!CZ27*($P27*(1+'Property Summary'!$L$22)^('MF Releasing'!DA$3-1)))*$C27)</f>
        <v/>
      </c>
      <c r="DB27" s="7" t="str">
        <f>IF($B27=0,"",('MF Rollover'!DA27*($P27*(1+'Property Summary'!$L$22)^('MF Releasing'!DB$3-1)))*$C27)</f>
        <v/>
      </c>
      <c r="DC27" s="7" t="str">
        <f>IF($B27=0,"",('MF Rollover'!DB27*($P27*(1+'Property Summary'!$L$22)^('MF Releasing'!DC$3-1)))*$C27)</f>
        <v/>
      </c>
      <c r="DD27" s="7" t="str">
        <f>IF($B27=0,"",('MF Rollover'!DC27*($P27*(1+'Property Summary'!$L$22)^('MF Releasing'!DD$3-1)))*$C27)</f>
        <v/>
      </c>
      <c r="DE27" s="7" t="str">
        <f>IF($B27=0,"",('MF Rollover'!DD27*($P27*(1+'Property Summary'!$L$22)^('MF Releasing'!DE$3-1)))*$C27)</f>
        <v/>
      </c>
      <c r="DF27" s="7" t="str">
        <f>IF($B27=0,"",('MF Rollover'!DE27*($P27*(1+'Property Summary'!$L$22)^('MF Releasing'!DF$3-1)))*$C27)</f>
        <v/>
      </c>
      <c r="DG27" s="7" t="str">
        <f>IF($B27=0,"",('MF Rollover'!DF27*($P27*(1+'Property Summary'!$L$22)^('MF Releasing'!DG$3-1)))*$C27)</f>
        <v/>
      </c>
      <c r="DH27" s="7" t="str">
        <f>IF($B27=0,"",('MF Rollover'!DG27*($P27*(1+'Property Summary'!$L$22)^('MF Releasing'!DH$3-1)))*$C27)</f>
        <v/>
      </c>
      <c r="DI27" s="7" t="str">
        <f>IF($B27=0,"",('MF Rollover'!DH27*($P27*(1+'Property Summary'!$L$22)^('MF Releasing'!DI$3-1)))*$C27)</f>
        <v/>
      </c>
      <c r="DJ27" s="7" t="str">
        <f>IF($B27=0,"",('MF Rollover'!DI27*($P27*(1+'Property Summary'!$L$22)^('MF Releasing'!DJ$3-1)))*$C27)</f>
        <v/>
      </c>
      <c r="DK27" s="7" t="str">
        <f>IF($B27=0,"",('MF Rollover'!DJ27*($P27*(1+'Property Summary'!$L$22)^('MF Releasing'!DK$3-1)))*$C27)</f>
        <v/>
      </c>
      <c r="DL27" s="7" t="str">
        <f>IF($B27=0,"",('MF Rollover'!DK27*($P27*(1+'Property Summary'!$L$22)^('MF Releasing'!DL$3-1)))*$C27)</f>
        <v/>
      </c>
      <c r="DM27" s="7" t="str">
        <f>IF($B27=0,"",('MF Rollover'!DL27*($P27*(1+'Property Summary'!$L$22)^('MF Releasing'!DM$3-1)))*$C27)</f>
        <v/>
      </c>
      <c r="DN27" s="7" t="str">
        <f>IF($B27=0,"",('MF Rollover'!DM27*($P27*(1+'Property Summary'!$L$22)^('MF Releasing'!DN$3-1)))*$C27)</f>
        <v/>
      </c>
      <c r="DO27" s="7" t="str">
        <f>IF($B27=0,"",('MF Rollover'!DN27*($P27*(1+'Property Summary'!$L$22)^('MF Releasing'!DO$3-1)))*$C27)</f>
        <v/>
      </c>
      <c r="DP27" s="7" t="str">
        <f>IF($B27=0,"",('MF Rollover'!DO27*($P27*(1+'Property Summary'!$L$22)^('MF Releasing'!DP$3-1)))*$C27)</f>
        <v/>
      </c>
      <c r="DQ27" s="7" t="str">
        <f>IF($B27=0,"",('MF Rollover'!DP27*($P27*(1+'Property Summary'!$L$22)^('MF Releasing'!DQ$3-1)))*$C27)</f>
        <v/>
      </c>
      <c r="DR27" s="7" t="str">
        <f>IF($B27=0,"",('MF Rollover'!DQ27*($P27*(1+'Property Summary'!$L$22)^('MF Releasing'!DR$3-1)))*$C27)</f>
        <v/>
      </c>
      <c r="DS27" s="7" t="str">
        <f>IF($B27=0,"",('MF Rollover'!DR27*($P27*(1+'Property Summary'!$L$22)^('MF Releasing'!DS$3-1)))*$C27)</f>
        <v/>
      </c>
      <c r="DT27" s="7" t="str">
        <f>IF($B27=0,"",('MF Rollover'!DS27*($P27*(1+'Property Summary'!$L$22)^('MF Releasing'!DT$3-1)))*$C27)</f>
        <v/>
      </c>
      <c r="DU27" s="7" t="str">
        <f>IF($B27=0,"",('MF Rollover'!DT27*($P27*(1+'Property Summary'!$L$22)^('MF Releasing'!DU$3-1)))*$C27)</f>
        <v/>
      </c>
      <c r="DV27" s="7" t="str">
        <f>IF($B27=0,"",('MF Rollover'!DU27*($P27*(1+'Property Summary'!$L$22)^('MF Releasing'!DV$3-1)))*$C27)</f>
        <v/>
      </c>
      <c r="DW27" s="7" t="str">
        <f>IF($B27=0,"",('MF Rollover'!DV27*($P27*(1+'Property Summary'!$L$22)^('MF Releasing'!DW$3-1)))*$C27)</f>
        <v/>
      </c>
      <c r="DX27" s="7" t="str">
        <f>IF($B27=0,"",('MF Rollover'!DW27*($P27*(1+'Property Summary'!$L$22)^('MF Releasing'!DX$3-1)))*$C27)</f>
        <v/>
      </c>
      <c r="DY27" s="7" t="str">
        <f>IF($B27=0,"",('MF Rollover'!DX27*($P27*(1+'Property Summary'!$L$22)^('MF Releasing'!DY$3-1)))*$C27)</f>
        <v/>
      </c>
      <c r="DZ27" s="7" t="str">
        <f>IF($B27=0,"",('MF Rollover'!DY27*($P27*(1+'Property Summary'!$L$22)^('MF Releasing'!DZ$3-1)))*$C27)</f>
        <v/>
      </c>
      <c r="EA27" s="7" t="str">
        <f>IF($B27=0,"",('MF Rollover'!DZ27*($P27*(1+'Property Summary'!$L$22)^('MF Releasing'!EA$3-1)))*$C27)</f>
        <v/>
      </c>
      <c r="EB27" s="7" t="str">
        <f>IF($B27=0,"",('MF Rollover'!EA27*($P27*(1+'Property Summary'!$L$22)^('MF Releasing'!EB$3-1)))*$C27)</f>
        <v/>
      </c>
      <c r="EC27" s="7" t="str">
        <f>IF($B27=0,"",('MF Rollover'!EB27*($P27*(1+'Property Summary'!$L$22)^('MF Releasing'!EC$3-1)))*$C27)</f>
        <v/>
      </c>
      <c r="ED27" s="7" t="str">
        <f>IF($B27=0,"",('MF Rollover'!EC27*($P27*(1+'Property Summary'!$L$22)^('MF Releasing'!ED$3-1)))*$C27)</f>
        <v/>
      </c>
      <c r="EE27" s="7" t="str">
        <f>IF($B27=0,"",('MF Rollover'!ED27*($P27*(1+'Property Summary'!$L$22)^('MF Releasing'!EE$3-1)))*$C27)</f>
        <v/>
      </c>
      <c r="EF27" s="7" t="str">
        <f>IF($B27=0,"",('MF Rollover'!EE27*($P27*(1+'Property Summary'!$L$22)^('MF Releasing'!EF$3-1)))*$C27)</f>
        <v/>
      </c>
      <c r="EG27" s="7" t="str">
        <f>IF($B27=0,"",('MF Rollover'!EF27*($P27*(1+'Property Summary'!$L$22)^('MF Releasing'!EG$3-1)))*$C27)</f>
        <v/>
      </c>
      <c r="EH27" s="7" t="str">
        <f>IF($B27=0,"",('MF Rollover'!EG27*($P27*(1+'Property Summary'!$L$22)^('MF Releasing'!EH$3-1)))*$C27)</f>
        <v/>
      </c>
      <c r="EI27" s="7" t="str">
        <f>IF($B27=0,"",('MF Rollover'!EH27*($P27*(1+'Property Summary'!$L$22)^('MF Releasing'!EI$3-1)))*$C27)</f>
        <v/>
      </c>
      <c r="EJ27" s="7" t="str">
        <f>IF($B27=0,"",('MF Rollover'!EI27*($P27*(1+'Property Summary'!$L$22)^('MF Releasing'!EJ$3-1)))*$C27)</f>
        <v/>
      </c>
      <c r="EK27" s="7" t="str">
        <f>IF($B27=0,"",('MF Rollover'!EJ27*($P27*(1+'Property Summary'!$L$22)^('MF Releasing'!EK$3-1)))*$C27)</f>
        <v/>
      </c>
      <c r="EL27" s="7" t="str">
        <f>IF($B27=0,"",('MF Rollover'!EK27*($P27*(1+'Property Summary'!$L$22)^('MF Releasing'!EL$3-1)))*$C27)</f>
        <v/>
      </c>
      <c r="EM27" s="7" t="str">
        <f>IF($B27=0,"",('MF Rollover'!EL27*($P27*(1+'Property Summary'!$L$22)^('MF Releasing'!EM$3-1)))*$C27)</f>
        <v/>
      </c>
      <c r="EN27" s="7" t="str">
        <f>IF($B27=0,"",('MF Rollover'!EM27*($P27*(1+'Property Summary'!$L$22)^('MF Releasing'!EN$3-1)))*$C27)</f>
        <v/>
      </c>
      <c r="EO27" s="7" t="str">
        <f>IF($B27=0,"",('MF Rollover'!EN27*($P27*(1+'Property Summary'!$L$22)^('MF Releasing'!EO$3-1)))*$C27)</f>
        <v/>
      </c>
      <c r="EP27" s="7" t="str">
        <f>IF($B27=0,"",('MF Rollover'!EO27*($P27*(1+'Property Summary'!$L$22)^('MF Releasing'!EP$3-1)))*$C27)</f>
        <v/>
      </c>
      <c r="EQ27" s="7" t="str">
        <f>IF($B27=0,"",('MF Rollover'!EP27*($P27*(1+'Property Summary'!$L$22)^('MF Releasing'!EQ$3-1)))*$C27)</f>
        <v/>
      </c>
      <c r="ER27" s="7" t="str">
        <f>IF($B27=0,"",('MF Rollover'!EQ27*($P27*(1+'Property Summary'!$L$22)^('MF Releasing'!ER$3-1)))*$C27)</f>
        <v/>
      </c>
      <c r="ES27" s="7" t="str">
        <f>IF($B27=0,"",('MF Rollover'!ER27*($P27*(1+'Property Summary'!$L$22)^('MF Releasing'!ES$3-1)))*$C27)</f>
        <v/>
      </c>
      <c r="ET27" s="7" t="str">
        <f>IF($B27=0,"",('MF Rollover'!ES27*($P27*(1+'Property Summary'!$L$22)^('MF Releasing'!ET$3-1)))*$C27)</f>
        <v/>
      </c>
      <c r="EU27" s="7" t="str">
        <f>IF($B27=0,"",('MF Rollover'!ET27*($P27*(1+'Property Summary'!$L$22)^('MF Releasing'!EU$3-1)))*$C27)</f>
        <v/>
      </c>
      <c r="EV27" s="7" t="str">
        <f>IF($B27=0,"",('MF Rollover'!EU27*($P27*(1+'Property Summary'!$L$22)^('MF Releasing'!EV$3-1)))*$C27)</f>
        <v/>
      </c>
      <c r="EW27" s="7" t="str">
        <f>IF($B27=0,"",('MF Rollover'!EV27*($P27*(1+'Property Summary'!$L$22)^('MF Releasing'!EW$3-1)))*$C27)</f>
        <v/>
      </c>
      <c r="EX27" s="7" t="str">
        <f>IF($B27=0,"",('MF Rollover'!EW27*($P27*(1+'Property Summary'!$L$22)^('MF Releasing'!EX$3-1)))*$C27)</f>
        <v/>
      </c>
      <c r="EY27" s="7" t="str">
        <f>IF($B27=0,"",('MF Rollover'!EX27*($P27*(1+'Property Summary'!$L$22)^('MF Releasing'!EY$3-1)))*$C27)</f>
        <v/>
      </c>
      <c r="EZ27" s="7" t="str">
        <f>IF($B27=0,"",('MF Rollover'!EY27*($P27*(1+'Property Summary'!$L$22)^('MF Releasing'!EZ$3-1)))*$C27)</f>
        <v/>
      </c>
      <c r="FA27" s="7" t="str">
        <f>IF($B27=0,"",('MF Rollover'!EZ27*($P27*(1+'Property Summary'!$L$22)^('MF Releasing'!FA$3-1)))*$C27)</f>
        <v/>
      </c>
      <c r="FB27" s="7" t="str">
        <f>IF($B27=0,"",('MF Rollover'!FA27*($P27*(1+'Property Summary'!$L$22)^('MF Releasing'!FB$3-1)))*$C27)</f>
        <v/>
      </c>
      <c r="FC27" s="7" t="str">
        <f>IF($B27=0,"",('MF Rollover'!FB27*($P27*(1+'Property Summary'!$L$22)^('MF Releasing'!FC$3-1)))*$C27)</f>
        <v/>
      </c>
      <c r="FD27" s="7" t="str">
        <f>IF($B27=0,"",('MF Rollover'!FC27*($P27*(1+'Property Summary'!$L$22)^('MF Releasing'!FD$3-1)))*$C27)</f>
        <v/>
      </c>
      <c r="FE27" s="7" t="str">
        <f>IF($B27=0,"",('MF Rollover'!FD27*($P27*(1+'Property Summary'!$L$22)^('MF Releasing'!FE$3-1)))*$C27)</f>
        <v/>
      </c>
      <c r="FF27" s="7" t="str">
        <f>IF($B27=0,"",('MF Rollover'!FE27*($P27*(1+'Property Summary'!$L$22)^('MF Releasing'!FF$3-1)))*$C27)</f>
        <v/>
      </c>
      <c r="FG27" s="7" t="str">
        <f>IF($B27=0,"",('MF Rollover'!FF27*($P27*(1+'Property Summary'!$L$22)^('MF Releasing'!FG$3-1)))*$C27)</f>
        <v/>
      </c>
      <c r="FH27" s="7" t="str">
        <f>IF($B27=0,"",('MF Rollover'!FG27*($P27*(1+'Property Summary'!$L$22)^('MF Releasing'!FH$3-1)))*$C27)</f>
        <v/>
      </c>
      <c r="FI27" s="7" t="str">
        <f>IF($B27=0,"",('MF Rollover'!FH27*($P27*(1+'Property Summary'!$L$22)^('MF Releasing'!FI$3-1)))*$C27)</f>
        <v/>
      </c>
      <c r="FJ27" s="7" t="str">
        <f>IF($B27=0,"",('MF Rollover'!FI27*($P27*(1+'Property Summary'!$L$22)^('MF Releasing'!FJ$3-1)))*$C27)</f>
        <v/>
      </c>
      <c r="FK27" s="7" t="str">
        <f>IF($B27=0,"",('MF Rollover'!FJ27*($P27*(1+'Property Summary'!$L$22)^('MF Releasing'!FK$3-1)))*$C27)</f>
        <v/>
      </c>
      <c r="FL27" s="7" t="str">
        <f>IF($B27=0,"",('MF Rollover'!FK27*($P27*(1+'Property Summary'!$L$22)^('MF Releasing'!FL$3-1)))*$C27)</f>
        <v/>
      </c>
      <c r="FM27" s="7" t="str">
        <f>IF($B27=0,"",('MF Rollover'!FL27*($P27*(1+'Property Summary'!$L$22)^('MF Releasing'!FM$3-1)))*$C27)</f>
        <v/>
      </c>
      <c r="FN27" s="7" t="str">
        <f>IF($B27=0,"",('MF Rollover'!FM27*($P27*(1+'Property Summary'!$L$22)^('MF Releasing'!FN$3-1)))*$C27)</f>
        <v/>
      </c>
      <c r="FO27" s="7" t="str">
        <f>IF($B27=0,"",('MF Rollover'!FN27*($P27*(1+'Property Summary'!$L$22)^('MF Releasing'!FO$3-1)))*$C27)</f>
        <v/>
      </c>
      <c r="FP27" s="7" t="str">
        <f>IF($B27=0,"",('MF Rollover'!FO27*($P27*(1+'Property Summary'!$L$22)^('MF Releasing'!FP$3-1)))*$C27)</f>
        <v/>
      </c>
      <c r="FQ27" s="7" t="str">
        <f>IF($B27=0,"",('MF Rollover'!FP27*($P27*(1+'Property Summary'!$L$22)^('MF Releasing'!FQ$3-1)))*$C27)</f>
        <v/>
      </c>
      <c r="FR27" s="7" t="str">
        <f>IF($B27=0,"",('MF Rollover'!FQ27*($P27*(1+'Property Summary'!$L$22)^('MF Releasing'!FR$3-1)))*$C27)</f>
        <v/>
      </c>
      <c r="FS27" s="7" t="str">
        <f>IF($B27=0,"",('MF Rollover'!FR27*($P27*(1+'Property Summary'!$L$22)^('MF Releasing'!FS$3-1)))*$C27)</f>
        <v/>
      </c>
      <c r="FT27" s="7" t="str">
        <f>IF($B27=0,"",('MF Rollover'!FS27*($P27*(1+'Property Summary'!$L$22)^('MF Releasing'!FT$3-1)))*$C27)</f>
        <v/>
      </c>
      <c r="FU27" s="7" t="str">
        <f>IF($B27=0,"",('MF Rollover'!FT27*($P27*(1+'Property Summary'!$L$22)^('MF Releasing'!FU$3-1)))*$C27)</f>
        <v/>
      </c>
      <c r="FV27" s="7" t="str">
        <f>IF($B27=0,"",('MF Rollover'!FU27*($P27*(1+'Property Summary'!$L$22)^('MF Releasing'!FV$3-1)))*$C27)</f>
        <v/>
      </c>
      <c r="FW27" s="7" t="str">
        <f>IF($B27=0,"",('MF Rollover'!FV27*($P27*(1+'Property Summary'!$L$22)^('MF Releasing'!FW$3-1)))*$C27)</f>
        <v/>
      </c>
      <c r="FX27" s="7" t="str">
        <f>IF($B27=0,"",('MF Rollover'!FW27*($P27*(1+'Property Summary'!$L$22)^('MF Releasing'!FX$3-1)))*$C27)</f>
        <v/>
      </c>
      <c r="FY27" s="7" t="str">
        <f>IF($B27=0,"",('MF Rollover'!FX27*($P27*(1+'Property Summary'!$L$22)^('MF Releasing'!FY$3-1)))*$C27)</f>
        <v/>
      </c>
      <c r="FZ27" s="7" t="str">
        <f>IF($B27=0,"",('MF Rollover'!FY27*($P27*(1+'Property Summary'!$L$22)^('MF Releasing'!FZ$3-1)))*$C27)</f>
        <v/>
      </c>
      <c r="GA27" s="7" t="str">
        <f>IF($B27=0,"",('MF Rollover'!FZ27*($P27*(1+'Property Summary'!$L$22)^('MF Releasing'!GA$3-1)))*$C27)</f>
        <v/>
      </c>
      <c r="GB27" s="7" t="str">
        <f>IF($B27=0,"",('MF Rollover'!GA27*($P27*(1+'Property Summary'!$L$22)^('MF Releasing'!GB$3-1)))*$C27)</f>
        <v/>
      </c>
      <c r="GC27" s="7" t="str">
        <f>IF($B27=0,"",('MF Rollover'!GB27*($P27*(1+'Property Summary'!$L$22)^('MF Releasing'!GC$3-1)))*$C27)</f>
        <v/>
      </c>
      <c r="GD27" s="7" t="str">
        <f>IF($B27=0,"",('MF Rollover'!GC27*($P27*(1+'Property Summary'!$L$22)^('MF Releasing'!GD$3-1)))*$C27)</f>
        <v/>
      </c>
      <c r="GE27" s="7" t="str">
        <f>IF($B27=0,"",('MF Rollover'!GD27*($P27*(1+'Property Summary'!$L$22)^('MF Releasing'!GE$3-1)))*$C27)</f>
        <v/>
      </c>
      <c r="GF27" s="7" t="str">
        <f>IF($B27=0,"",('MF Rollover'!GE27*($P27*(1+'Property Summary'!$L$22)^('MF Releasing'!GF$3-1)))*$C27)</f>
        <v/>
      </c>
      <c r="GG27" s="7" t="str">
        <f>IF($B27=0,"",('MF Rollover'!GF27*($P27*(1+'Property Summary'!$L$22)^('MF Releasing'!GG$3-1)))*$C27)</f>
        <v/>
      </c>
      <c r="GH27" s="7" t="str">
        <f>IF($B27=0,"",('MF Rollover'!GG27*($P27*(1+'Property Summary'!$L$22)^('MF Releasing'!GH$3-1)))*$C27)</f>
        <v/>
      </c>
      <c r="GI27" s="7" t="str">
        <f>IF($B27=0,"",('MF Rollover'!GH27*($P27*(1+'Property Summary'!$L$22)^('MF Releasing'!GI$3-1)))*$C27)</f>
        <v/>
      </c>
      <c r="GJ27" s="7" t="str">
        <f>IF($B27=0,"",('MF Rollover'!GI27*($P27*(1+'Property Summary'!$L$22)^('MF Releasing'!GJ$3-1)))*$C27)</f>
        <v/>
      </c>
      <c r="GK27" s="7" t="str">
        <f>IF($B27=0,"",('MF Rollover'!GJ27*($P27*(1+'Property Summary'!$L$22)^('MF Releasing'!GK$3-1)))*$C27)</f>
        <v/>
      </c>
      <c r="GL27" s="7" t="str">
        <f>IF($B27=0,"",('MF Rollover'!GK27*($P27*(1+'Property Summary'!$L$22)^('MF Releasing'!GL$3-1)))*$C27)</f>
        <v/>
      </c>
      <c r="GM27" s="7" t="str">
        <f>IF($B27=0,"",('MF Rollover'!GL27*($P27*(1+'Property Summary'!$L$22)^('MF Releasing'!GM$3-1)))*$C27)</f>
        <v/>
      </c>
      <c r="GN27" s="7" t="str">
        <f>IF($B27=0,"",('MF Rollover'!GM27*($P27*(1+'Property Summary'!$L$22)^('MF Releasing'!GN$3-1)))*$C27)</f>
        <v/>
      </c>
      <c r="GO27" s="7" t="str">
        <f>IF($B27=0,"",('MF Rollover'!GN27*($P27*(1+'Property Summary'!$L$22)^('MF Releasing'!GO$3-1)))*$C27)</f>
        <v/>
      </c>
      <c r="GP27" s="7" t="str">
        <f>IF($B27=0,"",('MF Rollover'!GO27*($P27*(1+'Property Summary'!$L$22)^('MF Releasing'!GP$3-1)))*$C27)</f>
        <v/>
      </c>
    </row>
    <row r="28" spans="2:198" x14ac:dyDescent="0.3">
      <c r="B28" s="198">
        <f>'MF Rent Roll'!B27</f>
        <v>0</v>
      </c>
      <c r="C28" s="199">
        <f>'MF Rent Roll'!C27</f>
        <v>0</v>
      </c>
      <c r="D28" s="200">
        <f>'MF Rent Roll'!D27</f>
        <v>0</v>
      </c>
      <c r="E28" s="200">
        <f>'MF Rent Roll'!E27</f>
        <v>0</v>
      </c>
      <c r="F28" s="201">
        <f>'MF Rent Roll'!F27</f>
        <v>0</v>
      </c>
      <c r="G28" s="202">
        <f>'MF Rent Roll'!G27</f>
        <v>0</v>
      </c>
      <c r="H28" s="203">
        <f>'MF Rent Roll'!H27</f>
        <v>0</v>
      </c>
      <c r="I28" s="202">
        <f>'MF Rent Roll'!I27</f>
        <v>0</v>
      </c>
      <c r="J28" s="204">
        <f>'MF Rent Roll'!J27</f>
        <v>0</v>
      </c>
      <c r="K28" s="205">
        <f>'MF Rent Roll'!K27</f>
        <v>0</v>
      </c>
      <c r="L28" s="202">
        <f>'MF Rent Roll'!L27</f>
        <v>0</v>
      </c>
      <c r="M28" s="206">
        <f>'MF Rent Roll'!M27</f>
        <v>0</v>
      </c>
      <c r="N28" s="207" t="str">
        <f>'MF Rent Roll'!N27</f>
        <v/>
      </c>
      <c r="O28" s="208" t="str">
        <f>'MF Rent Roll'!O27</f>
        <v/>
      </c>
      <c r="P28" s="209" t="str">
        <f>'MF Rent Roll'!P27</f>
        <v/>
      </c>
      <c r="S28" s="7" t="str">
        <f>IF($B28=0,"",('MF Rollover'!R28*($P28*(1+'Property Summary'!$L$22)^('MF Releasing'!S$3-1)))*$C28)</f>
        <v/>
      </c>
      <c r="T28" s="7" t="str">
        <f>IF($B28=0,"",('MF Rollover'!S28*($P28*(1+'Property Summary'!$L$22)^('MF Releasing'!T$3-1)))*$C28)</f>
        <v/>
      </c>
      <c r="U28" s="7" t="str">
        <f>IF($B28=0,"",('MF Rollover'!T28*($P28*(1+'Property Summary'!$L$22)^('MF Releasing'!U$3-1)))*$C28)</f>
        <v/>
      </c>
      <c r="V28" s="7" t="str">
        <f>IF($B28=0,"",('MF Rollover'!U28*($P28*(1+'Property Summary'!$L$22)^('MF Releasing'!V$3-1)))*$C28)</f>
        <v/>
      </c>
      <c r="W28" s="7" t="str">
        <f>IF($B28=0,"",('MF Rollover'!V28*($P28*(1+'Property Summary'!$L$22)^('MF Releasing'!W$3-1)))*$C28)</f>
        <v/>
      </c>
      <c r="X28" s="7" t="str">
        <f>IF($B28=0,"",('MF Rollover'!W28*($P28*(1+'Property Summary'!$L$22)^('MF Releasing'!X$3-1)))*$C28)</f>
        <v/>
      </c>
      <c r="Y28" s="7" t="str">
        <f>IF($B28=0,"",('MF Rollover'!X28*($P28*(1+'Property Summary'!$L$22)^('MF Releasing'!Y$3-1)))*$C28)</f>
        <v/>
      </c>
      <c r="Z28" s="7" t="str">
        <f>IF($B28=0,"",('MF Rollover'!Y28*($P28*(1+'Property Summary'!$L$22)^('MF Releasing'!Z$3-1)))*$C28)</f>
        <v/>
      </c>
      <c r="AA28" s="7" t="str">
        <f>IF($B28=0,"",('MF Rollover'!Z28*($P28*(1+'Property Summary'!$L$22)^('MF Releasing'!AA$3-1)))*$C28)</f>
        <v/>
      </c>
      <c r="AB28" s="7" t="str">
        <f>IF($B28=0,"",('MF Rollover'!AA28*($P28*(1+'Property Summary'!$L$22)^('MF Releasing'!AB$3-1)))*$C28)</f>
        <v/>
      </c>
      <c r="AC28" s="7" t="str">
        <f>IF($B28=0,"",('MF Rollover'!AB28*($P28*(1+'Property Summary'!$L$22)^('MF Releasing'!AC$3-1)))*$C28)</f>
        <v/>
      </c>
      <c r="AD28" s="7" t="str">
        <f>IF($B28=0,"",('MF Rollover'!AC28*($P28*(1+'Property Summary'!$L$22)^('MF Releasing'!AD$3-1)))*$C28)</f>
        <v/>
      </c>
      <c r="AE28" s="7" t="str">
        <f>IF($B28=0,"",('MF Rollover'!AD28*($P28*(1+'Property Summary'!$L$22)^('MF Releasing'!AE$3-1)))*$C28)</f>
        <v/>
      </c>
      <c r="AF28" s="7" t="str">
        <f>IF($B28=0,"",('MF Rollover'!AE28*($P28*(1+'Property Summary'!$L$22)^('MF Releasing'!AF$3-1)))*$C28)</f>
        <v/>
      </c>
      <c r="AG28" s="7" t="str">
        <f>IF($B28=0,"",('MF Rollover'!AF28*($P28*(1+'Property Summary'!$L$22)^('MF Releasing'!AG$3-1)))*$C28)</f>
        <v/>
      </c>
      <c r="AH28" s="7" t="str">
        <f>IF($B28=0,"",('MF Rollover'!AG28*($P28*(1+'Property Summary'!$L$22)^('MF Releasing'!AH$3-1)))*$C28)</f>
        <v/>
      </c>
      <c r="AI28" s="7" t="str">
        <f>IF($B28=0,"",('MF Rollover'!AH28*($P28*(1+'Property Summary'!$L$22)^('MF Releasing'!AI$3-1)))*$C28)</f>
        <v/>
      </c>
      <c r="AJ28" s="7" t="str">
        <f>IF($B28=0,"",('MF Rollover'!AI28*($P28*(1+'Property Summary'!$L$22)^('MF Releasing'!AJ$3-1)))*$C28)</f>
        <v/>
      </c>
      <c r="AK28" s="7" t="str">
        <f>IF($B28=0,"",('MF Rollover'!AJ28*($P28*(1+'Property Summary'!$L$22)^('MF Releasing'!AK$3-1)))*$C28)</f>
        <v/>
      </c>
      <c r="AL28" s="7" t="str">
        <f>IF($B28=0,"",('MF Rollover'!AK28*($P28*(1+'Property Summary'!$L$22)^('MF Releasing'!AL$3-1)))*$C28)</f>
        <v/>
      </c>
      <c r="AM28" s="7" t="str">
        <f>IF($B28=0,"",('MF Rollover'!AL28*($P28*(1+'Property Summary'!$L$22)^('MF Releasing'!AM$3-1)))*$C28)</f>
        <v/>
      </c>
      <c r="AN28" s="7" t="str">
        <f>IF($B28=0,"",('MF Rollover'!AM28*($P28*(1+'Property Summary'!$L$22)^('MF Releasing'!AN$3-1)))*$C28)</f>
        <v/>
      </c>
      <c r="AO28" s="7" t="str">
        <f>IF($B28=0,"",('MF Rollover'!AN28*($P28*(1+'Property Summary'!$L$22)^('MF Releasing'!AO$3-1)))*$C28)</f>
        <v/>
      </c>
      <c r="AP28" s="7" t="str">
        <f>IF($B28=0,"",('MF Rollover'!AO28*($P28*(1+'Property Summary'!$L$22)^('MF Releasing'!AP$3-1)))*$C28)</f>
        <v/>
      </c>
      <c r="AQ28" s="7" t="str">
        <f>IF($B28=0,"",('MF Rollover'!AP28*($P28*(1+'Property Summary'!$L$22)^('MF Releasing'!AQ$3-1)))*$C28)</f>
        <v/>
      </c>
      <c r="AR28" s="7" t="str">
        <f>IF($B28=0,"",('MF Rollover'!AQ28*($P28*(1+'Property Summary'!$L$22)^('MF Releasing'!AR$3-1)))*$C28)</f>
        <v/>
      </c>
      <c r="AS28" s="7" t="str">
        <f>IF($B28=0,"",('MF Rollover'!AR28*($P28*(1+'Property Summary'!$L$22)^('MF Releasing'!AS$3-1)))*$C28)</f>
        <v/>
      </c>
      <c r="AT28" s="7" t="str">
        <f>IF($B28=0,"",('MF Rollover'!AS28*($P28*(1+'Property Summary'!$L$22)^('MF Releasing'!AT$3-1)))*$C28)</f>
        <v/>
      </c>
      <c r="AU28" s="7" t="str">
        <f>IF($B28=0,"",('MF Rollover'!AT28*($P28*(1+'Property Summary'!$L$22)^('MF Releasing'!AU$3-1)))*$C28)</f>
        <v/>
      </c>
      <c r="AV28" s="7" t="str">
        <f>IF($B28=0,"",('MF Rollover'!AU28*($P28*(1+'Property Summary'!$L$22)^('MF Releasing'!AV$3-1)))*$C28)</f>
        <v/>
      </c>
      <c r="AW28" s="7" t="str">
        <f>IF($B28=0,"",('MF Rollover'!AV28*($P28*(1+'Property Summary'!$L$22)^('MF Releasing'!AW$3-1)))*$C28)</f>
        <v/>
      </c>
      <c r="AX28" s="7" t="str">
        <f>IF($B28=0,"",('MF Rollover'!AW28*($P28*(1+'Property Summary'!$L$22)^('MF Releasing'!AX$3-1)))*$C28)</f>
        <v/>
      </c>
      <c r="AY28" s="7" t="str">
        <f>IF($B28=0,"",('MF Rollover'!AX28*($P28*(1+'Property Summary'!$L$22)^('MF Releasing'!AY$3-1)))*$C28)</f>
        <v/>
      </c>
      <c r="AZ28" s="7" t="str">
        <f>IF($B28=0,"",('MF Rollover'!AY28*($P28*(1+'Property Summary'!$L$22)^('MF Releasing'!AZ$3-1)))*$C28)</f>
        <v/>
      </c>
      <c r="BA28" s="7" t="str">
        <f>IF($B28=0,"",('MF Rollover'!AZ28*($P28*(1+'Property Summary'!$L$22)^('MF Releasing'!BA$3-1)))*$C28)</f>
        <v/>
      </c>
      <c r="BB28" s="7" t="str">
        <f>IF($B28=0,"",('MF Rollover'!BA28*($P28*(1+'Property Summary'!$L$22)^('MF Releasing'!BB$3-1)))*$C28)</f>
        <v/>
      </c>
      <c r="BC28" s="7" t="str">
        <f>IF($B28=0,"",('MF Rollover'!BB28*($P28*(1+'Property Summary'!$L$22)^('MF Releasing'!BC$3-1)))*$C28)</f>
        <v/>
      </c>
      <c r="BD28" s="7" t="str">
        <f>IF($B28=0,"",('MF Rollover'!BC28*($P28*(1+'Property Summary'!$L$22)^('MF Releasing'!BD$3-1)))*$C28)</f>
        <v/>
      </c>
      <c r="BE28" s="7" t="str">
        <f>IF($B28=0,"",('MF Rollover'!BD28*($P28*(1+'Property Summary'!$L$22)^('MF Releasing'!BE$3-1)))*$C28)</f>
        <v/>
      </c>
      <c r="BF28" s="7" t="str">
        <f>IF($B28=0,"",('MF Rollover'!BE28*($P28*(1+'Property Summary'!$L$22)^('MF Releasing'!BF$3-1)))*$C28)</f>
        <v/>
      </c>
      <c r="BG28" s="7" t="str">
        <f>IF($B28=0,"",('MF Rollover'!BF28*($P28*(1+'Property Summary'!$L$22)^('MF Releasing'!BG$3-1)))*$C28)</f>
        <v/>
      </c>
      <c r="BH28" s="7" t="str">
        <f>IF($B28=0,"",('MF Rollover'!BG28*($P28*(1+'Property Summary'!$L$22)^('MF Releasing'!BH$3-1)))*$C28)</f>
        <v/>
      </c>
      <c r="BI28" s="7" t="str">
        <f>IF($B28=0,"",('MF Rollover'!BH28*($P28*(1+'Property Summary'!$L$22)^('MF Releasing'!BI$3-1)))*$C28)</f>
        <v/>
      </c>
      <c r="BJ28" s="7" t="str">
        <f>IF($B28=0,"",('MF Rollover'!BI28*($P28*(1+'Property Summary'!$L$22)^('MF Releasing'!BJ$3-1)))*$C28)</f>
        <v/>
      </c>
      <c r="BK28" s="7" t="str">
        <f>IF($B28=0,"",('MF Rollover'!BJ28*($P28*(1+'Property Summary'!$L$22)^('MF Releasing'!BK$3-1)))*$C28)</f>
        <v/>
      </c>
      <c r="BL28" s="7" t="str">
        <f>IF($B28=0,"",('MF Rollover'!BK28*($P28*(1+'Property Summary'!$L$22)^('MF Releasing'!BL$3-1)))*$C28)</f>
        <v/>
      </c>
      <c r="BM28" s="7" t="str">
        <f>IF($B28=0,"",('MF Rollover'!BL28*($P28*(1+'Property Summary'!$L$22)^('MF Releasing'!BM$3-1)))*$C28)</f>
        <v/>
      </c>
      <c r="BN28" s="7" t="str">
        <f>IF($B28=0,"",('MF Rollover'!BM28*($P28*(1+'Property Summary'!$L$22)^('MF Releasing'!BN$3-1)))*$C28)</f>
        <v/>
      </c>
      <c r="BO28" s="7" t="str">
        <f>IF($B28=0,"",('MF Rollover'!BN28*($P28*(1+'Property Summary'!$L$22)^('MF Releasing'!BO$3-1)))*$C28)</f>
        <v/>
      </c>
      <c r="BP28" s="7" t="str">
        <f>IF($B28=0,"",('MF Rollover'!BO28*($P28*(1+'Property Summary'!$L$22)^('MF Releasing'!BP$3-1)))*$C28)</f>
        <v/>
      </c>
      <c r="BQ28" s="7" t="str">
        <f>IF($B28=0,"",('MF Rollover'!BP28*($P28*(1+'Property Summary'!$L$22)^('MF Releasing'!BQ$3-1)))*$C28)</f>
        <v/>
      </c>
      <c r="BR28" s="7" t="str">
        <f>IF($B28=0,"",('MF Rollover'!BQ28*($P28*(1+'Property Summary'!$L$22)^('MF Releasing'!BR$3-1)))*$C28)</f>
        <v/>
      </c>
      <c r="BS28" s="7" t="str">
        <f>IF($B28=0,"",('MF Rollover'!BR28*($P28*(1+'Property Summary'!$L$22)^('MF Releasing'!BS$3-1)))*$C28)</f>
        <v/>
      </c>
      <c r="BT28" s="7" t="str">
        <f>IF($B28=0,"",('MF Rollover'!BS28*($P28*(1+'Property Summary'!$L$22)^('MF Releasing'!BT$3-1)))*$C28)</f>
        <v/>
      </c>
      <c r="BU28" s="7" t="str">
        <f>IF($B28=0,"",('MF Rollover'!BT28*($P28*(1+'Property Summary'!$L$22)^('MF Releasing'!BU$3-1)))*$C28)</f>
        <v/>
      </c>
      <c r="BV28" s="7" t="str">
        <f>IF($B28=0,"",('MF Rollover'!BU28*($P28*(1+'Property Summary'!$L$22)^('MF Releasing'!BV$3-1)))*$C28)</f>
        <v/>
      </c>
      <c r="BW28" s="7" t="str">
        <f>IF($B28=0,"",('MF Rollover'!BV28*($P28*(1+'Property Summary'!$L$22)^('MF Releasing'!BW$3-1)))*$C28)</f>
        <v/>
      </c>
      <c r="BX28" s="7" t="str">
        <f>IF($B28=0,"",('MF Rollover'!BW28*($P28*(1+'Property Summary'!$L$22)^('MF Releasing'!BX$3-1)))*$C28)</f>
        <v/>
      </c>
      <c r="BY28" s="7" t="str">
        <f>IF($B28=0,"",('MF Rollover'!BX28*($P28*(1+'Property Summary'!$L$22)^('MF Releasing'!BY$3-1)))*$C28)</f>
        <v/>
      </c>
      <c r="BZ28" s="7" t="str">
        <f>IF($B28=0,"",('MF Rollover'!BY28*($P28*(1+'Property Summary'!$L$22)^('MF Releasing'!BZ$3-1)))*$C28)</f>
        <v/>
      </c>
      <c r="CA28" s="7" t="str">
        <f>IF($B28=0,"",('MF Rollover'!BZ28*($P28*(1+'Property Summary'!$L$22)^('MF Releasing'!CA$3-1)))*$C28)</f>
        <v/>
      </c>
      <c r="CB28" s="7" t="str">
        <f>IF($B28=0,"",('MF Rollover'!CA28*($P28*(1+'Property Summary'!$L$22)^('MF Releasing'!CB$3-1)))*$C28)</f>
        <v/>
      </c>
      <c r="CC28" s="7" t="str">
        <f>IF($B28=0,"",('MF Rollover'!CB28*($P28*(1+'Property Summary'!$L$22)^('MF Releasing'!CC$3-1)))*$C28)</f>
        <v/>
      </c>
      <c r="CD28" s="7" t="str">
        <f>IF($B28=0,"",('MF Rollover'!CC28*($P28*(1+'Property Summary'!$L$22)^('MF Releasing'!CD$3-1)))*$C28)</f>
        <v/>
      </c>
      <c r="CE28" s="7" t="str">
        <f>IF($B28=0,"",('MF Rollover'!CD28*($P28*(1+'Property Summary'!$L$22)^('MF Releasing'!CE$3-1)))*$C28)</f>
        <v/>
      </c>
      <c r="CF28" s="7" t="str">
        <f>IF($B28=0,"",('MF Rollover'!CE28*($P28*(1+'Property Summary'!$L$22)^('MF Releasing'!CF$3-1)))*$C28)</f>
        <v/>
      </c>
      <c r="CG28" s="7" t="str">
        <f>IF($B28=0,"",('MF Rollover'!CF28*($P28*(1+'Property Summary'!$L$22)^('MF Releasing'!CG$3-1)))*$C28)</f>
        <v/>
      </c>
      <c r="CH28" s="7" t="str">
        <f>IF($B28=0,"",('MF Rollover'!CG28*($P28*(1+'Property Summary'!$L$22)^('MF Releasing'!CH$3-1)))*$C28)</f>
        <v/>
      </c>
      <c r="CI28" s="7" t="str">
        <f>IF($B28=0,"",('MF Rollover'!CH28*($P28*(1+'Property Summary'!$L$22)^('MF Releasing'!CI$3-1)))*$C28)</f>
        <v/>
      </c>
      <c r="CJ28" s="7" t="str">
        <f>IF($B28=0,"",('MF Rollover'!CI28*($P28*(1+'Property Summary'!$L$22)^('MF Releasing'!CJ$3-1)))*$C28)</f>
        <v/>
      </c>
      <c r="CK28" s="7" t="str">
        <f>IF($B28=0,"",('MF Rollover'!CJ28*($P28*(1+'Property Summary'!$L$22)^('MF Releasing'!CK$3-1)))*$C28)</f>
        <v/>
      </c>
      <c r="CL28" s="7" t="str">
        <f>IF($B28=0,"",('MF Rollover'!CK28*($P28*(1+'Property Summary'!$L$22)^('MF Releasing'!CL$3-1)))*$C28)</f>
        <v/>
      </c>
      <c r="CM28" s="7" t="str">
        <f>IF($B28=0,"",('MF Rollover'!CL28*($P28*(1+'Property Summary'!$L$22)^('MF Releasing'!CM$3-1)))*$C28)</f>
        <v/>
      </c>
      <c r="CN28" s="7" t="str">
        <f>IF($B28=0,"",('MF Rollover'!CM28*($P28*(1+'Property Summary'!$L$22)^('MF Releasing'!CN$3-1)))*$C28)</f>
        <v/>
      </c>
      <c r="CO28" s="7" t="str">
        <f>IF($B28=0,"",('MF Rollover'!CN28*($P28*(1+'Property Summary'!$L$22)^('MF Releasing'!CO$3-1)))*$C28)</f>
        <v/>
      </c>
      <c r="CP28" s="7" t="str">
        <f>IF($B28=0,"",('MF Rollover'!CO28*($P28*(1+'Property Summary'!$L$22)^('MF Releasing'!CP$3-1)))*$C28)</f>
        <v/>
      </c>
      <c r="CQ28" s="7" t="str">
        <f>IF($B28=0,"",('MF Rollover'!CP28*($P28*(1+'Property Summary'!$L$22)^('MF Releasing'!CQ$3-1)))*$C28)</f>
        <v/>
      </c>
      <c r="CR28" s="7" t="str">
        <f>IF($B28=0,"",('MF Rollover'!CQ28*($P28*(1+'Property Summary'!$L$22)^('MF Releasing'!CR$3-1)))*$C28)</f>
        <v/>
      </c>
      <c r="CS28" s="7" t="str">
        <f>IF($B28=0,"",('MF Rollover'!CR28*($P28*(1+'Property Summary'!$L$22)^('MF Releasing'!CS$3-1)))*$C28)</f>
        <v/>
      </c>
      <c r="CT28" s="7" t="str">
        <f>IF($B28=0,"",('MF Rollover'!CS28*($P28*(1+'Property Summary'!$L$22)^('MF Releasing'!CT$3-1)))*$C28)</f>
        <v/>
      </c>
      <c r="CU28" s="7" t="str">
        <f>IF($B28=0,"",('MF Rollover'!CT28*($P28*(1+'Property Summary'!$L$22)^('MF Releasing'!CU$3-1)))*$C28)</f>
        <v/>
      </c>
      <c r="CV28" s="7" t="str">
        <f>IF($B28=0,"",('MF Rollover'!CU28*($P28*(1+'Property Summary'!$L$22)^('MF Releasing'!CV$3-1)))*$C28)</f>
        <v/>
      </c>
      <c r="CW28" s="7" t="str">
        <f>IF($B28=0,"",('MF Rollover'!CV28*($P28*(1+'Property Summary'!$L$22)^('MF Releasing'!CW$3-1)))*$C28)</f>
        <v/>
      </c>
      <c r="CX28" s="7" t="str">
        <f>IF($B28=0,"",('MF Rollover'!CW28*($P28*(1+'Property Summary'!$L$22)^('MF Releasing'!CX$3-1)))*$C28)</f>
        <v/>
      </c>
      <c r="CY28" s="7" t="str">
        <f>IF($B28=0,"",('MF Rollover'!CX28*($P28*(1+'Property Summary'!$L$22)^('MF Releasing'!CY$3-1)))*$C28)</f>
        <v/>
      </c>
      <c r="CZ28" s="7" t="str">
        <f>IF($B28=0,"",('MF Rollover'!CY28*($P28*(1+'Property Summary'!$L$22)^('MF Releasing'!CZ$3-1)))*$C28)</f>
        <v/>
      </c>
      <c r="DA28" s="7" t="str">
        <f>IF($B28=0,"",('MF Rollover'!CZ28*($P28*(1+'Property Summary'!$L$22)^('MF Releasing'!DA$3-1)))*$C28)</f>
        <v/>
      </c>
      <c r="DB28" s="7" t="str">
        <f>IF($B28=0,"",('MF Rollover'!DA28*($P28*(1+'Property Summary'!$L$22)^('MF Releasing'!DB$3-1)))*$C28)</f>
        <v/>
      </c>
      <c r="DC28" s="7" t="str">
        <f>IF($B28=0,"",('MF Rollover'!DB28*($P28*(1+'Property Summary'!$L$22)^('MF Releasing'!DC$3-1)))*$C28)</f>
        <v/>
      </c>
      <c r="DD28" s="7" t="str">
        <f>IF($B28=0,"",('MF Rollover'!DC28*($P28*(1+'Property Summary'!$L$22)^('MF Releasing'!DD$3-1)))*$C28)</f>
        <v/>
      </c>
      <c r="DE28" s="7" t="str">
        <f>IF($B28=0,"",('MF Rollover'!DD28*($P28*(1+'Property Summary'!$L$22)^('MF Releasing'!DE$3-1)))*$C28)</f>
        <v/>
      </c>
      <c r="DF28" s="7" t="str">
        <f>IF($B28=0,"",('MF Rollover'!DE28*($P28*(1+'Property Summary'!$L$22)^('MF Releasing'!DF$3-1)))*$C28)</f>
        <v/>
      </c>
      <c r="DG28" s="7" t="str">
        <f>IF($B28=0,"",('MF Rollover'!DF28*($P28*(1+'Property Summary'!$L$22)^('MF Releasing'!DG$3-1)))*$C28)</f>
        <v/>
      </c>
      <c r="DH28" s="7" t="str">
        <f>IF($B28=0,"",('MF Rollover'!DG28*($P28*(1+'Property Summary'!$L$22)^('MF Releasing'!DH$3-1)))*$C28)</f>
        <v/>
      </c>
      <c r="DI28" s="7" t="str">
        <f>IF($B28=0,"",('MF Rollover'!DH28*($P28*(1+'Property Summary'!$L$22)^('MF Releasing'!DI$3-1)))*$C28)</f>
        <v/>
      </c>
      <c r="DJ28" s="7" t="str">
        <f>IF($B28=0,"",('MF Rollover'!DI28*($P28*(1+'Property Summary'!$L$22)^('MF Releasing'!DJ$3-1)))*$C28)</f>
        <v/>
      </c>
      <c r="DK28" s="7" t="str">
        <f>IF($B28=0,"",('MF Rollover'!DJ28*($P28*(1+'Property Summary'!$L$22)^('MF Releasing'!DK$3-1)))*$C28)</f>
        <v/>
      </c>
      <c r="DL28" s="7" t="str">
        <f>IF($B28=0,"",('MF Rollover'!DK28*($P28*(1+'Property Summary'!$L$22)^('MF Releasing'!DL$3-1)))*$C28)</f>
        <v/>
      </c>
      <c r="DM28" s="7" t="str">
        <f>IF($B28=0,"",('MF Rollover'!DL28*($P28*(1+'Property Summary'!$L$22)^('MF Releasing'!DM$3-1)))*$C28)</f>
        <v/>
      </c>
      <c r="DN28" s="7" t="str">
        <f>IF($B28=0,"",('MF Rollover'!DM28*($P28*(1+'Property Summary'!$L$22)^('MF Releasing'!DN$3-1)))*$C28)</f>
        <v/>
      </c>
      <c r="DO28" s="7" t="str">
        <f>IF($B28=0,"",('MF Rollover'!DN28*($P28*(1+'Property Summary'!$L$22)^('MF Releasing'!DO$3-1)))*$C28)</f>
        <v/>
      </c>
      <c r="DP28" s="7" t="str">
        <f>IF($B28=0,"",('MF Rollover'!DO28*($P28*(1+'Property Summary'!$L$22)^('MF Releasing'!DP$3-1)))*$C28)</f>
        <v/>
      </c>
      <c r="DQ28" s="7" t="str">
        <f>IF($B28=0,"",('MF Rollover'!DP28*($P28*(1+'Property Summary'!$L$22)^('MF Releasing'!DQ$3-1)))*$C28)</f>
        <v/>
      </c>
      <c r="DR28" s="7" t="str">
        <f>IF($B28=0,"",('MF Rollover'!DQ28*($P28*(1+'Property Summary'!$L$22)^('MF Releasing'!DR$3-1)))*$C28)</f>
        <v/>
      </c>
      <c r="DS28" s="7" t="str">
        <f>IF($B28=0,"",('MF Rollover'!DR28*($P28*(1+'Property Summary'!$L$22)^('MF Releasing'!DS$3-1)))*$C28)</f>
        <v/>
      </c>
      <c r="DT28" s="7" t="str">
        <f>IF($B28=0,"",('MF Rollover'!DS28*($P28*(1+'Property Summary'!$L$22)^('MF Releasing'!DT$3-1)))*$C28)</f>
        <v/>
      </c>
      <c r="DU28" s="7" t="str">
        <f>IF($B28=0,"",('MF Rollover'!DT28*($P28*(1+'Property Summary'!$L$22)^('MF Releasing'!DU$3-1)))*$C28)</f>
        <v/>
      </c>
      <c r="DV28" s="7" t="str">
        <f>IF($B28=0,"",('MF Rollover'!DU28*($P28*(1+'Property Summary'!$L$22)^('MF Releasing'!DV$3-1)))*$C28)</f>
        <v/>
      </c>
      <c r="DW28" s="7" t="str">
        <f>IF($B28=0,"",('MF Rollover'!DV28*($P28*(1+'Property Summary'!$L$22)^('MF Releasing'!DW$3-1)))*$C28)</f>
        <v/>
      </c>
      <c r="DX28" s="7" t="str">
        <f>IF($B28=0,"",('MF Rollover'!DW28*($P28*(1+'Property Summary'!$L$22)^('MF Releasing'!DX$3-1)))*$C28)</f>
        <v/>
      </c>
      <c r="DY28" s="7" t="str">
        <f>IF($B28=0,"",('MF Rollover'!DX28*($P28*(1+'Property Summary'!$L$22)^('MF Releasing'!DY$3-1)))*$C28)</f>
        <v/>
      </c>
      <c r="DZ28" s="7" t="str">
        <f>IF($B28=0,"",('MF Rollover'!DY28*($P28*(1+'Property Summary'!$L$22)^('MF Releasing'!DZ$3-1)))*$C28)</f>
        <v/>
      </c>
      <c r="EA28" s="7" t="str">
        <f>IF($B28=0,"",('MF Rollover'!DZ28*($P28*(1+'Property Summary'!$L$22)^('MF Releasing'!EA$3-1)))*$C28)</f>
        <v/>
      </c>
      <c r="EB28" s="7" t="str">
        <f>IF($B28=0,"",('MF Rollover'!EA28*($P28*(1+'Property Summary'!$L$22)^('MF Releasing'!EB$3-1)))*$C28)</f>
        <v/>
      </c>
      <c r="EC28" s="7" t="str">
        <f>IF($B28=0,"",('MF Rollover'!EB28*($P28*(1+'Property Summary'!$L$22)^('MF Releasing'!EC$3-1)))*$C28)</f>
        <v/>
      </c>
      <c r="ED28" s="7" t="str">
        <f>IF($B28=0,"",('MF Rollover'!EC28*($P28*(1+'Property Summary'!$L$22)^('MF Releasing'!ED$3-1)))*$C28)</f>
        <v/>
      </c>
      <c r="EE28" s="7" t="str">
        <f>IF($B28=0,"",('MF Rollover'!ED28*($P28*(1+'Property Summary'!$L$22)^('MF Releasing'!EE$3-1)))*$C28)</f>
        <v/>
      </c>
      <c r="EF28" s="7" t="str">
        <f>IF($B28=0,"",('MF Rollover'!EE28*($P28*(1+'Property Summary'!$L$22)^('MF Releasing'!EF$3-1)))*$C28)</f>
        <v/>
      </c>
      <c r="EG28" s="7" t="str">
        <f>IF($B28=0,"",('MF Rollover'!EF28*($P28*(1+'Property Summary'!$L$22)^('MF Releasing'!EG$3-1)))*$C28)</f>
        <v/>
      </c>
      <c r="EH28" s="7" t="str">
        <f>IF($B28=0,"",('MF Rollover'!EG28*($P28*(1+'Property Summary'!$L$22)^('MF Releasing'!EH$3-1)))*$C28)</f>
        <v/>
      </c>
      <c r="EI28" s="7" t="str">
        <f>IF($B28=0,"",('MF Rollover'!EH28*($P28*(1+'Property Summary'!$L$22)^('MF Releasing'!EI$3-1)))*$C28)</f>
        <v/>
      </c>
      <c r="EJ28" s="7" t="str">
        <f>IF($B28=0,"",('MF Rollover'!EI28*($P28*(1+'Property Summary'!$L$22)^('MF Releasing'!EJ$3-1)))*$C28)</f>
        <v/>
      </c>
      <c r="EK28" s="7" t="str">
        <f>IF($B28=0,"",('MF Rollover'!EJ28*($P28*(1+'Property Summary'!$L$22)^('MF Releasing'!EK$3-1)))*$C28)</f>
        <v/>
      </c>
      <c r="EL28" s="7" t="str">
        <f>IF($B28=0,"",('MF Rollover'!EK28*($P28*(1+'Property Summary'!$L$22)^('MF Releasing'!EL$3-1)))*$C28)</f>
        <v/>
      </c>
      <c r="EM28" s="7" t="str">
        <f>IF($B28=0,"",('MF Rollover'!EL28*($P28*(1+'Property Summary'!$L$22)^('MF Releasing'!EM$3-1)))*$C28)</f>
        <v/>
      </c>
      <c r="EN28" s="7" t="str">
        <f>IF($B28=0,"",('MF Rollover'!EM28*($P28*(1+'Property Summary'!$L$22)^('MF Releasing'!EN$3-1)))*$C28)</f>
        <v/>
      </c>
      <c r="EO28" s="7" t="str">
        <f>IF($B28=0,"",('MF Rollover'!EN28*($P28*(1+'Property Summary'!$L$22)^('MF Releasing'!EO$3-1)))*$C28)</f>
        <v/>
      </c>
      <c r="EP28" s="7" t="str">
        <f>IF($B28=0,"",('MF Rollover'!EO28*($P28*(1+'Property Summary'!$L$22)^('MF Releasing'!EP$3-1)))*$C28)</f>
        <v/>
      </c>
      <c r="EQ28" s="7" t="str">
        <f>IF($B28=0,"",('MF Rollover'!EP28*($P28*(1+'Property Summary'!$L$22)^('MF Releasing'!EQ$3-1)))*$C28)</f>
        <v/>
      </c>
      <c r="ER28" s="7" t="str">
        <f>IF($B28=0,"",('MF Rollover'!EQ28*($P28*(1+'Property Summary'!$L$22)^('MF Releasing'!ER$3-1)))*$C28)</f>
        <v/>
      </c>
      <c r="ES28" s="7" t="str">
        <f>IF($B28=0,"",('MF Rollover'!ER28*($P28*(1+'Property Summary'!$L$22)^('MF Releasing'!ES$3-1)))*$C28)</f>
        <v/>
      </c>
      <c r="ET28" s="7" t="str">
        <f>IF($B28=0,"",('MF Rollover'!ES28*($P28*(1+'Property Summary'!$L$22)^('MF Releasing'!ET$3-1)))*$C28)</f>
        <v/>
      </c>
      <c r="EU28" s="7" t="str">
        <f>IF($B28=0,"",('MF Rollover'!ET28*($P28*(1+'Property Summary'!$L$22)^('MF Releasing'!EU$3-1)))*$C28)</f>
        <v/>
      </c>
      <c r="EV28" s="7" t="str">
        <f>IF($B28=0,"",('MF Rollover'!EU28*($P28*(1+'Property Summary'!$L$22)^('MF Releasing'!EV$3-1)))*$C28)</f>
        <v/>
      </c>
      <c r="EW28" s="7" t="str">
        <f>IF($B28=0,"",('MF Rollover'!EV28*($P28*(1+'Property Summary'!$L$22)^('MF Releasing'!EW$3-1)))*$C28)</f>
        <v/>
      </c>
      <c r="EX28" s="7" t="str">
        <f>IF($B28=0,"",('MF Rollover'!EW28*($P28*(1+'Property Summary'!$L$22)^('MF Releasing'!EX$3-1)))*$C28)</f>
        <v/>
      </c>
      <c r="EY28" s="7" t="str">
        <f>IF($B28=0,"",('MF Rollover'!EX28*($P28*(1+'Property Summary'!$L$22)^('MF Releasing'!EY$3-1)))*$C28)</f>
        <v/>
      </c>
      <c r="EZ28" s="7" t="str">
        <f>IF($B28=0,"",('MF Rollover'!EY28*($P28*(1+'Property Summary'!$L$22)^('MF Releasing'!EZ$3-1)))*$C28)</f>
        <v/>
      </c>
      <c r="FA28" s="7" t="str">
        <f>IF($B28=0,"",('MF Rollover'!EZ28*($P28*(1+'Property Summary'!$L$22)^('MF Releasing'!FA$3-1)))*$C28)</f>
        <v/>
      </c>
      <c r="FB28" s="7" t="str">
        <f>IF($B28=0,"",('MF Rollover'!FA28*($P28*(1+'Property Summary'!$L$22)^('MF Releasing'!FB$3-1)))*$C28)</f>
        <v/>
      </c>
      <c r="FC28" s="7" t="str">
        <f>IF($B28=0,"",('MF Rollover'!FB28*($P28*(1+'Property Summary'!$L$22)^('MF Releasing'!FC$3-1)))*$C28)</f>
        <v/>
      </c>
      <c r="FD28" s="7" t="str">
        <f>IF($B28=0,"",('MF Rollover'!FC28*($P28*(1+'Property Summary'!$L$22)^('MF Releasing'!FD$3-1)))*$C28)</f>
        <v/>
      </c>
      <c r="FE28" s="7" t="str">
        <f>IF($B28=0,"",('MF Rollover'!FD28*($P28*(1+'Property Summary'!$L$22)^('MF Releasing'!FE$3-1)))*$C28)</f>
        <v/>
      </c>
      <c r="FF28" s="7" t="str">
        <f>IF($B28=0,"",('MF Rollover'!FE28*($P28*(1+'Property Summary'!$L$22)^('MF Releasing'!FF$3-1)))*$C28)</f>
        <v/>
      </c>
      <c r="FG28" s="7" t="str">
        <f>IF($B28=0,"",('MF Rollover'!FF28*($P28*(1+'Property Summary'!$L$22)^('MF Releasing'!FG$3-1)))*$C28)</f>
        <v/>
      </c>
      <c r="FH28" s="7" t="str">
        <f>IF($B28=0,"",('MF Rollover'!FG28*($P28*(1+'Property Summary'!$L$22)^('MF Releasing'!FH$3-1)))*$C28)</f>
        <v/>
      </c>
      <c r="FI28" s="7" t="str">
        <f>IF($B28=0,"",('MF Rollover'!FH28*($P28*(1+'Property Summary'!$L$22)^('MF Releasing'!FI$3-1)))*$C28)</f>
        <v/>
      </c>
      <c r="FJ28" s="7" t="str">
        <f>IF($B28=0,"",('MF Rollover'!FI28*($P28*(1+'Property Summary'!$L$22)^('MF Releasing'!FJ$3-1)))*$C28)</f>
        <v/>
      </c>
      <c r="FK28" s="7" t="str">
        <f>IF($B28=0,"",('MF Rollover'!FJ28*($P28*(1+'Property Summary'!$L$22)^('MF Releasing'!FK$3-1)))*$C28)</f>
        <v/>
      </c>
      <c r="FL28" s="7" t="str">
        <f>IF($B28=0,"",('MF Rollover'!FK28*($P28*(1+'Property Summary'!$L$22)^('MF Releasing'!FL$3-1)))*$C28)</f>
        <v/>
      </c>
      <c r="FM28" s="7" t="str">
        <f>IF($B28=0,"",('MF Rollover'!FL28*($P28*(1+'Property Summary'!$L$22)^('MF Releasing'!FM$3-1)))*$C28)</f>
        <v/>
      </c>
      <c r="FN28" s="7" t="str">
        <f>IF($B28=0,"",('MF Rollover'!FM28*($P28*(1+'Property Summary'!$L$22)^('MF Releasing'!FN$3-1)))*$C28)</f>
        <v/>
      </c>
      <c r="FO28" s="7" t="str">
        <f>IF($B28=0,"",('MF Rollover'!FN28*($P28*(1+'Property Summary'!$L$22)^('MF Releasing'!FO$3-1)))*$C28)</f>
        <v/>
      </c>
      <c r="FP28" s="7" t="str">
        <f>IF($B28=0,"",('MF Rollover'!FO28*($P28*(1+'Property Summary'!$L$22)^('MF Releasing'!FP$3-1)))*$C28)</f>
        <v/>
      </c>
      <c r="FQ28" s="7" t="str">
        <f>IF($B28=0,"",('MF Rollover'!FP28*($P28*(1+'Property Summary'!$L$22)^('MF Releasing'!FQ$3-1)))*$C28)</f>
        <v/>
      </c>
      <c r="FR28" s="7" t="str">
        <f>IF($B28=0,"",('MF Rollover'!FQ28*($P28*(1+'Property Summary'!$L$22)^('MF Releasing'!FR$3-1)))*$C28)</f>
        <v/>
      </c>
      <c r="FS28" s="7" t="str">
        <f>IF($B28=0,"",('MF Rollover'!FR28*($P28*(1+'Property Summary'!$L$22)^('MF Releasing'!FS$3-1)))*$C28)</f>
        <v/>
      </c>
      <c r="FT28" s="7" t="str">
        <f>IF($B28=0,"",('MF Rollover'!FS28*($P28*(1+'Property Summary'!$L$22)^('MF Releasing'!FT$3-1)))*$C28)</f>
        <v/>
      </c>
      <c r="FU28" s="7" t="str">
        <f>IF($B28=0,"",('MF Rollover'!FT28*($P28*(1+'Property Summary'!$L$22)^('MF Releasing'!FU$3-1)))*$C28)</f>
        <v/>
      </c>
      <c r="FV28" s="7" t="str">
        <f>IF($B28=0,"",('MF Rollover'!FU28*($P28*(1+'Property Summary'!$L$22)^('MF Releasing'!FV$3-1)))*$C28)</f>
        <v/>
      </c>
      <c r="FW28" s="7" t="str">
        <f>IF($B28=0,"",('MF Rollover'!FV28*($P28*(1+'Property Summary'!$L$22)^('MF Releasing'!FW$3-1)))*$C28)</f>
        <v/>
      </c>
      <c r="FX28" s="7" t="str">
        <f>IF($B28=0,"",('MF Rollover'!FW28*($P28*(1+'Property Summary'!$L$22)^('MF Releasing'!FX$3-1)))*$C28)</f>
        <v/>
      </c>
      <c r="FY28" s="7" t="str">
        <f>IF($B28=0,"",('MF Rollover'!FX28*($P28*(1+'Property Summary'!$L$22)^('MF Releasing'!FY$3-1)))*$C28)</f>
        <v/>
      </c>
      <c r="FZ28" s="7" t="str">
        <f>IF($B28=0,"",('MF Rollover'!FY28*($P28*(1+'Property Summary'!$L$22)^('MF Releasing'!FZ$3-1)))*$C28)</f>
        <v/>
      </c>
      <c r="GA28" s="7" t="str">
        <f>IF($B28=0,"",('MF Rollover'!FZ28*($P28*(1+'Property Summary'!$L$22)^('MF Releasing'!GA$3-1)))*$C28)</f>
        <v/>
      </c>
      <c r="GB28" s="7" t="str">
        <f>IF($B28=0,"",('MF Rollover'!GA28*($P28*(1+'Property Summary'!$L$22)^('MF Releasing'!GB$3-1)))*$C28)</f>
        <v/>
      </c>
      <c r="GC28" s="7" t="str">
        <f>IF($B28=0,"",('MF Rollover'!GB28*($P28*(1+'Property Summary'!$L$22)^('MF Releasing'!GC$3-1)))*$C28)</f>
        <v/>
      </c>
      <c r="GD28" s="7" t="str">
        <f>IF($B28=0,"",('MF Rollover'!GC28*($P28*(1+'Property Summary'!$L$22)^('MF Releasing'!GD$3-1)))*$C28)</f>
        <v/>
      </c>
      <c r="GE28" s="7" t="str">
        <f>IF($B28=0,"",('MF Rollover'!GD28*($P28*(1+'Property Summary'!$L$22)^('MF Releasing'!GE$3-1)))*$C28)</f>
        <v/>
      </c>
      <c r="GF28" s="7" t="str">
        <f>IF($B28=0,"",('MF Rollover'!GE28*($P28*(1+'Property Summary'!$L$22)^('MF Releasing'!GF$3-1)))*$C28)</f>
        <v/>
      </c>
      <c r="GG28" s="7" t="str">
        <f>IF($B28=0,"",('MF Rollover'!GF28*($P28*(1+'Property Summary'!$L$22)^('MF Releasing'!GG$3-1)))*$C28)</f>
        <v/>
      </c>
      <c r="GH28" s="7" t="str">
        <f>IF($B28=0,"",('MF Rollover'!GG28*($P28*(1+'Property Summary'!$L$22)^('MF Releasing'!GH$3-1)))*$C28)</f>
        <v/>
      </c>
      <c r="GI28" s="7" t="str">
        <f>IF($B28=0,"",('MF Rollover'!GH28*($P28*(1+'Property Summary'!$L$22)^('MF Releasing'!GI$3-1)))*$C28)</f>
        <v/>
      </c>
      <c r="GJ28" s="7" t="str">
        <f>IF($B28=0,"",('MF Rollover'!GI28*($P28*(1+'Property Summary'!$L$22)^('MF Releasing'!GJ$3-1)))*$C28)</f>
        <v/>
      </c>
      <c r="GK28" s="7" t="str">
        <f>IF($B28=0,"",('MF Rollover'!GJ28*($P28*(1+'Property Summary'!$L$22)^('MF Releasing'!GK$3-1)))*$C28)</f>
        <v/>
      </c>
      <c r="GL28" s="7" t="str">
        <f>IF($B28=0,"",('MF Rollover'!GK28*($P28*(1+'Property Summary'!$L$22)^('MF Releasing'!GL$3-1)))*$C28)</f>
        <v/>
      </c>
      <c r="GM28" s="7" t="str">
        <f>IF($B28=0,"",('MF Rollover'!GL28*($P28*(1+'Property Summary'!$L$22)^('MF Releasing'!GM$3-1)))*$C28)</f>
        <v/>
      </c>
      <c r="GN28" s="7" t="str">
        <f>IF($B28=0,"",('MF Rollover'!GM28*($P28*(1+'Property Summary'!$L$22)^('MF Releasing'!GN$3-1)))*$C28)</f>
        <v/>
      </c>
      <c r="GO28" s="7" t="str">
        <f>IF($B28=0,"",('MF Rollover'!GN28*($P28*(1+'Property Summary'!$L$22)^('MF Releasing'!GO$3-1)))*$C28)</f>
        <v/>
      </c>
      <c r="GP28" s="7" t="str">
        <f>IF($B28=0,"",('MF Rollover'!GO28*($P28*(1+'Property Summary'!$L$22)^('MF Releasing'!GP$3-1)))*$C28)</f>
        <v/>
      </c>
    </row>
    <row r="29" spans="2:198" x14ac:dyDescent="0.3">
      <c r="B29" s="198">
        <f>'MF Rent Roll'!B28</f>
        <v>0</v>
      </c>
      <c r="C29" s="199">
        <f>'MF Rent Roll'!C28</f>
        <v>0</v>
      </c>
      <c r="D29" s="200">
        <f>'MF Rent Roll'!D28</f>
        <v>0</v>
      </c>
      <c r="E29" s="200">
        <f>'MF Rent Roll'!E28</f>
        <v>0</v>
      </c>
      <c r="F29" s="201">
        <f>'MF Rent Roll'!F28</f>
        <v>0</v>
      </c>
      <c r="G29" s="202">
        <f>'MF Rent Roll'!G28</f>
        <v>0</v>
      </c>
      <c r="H29" s="203">
        <f>'MF Rent Roll'!H28</f>
        <v>0</v>
      </c>
      <c r="I29" s="202">
        <f>'MF Rent Roll'!I28</f>
        <v>0</v>
      </c>
      <c r="J29" s="204">
        <f>'MF Rent Roll'!J28</f>
        <v>0</v>
      </c>
      <c r="K29" s="205">
        <f>'MF Rent Roll'!K28</f>
        <v>0</v>
      </c>
      <c r="L29" s="202">
        <f>'MF Rent Roll'!L28</f>
        <v>0</v>
      </c>
      <c r="M29" s="206">
        <f>'MF Rent Roll'!M28</f>
        <v>0</v>
      </c>
      <c r="N29" s="207" t="str">
        <f>'MF Rent Roll'!N28</f>
        <v/>
      </c>
      <c r="O29" s="208" t="str">
        <f>'MF Rent Roll'!O28</f>
        <v/>
      </c>
      <c r="P29" s="209" t="str">
        <f>'MF Rent Roll'!P28</f>
        <v/>
      </c>
      <c r="S29" s="7" t="str">
        <f>IF($B29=0,"",('MF Rollover'!R29*($P29*(1+'Property Summary'!$L$22)^('MF Releasing'!S$3-1)))*$C29)</f>
        <v/>
      </c>
      <c r="T29" s="7" t="str">
        <f>IF($B29=0,"",('MF Rollover'!S29*($P29*(1+'Property Summary'!$L$22)^('MF Releasing'!T$3-1)))*$C29)</f>
        <v/>
      </c>
      <c r="U29" s="7" t="str">
        <f>IF($B29=0,"",('MF Rollover'!T29*($P29*(1+'Property Summary'!$L$22)^('MF Releasing'!U$3-1)))*$C29)</f>
        <v/>
      </c>
      <c r="V29" s="7" t="str">
        <f>IF($B29=0,"",('MF Rollover'!U29*($P29*(1+'Property Summary'!$L$22)^('MF Releasing'!V$3-1)))*$C29)</f>
        <v/>
      </c>
      <c r="W29" s="7" t="str">
        <f>IF($B29=0,"",('MF Rollover'!V29*($P29*(1+'Property Summary'!$L$22)^('MF Releasing'!W$3-1)))*$C29)</f>
        <v/>
      </c>
      <c r="X29" s="7" t="str">
        <f>IF($B29=0,"",('MF Rollover'!W29*($P29*(1+'Property Summary'!$L$22)^('MF Releasing'!X$3-1)))*$C29)</f>
        <v/>
      </c>
      <c r="Y29" s="7" t="str">
        <f>IF($B29=0,"",('MF Rollover'!X29*($P29*(1+'Property Summary'!$L$22)^('MF Releasing'!Y$3-1)))*$C29)</f>
        <v/>
      </c>
      <c r="Z29" s="7" t="str">
        <f>IF($B29=0,"",('MF Rollover'!Y29*($P29*(1+'Property Summary'!$L$22)^('MF Releasing'!Z$3-1)))*$C29)</f>
        <v/>
      </c>
      <c r="AA29" s="7" t="str">
        <f>IF($B29=0,"",('MF Rollover'!Z29*($P29*(1+'Property Summary'!$L$22)^('MF Releasing'!AA$3-1)))*$C29)</f>
        <v/>
      </c>
      <c r="AB29" s="7" t="str">
        <f>IF($B29=0,"",('MF Rollover'!AA29*($P29*(1+'Property Summary'!$L$22)^('MF Releasing'!AB$3-1)))*$C29)</f>
        <v/>
      </c>
      <c r="AC29" s="7" t="str">
        <f>IF($B29=0,"",('MF Rollover'!AB29*($P29*(1+'Property Summary'!$L$22)^('MF Releasing'!AC$3-1)))*$C29)</f>
        <v/>
      </c>
      <c r="AD29" s="7" t="str">
        <f>IF($B29=0,"",('MF Rollover'!AC29*($P29*(1+'Property Summary'!$L$22)^('MF Releasing'!AD$3-1)))*$C29)</f>
        <v/>
      </c>
      <c r="AE29" s="7" t="str">
        <f>IF($B29=0,"",('MF Rollover'!AD29*($P29*(1+'Property Summary'!$L$22)^('MF Releasing'!AE$3-1)))*$C29)</f>
        <v/>
      </c>
      <c r="AF29" s="7" t="str">
        <f>IF($B29=0,"",('MF Rollover'!AE29*($P29*(1+'Property Summary'!$L$22)^('MF Releasing'!AF$3-1)))*$C29)</f>
        <v/>
      </c>
      <c r="AG29" s="7" t="str">
        <f>IF($B29=0,"",('MF Rollover'!AF29*($P29*(1+'Property Summary'!$L$22)^('MF Releasing'!AG$3-1)))*$C29)</f>
        <v/>
      </c>
      <c r="AH29" s="7" t="str">
        <f>IF($B29=0,"",('MF Rollover'!AG29*($P29*(1+'Property Summary'!$L$22)^('MF Releasing'!AH$3-1)))*$C29)</f>
        <v/>
      </c>
      <c r="AI29" s="7" t="str">
        <f>IF($B29=0,"",('MF Rollover'!AH29*($P29*(1+'Property Summary'!$L$22)^('MF Releasing'!AI$3-1)))*$C29)</f>
        <v/>
      </c>
      <c r="AJ29" s="7" t="str">
        <f>IF($B29=0,"",('MF Rollover'!AI29*($P29*(1+'Property Summary'!$L$22)^('MF Releasing'!AJ$3-1)))*$C29)</f>
        <v/>
      </c>
      <c r="AK29" s="7" t="str">
        <f>IF($B29=0,"",('MF Rollover'!AJ29*($P29*(1+'Property Summary'!$L$22)^('MF Releasing'!AK$3-1)))*$C29)</f>
        <v/>
      </c>
      <c r="AL29" s="7" t="str">
        <f>IF($B29=0,"",('MF Rollover'!AK29*($P29*(1+'Property Summary'!$L$22)^('MF Releasing'!AL$3-1)))*$C29)</f>
        <v/>
      </c>
      <c r="AM29" s="7" t="str">
        <f>IF($B29=0,"",('MF Rollover'!AL29*($P29*(1+'Property Summary'!$L$22)^('MF Releasing'!AM$3-1)))*$C29)</f>
        <v/>
      </c>
      <c r="AN29" s="7" t="str">
        <f>IF($B29=0,"",('MF Rollover'!AM29*($P29*(1+'Property Summary'!$L$22)^('MF Releasing'!AN$3-1)))*$C29)</f>
        <v/>
      </c>
      <c r="AO29" s="7" t="str">
        <f>IF($B29=0,"",('MF Rollover'!AN29*($P29*(1+'Property Summary'!$L$22)^('MF Releasing'!AO$3-1)))*$C29)</f>
        <v/>
      </c>
      <c r="AP29" s="7" t="str">
        <f>IF($B29=0,"",('MF Rollover'!AO29*($P29*(1+'Property Summary'!$L$22)^('MF Releasing'!AP$3-1)))*$C29)</f>
        <v/>
      </c>
      <c r="AQ29" s="7" t="str">
        <f>IF($B29=0,"",('MF Rollover'!AP29*($P29*(1+'Property Summary'!$L$22)^('MF Releasing'!AQ$3-1)))*$C29)</f>
        <v/>
      </c>
      <c r="AR29" s="7" t="str">
        <f>IF($B29=0,"",('MF Rollover'!AQ29*($P29*(1+'Property Summary'!$L$22)^('MF Releasing'!AR$3-1)))*$C29)</f>
        <v/>
      </c>
      <c r="AS29" s="7" t="str">
        <f>IF($B29=0,"",('MF Rollover'!AR29*($P29*(1+'Property Summary'!$L$22)^('MF Releasing'!AS$3-1)))*$C29)</f>
        <v/>
      </c>
      <c r="AT29" s="7" t="str">
        <f>IF($B29=0,"",('MF Rollover'!AS29*($P29*(1+'Property Summary'!$L$22)^('MF Releasing'!AT$3-1)))*$C29)</f>
        <v/>
      </c>
      <c r="AU29" s="7" t="str">
        <f>IF($B29=0,"",('MF Rollover'!AT29*($P29*(1+'Property Summary'!$L$22)^('MF Releasing'!AU$3-1)))*$C29)</f>
        <v/>
      </c>
      <c r="AV29" s="7" t="str">
        <f>IF($B29=0,"",('MF Rollover'!AU29*($P29*(1+'Property Summary'!$L$22)^('MF Releasing'!AV$3-1)))*$C29)</f>
        <v/>
      </c>
      <c r="AW29" s="7" t="str">
        <f>IF($B29=0,"",('MF Rollover'!AV29*($P29*(1+'Property Summary'!$L$22)^('MF Releasing'!AW$3-1)))*$C29)</f>
        <v/>
      </c>
      <c r="AX29" s="7" t="str">
        <f>IF($B29=0,"",('MF Rollover'!AW29*($P29*(1+'Property Summary'!$L$22)^('MF Releasing'!AX$3-1)))*$C29)</f>
        <v/>
      </c>
      <c r="AY29" s="7" t="str">
        <f>IF($B29=0,"",('MF Rollover'!AX29*($P29*(1+'Property Summary'!$L$22)^('MF Releasing'!AY$3-1)))*$C29)</f>
        <v/>
      </c>
      <c r="AZ29" s="7" t="str">
        <f>IF($B29=0,"",('MF Rollover'!AY29*($P29*(1+'Property Summary'!$L$22)^('MF Releasing'!AZ$3-1)))*$C29)</f>
        <v/>
      </c>
      <c r="BA29" s="7" t="str">
        <f>IF($B29=0,"",('MF Rollover'!AZ29*($P29*(1+'Property Summary'!$L$22)^('MF Releasing'!BA$3-1)))*$C29)</f>
        <v/>
      </c>
      <c r="BB29" s="7" t="str">
        <f>IF($B29=0,"",('MF Rollover'!BA29*($P29*(1+'Property Summary'!$L$22)^('MF Releasing'!BB$3-1)))*$C29)</f>
        <v/>
      </c>
      <c r="BC29" s="7" t="str">
        <f>IF($B29=0,"",('MF Rollover'!BB29*($P29*(1+'Property Summary'!$L$22)^('MF Releasing'!BC$3-1)))*$C29)</f>
        <v/>
      </c>
      <c r="BD29" s="7" t="str">
        <f>IF($B29=0,"",('MF Rollover'!BC29*($P29*(1+'Property Summary'!$L$22)^('MF Releasing'!BD$3-1)))*$C29)</f>
        <v/>
      </c>
      <c r="BE29" s="7" t="str">
        <f>IF($B29=0,"",('MF Rollover'!BD29*($P29*(1+'Property Summary'!$L$22)^('MF Releasing'!BE$3-1)))*$C29)</f>
        <v/>
      </c>
      <c r="BF29" s="7" t="str">
        <f>IF($B29=0,"",('MF Rollover'!BE29*($P29*(1+'Property Summary'!$L$22)^('MF Releasing'!BF$3-1)))*$C29)</f>
        <v/>
      </c>
      <c r="BG29" s="7" t="str">
        <f>IF($B29=0,"",('MF Rollover'!BF29*($P29*(1+'Property Summary'!$L$22)^('MF Releasing'!BG$3-1)))*$C29)</f>
        <v/>
      </c>
      <c r="BH29" s="7" t="str">
        <f>IF($B29=0,"",('MF Rollover'!BG29*($P29*(1+'Property Summary'!$L$22)^('MF Releasing'!BH$3-1)))*$C29)</f>
        <v/>
      </c>
      <c r="BI29" s="7" t="str">
        <f>IF($B29=0,"",('MF Rollover'!BH29*($P29*(1+'Property Summary'!$L$22)^('MF Releasing'!BI$3-1)))*$C29)</f>
        <v/>
      </c>
      <c r="BJ29" s="7" t="str">
        <f>IF($B29=0,"",('MF Rollover'!BI29*($P29*(1+'Property Summary'!$L$22)^('MF Releasing'!BJ$3-1)))*$C29)</f>
        <v/>
      </c>
      <c r="BK29" s="7" t="str">
        <f>IF($B29=0,"",('MF Rollover'!BJ29*($P29*(1+'Property Summary'!$L$22)^('MF Releasing'!BK$3-1)))*$C29)</f>
        <v/>
      </c>
      <c r="BL29" s="7" t="str">
        <f>IF($B29=0,"",('MF Rollover'!BK29*($P29*(1+'Property Summary'!$L$22)^('MF Releasing'!BL$3-1)))*$C29)</f>
        <v/>
      </c>
      <c r="BM29" s="7" t="str">
        <f>IF($B29=0,"",('MF Rollover'!BL29*($P29*(1+'Property Summary'!$L$22)^('MF Releasing'!BM$3-1)))*$C29)</f>
        <v/>
      </c>
      <c r="BN29" s="7" t="str">
        <f>IF($B29=0,"",('MF Rollover'!BM29*($P29*(1+'Property Summary'!$L$22)^('MF Releasing'!BN$3-1)))*$C29)</f>
        <v/>
      </c>
      <c r="BO29" s="7" t="str">
        <f>IF($B29=0,"",('MF Rollover'!BN29*($P29*(1+'Property Summary'!$L$22)^('MF Releasing'!BO$3-1)))*$C29)</f>
        <v/>
      </c>
      <c r="BP29" s="7" t="str">
        <f>IF($B29=0,"",('MF Rollover'!BO29*($P29*(1+'Property Summary'!$L$22)^('MF Releasing'!BP$3-1)))*$C29)</f>
        <v/>
      </c>
      <c r="BQ29" s="7" t="str">
        <f>IF($B29=0,"",('MF Rollover'!BP29*($P29*(1+'Property Summary'!$L$22)^('MF Releasing'!BQ$3-1)))*$C29)</f>
        <v/>
      </c>
      <c r="BR29" s="7" t="str">
        <f>IF($B29=0,"",('MF Rollover'!BQ29*($P29*(1+'Property Summary'!$L$22)^('MF Releasing'!BR$3-1)))*$C29)</f>
        <v/>
      </c>
      <c r="BS29" s="7" t="str">
        <f>IF($B29=0,"",('MF Rollover'!BR29*($P29*(1+'Property Summary'!$L$22)^('MF Releasing'!BS$3-1)))*$C29)</f>
        <v/>
      </c>
      <c r="BT29" s="7" t="str">
        <f>IF($B29=0,"",('MF Rollover'!BS29*($P29*(1+'Property Summary'!$L$22)^('MF Releasing'!BT$3-1)))*$C29)</f>
        <v/>
      </c>
      <c r="BU29" s="7" t="str">
        <f>IF($B29=0,"",('MF Rollover'!BT29*($P29*(1+'Property Summary'!$L$22)^('MF Releasing'!BU$3-1)))*$C29)</f>
        <v/>
      </c>
      <c r="BV29" s="7" t="str">
        <f>IF($B29=0,"",('MF Rollover'!BU29*($P29*(1+'Property Summary'!$L$22)^('MF Releasing'!BV$3-1)))*$C29)</f>
        <v/>
      </c>
      <c r="BW29" s="7" t="str">
        <f>IF($B29=0,"",('MF Rollover'!BV29*($P29*(1+'Property Summary'!$L$22)^('MF Releasing'!BW$3-1)))*$C29)</f>
        <v/>
      </c>
      <c r="BX29" s="7" t="str">
        <f>IF($B29=0,"",('MF Rollover'!BW29*($P29*(1+'Property Summary'!$L$22)^('MF Releasing'!BX$3-1)))*$C29)</f>
        <v/>
      </c>
      <c r="BY29" s="7" t="str">
        <f>IF($B29=0,"",('MF Rollover'!BX29*($P29*(1+'Property Summary'!$L$22)^('MF Releasing'!BY$3-1)))*$C29)</f>
        <v/>
      </c>
      <c r="BZ29" s="7" t="str">
        <f>IF($B29=0,"",('MF Rollover'!BY29*($P29*(1+'Property Summary'!$L$22)^('MF Releasing'!BZ$3-1)))*$C29)</f>
        <v/>
      </c>
      <c r="CA29" s="7" t="str">
        <f>IF($B29=0,"",('MF Rollover'!BZ29*($P29*(1+'Property Summary'!$L$22)^('MF Releasing'!CA$3-1)))*$C29)</f>
        <v/>
      </c>
      <c r="CB29" s="7" t="str">
        <f>IF($B29=0,"",('MF Rollover'!CA29*($P29*(1+'Property Summary'!$L$22)^('MF Releasing'!CB$3-1)))*$C29)</f>
        <v/>
      </c>
      <c r="CC29" s="7" t="str">
        <f>IF($B29=0,"",('MF Rollover'!CB29*($P29*(1+'Property Summary'!$L$22)^('MF Releasing'!CC$3-1)))*$C29)</f>
        <v/>
      </c>
      <c r="CD29" s="7" t="str">
        <f>IF($B29=0,"",('MF Rollover'!CC29*($P29*(1+'Property Summary'!$L$22)^('MF Releasing'!CD$3-1)))*$C29)</f>
        <v/>
      </c>
      <c r="CE29" s="7" t="str">
        <f>IF($B29=0,"",('MF Rollover'!CD29*($P29*(1+'Property Summary'!$L$22)^('MF Releasing'!CE$3-1)))*$C29)</f>
        <v/>
      </c>
      <c r="CF29" s="7" t="str">
        <f>IF($B29=0,"",('MF Rollover'!CE29*($P29*(1+'Property Summary'!$L$22)^('MF Releasing'!CF$3-1)))*$C29)</f>
        <v/>
      </c>
      <c r="CG29" s="7" t="str">
        <f>IF($B29=0,"",('MF Rollover'!CF29*($P29*(1+'Property Summary'!$L$22)^('MF Releasing'!CG$3-1)))*$C29)</f>
        <v/>
      </c>
      <c r="CH29" s="7" t="str">
        <f>IF($B29=0,"",('MF Rollover'!CG29*($P29*(1+'Property Summary'!$L$22)^('MF Releasing'!CH$3-1)))*$C29)</f>
        <v/>
      </c>
      <c r="CI29" s="7" t="str">
        <f>IF($B29=0,"",('MF Rollover'!CH29*($P29*(1+'Property Summary'!$L$22)^('MF Releasing'!CI$3-1)))*$C29)</f>
        <v/>
      </c>
      <c r="CJ29" s="7" t="str">
        <f>IF($B29=0,"",('MF Rollover'!CI29*($P29*(1+'Property Summary'!$L$22)^('MF Releasing'!CJ$3-1)))*$C29)</f>
        <v/>
      </c>
      <c r="CK29" s="7" t="str">
        <f>IF($B29=0,"",('MF Rollover'!CJ29*($P29*(1+'Property Summary'!$L$22)^('MF Releasing'!CK$3-1)))*$C29)</f>
        <v/>
      </c>
      <c r="CL29" s="7" t="str">
        <f>IF($B29=0,"",('MF Rollover'!CK29*($P29*(1+'Property Summary'!$L$22)^('MF Releasing'!CL$3-1)))*$C29)</f>
        <v/>
      </c>
      <c r="CM29" s="7" t="str">
        <f>IF($B29=0,"",('MF Rollover'!CL29*($P29*(1+'Property Summary'!$L$22)^('MF Releasing'!CM$3-1)))*$C29)</f>
        <v/>
      </c>
      <c r="CN29" s="7" t="str">
        <f>IF($B29=0,"",('MF Rollover'!CM29*($P29*(1+'Property Summary'!$L$22)^('MF Releasing'!CN$3-1)))*$C29)</f>
        <v/>
      </c>
      <c r="CO29" s="7" t="str">
        <f>IF($B29=0,"",('MF Rollover'!CN29*($P29*(1+'Property Summary'!$L$22)^('MF Releasing'!CO$3-1)))*$C29)</f>
        <v/>
      </c>
      <c r="CP29" s="7" t="str">
        <f>IF($B29=0,"",('MF Rollover'!CO29*($P29*(1+'Property Summary'!$L$22)^('MF Releasing'!CP$3-1)))*$C29)</f>
        <v/>
      </c>
      <c r="CQ29" s="7" t="str">
        <f>IF($B29=0,"",('MF Rollover'!CP29*($P29*(1+'Property Summary'!$L$22)^('MF Releasing'!CQ$3-1)))*$C29)</f>
        <v/>
      </c>
      <c r="CR29" s="7" t="str">
        <f>IF($B29=0,"",('MF Rollover'!CQ29*($P29*(1+'Property Summary'!$L$22)^('MF Releasing'!CR$3-1)))*$C29)</f>
        <v/>
      </c>
      <c r="CS29" s="7" t="str">
        <f>IF($B29=0,"",('MF Rollover'!CR29*($P29*(1+'Property Summary'!$L$22)^('MF Releasing'!CS$3-1)))*$C29)</f>
        <v/>
      </c>
      <c r="CT29" s="7" t="str">
        <f>IF($B29=0,"",('MF Rollover'!CS29*($P29*(1+'Property Summary'!$L$22)^('MF Releasing'!CT$3-1)))*$C29)</f>
        <v/>
      </c>
      <c r="CU29" s="7" t="str">
        <f>IF($B29=0,"",('MF Rollover'!CT29*($P29*(1+'Property Summary'!$L$22)^('MF Releasing'!CU$3-1)))*$C29)</f>
        <v/>
      </c>
      <c r="CV29" s="7" t="str">
        <f>IF($B29=0,"",('MF Rollover'!CU29*($P29*(1+'Property Summary'!$L$22)^('MF Releasing'!CV$3-1)))*$C29)</f>
        <v/>
      </c>
      <c r="CW29" s="7" t="str">
        <f>IF($B29=0,"",('MF Rollover'!CV29*($P29*(1+'Property Summary'!$L$22)^('MF Releasing'!CW$3-1)))*$C29)</f>
        <v/>
      </c>
      <c r="CX29" s="7" t="str">
        <f>IF($B29=0,"",('MF Rollover'!CW29*($P29*(1+'Property Summary'!$L$22)^('MF Releasing'!CX$3-1)))*$C29)</f>
        <v/>
      </c>
      <c r="CY29" s="7" t="str">
        <f>IF($B29=0,"",('MF Rollover'!CX29*($P29*(1+'Property Summary'!$L$22)^('MF Releasing'!CY$3-1)))*$C29)</f>
        <v/>
      </c>
      <c r="CZ29" s="7" t="str">
        <f>IF($B29=0,"",('MF Rollover'!CY29*($P29*(1+'Property Summary'!$L$22)^('MF Releasing'!CZ$3-1)))*$C29)</f>
        <v/>
      </c>
      <c r="DA29" s="7" t="str">
        <f>IF($B29=0,"",('MF Rollover'!CZ29*($P29*(1+'Property Summary'!$L$22)^('MF Releasing'!DA$3-1)))*$C29)</f>
        <v/>
      </c>
      <c r="DB29" s="7" t="str">
        <f>IF($B29=0,"",('MF Rollover'!DA29*($P29*(1+'Property Summary'!$L$22)^('MF Releasing'!DB$3-1)))*$C29)</f>
        <v/>
      </c>
      <c r="DC29" s="7" t="str">
        <f>IF($B29=0,"",('MF Rollover'!DB29*($P29*(1+'Property Summary'!$L$22)^('MF Releasing'!DC$3-1)))*$C29)</f>
        <v/>
      </c>
      <c r="DD29" s="7" t="str">
        <f>IF($B29=0,"",('MF Rollover'!DC29*($P29*(1+'Property Summary'!$L$22)^('MF Releasing'!DD$3-1)))*$C29)</f>
        <v/>
      </c>
      <c r="DE29" s="7" t="str">
        <f>IF($B29=0,"",('MF Rollover'!DD29*($P29*(1+'Property Summary'!$L$22)^('MF Releasing'!DE$3-1)))*$C29)</f>
        <v/>
      </c>
      <c r="DF29" s="7" t="str">
        <f>IF($B29=0,"",('MF Rollover'!DE29*($P29*(1+'Property Summary'!$L$22)^('MF Releasing'!DF$3-1)))*$C29)</f>
        <v/>
      </c>
      <c r="DG29" s="7" t="str">
        <f>IF($B29=0,"",('MF Rollover'!DF29*($P29*(1+'Property Summary'!$L$22)^('MF Releasing'!DG$3-1)))*$C29)</f>
        <v/>
      </c>
      <c r="DH29" s="7" t="str">
        <f>IF($B29=0,"",('MF Rollover'!DG29*($P29*(1+'Property Summary'!$L$22)^('MF Releasing'!DH$3-1)))*$C29)</f>
        <v/>
      </c>
      <c r="DI29" s="7" t="str">
        <f>IF($B29=0,"",('MF Rollover'!DH29*($P29*(1+'Property Summary'!$L$22)^('MF Releasing'!DI$3-1)))*$C29)</f>
        <v/>
      </c>
      <c r="DJ29" s="7" t="str">
        <f>IF($B29=0,"",('MF Rollover'!DI29*($P29*(1+'Property Summary'!$L$22)^('MF Releasing'!DJ$3-1)))*$C29)</f>
        <v/>
      </c>
      <c r="DK29" s="7" t="str">
        <f>IF($B29=0,"",('MF Rollover'!DJ29*($P29*(1+'Property Summary'!$L$22)^('MF Releasing'!DK$3-1)))*$C29)</f>
        <v/>
      </c>
      <c r="DL29" s="7" t="str">
        <f>IF($B29=0,"",('MF Rollover'!DK29*($P29*(1+'Property Summary'!$L$22)^('MF Releasing'!DL$3-1)))*$C29)</f>
        <v/>
      </c>
      <c r="DM29" s="7" t="str">
        <f>IF($B29=0,"",('MF Rollover'!DL29*($P29*(1+'Property Summary'!$L$22)^('MF Releasing'!DM$3-1)))*$C29)</f>
        <v/>
      </c>
      <c r="DN29" s="7" t="str">
        <f>IF($B29=0,"",('MF Rollover'!DM29*($P29*(1+'Property Summary'!$L$22)^('MF Releasing'!DN$3-1)))*$C29)</f>
        <v/>
      </c>
      <c r="DO29" s="7" t="str">
        <f>IF($B29=0,"",('MF Rollover'!DN29*($P29*(1+'Property Summary'!$L$22)^('MF Releasing'!DO$3-1)))*$C29)</f>
        <v/>
      </c>
      <c r="DP29" s="7" t="str">
        <f>IF($B29=0,"",('MF Rollover'!DO29*($P29*(1+'Property Summary'!$L$22)^('MF Releasing'!DP$3-1)))*$C29)</f>
        <v/>
      </c>
      <c r="DQ29" s="7" t="str">
        <f>IF($B29=0,"",('MF Rollover'!DP29*($P29*(1+'Property Summary'!$L$22)^('MF Releasing'!DQ$3-1)))*$C29)</f>
        <v/>
      </c>
      <c r="DR29" s="7" t="str">
        <f>IF($B29=0,"",('MF Rollover'!DQ29*($P29*(1+'Property Summary'!$L$22)^('MF Releasing'!DR$3-1)))*$C29)</f>
        <v/>
      </c>
      <c r="DS29" s="7" t="str">
        <f>IF($B29=0,"",('MF Rollover'!DR29*($P29*(1+'Property Summary'!$L$22)^('MF Releasing'!DS$3-1)))*$C29)</f>
        <v/>
      </c>
      <c r="DT29" s="7" t="str">
        <f>IF($B29=0,"",('MF Rollover'!DS29*($P29*(1+'Property Summary'!$L$22)^('MF Releasing'!DT$3-1)))*$C29)</f>
        <v/>
      </c>
      <c r="DU29" s="7" t="str">
        <f>IF($B29=0,"",('MF Rollover'!DT29*($P29*(1+'Property Summary'!$L$22)^('MF Releasing'!DU$3-1)))*$C29)</f>
        <v/>
      </c>
      <c r="DV29" s="7" t="str">
        <f>IF($B29=0,"",('MF Rollover'!DU29*($P29*(1+'Property Summary'!$L$22)^('MF Releasing'!DV$3-1)))*$C29)</f>
        <v/>
      </c>
      <c r="DW29" s="7" t="str">
        <f>IF($B29=0,"",('MF Rollover'!DV29*($P29*(1+'Property Summary'!$L$22)^('MF Releasing'!DW$3-1)))*$C29)</f>
        <v/>
      </c>
      <c r="DX29" s="7" t="str">
        <f>IF($B29=0,"",('MF Rollover'!DW29*($P29*(1+'Property Summary'!$L$22)^('MF Releasing'!DX$3-1)))*$C29)</f>
        <v/>
      </c>
      <c r="DY29" s="7" t="str">
        <f>IF($B29=0,"",('MF Rollover'!DX29*($P29*(1+'Property Summary'!$L$22)^('MF Releasing'!DY$3-1)))*$C29)</f>
        <v/>
      </c>
      <c r="DZ29" s="7" t="str">
        <f>IF($B29=0,"",('MF Rollover'!DY29*($P29*(1+'Property Summary'!$L$22)^('MF Releasing'!DZ$3-1)))*$C29)</f>
        <v/>
      </c>
      <c r="EA29" s="7" t="str">
        <f>IF($B29=0,"",('MF Rollover'!DZ29*($P29*(1+'Property Summary'!$L$22)^('MF Releasing'!EA$3-1)))*$C29)</f>
        <v/>
      </c>
      <c r="EB29" s="7" t="str">
        <f>IF($B29=0,"",('MF Rollover'!EA29*($P29*(1+'Property Summary'!$L$22)^('MF Releasing'!EB$3-1)))*$C29)</f>
        <v/>
      </c>
      <c r="EC29" s="7" t="str">
        <f>IF($B29=0,"",('MF Rollover'!EB29*($P29*(1+'Property Summary'!$L$22)^('MF Releasing'!EC$3-1)))*$C29)</f>
        <v/>
      </c>
      <c r="ED29" s="7" t="str">
        <f>IF($B29=0,"",('MF Rollover'!EC29*($P29*(1+'Property Summary'!$L$22)^('MF Releasing'!ED$3-1)))*$C29)</f>
        <v/>
      </c>
      <c r="EE29" s="7" t="str">
        <f>IF($B29=0,"",('MF Rollover'!ED29*($P29*(1+'Property Summary'!$L$22)^('MF Releasing'!EE$3-1)))*$C29)</f>
        <v/>
      </c>
      <c r="EF29" s="7" t="str">
        <f>IF($B29=0,"",('MF Rollover'!EE29*($P29*(1+'Property Summary'!$L$22)^('MF Releasing'!EF$3-1)))*$C29)</f>
        <v/>
      </c>
      <c r="EG29" s="7" t="str">
        <f>IF($B29=0,"",('MF Rollover'!EF29*($P29*(1+'Property Summary'!$L$22)^('MF Releasing'!EG$3-1)))*$C29)</f>
        <v/>
      </c>
      <c r="EH29" s="7" t="str">
        <f>IF($B29=0,"",('MF Rollover'!EG29*($P29*(1+'Property Summary'!$L$22)^('MF Releasing'!EH$3-1)))*$C29)</f>
        <v/>
      </c>
      <c r="EI29" s="7" t="str">
        <f>IF($B29=0,"",('MF Rollover'!EH29*($P29*(1+'Property Summary'!$L$22)^('MF Releasing'!EI$3-1)))*$C29)</f>
        <v/>
      </c>
      <c r="EJ29" s="7" t="str">
        <f>IF($B29=0,"",('MF Rollover'!EI29*($P29*(1+'Property Summary'!$L$22)^('MF Releasing'!EJ$3-1)))*$C29)</f>
        <v/>
      </c>
      <c r="EK29" s="7" t="str">
        <f>IF($B29=0,"",('MF Rollover'!EJ29*($P29*(1+'Property Summary'!$L$22)^('MF Releasing'!EK$3-1)))*$C29)</f>
        <v/>
      </c>
      <c r="EL29" s="7" t="str">
        <f>IF($B29=0,"",('MF Rollover'!EK29*($P29*(1+'Property Summary'!$L$22)^('MF Releasing'!EL$3-1)))*$C29)</f>
        <v/>
      </c>
      <c r="EM29" s="7" t="str">
        <f>IF($B29=0,"",('MF Rollover'!EL29*($P29*(1+'Property Summary'!$L$22)^('MF Releasing'!EM$3-1)))*$C29)</f>
        <v/>
      </c>
      <c r="EN29" s="7" t="str">
        <f>IF($B29=0,"",('MF Rollover'!EM29*($P29*(1+'Property Summary'!$L$22)^('MF Releasing'!EN$3-1)))*$C29)</f>
        <v/>
      </c>
      <c r="EO29" s="7" t="str">
        <f>IF($B29=0,"",('MF Rollover'!EN29*($P29*(1+'Property Summary'!$L$22)^('MF Releasing'!EO$3-1)))*$C29)</f>
        <v/>
      </c>
      <c r="EP29" s="7" t="str">
        <f>IF($B29=0,"",('MF Rollover'!EO29*($P29*(1+'Property Summary'!$L$22)^('MF Releasing'!EP$3-1)))*$C29)</f>
        <v/>
      </c>
      <c r="EQ29" s="7" t="str">
        <f>IF($B29=0,"",('MF Rollover'!EP29*($P29*(1+'Property Summary'!$L$22)^('MF Releasing'!EQ$3-1)))*$C29)</f>
        <v/>
      </c>
      <c r="ER29" s="7" t="str">
        <f>IF($B29=0,"",('MF Rollover'!EQ29*($P29*(1+'Property Summary'!$L$22)^('MF Releasing'!ER$3-1)))*$C29)</f>
        <v/>
      </c>
      <c r="ES29" s="7" t="str">
        <f>IF($B29=0,"",('MF Rollover'!ER29*($P29*(1+'Property Summary'!$L$22)^('MF Releasing'!ES$3-1)))*$C29)</f>
        <v/>
      </c>
      <c r="ET29" s="7" t="str">
        <f>IF($B29=0,"",('MF Rollover'!ES29*($P29*(1+'Property Summary'!$L$22)^('MF Releasing'!ET$3-1)))*$C29)</f>
        <v/>
      </c>
      <c r="EU29" s="7" t="str">
        <f>IF($B29=0,"",('MF Rollover'!ET29*($P29*(1+'Property Summary'!$L$22)^('MF Releasing'!EU$3-1)))*$C29)</f>
        <v/>
      </c>
      <c r="EV29" s="7" t="str">
        <f>IF($B29=0,"",('MF Rollover'!EU29*($P29*(1+'Property Summary'!$L$22)^('MF Releasing'!EV$3-1)))*$C29)</f>
        <v/>
      </c>
      <c r="EW29" s="7" t="str">
        <f>IF($B29=0,"",('MF Rollover'!EV29*($P29*(1+'Property Summary'!$L$22)^('MF Releasing'!EW$3-1)))*$C29)</f>
        <v/>
      </c>
      <c r="EX29" s="7" t="str">
        <f>IF($B29=0,"",('MF Rollover'!EW29*($P29*(1+'Property Summary'!$L$22)^('MF Releasing'!EX$3-1)))*$C29)</f>
        <v/>
      </c>
      <c r="EY29" s="7" t="str">
        <f>IF($B29=0,"",('MF Rollover'!EX29*($P29*(1+'Property Summary'!$L$22)^('MF Releasing'!EY$3-1)))*$C29)</f>
        <v/>
      </c>
      <c r="EZ29" s="7" t="str">
        <f>IF($B29=0,"",('MF Rollover'!EY29*($P29*(1+'Property Summary'!$L$22)^('MF Releasing'!EZ$3-1)))*$C29)</f>
        <v/>
      </c>
      <c r="FA29" s="7" t="str">
        <f>IF($B29=0,"",('MF Rollover'!EZ29*($P29*(1+'Property Summary'!$L$22)^('MF Releasing'!FA$3-1)))*$C29)</f>
        <v/>
      </c>
      <c r="FB29" s="7" t="str">
        <f>IF($B29=0,"",('MF Rollover'!FA29*($P29*(1+'Property Summary'!$L$22)^('MF Releasing'!FB$3-1)))*$C29)</f>
        <v/>
      </c>
      <c r="FC29" s="7" t="str">
        <f>IF($B29=0,"",('MF Rollover'!FB29*($P29*(1+'Property Summary'!$L$22)^('MF Releasing'!FC$3-1)))*$C29)</f>
        <v/>
      </c>
      <c r="FD29" s="7" t="str">
        <f>IF($B29=0,"",('MF Rollover'!FC29*($P29*(1+'Property Summary'!$L$22)^('MF Releasing'!FD$3-1)))*$C29)</f>
        <v/>
      </c>
      <c r="FE29" s="7" t="str">
        <f>IF($B29=0,"",('MF Rollover'!FD29*($P29*(1+'Property Summary'!$L$22)^('MF Releasing'!FE$3-1)))*$C29)</f>
        <v/>
      </c>
      <c r="FF29" s="7" t="str">
        <f>IF($B29=0,"",('MF Rollover'!FE29*($P29*(1+'Property Summary'!$L$22)^('MF Releasing'!FF$3-1)))*$C29)</f>
        <v/>
      </c>
      <c r="FG29" s="7" t="str">
        <f>IF($B29=0,"",('MF Rollover'!FF29*($P29*(1+'Property Summary'!$L$22)^('MF Releasing'!FG$3-1)))*$C29)</f>
        <v/>
      </c>
      <c r="FH29" s="7" t="str">
        <f>IF($B29=0,"",('MF Rollover'!FG29*($P29*(1+'Property Summary'!$L$22)^('MF Releasing'!FH$3-1)))*$C29)</f>
        <v/>
      </c>
      <c r="FI29" s="7" t="str">
        <f>IF($B29=0,"",('MF Rollover'!FH29*($P29*(1+'Property Summary'!$L$22)^('MF Releasing'!FI$3-1)))*$C29)</f>
        <v/>
      </c>
      <c r="FJ29" s="7" t="str">
        <f>IF($B29=0,"",('MF Rollover'!FI29*($P29*(1+'Property Summary'!$L$22)^('MF Releasing'!FJ$3-1)))*$C29)</f>
        <v/>
      </c>
      <c r="FK29" s="7" t="str">
        <f>IF($B29=0,"",('MF Rollover'!FJ29*($P29*(1+'Property Summary'!$L$22)^('MF Releasing'!FK$3-1)))*$C29)</f>
        <v/>
      </c>
      <c r="FL29" s="7" t="str">
        <f>IF($B29=0,"",('MF Rollover'!FK29*($P29*(1+'Property Summary'!$L$22)^('MF Releasing'!FL$3-1)))*$C29)</f>
        <v/>
      </c>
      <c r="FM29" s="7" t="str">
        <f>IF($B29=0,"",('MF Rollover'!FL29*($P29*(1+'Property Summary'!$L$22)^('MF Releasing'!FM$3-1)))*$C29)</f>
        <v/>
      </c>
      <c r="FN29" s="7" t="str">
        <f>IF($B29=0,"",('MF Rollover'!FM29*($P29*(1+'Property Summary'!$L$22)^('MF Releasing'!FN$3-1)))*$C29)</f>
        <v/>
      </c>
      <c r="FO29" s="7" t="str">
        <f>IF($B29=0,"",('MF Rollover'!FN29*($P29*(1+'Property Summary'!$L$22)^('MF Releasing'!FO$3-1)))*$C29)</f>
        <v/>
      </c>
      <c r="FP29" s="7" t="str">
        <f>IF($B29=0,"",('MF Rollover'!FO29*($P29*(1+'Property Summary'!$L$22)^('MF Releasing'!FP$3-1)))*$C29)</f>
        <v/>
      </c>
      <c r="FQ29" s="7" t="str">
        <f>IF($B29=0,"",('MF Rollover'!FP29*($P29*(1+'Property Summary'!$L$22)^('MF Releasing'!FQ$3-1)))*$C29)</f>
        <v/>
      </c>
      <c r="FR29" s="7" t="str">
        <f>IF($B29=0,"",('MF Rollover'!FQ29*($P29*(1+'Property Summary'!$L$22)^('MF Releasing'!FR$3-1)))*$C29)</f>
        <v/>
      </c>
      <c r="FS29" s="7" t="str">
        <f>IF($B29=0,"",('MF Rollover'!FR29*($P29*(1+'Property Summary'!$L$22)^('MF Releasing'!FS$3-1)))*$C29)</f>
        <v/>
      </c>
      <c r="FT29" s="7" t="str">
        <f>IF($B29=0,"",('MF Rollover'!FS29*($P29*(1+'Property Summary'!$L$22)^('MF Releasing'!FT$3-1)))*$C29)</f>
        <v/>
      </c>
      <c r="FU29" s="7" t="str">
        <f>IF($B29=0,"",('MF Rollover'!FT29*($P29*(1+'Property Summary'!$L$22)^('MF Releasing'!FU$3-1)))*$C29)</f>
        <v/>
      </c>
      <c r="FV29" s="7" t="str">
        <f>IF($B29=0,"",('MF Rollover'!FU29*($P29*(1+'Property Summary'!$L$22)^('MF Releasing'!FV$3-1)))*$C29)</f>
        <v/>
      </c>
      <c r="FW29" s="7" t="str">
        <f>IF($B29=0,"",('MF Rollover'!FV29*($P29*(1+'Property Summary'!$L$22)^('MF Releasing'!FW$3-1)))*$C29)</f>
        <v/>
      </c>
      <c r="FX29" s="7" t="str">
        <f>IF($B29=0,"",('MF Rollover'!FW29*($P29*(1+'Property Summary'!$L$22)^('MF Releasing'!FX$3-1)))*$C29)</f>
        <v/>
      </c>
      <c r="FY29" s="7" t="str">
        <f>IF($B29=0,"",('MF Rollover'!FX29*($P29*(1+'Property Summary'!$L$22)^('MF Releasing'!FY$3-1)))*$C29)</f>
        <v/>
      </c>
      <c r="FZ29" s="7" t="str">
        <f>IF($B29=0,"",('MF Rollover'!FY29*($P29*(1+'Property Summary'!$L$22)^('MF Releasing'!FZ$3-1)))*$C29)</f>
        <v/>
      </c>
      <c r="GA29" s="7" t="str">
        <f>IF($B29=0,"",('MF Rollover'!FZ29*($P29*(1+'Property Summary'!$L$22)^('MF Releasing'!GA$3-1)))*$C29)</f>
        <v/>
      </c>
      <c r="GB29" s="7" t="str">
        <f>IF($B29=0,"",('MF Rollover'!GA29*($P29*(1+'Property Summary'!$L$22)^('MF Releasing'!GB$3-1)))*$C29)</f>
        <v/>
      </c>
      <c r="GC29" s="7" t="str">
        <f>IF($B29=0,"",('MF Rollover'!GB29*($P29*(1+'Property Summary'!$L$22)^('MF Releasing'!GC$3-1)))*$C29)</f>
        <v/>
      </c>
      <c r="GD29" s="7" t="str">
        <f>IF($B29=0,"",('MF Rollover'!GC29*($P29*(1+'Property Summary'!$L$22)^('MF Releasing'!GD$3-1)))*$C29)</f>
        <v/>
      </c>
      <c r="GE29" s="7" t="str">
        <f>IF($B29=0,"",('MF Rollover'!GD29*($P29*(1+'Property Summary'!$L$22)^('MF Releasing'!GE$3-1)))*$C29)</f>
        <v/>
      </c>
      <c r="GF29" s="7" t="str">
        <f>IF($B29=0,"",('MF Rollover'!GE29*($P29*(1+'Property Summary'!$L$22)^('MF Releasing'!GF$3-1)))*$C29)</f>
        <v/>
      </c>
      <c r="GG29" s="7" t="str">
        <f>IF($B29=0,"",('MF Rollover'!GF29*($P29*(1+'Property Summary'!$L$22)^('MF Releasing'!GG$3-1)))*$C29)</f>
        <v/>
      </c>
      <c r="GH29" s="7" t="str">
        <f>IF($B29=0,"",('MF Rollover'!GG29*($P29*(1+'Property Summary'!$L$22)^('MF Releasing'!GH$3-1)))*$C29)</f>
        <v/>
      </c>
      <c r="GI29" s="7" t="str">
        <f>IF($B29=0,"",('MF Rollover'!GH29*($P29*(1+'Property Summary'!$L$22)^('MF Releasing'!GI$3-1)))*$C29)</f>
        <v/>
      </c>
      <c r="GJ29" s="7" t="str">
        <f>IF($B29=0,"",('MF Rollover'!GI29*($P29*(1+'Property Summary'!$L$22)^('MF Releasing'!GJ$3-1)))*$C29)</f>
        <v/>
      </c>
      <c r="GK29" s="7" t="str">
        <f>IF($B29=0,"",('MF Rollover'!GJ29*($P29*(1+'Property Summary'!$L$22)^('MF Releasing'!GK$3-1)))*$C29)</f>
        <v/>
      </c>
      <c r="GL29" s="7" t="str">
        <f>IF($B29=0,"",('MF Rollover'!GK29*($P29*(1+'Property Summary'!$L$22)^('MF Releasing'!GL$3-1)))*$C29)</f>
        <v/>
      </c>
      <c r="GM29" s="7" t="str">
        <f>IF($B29=0,"",('MF Rollover'!GL29*($P29*(1+'Property Summary'!$L$22)^('MF Releasing'!GM$3-1)))*$C29)</f>
        <v/>
      </c>
      <c r="GN29" s="7" t="str">
        <f>IF($B29=0,"",('MF Rollover'!GM29*($P29*(1+'Property Summary'!$L$22)^('MF Releasing'!GN$3-1)))*$C29)</f>
        <v/>
      </c>
      <c r="GO29" s="7" t="str">
        <f>IF($B29=0,"",('MF Rollover'!GN29*($P29*(1+'Property Summary'!$L$22)^('MF Releasing'!GO$3-1)))*$C29)</f>
        <v/>
      </c>
      <c r="GP29" s="7" t="str">
        <f>IF($B29=0,"",('MF Rollover'!GO29*($P29*(1+'Property Summary'!$L$22)^('MF Releasing'!GP$3-1)))*$C29)</f>
        <v/>
      </c>
    </row>
    <row r="30" spans="2:198" x14ac:dyDescent="0.3">
      <c r="B30" s="198">
        <f>'MF Rent Roll'!B29</f>
        <v>0</v>
      </c>
      <c r="C30" s="199">
        <f>'MF Rent Roll'!C29</f>
        <v>0</v>
      </c>
      <c r="D30" s="200">
        <f>'MF Rent Roll'!D29</f>
        <v>0</v>
      </c>
      <c r="E30" s="200">
        <f>'MF Rent Roll'!E29</f>
        <v>0</v>
      </c>
      <c r="F30" s="201">
        <f>'MF Rent Roll'!F29</f>
        <v>0</v>
      </c>
      <c r="G30" s="202">
        <f>'MF Rent Roll'!G29</f>
        <v>0</v>
      </c>
      <c r="H30" s="203">
        <f>'MF Rent Roll'!H29</f>
        <v>0</v>
      </c>
      <c r="I30" s="202">
        <f>'MF Rent Roll'!I29</f>
        <v>0</v>
      </c>
      <c r="J30" s="204">
        <f>'MF Rent Roll'!J29</f>
        <v>0</v>
      </c>
      <c r="K30" s="205">
        <f>'MF Rent Roll'!K29</f>
        <v>0</v>
      </c>
      <c r="L30" s="202">
        <f>'MF Rent Roll'!L29</f>
        <v>0</v>
      </c>
      <c r="M30" s="206">
        <f>'MF Rent Roll'!M29</f>
        <v>0</v>
      </c>
      <c r="N30" s="207" t="str">
        <f>'MF Rent Roll'!N29</f>
        <v/>
      </c>
      <c r="O30" s="208" t="str">
        <f>'MF Rent Roll'!O29</f>
        <v/>
      </c>
      <c r="P30" s="209" t="str">
        <f>'MF Rent Roll'!P29</f>
        <v/>
      </c>
      <c r="S30" s="7" t="str">
        <f>IF($B30=0,"",('MF Rollover'!R30*($P30*(1+'Property Summary'!$L$22)^('MF Releasing'!S$3-1)))*$C30)</f>
        <v/>
      </c>
      <c r="T30" s="7" t="str">
        <f>IF($B30=0,"",('MF Rollover'!S30*($P30*(1+'Property Summary'!$L$22)^('MF Releasing'!T$3-1)))*$C30)</f>
        <v/>
      </c>
      <c r="U30" s="7" t="str">
        <f>IF($B30=0,"",('MF Rollover'!T30*($P30*(1+'Property Summary'!$L$22)^('MF Releasing'!U$3-1)))*$C30)</f>
        <v/>
      </c>
      <c r="V30" s="7" t="str">
        <f>IF($B30=0,"",('MF Rollover'!U30*($P30*(1+'Property Summary'!$L$22)^('MF Releasing'!V$3-1)))*$C30)</f>
        <v/>
      </c>
      <c r="W30" s="7" t="str">
        <f>IF($B30=0,"",('MF Rollover'!V30*($P30*(1+'Property Summary'!$L$22)^('MF Releasing'!W$3-1)))*$C30)</f>
        <v/>
      </c>
      <c r="X30" s="7" t="str">
        <f>IF($B30=0,"",('MF Rollover'!W30*($P30*(1+'Property Summary'!$L$22)^('MF Releasing'!X$3-1)))*$C30)</f>
        <v/>
      </c>
      <c r="Y30" s="7" t="str">
        <f>IF($B30=0,"",('MF Rollover'!X30*($P30*(1+'Property Summary'!$L$22)^('MF Releasing'!Y$3-1)))*$C30)</f>
        <v/>
      </c>
      <c r="Z30" s="7" t="str">
        <f>IF($B30=0,"",('MF Rollover'!Y30*($P30*(1+'Property Summary'!$L$22)^('MF Releasing'!Z$3-1)))*$C30)</f>
        <v/>
      </c>
      <c r="AA30" s="7" t="str">
        <f>IF($B30=0,"",('MF Rollover'!Z30*($P30*(1+'Property Summary'!$L$22)^('MF Releasing'!AA$3-1)))*$C30)</f>
        <v/>
      </c>
      <c r="AB30" s="7" t="str">
        <f>IF($B30=0,"",('MF Rollover'!AA30*($P30*(1+'Property Summary'!$L$22)^('MF Releasing'!AB$3-1)))*$C30)</f>
        <v/>
      </c>
      <c r="AC30" s="7" t="str">
        <f>IF($B30=0,"",('MF Rollover'!AB30*($P30*(1+'Property Summary'!$L$22)^('MF Releasing'!AC$3-1)))*$C30)</f>
        <v/>
      </c>
      <c r="AD30" s="7" t="str">
        <f>IF($B30=0,"",('MF Rollover'!AC30*($P30*(1+'Property Summary'!$L$22)^('MF Releasing'!AD$3-1)))*$C30)</f>
        <v/>
      </c>
      <c r="AE30" s="7" t="str">
        <f>IF($B30=0,"",('MF Rollover'!AD30*($P30*(1+'Property Summary'!$L$22)^('MF Releasing'!AE$3-1)))*$C30)</f>
        <v/>
      </c>
      <c r="AF30" s="7" t="str">
        <f>IF($B30=0,"",('MF Rollover'!AE30*($P30*(1+'Property Summary'!$L$22)^('MF Releasing'!AF$3-1)))*$C30)</f>
        <v/>
      </c>
      <c r="AG30" s="7" t="str">
        <f>IF($B30=0,"",('MF Rollover'!AF30*($P30*(1+'Property Summary'!$L$22)^('MF Releasing'!AG$3-1)))*$C30)</f>
        <v/>
      </c>
      <c r="AH30" s="7" t="str">
        <f>IF($B30=0,"",('MF Rollover'!AG30*($P30*(1+'Property Summary'!$L$22)^('MF Releasing'!AH$3-1)))*$C30)</f>
        <v/>
      </c>
      <c r="AI30" s="7" t="str">
        <f>IF($B30=0,"",('MF Rollover'!AH30*($P30*(1+'Property Summary'!$L$22)^('MF Releasing'!AI$3-1)))*$C30)</f>
        <v/>
      </c>
      <c r="AJ30" s="7" t="str">
        <f>IF($B30=0,"",('MF Rollover'!AI30*($P30*(1+'Property Summary'!$L$22)^('MF Releasing'!AJ$3-1)))*$C30)</f>
        <v/>
      </c>
      <c r="AK30" s="7" t="str">
        <f>IF($B30=0,"",('MF Rollover'!AJ30*($P30*(1+'Property Summary'!$L$22)^('MF Releasing'!AK$3-1)))*$C30)</f>
        <v/>
      </c>
      <c r="AL30" s="7" t="str">
        <f>IF($B30=0,"",('MF Rollover'!AK30*($P30*(1+'Property Summary'!$L$22)^('MF Releasing'!AL$3-1)))*$C30)</f>
        <v/>
      </c>
      <c r="AM30" s="7" t="str">
        <f>IF($B30=0,"",('MF Rollover'!AL30*($P30*(1+'Property Summary'!$L$22)^('MF Releasing'!AM$3-1)))*$C30)</f>
        <v/>
      </c>
      <c r="AN30" s="7" t="str">
        <f>IF($B30=0,"",('MF Rollover'!AM30*($P30*(1+'Property Summary'!$L$22)^('MF Releasing'!AN$3-1)))*$C30)</f>
        <v/>
      </c>
      <c r="AO30" s="7" t="str">
        <f>IF($B30=0,"",('MF Rollover'!AN30*($P30*(1+'Property Summary'!$L$22)^('MF Releasing'!AO$3-1)))*$C30)</f>
        <v/>
      </c>
      <c r="AP30" s="7" t="str">
        <f>IF($B30=0,"",('MF Rollover'!AO30*($P30*(1+'Property Summary'!$L$22)^('MF Releasing'!AP$3-1)))*$C30)</f>
        <v/>
      </c>
      <c r="AQ30" s="7" t="str">
        <f>IF($B30=0,"",('MF Rollover'!AP30*($P30*(1+'Property Summary'!$L$22)^('MF Releasing'!AQ$3-1)))*$C30)</f>
        <v/>
      </c>
      <c r="AR30" s="7" t="str">
        <f>IF($B30=0,"",('MF Rollover'!AQ30*($P30*(1+'Property Summary'!$L$22)^('MF Releasing'!AR$3-1)))*$C30)</f>
        <v/>
      </c>
      <c r="AS30" s="7" t="str">
        <f>IF($B30=0,"",('MF Rollover'!AR30*($P30*(1+'Property Summary'!$L$22)^('MF Releasing'!AS$3-1)))*$C30)</f>
        <v/>
      </c>
      <c r="AT30" s="7" t="str">
        <f>IF($B30=0,"",('MF Rollover'!AS30*($P30*(1+'Property Summary'!$L$22)^('MF Releasing'!AT$3-1)))*$C30)</f>
        <v/>
      </c>
      <c r="AU30" s="7" t="str">
        <f>IF($B30=0,"",('MF Rollover'!AT30*($P30*(1+'Property Summary'!$L$22)^('MF Releasing'!AU$3-1)))*$C30)</f>
        <v/>
      </c>
      <c r="AV30" s="7" t="str">
        <f>IF($B30=0,"",('MF Rollover'!AU30*($P30*(1+'Property Summary'!$L$22)^('MF Releasing'!AV$3-1)))*$C30)</f>
        <v/>
      </c>
      <c r="AW30" s="7" t="str">
        <f>IF($B30=0,"",('MF Rollover'!AV30*($P30*(1+'Property Summary'!$L$22)^('MF Releasing'!AW$3-1)))*$C30)</f>
        <v/>
      </c>
      <c r="AX30" s="7" t="str">
        <f>IF($B30=0,"",('MF Rollover'!AW30*($P30*(1+'Property Summary'!$L$22)^('MF Releasing'!AX$3-1)))*$C30)</f>
        <v/>
      </c>
      <c r="AY30" s="7" t="str">
        <f>IF($B30=0,"",('MF Rollover'!AX30*($P30*(1+'Property Summary'!$L$22)^('MF Releasing'!AY$3-1)))*$C30)</f>
        <v/>
      </c>
      <c r="AZ30" s="7" t="str">
        <f>IF($B30=0,"",('MF Rollover'!AY30*($P30*(1+'Property Summary'!$L$22)^('MF Releasing'!AZ$3-1)))*$C30)</f>
        <v/>
      </c>
      <c r="BA30" s="7" t="str">
        <f>IF($B30=0,"",('MF Rollover'!AZ30*($P30*(1+'Property Summary'!$L$22)^('MF Releasing'!BA$3-1)))*$C30)</f>
        <v/>
      </c>
      <c r="BB30" s="7" t="str">
        <f>IF($B30=0,"",('MF Rollover'!BA30*($P30*(1+'Property Summary'!$L$22)^('MF Releasing'!BB$3-1)))*$C30)</f>
        <v/>
      </c>
      <c r="BC30" s="7" t="str">
        <f>IF($B30=0,"",('MF Rollover'!BB30*($P30*(1+'Property Summary'!$L$22)^('MF Releasing'!BC$3-1)))*$C30)</f>
        <v/>
      </c>
      <c r="BD30" s="7" t="str">
        <f>IF($B30=0,"",('MF Rollover'!BC30*($P30*(1+'Property Summary'!$L$22)^('MF Releasing'!BD$3-1)))*$C30)</f>
        <v/>
      </c>
      <c r="BE30" s="7" t="str">
        <f>IF($B30=0,"",('MF Rollover'!BD30*($P30*(1+'Property Summary'!$L$22)^('MF Releasing'!BE$3-1)))*$C30)</f>
        <v/>
      </c>
      <c r="BF30" s="7" t="str">
        <f>IF($B30=0,"",('MF Rollover'!BE30*($P30*(1+'Property Summary'!$L$22)^('MF Releasing'!BF$3-1)))*$C30)</f>
        <v/>
      </c>
      <c r="BG30" s="7" t="str">
        <f>IF($B30=0,"",('MF Rollover'!BF30*($P30*(1+'Property Summary'!$L$22)^('MF Releasing'!BG$3-1)))*$C30)</f>
        <v/>
      </c>
      <c r="BH30" s="7" t="str">
        <f>IF($B30=0,"",('MF Rollover'!BG30*($P30*(1+'Property Summary'!$L$22)^('MF Releasing'!BH$3-1)))*$C30)</f>
        <v/>
      </c>
      <c r="BI30" s="7" t="str">
        <f>IF($B30=0,"",('MF Rollover'!BH30*($P30*(1+'Property Summary'!$L$22)^('MF Releasing'!BI$3-1)))*$C30)</f>
        <v/>
      </c>
      <c r="BJ30" s="7" t="str">
        <f>IF($B30=0,"",('MF Rollover'!BI30*($P30*(1+'Property Summary'!$L$22)^('MF Releasing'!BJ$3-1)))*$C30)</f>
        <v/>
      </c>
      <c r="BK30" s="7" t="str">
        <f>IF($B30=0,"",('MF Rollover'!BJ30*($P30*(1+'Property Summary'!$L$22)^('MF Releasing'!BK$3-1)))*$C30)</f>
        <v/>
      </c>
      <c r="BL30" s="7" t="str">
        <f>IF($B30=0,"",('MF Rollover'!BK30*($P30*(1+'Property Summary'!$L$22)^('MF Releasing'!BL$3-1)))*$C30)</f>
        <v/>
      </c>
      <c r="BM30" s="7" t="str">
        <f>IF($B30=0,"",('MF Rollover'!BL30*($P30*(1+'Property Summary'!$L$22)^('MF Releasing'!BM$3-1)))*$C30)</f>
        <v/>
      </c>
      <c r="BN30" s="7" t="str">
        <f>IF($B30=0,"",('MF Rollover'!BM30*($P30*(1+'Property Summary'!$L$22)^('MF Releasing'!BN$3-1)))*$C30)</f>
        <v/>
      </c>
      <c r="BO30" s="7" t="str">
        <f>IF($B30=0,"",('MF Rollover'!BN30*($P30*(1+'Property Summary'!$L$22)^('MF Releasing'!BO$3-1)))*$C30)</f>
        <v/>
      </c>
      <c r="BP30" s="7" t="str">
        <f>IF($B30=0,"",('MF Rollover'!BO30*($P30*(1+'Property Summary'!$L$22)^('MF Releasing'!BP$3-1)))*$C30)</f>
        <v/>
      </c>
      <c r="BQ30" s="7" t="str">
        <f>IF($B30=0,"",('MF Rollover'!BP30*($P30*(1+'Property Summary'!$L$22)^('MF Releasing'!BQ$3-1)))*$C30)</f>
        <v/>
      </c>
      <c r="BR30" s="7" t="str">
        <f>IF($B30=0,"",('MF Rollover'!BQ30*($P30*(1+'Property Summary'!$L$22)^('MF Releasing'!BR$3-1)))*$C30)</f>
        <v/>
      </c>
      <c r="BS30" s="7" t="str">
        <f>IF($B30=0,"",('MF Rollover'!BR30*($P30*(1+'Property Summary'!$L$22)^('MF Releasing'!BS$3-1)))*$C30)</f>
        <v/>
      </c>
      <c r="BT30" s="7" t="str">
        <f>IF($B30=0,"",('MF Rollover'!BS30*($P30*(1+'Property Summary'!$L$22)^('MF Releasing'!BT$3-1)))*$C30)</f>
        <v/>
      </c>
      <c r="BU30" s="7" t="str">
        <f>IF($B30=0,"",('MF Rollover'!BT30*($P30*(1+'Property Summary'!$L$22)^('MF Releasing'!BU$3-1)))*$C30)</f>
        <v/>
      </c>
      <c r="BV30" s="7" t="str">
        <f>IF($B30=0,"",('MF Rollover'!BU30*($P30*(1+'Property Summary'!$L$22)^('MF Releasing'!BV$3-1)))*$C30)</f>
        <v/>
      </c>
      <c r="BW30" s="7" t="str">
        <f>IF($B30=0,"",('MF Rollover'!BV30*($P30*(1+'Property Summary'!$L$22)^('MF Releasing'!BW$3-1)))*$C30)</f>
        <v/>
      </c>
      <c r="BX30" s="7" t="str">
        <f>IF($B30=0,"",('MF Rollover'!BW30*($P30*(1+'Property Summary'!$L$22)^('MF Releasing'!BX$3-1)))*$C30)</f>
        <v/>
      </c>
      <c r="BY30" s="7" t="str">
        <f>IF($B30=0,"",('MF Rollover'!BX30*($P30*(1+'Property Summary'!$L$22)^('MF Releasing'!BY$3-1)))*$C30)</f>
        <v/>
      </c>
      <c r="BZ30" s="7" t="str">
        <f>IF($B30=0,"",('MF Rollover'!BY30*($P30*(1+'Property Summary'!$L$22)^('MF Releasing'!BZ$3-1)))*$C30)</f>
        <v/>
      </c>
      <c r="CA30" s="7" t="str">
        <f>IF($B30=0,"",('MF Rollover'!BZ30*($P30*(1+'Property Summary'!$L$22)^('MF Releasing'!CA$3-1)))*$C30)</f>
        <v/>
      </c>
      <c r="CB30" s="7" t="str">
        <f>IF($B30=0,"",('MF Rollover'!CA30*($P30*(1+'Property Summary'!$L$22)^('MF Releasing'!CB$3-1)))*$C30)</f>
        <v/>
      </c>
      <c r="CC30" s="7" t="str">
        <f>IF($B30=0,"",('MF Rollover'!CB30*($P30*(1+'Property Summary'!$L$22)^('MF Releasing'!CC$3-1)))*$C30)</f>
        <v/>
      </c>
      <c r="CD30" s="7" t="str">
        <f>IF($B30=0,"",('MF Rollover'!CC30*($P30*(1+'Property Summary'!$L$22)^('MF Releasing'!CD$3-1)))*$C30)</f>
        <v/>
      </c>
      <c r="CE30" s="7" t="str">
        <f>IF($B30=0,"",('MF Rollover'!CD30*($P30*(1+'Property Summary'!$L$22)^('MF Releasing'!CE$3-1)))*$C30)</f>
        <v/>
      </c>
      <c r="CF30" s="7" t="str">
        <f>IF($B30=0,"",('MF Rollover'!CE30*($P30*(1+'Property Summary'!$L$22)^('MF Releasing'!CF$3-1)))*$C30)</f>
        <v/>
      </c>
      <c r="CG30" s="7" t="str">
        <f>IF($B30=0,"",('MF Rollover'!CF30*($P30*(1+'Property Summary'!$L$22)^('MF Releasing'!CG$3-1)))*$C30)</f>
        <v/>
      </c>
      <c r="CH30" s="7" t="str">
        <f>IF($B30=0,"",('MF Rollover'!CG30*($P30*(1+'Property Summary'!$L$22)^('MF Releasing'!CH$3-1)))*$C30)</f>
        <v/>
      </c>
      <c r="CI30" s="7" t="str">
        <f>IF($B30=0,"",('MF Rollover'!CH30*($P30*(1+'Property Summary'!$L$22)^('MF Releasing'!CI$3-1)))*$C30)</f>
        <v/>
      </c>
      <c r="CJ30" s="7" t="str">
        <f>IF($B30=0,"",('MF Rollover'!CI30*($P30*(1+'Property Summary'!$L$22)^('MF Releasing'!CJ$3-1)))*$C30)</f>
        <v/>
      </c>
      <c r="CK30" s="7" t="str">
        <f>IF($B30=0,"",('MF Rollover'!CJ30*($P30*(1+'Property Summary'!$L$22)^('MF Releasing'!CK$3-1)))*$C30)</f>
        <v/>
      </c>
      <c r="CL30" s="7" t="str">
        <f>IF($B30=0,"",('MF Rollover'!CK30*($P30*(1+'Property Summary'!$L$22)^('MF Releasing'!CL$3-1)))*$C30)</f>
        <v/>
      </c>
      <c r="CM30" s="7" t="str">
        <f>IF($B30=0,"",('MF Rollover'!CL30*($P30*(1+'Property Summary'!$L$22)^('MF Releasing'!CM$3-1)))*$C30)</f>
        <v/>
      </c>
      <c r="CN30" s="7" t="str">
        <f>IF($B30=0,"",('MF Rollover'!CM30*($P30*(1+'Property Summary'!$L$22)^('MF Releasing'!CN$3-1)))*$C30)</f>
        <v/>
      </c>
      <c r="CO30" s="7" t="str">
        <f>IF($B30=0,"",('MF Rollover'!CN30*($P30*(1+'Property Summary'!$L$22)^('MF Releasing'!CO$3-1)))*$C30)</f>
        <v/>
      </c>
      <c r="CP30" s="7" t="str">
        <f>IF($B30=0,"",('MF Rollover'!CO30*($P30*(1+'Property Summary'!$L$22)^('MF Releasing'!CP$3-1)))*$C30)</f>
        <v/>
      </c>
      <c r="CQ30" s="7" t="str">
        <f>IF($B30=0,"",('MF Rollover'!CP30*($P30*(1+'Property Summary'!$L$22)^('MF Releasing'!CQ$3-1)))*$C30)</f>
        <v/>
      </c>
      <c r="CR30" s="7" t="str">
        <f>IF($B30=0,"",('MF Rollover'!CQ30*($P30*(1+'Property Summary'!$L$22)^('MF Releasing'!CR$3-1)))*$C30)</f>
        <v/>
      </c>
      <c r="CS30" s="7" t="str">
        <f>IF($B30=0,"",('MF Rollover'!CR30*($P30*(1+'Property Summary'!$L$22)^('MF Releasing'!CS$3-1)))*$C30)</f>
        <v/>
      </c>
      <c r="CT30" s="7" t="str">
        <f>IF($B30=0,"",('MF Rollover'!CS30*($P30*(1+'Property Summary'!$L$22)^('MF Releasing'!CT$3-1)))*$C30)</f>
        <v/>
      </c>
      <c r="CU30" s="7" t="str">
        <f>IF($B30=0,"",('MF Rollover'!CT30*($P30*(1+'Property Summary'!$L$22)^('MF Releasing'!CU$3-1)))*$C30)</f>
        <v/>
      </c>
      <c r="CV30" s="7" t="str">
        <f>IF($B30=0,"",('MF Rollover'!CU30*($P30*(1+'Property Summary'!$L$22)^('MF Releasing'!CV$3-1)))*$C30)</f>
        <v/>
      </c>
      <c r="CW30" s="7" t="str">
        <f>IF($B30=0,"",('MF Rollover'!CV30*($P30*(1+'Property Summary'!$L$22)^('MF Releasing'!CW$3-1)))*$C30)</f>
        <v/>
      </c>
      <c r="CX30" s="7" t="str">
        <f>IF($B30=0,"",('MF Rollover'!CW30*($P30*(1+'Property Summary'!$L$22)^('MF Releasing'!CX$3-1)))*$C30)</f>
        <v/>
      </c>
      <c r="CY30" s="7" t="str">
        <f>IF($B30=0,"",('MF Rollover'!CX30*($P30*(1+'Property Summary'!$L$22)^('MF Releasing'!CY$3-1)))*$C30)</f>
        <v/>
      </c>
      <c r="CZ30" s="7" t="str">
        <f>IF($B30=0,"",('MF Rollover'!CY30*($P30*(1+'Property Summary'!$L$22)^('MF Releasing'!CZ$3-1)))*$C30)</f>
        <v/>
      </c>
      <c r="DA30" s="7" t="str">
        <f>IF($B30=0,"",('MF Rollover'!CZ30*($P30*(1+'Property Summary'!$L$22)^('MF Releasing'!DA$3-1)))*$C30)</f>
        <v/>
      </c>
      <c r="DB30" s="7" t="str">
        <f>IF($B30=0,"",('MF Rollover'!DA30*($P30*(1+'Property Summary'!$L$22)^('MF Releasing'!DB$3-1)))*$C30)</f>
        <v/>
      </c>
      <c r="DC30" s="7" t="str">
        <f>IF($B30=0,"",('MF Rollover'!DB30*($P30*(1+'Property Summary'!$L$22)^('MF Releasing'!DC$3-1)))*$C30)</f>
        <v/>
      </c>
      <c r="DD30" s="7" t="str">
        <f>IF($B30=0,"",('MF Rollover'!DC30*($P30*(1+'Property Summary'!$L$22)^('MF Releasing'!DD$3-1)))*$C30)</f>
        <v/>
      </c>
      <c r="DE30" s="7" t="str">
        <f>IF($B30=0,"",('MF Rollover'!DD30*($P30*(1+'Property Summary'!$L$22)^('MF Releasing'!DE$3-1)))*$C30)</f>
        <v/>
      </c>
      <c r="DF30" s="7" t="str">
        <f>IF($B30=0,"",('MF Rollover'!DE30*($P30*(1+'Property Summary'!$L$22)^('MF Releasing'!DF$3-1)))*$C30)</f>
        <v/>
      </c>
      <c r="DG30" s="7" t="str">
        <f>IF($B30=0,"",('MF Rollover'!DF30*($P30*(1+'Property Summary'!$L$22)^('MF Releasing'!DG$3-1)))*$C30)</f>
        <v/>
      </c>
      <c r="DH30" s="7" t="str">
        <f>IF($B30=0,"",('MF Rollover'!DG30*($P30*(1+'Property Summary'!$L$22)^('MF Releasing'!DH$3-1)))*$C30)</f>
        <v/>
      </c>
      <c r="DI30" s="7" t="str">
        <f>IF($B30=0,"",('MF Rollover'!DH30*($P30*(1+'Property Summary'!$L$22)^('MF Releasing'!DI$3-1)))*$C30)</f>
        <v/>
      </c>
      <c r="DJ30" s="7" t="str">
        <f>IF($B30=0,"",('MF Rollover'!DI30*($P30*(1+'Property Summary'!$L$22)^('MF Releasing'!DJ$3-1)))*$C30)</f>
        <v/>
      </c>
      <c r="DK30" s="7" t="str">
        <f>IF($B30=0,"",('MF Rollover'!DJ30*($P30*(1+'Property Summary'!$L$22)^('MF Releasing'!DK$3-1)))*$C30)</f>
        <v/>
      </c>
      <c r="DL30" s="7" t="str">
        <f>IF($B30=0,"",('MF Rollover'!DK30*($P30*(1+'Property Summary'!$L$22)^('MF Releasing'!DL$3-1)))*$C30)</f>
        <v/>
      </c>
      <c r="DM30" s="7" t="str">
        <f>IF($B30=0,"",('MF Rollover'!DL30*($P30*(1+'Property Summary'!$L$22)^('MF Releasing'!DM$3-1)))*$C30)</f>
        <v/>
      </c>
      <c r="DN30" s="7" t="str">
        <f>IF($B30=0,"",('MF Rollover'!DM30*($P30*(1+'Property Summary'!$L$22)^('MF Releasing'!DN$3-1)))*$C30)</f>
        <v/>
      </c>
      <c r="DO30" s="7" t="str">
        <f>IF($B30=0,"",('MF Rollover'!DN30*($P30*(1+'Property Summary'!$L$22)^('MF Releasing'!DO$3-1)))*$C30)</f>
        <v/>
      </c>
      <c r="DP30" s="7" t="str">
        <f>IF($B30=0,"",('MF Rollover'!DO30*($P30*(1+'Property Summary'!$L$22)^('MF Releasing'!DP$3-1)))*$C30)</f>
        <v/>
      </c>
      <c r="DQ30" s="7" t="str">
        <f>IF($B30=0,"",('MF Rollover'!DP30*($P30*(1+'Property Summary'!$L$22)^('MF Releasing'!DQ$3-1)))*$C30)</f>
        <v/>
      </c>
      <c r="DR30" s="7" t="str">
        <f>IF($B30=0,"",('MF Rollover'!DQ30*($P30*(1+'Property Summary'!$L$22)^('MF Releasing'!DR$3-1)))*$C30)</f>
        <v/>
      </c>
      <c r="DS30" s="7" t="str">
        <f>IF($B30=0,"",('MF Rollover'!DR30*($P30*(1+'Property Summary'!$L$22)^('MF Releasing'!DS$3-1)))*$C30)</f>
        <v/>
      </c>
      <c r="DT30" s="7" t="str">
        <f>IF($B30=0,"",('MF Rollover'!DS30*($P30*(1+'Property Summary'!$L$22)^('MF Releasing'!DT$3-1)))*$C30)</f>
        <v/>
      </c>
      <c r="DU30" s="7" t="str">
        <f>IF($B30=0,"",('MF Rollover'!DT30*($P30*(1+'Property Summary'!$L$22)^('MF Releasing'!DU$3-1)))*$C30)</f>
        <v/>
      </c>
      <c r="DV30" s="7" t="str">
        <f>IF($B30=0,"",('MF Rollover'!DU30*($P30*(1+'Property Summary'!$L$22)^('MF Releasing'!DV$3-1)))*$C30)</f>
        <v/>
      </c>
      <c r="DW30" s="7" t="str">
        <f>IF($B30=0,"",('MF Rollover'!DV30*($P30*(1+'Property Summary'!$L$22)^('MF Releasing'!DW$3-1)))*$C30)</f>
        <v/>
      </c>
      <c r="DX30" s="7" t="str">
        <f>IF($B30=0,"",('MF Rollover'!DW30*($P30*(1+'Property Summary'!$L$22)^('MF Releasing'!DX$3-1)))*$C30)</f>
        <v/>
      </c>
      <c r="DY30" s="7" t="str">
        <f>IF($B30=0,"",('MF Rollover'!DX30*($P30*(1+'Property Summary'!$L$22)^('MF Releasing'!DY$3-1)))*$C30)</f>
        <v/>
      </c>
      <c r="DZ30" s="7" t="str">
        <f>IF($B30=0,"",('MF Rollover'!DY30*($P30*(1+'Property Summary'!$L$22)^('MF Releasing'!DZ$3-1)))*$C30)</f>
        <v/>
      </c>
      <c r="EA30" s="7" t="str">
        <f>IF($B30=0,"",('MF Rollover'!DZ30*($P30*(1+'Property Summary'!$L$22)^('MF Releasing'!EA$3-1)))*$C30)</f>
        <v/>
      </c>
      <c r="EB30" s="7" t="str">
        <f>IF($B30=0,"",('MF Rollover'!EA30*($P30*(1+'Property Summary'!$L$22)^('MF Releasing'!EB$3-1)))*$C30)</f>
        <v/>
      </c>
      <c r="EC30" s="7" t="str">
        <f>IF($B30=0,"",('MF Rollover'!EB30*($P30*(1+'Property Summary'!$L$22)^('MF Releasing'!EC$3-1)))*$C30)</f>
        <v/>
      </c>
      <c r="ED30" s="7" t="str">
        <f>IF($B30=0,"",('MF Rollover'!EC30*($P30*(1+'Property Summary'!$L$22)^('MF Releasing'!ED$3-1)))*$C30)</f>
        <v/>
      </c>
      <c r="EE30" s="7" t="str">
        <f>IF($B30=0,"",('MF Rollover'!ED30*($P30*(1+'Property Summary'!$L$22)^('MF Releasing'!EE$3-1)))*$C30)</f>
        <v/>
      </c>
      <c r="EF30" s="7" t="str">
        <f>IF($B30=0,"",('MF Rollover'!EE30*($P30*(1+'Property Summary'!$L$22)^('MF Releasing'!EF$3-1)))*$C30)</f>
        <v/>
      </c>
      <c r="EG30" s="7" t="str">
        <f>IF($B30=0,"",('MF Rollover'!EF30*($P30*(1+'Property Summary'!$L$22)^('MF Releasing'!EG$3-1)))*$C30)</f>
        <v/>
      </c>
      <c r="EH30" s="7" t="str">
        <f>IF($B30=0,"",('MF Rollover'!EG30*($P30*(1+'Property Summary'!$L$22)^('MF Releasing'!EH$3-1)))*$C30)</f>
        <v/>
      </c>
      <c r="EI30" s="7" t="str">
        <f>IF($B30=0,"",('MF Rollover'!EH30*($P30*(1+'Property Summary'!$L$22)^('MF Releasing'!EI$3-1)))*$C30)</f>
        <v/>
      </c>
      <c r="EJ30" s="7" t="str">
        <f>IF($B30=0,"",('MF Rollover'!EI30*($P30*(1+'Property Summary'!$L$22)^('MF Releasing'!EJ$3-1)))*$C30)</f>
        <v/>
      </c>
      <c r="EK30" s="7" t="str">
        <f>IF($B30=0,"",('MF Rollover'!EJ30*($P30*(1+'Property Summary'!$L$22)^('MF Releasing'!EK$3-1)))*$C30)</f>
        <v/>
      </c>
      <c r="EL30" s="7" t="str">
        <f>IF($B30=0,"",('MF Rollover'!EK30*($P30*(1+'Property Summary'!$L$22)^('MF Releasing'!EL$3-1)))*$C30)</f>
        <v/>
      </c>
      <c r="EM30" s="7" t="str">
        <f>IF($B30=0,"",('MF Rollover'!EL30*($P30*(1+'Property Summary'!$L$22)^('MF Releasing'!EM$3-1)))*$C30)</f>
        <v/>
      </c>
      <c r="EN30" s="7" t="str">
        <f>IF($B30=0,"",('MF Rollover'!EM30*($P30*(1+'Property Summary'!$L$22)^('MF Releasing'!EN$3-1)))*$C30)</f>
        <v/>
      </c>
      <c r="EO30" s="7" t="str">
        <f>IF($B30=0,"",('MF Rollover'!EN30*($P30*(1+'Property Summary'!$L$22)^('MF Releasing'!EO$3-1)))*$C30)</f>
        <v/>
      </c>
      <c r="EP30" s="7" t="str">
        <f>IF($B30=0,"",('MF Rollover'!EO30*($P30*(1+'Property Summary'!$L$22)^('MF Releasing'!EP$3-1)))*$C30)</f>
        <v/>
      </c>
      <c r="EQ30" s="7" t="str">
        <f>IF($B30=0,"",('MF Rollover'!EP30*($P30*(1+'Property Summary'!$L$22)^('MF Releasing'!EQ$3-1)))*$C30)</f>
        <v/>
      </c>
      <c r="ER30" s="7" t="str">
        <f>IF($B30=0,"",('MF Rollover'!EQ30*($P30*(1+'Property Summary'!$L$22)^('MF Releasing'!ER$3-1)))*$C30)</f>
        <v/>
      </c>
      <c r="ES30" s="7" t="str">
        <f>IF($B30=0,"",('MF Rollover'!ER30*($P30*(1+'Property Summary'!$L$22)^('MF Releasing'!ES$3-1)))*$C30)</f>
        <v/>
      </c>
      <c r="ET30" s="7" t="str">
        <f>IF($B30=0,"",('MF Rollover'!ES30*($P30*(1+'Property Summary'!$L$22)^('MF Releasing'!ET$3-1)))*$C30)</f>
        <v/>
      </c>
      <c r="EU30" s="7" t="str">
        <f>IF($B30=0,"",('MF Rollover'!ET30*($P30*(1+'Property Summary'!$L$22)^('MF Releasing'!EU$3-1)))*$C30)</f>
        <v/>
      </c>
      <c r="EV30" s="7" t="str">
        <f>IF($B30=0,"",('MF Rollover'!EU30*($P30*(1+'Property Summary'!$L$22)^('MF Releasing'!EV$3-1)))*$C30)</f>
        <v/>
      </c>
      <c r="EW30" s="7" t="str">
        <f>IF($B30=0,"",('MF Rollover'!EV30*($P30*(1+'Property Summary'!$L$22)^('MF Releasing'!EW$3-1)))*$C30)</f>
        <v/>
      </c>
      <c r="EX30" s="7" t="str">
        <f>IF($B30=0,"",('MF Rollover'!EW30*($P30*(1+'Property Summary'!$L$22)^('MF Releasing'!EX$3-1)))*$C30)</f>
        <v/>
      </c>
      <c r="EY30" s="7" t="str">
        <f>IF($B30=0,"",('MF Rollover'!EX30*($P30*(1+'Property Summary'!$L$22)^('MF Releasing'!EY$3-1)))*$C30)</f>
        <v/>
      </c>
      <c r="EZ30" s="7" t="str">
        <f>IF($B30=0,"",('MF Rollover'!EY30*($P30*(1+'Property Summary'!$L$22)^('MF Releasing'!EZ$3-1)))*$C30)</f>
        <v/>
      </c>
      <c r="FA30" s="7" t="str">
        <f>IF($B30=0,"",('MF Rollover'!EZ30*($P30*(1+'Property Summary'!$L$22)^('MF Releasing'!FA$3-1)))*$C30)</f>
        <v/>
      </c>
      <c r="FB30" s="7" t="str">
        <f>IF($B30=0,"",('MF Rollover'!FA30*($P30*(1+'Property Summary'!$L$22)^('MF Releasing'!FB$3-1)))*$C30)</f>
        <v/>
      </c>
      <c r="FC30" s="7" t="str">
        <f>IF($B30=0,"",('MF Rollover'!FB30*($P30*(1+'Property Summary'!$L$22)^('MF Releasing'!FC$3-1)))*$C30)</f>
        <v/>
      </c>
      <c r="FD30" s="7" t="str">
        <f>IF($B30=0,"",('MF Rollover'!FC30*($P30*(1+'Property Summary'!$L$22)^('MF Releasing'!FD$3-1)))*$C30)</f>
        <v/>
      </c>
      <c r="FE30" s="7" t="str">
        <f>IF($B30=0,"",('MF Rollover'!FD30*($P30*(1+'Property Summary'!$L$22)^('MF Releasing'!FE$3-1)))*$C30)</f>
        <v/>
      </c>
      <c r="FF30" s="7" t="str">
        <f>IF($B30=0,"",('MF Rollover'!FE30*($P30*(1+'Property Summary'!$L$22)^('MF Releasing'!FF$3-1)))*$C30)</f>
        <v/>
      </c>
      <c r="FG30" s="7" t="str">
        <f>IF($B30=0,"",('MF Rollover'!FF30*($P30*(1+'Property Summary'!$L$22)^('MF Releasing'!FG$3-1)))*$C30)</f>
        <v/>
      </c>
      <c r="FH30" s="7" t="str">
        <f>IF($B30=0,"",('MF Rollover'!FG30*($P30*(1+'Property Summary'!$L$22)^('MF Releasing'!FH$3-1)))*$C30)</f>
        <v/>
      </c>
      <c r="FI30" s="7" t="str">
        <f>IF($B30=0,"",('MF Rollover'!FH30*($P30*(1+'Property Summary'!$L$22)^('MF Releasing'!FI$3-1)))*$C30)</f>
        <v/>
      </c>
      <c r="FJ30" s="7" t="str">
        <f>IF($B30=0,"",('MF Rollover'!FI30*($P30*(1+'Property Summary'!$L$22)^('MF Releasing'!FJ$3-1)))*$C30)</f>
        <v/>
      </c>
      <c r="FK30" s="7" t="str">
        <f>IF($B30=0,"",('MF Rollover'!FJ30*($P30*(1+'Property Summary'!$L$22)^('MF Releasing'!FK$3-1)))*$C30)</f>
        <v/>
      </c>
      <c r="FL30" s="7" t="str">
        <f>IF($B30=0,"",('MF Rollover'!FK30*($P30*(1+'Property Summary'!$L$22)^('MF Releasing'!FL$3-1)))*$C30)</f>
        <v/>
      </c>
      <c r="FM30" s="7" t="str">
        <f>IF($B30=0,"",('MF Rollover'!FL30*($P30*(1+'Property Summary'!$L$22)^('MF Releasing'!FM$3-1)))*$C30)</f>
        <v/>
      </c>
      <c r="FN30" s="7" t="str">
        <f>IF($B30=0,"",('MF Rollover'!FM30*($P30*(1+'Property Summary'!$L$22)^('MF Releasing'!FN$3-1)))*$C30)</f>
        <v/>
      </c>
      <c r="FO30" s="7" t="str">
        <f>IF($B30=0,"",('MF Rollover'!FN30*($P30*(1+'Property Summary'!$L$22)^('MF Releasing'!FO$3-1)))*$C30)</f>
        <v/>
      </c>
      <c r="FP30" s="7" t="str">
        <f>IF($B30=0,"",('MF Rollover'!FO30*($P30*(1+'Property Summary'!$L$22)^('MF Releasing'!FP$3-1)))*$C30)</f>
        <v/>
      </c>
      <c r="FQ30" s="7" t="str">
        <f>IF($B30=0,"",('MF Rollover'!FP30*($P30*(1+'Property Summary'!$L$22)^('MF Releasing'!FQ$3-1)))*$C30)</f>
        <v/>
      </c>
      <c r="FR30" s="7" t="str">
        <f>IF($B30=0,"",('MF Rollover'!FQ30*($P30*(1+'Property Summary'!$L$22)^('MF Releasing'!FR$3-1)))*$C30)</f>
        <v/>
      </c>
      <c r="FS30" s="7" t="str">
        <f>IF($B30=0,"",('MF Rollover'!FR30*($P30*(1+'Property Summary'!$L$22)^('MF Releasing'!FS$3-1)))*$C30)</f>
        <v/>
      </c>
      <c r="FT30" s="7" t="str">
        <f>IF($B30=0,"",('MF Rollover'!FS30*($P30*(1+'Property Summary'!$L$22)^('MF Releasing'!FT$3-1)))*$C30)</f>
        <v/>
      </c>
      <c r="FU30" s="7" t="str">
        <f>IF($B30=0,"",('MF Rollover'!FT30*($P30*(1+'Property Summary'!$L$22)^('MF Releasing'!FU$3-1)))*$C30)</f>
        <v/>
      </c>
      <c r="FV30" s="7" t="str">
        <f>IF($B30=0,"",('MF Rollover'!FU30*($P30*(1+'Property Summary'!$L$22)^('MF Releasing'!FV$3-1)))*$C30)</f>
        <v/>
      </c>
      <c r="FW30" s="7" t="str">
        <f>IF($B30=0,"",('MF Rollover'!FV30*($P30*(1+'Property Summary'!$L$22)^('MF Releasing'!FW$3-1)))*$C30)</f>
        <v/>
      </c>
      <c r="FX30" s="7" t="str">
        <f>IF($B30=0,"",('MF Rollover'!FW30*($P30*(1+'Property Summary'!$L$22)^('MF Releasing'!FX$3-1)))*$C30)</f>
        <v/>
      </c>
      <c r="FY30" s="7" t="str">
        <f>IF($B30=0,"",('MF Rollover'!FX30*($P30*(1+'Property Summary'!$L$22)^('MF Releasing'!FY$3-1)))*$C30)</f>
        <v/>
      </c>
      <c r="FZ30" s="7" t="str">
        <f>IF($B30=0,"",('MF Rollover'!FY30*($P30*(1+'Property Summary'!$L$22)^('MF Releasing'!FZ$3-1)))*$C30)</f>
        <v/>
      </c>
      <c r="GA30" s="7" t="str">
        <f>IF($B30=0,"",('MF Rollover'!FZ30*($P30*(1+'Property Summary'!$L$22)^('MF Releasing'!GA$3-1)))*$C30)</f>
        <v/>
      </c>
      <c r="GB30" s="7" t="str">
        <f>IF($B30=0,"",('MF Rollover'!GA30*($P30*(1+'Property Summary'!$L$22)^('MF Releasing'!GB$3-1)))*$C30)</f>
        <v/>
      </c>
      <c r="GC30" s="7" t="str">
        <f>IF($B30=0,"",('MF Rollover'!GB30*($P30*(1+'Property Summary'!$L$22)^('MF Releasing'!GC$3-1)))*$C30)</f>
        <v/>
      </c>
      <c r="GD30" s="7" t="str">
        <f>IF($B30=0,"",('MF Rollover'!GC30*($P30*(1+'Property Summary'!$L$22)^('MF Releasing'!GD$3-1)))*$C30)</f>
        <v/>
      </c>
      <c r="GE30" s="7" t="str">
        <f>IF($B30=0,"",('MF Rollover'!GD30*($P30*(1+'Property Summary'!$L$22)^('MF Releasing'!GE$3-1)))*$C30)</f>
        <v/>
      </c>
      <c r="GF30" s="7" t="str">
        <f>IF($B30=0,"",('MF Rollover'!GE30*($P30*(1+'Property Summary'!$L$22)^('MF Releasing'!GF$3-1)))*$C30)</f>
        <v/>
      </c>
      <c r="GG30" s="7" t="str">
        <f>IF($B30=0,"",('MF Rollover'!GF30*($P30*(1+'Property Summary'!$L$22)^('MF Releasing'!GG$3-1)))*$C30)</f>
        <v/>
      </c>
      <c r="GH30" s="7" t="str">
        <f>IF($B30=0,"",('MF Rollover'!GG30*($P30*(1+'Property Summary'!$L$22)^('MF Releasing'!GH$3-1)))*$C30)</f>
        <v/>
      </c>
      <c r="GI30" s="7" t="str">
        <f>IF($B30=0,"",('MF Rollover'!GH30*($P30*(1+'Property Summary'!$L$22)^('MF Releasing'!GI$3-1)))*$C30)</f>
        <v/>
      </c>
      <c r="GJ30" s="7" t="str">
        <f>IF($B30=0,"",('MF Rollover'!GI30*($P30*(1+'Property Summary'!$L$22)^('MF Releasing'!GJ$3-1)))*$C30)</f>
        <v/>
      </c>
      <c r="GK30" s="7" t="str">
        <f>IF($B30=0,"",('MF Rollover'!GJ30*($P30*(1+'Property Summary'!$L$22)^('MF Releasing'!GK$3-1)))*$C30)</f>
        <v/>
      </c>
      <c r="GL30" s="7" t="str">
        <f>IF($B30=0,"",('MF Rollover'!GK30*($P30*(1+'Property Summary'!$L$22)^('MF Releasing'!GL$3-1)))*$C30)</f>
        <v/>
      </c>
      <c r="GM30" s="7" t="str">
        <f>IF($B30=0,"",('MF Rollover'!GL30*($P30*(1+'Property Summary'!$L$22)^('MF Releasing'!GM$3-1)))*$C30)</f>
        <v/>
      </c>
      <c r="GN30" s="7" t="str">
        <f>IF($B30=0,"",('MF Rollover'!GM30*($P30*(1+'Property Summary'!$L$22)^('MF Releasing'!GN$3-1)))*$C30)</f>
        <v/>
      </c>
      <c r="GO30" s="7" t="str">
        <f>IF($B30=0,"",('MF Rollover'!GN30*($P30*(1+'Property Summary'!$L$22)^('MF Releasing'!GO$3-1)))*$C30)</f>
        <v/>
      </c>
      <c r="GP30" s="7" t="str">
        <f>IF($B30=0,"",('MF Rollover'!GO30*($P30*(1+'Property Summary'!$L$22)^('MF Releasing'!GP$3-1)))*$C30)</f>
        <v/>
      </c>
    </row>
    <row r="31" spans="2:198" x14ac:dyDescent="0.3">
      <c r="B31" s="198">
        <f>'MF Rent Roll'!B30</f>
        <v>0</v>
      </c>
      <c r="C31" s="199">
        <f>'MF Rent Roll'!C30</f>
        <v>0</v>
      </c>
      <c r="D31" s="200">
        <f>'MF Rent Roll'!D30</f>
        <v>0</v>
      </c>
      <c r="E31" s="200">
        <f>'MF Rent Roll'!E30</f>
        <v>0</v>
      </c>
      <c r="F31" s="201">
        <f>'MF Rent Roll'!F30</f>
        <v>0</v>
      </c>
      <c r="G31" s="202">
        <f>'MF Rent Roll'!G30</f>
        <v>0</v>
      </c>
      <c r="H31" s="203">
        <f>'MF Rent Roll'!H30</f>
        <v>0</v>
      </c>
      <c r="I31" s="202">
        <f>'MF Rent Roll'!I30</f>
        <v>0</v>
      </c>
      <c r="J31" s="204">
        <f>'MF Rent Roll'!J30</f>
        <v>0</v>
      </c>
      <c r="K31" s="205">
        <f>'MF Rent Roll'!K30</f>
        <v>0</v>
      </c>
      <c r="L31" s="202">
        <f>'MF Rent Roll'!L30</f>
        <v>0</v>
      </c>
      <c r="M31" s="206">
        <f>'MF Rent Roll'!M30</f>
        <v>0</v>
      </c>
      <c r="N31" s="207" t="str">
        <f>'MF Rent Roll'!N30</f>
        <v/>
      </c>
      <c r="O31" s="208" t="str">
        <f>'MF Rent Roll'!O30</f>
        <v/>
      </c>
      <c r="P31" s="209" t="str">
        <f>'MF Rent Roll'!P30</f>
        <v/>
      </c>
      <c r="S31" s="7" t="str">
        <f>IF($B31=0,"",('MF Rollover'!R31*($P31*(1+'Property Summary'!$L$22)^('MF Releasing'!S$3-1)))*$C31)</f>
        <v/>
      </c>
      <c r="T31" s="7" t="str">
        <f>IF($B31=0,"",('MF Rollover'!S31*($P31*(1+'Property Summary'!$L$22)^('MF Releasing'!T$3-1)))*$C31)</f>
        <v/>
      </c>
      <c r="U31" s="7" t="str">
        <f>IF($B31=0,"",('MF Rollover'!T31*($P31*(1+'Property Summary'!$L$22)^('MF Releasing'!U$3-1)))*$C31)</f>
        <v/>
      </c>
      <c r="V31" s="7" t="str">
        <f>IF($B31=0,"",('MF Rollover'!U31*($P31*(1+'Property Summary'!$L$22)^('MF Releasing'!V$3-1)))*$C31)</f>
        <v/>
      </c>
      <c r="W31" s="7" t="str">
        <f>IF($B31=0,"",('MF Rollover'!V31*($P31*(1+'Property Summary'!$L$22)^('MF Releasing'!W$3-1)))*$C31)</f>
        <v/>
      </c>
      <c r="X31" s="7" t="str">
        <f>IF($B31=0,"",('MF Rollover'!W31*($P31*(1+'Property Summary'!$L$22)^('MF Releasing'!X$3-1)))*$C31)</f>
        <v/>
      </c>
      <c r="Y31" s="7" t="str">
        <f>IF($B31=0,"",('MF Rollover'!X31*($P31*(1+'Property Summary'!$L$22)^('MF Releasing'!Y$3-1)))*$C31)</f>
        <v/>
      </c>
      <c r="Z31" s="7" t="str">
        <f>IF($B31=0,"",('MF Rollover'!Y31*($P31*(1+'Property Summary'!$L$22)^('MF Releasing'!Z$3-1)))*$C31)</f>
        <v/>
      </c>
      <c r="AA31" s="7" t="str">
        <f>IF($B31=0,"",('MF Rollover'!Z31*($P31*(1+'Property Summary'!$L$22)^('MF Releasing'!AA$3-1)))*$C31)</f>
        <v/>
      </c>
      <c r="AB31" s="7" t="str">
        <f>IF($B31=0,"",('MF Rollover'!AA31*($P31*(1+'Property Summary'!$L$22)^('MF Releasing'!AB$3-1)))*$C31)</f>
        <v/>
      </c>
      <c r="AC31" s="7" t="str">
        <f>IF($B31=0,"",('MF Rollover'!AB31*($P31*(1+'Property Summary'!$L$22)^('MF Releasing'!AC$3-1)))*$C31)</f>
        <v/>
      </c>
      <c r="AD31" s="7" t="str">
        <f>IF($B31=0,"",('MF Rollover'!AC31*($P31*(1+'Property Summary'!$L$22)^('MF Releasing'!AD$3-1)))*$C31)</f>
        <v/>
      </c>
      <c r="AE31" s="7" t="str">
        <f>IF($B31=0,"",('MF Rollover'!AD31*($P31*(1+'Property Summary'!$L$22)^('MF Releasing'!AE$3-1)))*$C31)</f>
        <v/>
      </c>
      <c r="AF31" s="7" t="str">
        <f>IF($B31=0,"",('MF Rollover'!AE31*($P31*(1+'Property Summary'!$L$22)^('MF Releasing'!AF$3-1)))*$C31)</f>
        <v/>
      </c>
      <c r="AG31" s="7" t="str">
        <f>IF($B31=0,"",('MF Rollover'!AF31*($P31*(1+'Property Summary'!$L$22)^('MF Releasing'!AG$3-1)))*$C31)</f>
        <v/>
      </c>
      <c r="AH31" s="7" t="str">
        <f>IF($B31=0,"",('MF Rollover'!AG31*($P31*(1+'Property Summary'!$L$22)^('MF Releasing'!AH$3-1)))*$C31)</f>
        <v/>
      </c>
      <c r="AI31" s="7" t="str">
        <f>IF($B31=0,"",('MF Rollover'!AH31*($P31*(1+'Property Summary'!$L$22)^('MF Releasing'!AI$3-1)))*$C31)</f>
        <v/>
      </c>
      <c r="AJ31" s="7" t="str">
        <f>IF($B31=0,"",('MF Rollover'!AI31*($P31*(1+'Property Summary'!$L$22)^('MF Releasing'!AJ$3-1)))*$C31)</f>
        <v/>
      </c>
      <c r="AK31" s="7" t="str">
        <f>IF($B31=0,"",('MF Rollover'!AJ31*($P31*(1+'Property Summary'!$L$22)^('MF Releasing'!AK$3-1)))*$C31)</f>
        <v/>
      </c>
      <c r="AL31" s="7" t="str">
        <f>IF($B31=0,"",('MF Rollover'!AK31*($P31*(1+'Property Summary'!$L$22)^('MF Releasing'!AL$3-1)))*$C31)</f>
        <v/>
      </c>
      <c r="AM31" s="7" t="str">
        <f>IF($B31=0,"",('MF Rollover'!AL31*($P31*(1+'Property Summary'!$L$22)^('MF Releasing'!AM$3-1)))*$C31)</f>
        <v/>
      </c>
      <c r="AN31" s="7" t="str">
        <f>IF($B31=0,"",('MF Rollover'!AM31*($P31*(1+'Property Summary'!$L$22)^('MF Releasing'!AN$3-1)))*$C31)</f>
        <v/>
      </c>
      <c r="AO31" s="7" t="str">
        <f>IF($B31=0,"",('MF Rollover'!AN31*($P31*(1+'Property Summary'!$L$22)^('MF Releasing'!AO$3-1)))*$C31)</f>
        <v/>
      </c>
      <c r="AP31" s="7" t="str">
        <f>IF($B31=0,"",('MF Rollover'!AO31*($P31*(1+'Property Summary'!$L$22)^('MF Releasing'!AP$3-1)))*$C31)</f>
        <v/>
      </c>
      <c r="AQ31" s="7" t="str">
        <f>IF($B31=0,"",('MF Rollover'!AP31*($P31*(1+'Property Summary'!$L$22)^('MF Releasing'!AQ$3-1)))*$C31)</f>
        <v/>
      </c>
      <c r="AR31" s="7" t="str">
        <f>IF($B31=0,"",('MF Rollover'!AQ31*($P31*(1+'Property Summary'!$L$22)^('MF Releasing'!AR$3-1)))*$C31)</f>
        <v/>
      </c>
      <c r="AS31" s="7" t="str">
        <f>IF($B31=0,"",('MF Rollover'!AR31*($P31*(1+'Property Summary'!$L$22)^('MF Releasing'!AS$3-1)))*$C31)</f>
        <v/>
      </c>
      <c r="AT31" s="7" t="str">
        <f>IF($B31=0,"",('MF Rollover'!AS31*($P31*(1+'Property Summary'!$L$22)^('MF Releasing'!AT$3-1)))*$C31)</f>
        <v/>
      </c>
      <c r="AU31" s="7" t="str">
        <f>IF($B31=0,"",('MF Rollover'!AT31*($P31*(1+'Property Summary'!$L$22)^('MF Releasing'!AU$3-1)))*$C31)</f>
        <v/>
      </c>
      <c r="AV31" s="7" t="str">
        <f>IF($B31=0,"",('MF Rollover'!AU31*($P31*(1+'Property Summary'!$L$22)^('MF Releasing'!AV$3-1)))*$C31)</f>
        <v/>
      </c>
      <c r="AW31" s="7" t="str">
        <f>IF($B31=0,"",('MF Rollover'!AV31*($P31*(1+'Property Summary'!$L$22)^('MF Releasing'!AW$3-1)))*$C31)</f>
        <v/>
      </c>
      <c r="AX31" s="7" t="str">
        <f>IF($B31=0,"",('MF Rollover'!AW31*($P31*(1+'Property Summary'!$L$22)^('MF Releasing'!AX$3-1)))*$C31)</f>
        <v/>
      </c>
      <c r="AY31" s="7" t="str">
        <f>IF($B31=0,"",('MF Rollover'!AX31*($P31*(1+'Property Summary'!$L$22)^('MF Releasing'!AY$3-1)))*$C31)</f>
        <v/>
      </c>
      <c r="AZ31" s="7" t="str">
        <f>IF($B31=0,"",('MF Rollover'!AY31*($P31*(1+'Property Summary'!$L$22)^('MF Releasing'!AZ$3-1)))*$C31)</f>
        <v/>
      </c>
      <c r="BA31" s="7" t="str">
        <f>IF($B31=0,"",('MF Rollover'!AZ31*($P31*(1+'Property Summary'!$L$22)^('MF Releasing'!BA$3-1)))*$C31)</f>
        <v/>
      </c>
      <c r="BB31" s="7" t="str">
        <f>IF($B31=0,"",('MF Rollover'!BA31*($P31*(1+'Property Summary'!$L$22)^('MF Releasing'!BB$3-1)))*$C31)</f>
        <v/>
      </c>
      <c r="BC31" s="7" t="str">
        <f>IF($B31=0,"",('MF Rollover'!BB31*($P31*(1+'Property Summary'!$L$22)^('MF Releasing'!BC$3-1)))*$C31)</f>
        <v/>
      </c>
      <c r="BD31" s="7" t="str">
        <f>IF($B31=0,"",('MF Rollover'!BC31*($P31*(1+'Property Summary'!$L$22)^('MF Releasing'!BD$3-1)))*$C31)</f>
        <v/>
      </c>
      <c r="BE31" s="7" t="str">
        <f>IF($B31=0,"",('MF Rollover'!BD31*($P31*(1+'Property Summary'!$L$22)^('MF Releasing'!BE$3-1)))*$C31)</f>
        <v/>
      </c>
      <c r="BF31" s="7" t="str">
        <f>IF($B31=0,"",('MF Rollover'!BE31*($P31*(1+'Property Summary'!$L$22)^('MF Releasing'!BF$3-1)))*$C31)</f>
        <v/>
      </c>
      <c r="BG31" s="7" t="str">
        <f>IF($B31=0,"",('MF Rollover'!BF31*($P31*(1+'Property Summary'!$L$22)^('MF Releasing'!BG$3-1)))*$C31)</f>
        <v/>
      </c>
      <c r="BH31" s="7" t="str">
        <f>IF($B31=0,"",('MF Rollover'!BG31*($P31*(1+'Property Summary'!$L$22)^('MF Releasing'!BH$3-1)))*$C31)</f>
        <v/>
      </c>
      <c r="BI31" s="7" t="str">
        <f>IF($B31=0,"",('MF Rollover'!BH31*($P31*(1+'Property Summary'!$L$22)^('MF Releasing'!BI$3-1)))*$C31)</f>
        <v/>
      </c>
      <c r="BJ31" s="7" t="str">
        <f>IF($B31=0,"",('MF Rollover'!BI31*($P31*(1+'Property Summary'!$L$22)^('MF Releasing'!BJ$3-1)))*$C31)</f>
        <v/>
      </c>
      <c r="BK31" s="7" t="str">
        <f>IF($B31=0,"",('MF Rollover'!BJ31*($P31*(1+'Property Summary'!$L$22)^('MF Releasing'!BK$3-1)))*$C31)</f>
        <v/>
      </c>
      <c r="BL31" s="7" t="str">
        <f>IF($B31=0,"",('MF Rollover'!BK31*($P31*(1+'Property Summary'!$L$22)^('MF Releasing'!BL$3-1)))*$C31)</f>
        <v/>
      </c>
      <c r="BM31" s="7" t="str">
        <f>IF($B31=0,"",('MF Rollover'!BL31*($P31*(1+'Property Summary'!$L$22)^('MF Releasing'!BM$3-1)))*$C31)</f>
        <v/>
      </c>
      <c r="BN31" s="7" t="str">
        <f>IF($B31=0,"",('MF Rollover'!BM31*($P31*(1+'Property Summary'!$L$22)^('MF Releasing'!BN$3-1)))*$C31)</f>
        <v/>
      </c>
      <c r="BO31" s="7" t="str">
        <f>IF($B31=0,"",('MF Rollover'!BN31*($P31*(1+'Property Summary'!$L$22)^('MF Releasing'!BO$3-1)))*$C31)</f>
        <v/>
      </c>
      <c r="BP31" s="7" t="str">
        <f>IF($B31=0,"",('MF Rollover'!BO31*($P31*(1+'Property Summary'!$L$22)^('MF Releasing'!BP$3-1)))*$C31)</f>
        <v/>
      </c>
      <c r="BQ31" s="7" t="str">
        <f>IF($B31=0,"",('MF Rollover'!BP31*($P31*(1+'Property Summary'!$L$22)^('MF Releasing'!BQ$3-1)))*$C31)</f>
        <v/>
      </c>
      <c r="BR31" s="7" t="str">
        <f>IF($B31=0,"",('MF Rollover'!BQ31*($P31*(1+'Property Summary'!$L$22)^('MF Releasing'!BR$3-1)))*$C31)</f>
        <v/>
      </c>
      <c r="BS31" s="7" t="str">
        <f>IF($B31=0,"",('MF Rollover'!BR31*($P31*(1+'Property Summary'!$L$22)^('MF Releasing'!BS$3-1)))*$C31)</f>
        <v/>
      </c>
      <c r="BT31" s="7" t="str">
        <f>IF($B31=0,"",('MF Rollover'!BS31*($P31*(1+'Property Summary'!$L$22)^('MF Releasing'!BT$3-1)))*$C31)</f>
        <v/>
      </c>
      <c r="BU31" s="7" t="str">
        <f>IF($B31=0,"",('MF Rollover'!BT31*($P31*(1+'Property Summary'!$L$22)^('MF Releasing'!BU$3-1)))*$C31)</f>
        <v/>
      </c>
      <c r="BV31" s="7" t="str">
        <f>IF($B31=0,"",('MF Rollover'!BU31*($P31*(1+'Property Summary'!$L$22)^('MF Releasing'!BV$3-1)))*$C31)</f>
        <v/>
      </c>
      <c r="BW31" s="7" t="str">
        <f>IF($B31=0,"",('MF Rollover'!BV31*($P31*(1+'Property Summary'!$L$22)^('MF Releasing'!BW$3-1)))*$C31)</f>
        <v/>
      </c>
      <c r="BX31" s="7" t="str">
        <f>IF($B31=0,"",('MF Rollover'!BW31*($P31*(1+'Property Summary'!$L$22)^('MF Releasing'!BX$3-1)))*$C31)</f>
        <v/>
      </c>
      <c r="BY31" s="7" t="str">
        <f>IF($B31=0,"",('MF Rollover'!BX31*($P31*(1+'Property Summary'!$L$22)^('MF Releasing'!BY$3-1)))*$C31)</f>
        <v/>
      </c>
      <c r="BZ31" s="7" t="str">
        <f>IF($B31=0,"",('MF Rollover'!BY31*($P31*(1+'Property Summary'!$L$22)^('MF Releasing'!BZ$3-1)))*$C31)</f>
        <v/>
      </c>
      <c r="CA31" s="7" t="str">
        <f>IF($B31=0,"",('MF Rollover'!BZ31*($P31*(1+'Property Summary'!$L$22)^('MF Releasing'!CA$3-1)))*$C31)</f>
        <v/>
      </c>
      <c r="CB31" s="7" t="str">
        <f>IF($B31=0,"",('MF Rollover'!CA31*($P31*(1+'Property Summary'!$L$22)^('MF Releasing'!CB$3-1)))*$C31)</f>
        <v/>
      </c>
      <c r="CC31" s="7" t="str">
        <f>IF($B31=0,"",('MF Rollover'!CB31*($P31*(1+'Property Summary'!$L$22)^('MF Releasing'!CC$3-1)))*$C31)</f>
        <v/>
      </c>
      <c r="CD31" s="7" t="str">
        <f>IF($B31=0,"",('MF Rollover'!CC31*($P31*(1+'Property Summary'!$L$22)^('MF Releasing'!CD$3-1)))*$C31)</f>
        <v/>
      </c>
      <c r="CE31" s="7" t="str">
        <f>IF($B31=0,"",('MF Rollover'!CD31*($P31*(1+'Property Summary'!$L$22)^('MF Releasing'!CE$3-1)))*$C31)</f>
        <v/>
      </c>
      <c r="CF31" s="7" t="str">
        <f>IF($B31=0,"",('MF Rollover'!CE31*($P31*(1+'Property Summary'!$L$22)^('MF Releasing'!CF$3-1)))*$C31)</f>
        <v/>
      </c>
      <c r="CG31" s="7" t="str">
        <f>IF($B31=0,"",('MF Rollover'!CF31*($P31*(1+'Property Summary'!$L$22)^('MF Releasing'!CG$3-1)))*$C31)</f>
        <v/>
      </c>
      <c r="CH31" s="7" t="str">
        <f>IF($B31=0,"",('MF Rollover'!CG31*($P31*(1+'Property Summary'!$L$22)^('MF Releasing'!CH$3-1)))*$C31)</f>
        <v/>
      </c>
      <c r="CI31" s="7" t="str">
        <f>IF($B31=0,"",('MF Rollover'!CH31*($P31*(1+'Property Summary'!$L$22)^('MF Releasing'!CI$3-1)))*$C31)</f>
        <v/>
      </c>
      <c r="CJ31" s="7" t="str">
        <f>IF($B31=0,"",('MF Rollover'!CI31*($P31*(1+'Property Summary'!$L$22)^('MF Releasing'!CJ$3-1)))*$C31)</f>
        <v/>
      </c>
      <c r="CK31" s="7" t="str">
        <f>IF($B31=0,"",('MF Rollover'!CJ31*($P31*(1+'Property Summary'!$L$22)^('MF Releasing'!CK$3-1)))*$C31)</f>
        <v/>
      </c>
      <c r="CL31" s="7" t="str">
        <f>IF($B31=0,"",('MF Rollover'!CK31*($P31*(1+'Property Summary'!$L$22)^('MF Releasing'!CL$3-1)))*$C31)</f>
        <v/>
      </c>
      <c r="CM31" s="7" t="str">
        <f>IF($B31=0,"",('MF Rollover'!CL31*($P31*(1+'Property Summary'!$L$22)^('MF Releasing'!CM$3-1)))*$C31)</f>
        <v/>
      </c>
      <c r="CN31" s="7" t="str">
        <f>IF($B31=0,"",('MF Rollover'!CM31*($P31*(1+'Property Summary'!$L$22)^('MF Releasing'!CN$3-1)))*$C31)</f>
        <v/>
      </c>
      <c r="CO31" s="7" t="str">
        <f>IF($B31=0,"",('MF Rollover'!CN31*($P31*(1+'Property Summary'!$L$22)^('MF Releasing'!CO$3-1)))*$C31)</f>
        <v/>
      </c>
      <c r="CP31" s="7" t="str">
        <f>IF($B31=0,"",('MF Rollover'!CO31*($P31*(1+'Property Summary'!$L$22)^('MF Releasing'!CP$3-1)))*$C31)</f>
        <v/>
      </c>
      <c r="CQ31" s="7" t="str">
        <f>IF($B31=0,"",('MF Rollover'!CP31*($P31*(1+'Property Summary'!$L$22)^('MF Releasing'!CQ$3-1)))*$C31)</f>
        <v/>
      </c>
      <c r="CR31" s="7" t="str">
        <f>IF($B31=0,"",('MF Rollover'!CQ31*($P31*(1+'Property Summary'!$L$22)^('MF Releasing'!CR$3-1)))*$C31)</f>
        <v/>
      </c>
      <c r="CS31" s="7" t="str">
        <f>IF($B31=0,"",('MF Rollover'!CR31*($P31*(1+'Property Summary'!$L$22)^('MF Releasing'!CS$3-1)))*$C31)</f>
        <v/>
      </c>
      <c r="CT31" s="7" t="str">
        <f>IF($B31=0,"",('MF Rollover'!CS31*($P31*(1+'Property Summary'!$L$22)^('MF Releasing'!CT$3-1)))*$C31)</f>
        <v/>
      </c>
      <c r="CU31" s="7" t="str">
        <f>IF($B31=0,"",('MF Rollover'!CT31*($P31*(1+'Property Summary'!$L$22)^('MF Releasing'!CU$3-1)))*$C31)</f>
        <v/>
      </c>
      <c r="CV31" s="7" t="str">
        <f>IF($B31=0,"",('MF Rollover'!CU31*($P31*(1+'Property Summary'!$L$22)^('MF Releasing'!CV$3-1)))*$C31)</f>
        <v/>
      </c>
      <c r="CW31" s="7" t="str">
        <f>IF($B31=0,"",('MF Rollover'!CV31*($P31*(1+'Property Summary'!$L$22)^('MF Releasing'!CW$3-1)))*$C31)</f>
        <v/>
      </c>
      <c r="CX31" s="7" t="str">
        <f>IF($B31=0,"",('MF Rollover'!CW31*($P31*(1+'Property Summary'!$L$22)^('MF Releasing'!CX$3-1)))*$C31)</f>
        <v/>
      </c>
      <c r="CY31" s="7" t="str">
        <f>IF($B31=0,"",('MF Rollover'!CX31*($P31*(1+'Property Summary'!$L$22)^('MF Releasing'!CY$3-1)))*$C31)</f>
        <v/>
      </c>
      <c r="CZ31" s="7" t="str">
        <f>IF($B31=0,"",('MF Rollover'!CY31*($P31*(1+'Property Summary'!$L$22)^('MF Releasing'!CZ$3-1)))*$C31)</f>
        <v/>
      </c>
      <c r="DA31" s="7" t="str">
        <f>IF($B31=0,"",('MF Rollover'!CZ31*($P31*(1+'Property Summary'!$L$22)^('MF Releasing'!DA$3-1)))*$C31)</f>
        <v/>
      </c>
      <c r="DB31" s="7" t="str">
        <f>IF($B31=0,"",('MF Rollover'!DA31*($P31*(1+'Property Summary'!$L$22)^('MF Releasing'!DB$3-1)))*$C31)</f>
        <v/>
      </c>
      <c r="DC31" s="7" t="str">
        <f>IF($B31=0,"",('MF Rollover'!DB31*($P31*(1+'Property Summary'!$L$22)^('MF Releasing'!DC$3-1)))*$C31)</f>
        <v/>
      </c>
      <c r="DD31" s="7" t="str">
        <f>IF($B31=0,"",('MF Rollover'!DC31*($P31*(1+'Property Summary'!$L$22)^('MF Releasing'!DD$3-1)))*$C31)</f>
        <v/>
      </c>
      <c r="DE31" s="7" t="str">
        <f>IF($B31=0,"",('MF Rollover'!DD31*($P31*(1+'Property Summary'!$L$22)^('MF Releasing'!DE$3-1)))*$C31)</f>
        <v/>
      </c>
      <c r="DF31" s="7" t="str">
        <f>IF($B31=0,"",('MF Rollover'!DE31*($P31*(1+'Property Summary'!$L$22)^('MF Releasing'!DF$3-1)))*$C31)</f>
        <v/>
      </c>
      <c r="DG31" s="7" t="str">
        <f>IF($B31=0,"",('MF Rollover'!DF31*($P31*(1+'Property Summary'!$L$22)^('MF Releasing'!DG$3-1)))*$C31)</f>
        <v/>
      </c>
      <c r="DH31" s="7" t="str">
        <f>IF($B31=0,"",('MF Rollover'!DG31*($P31*(1+'Property Summary'!$L$22)^('MF Releasing'!DH$3-1)))*$C31)</f>
        <v/>
      </c>
      <c r="DI31" s="7" t="str">
        <f>IF($B31=0,"",('MF Rollover'!DH31*($P31*(1+'Property Summary'!$L$22)^('MF Releasing'!DI$3-1)))*$C31)</f>
        <v/>
      </c>
      <c r="DJ31" s="7" t="str">
        <f>IF($B31=0,"",('MF Rollover'!DI31*($P31*(1+'Property Summary'!$L$22)^('MF Releasing'!DJ$3-1)))*$C31)</f>
        <v/>
      </c>
      <c r="DK31" s="7" t="str">
        <f>IF($B31=0,"",('MF Rollover'!DJ31*($P31*(1+'Property Summary'!$L$22)^('MF Releasing'!DK$3-1)))*$C31)</f>
        <v/>
      </c>
      <c r="DL31" s="7" t="str">
        <f>IF($B31=0,"",('MF Rollover'!DK31*($P31*(1+'Property Summary'!$L$22)^('MF Releasing'!DL$3-1)))*$C31)</f>
        <v/>
      </c>
      <c r="DM31" s="7" t="str">
        <f>IF($B31=0,"",('MF Rollover'!DL31*($P31*(1+'Property Summary'!$L$22)^('MF Releasing'!DM$3-1)))*$C31)</f>
        <v/>
      </c>
      <c r="DN31" s="7" t="str">
        <f>IF($B31=0,"",('MF Rollover'!DM31*($P31*(1+'Property Summary'!$L$22)^('MF Releasing'!DN$3-1)))*$C31)</f>
        <v/>
      </c>
      <c r="DO31" s="7" t="str">
        <f>IF($B31=0,"",('MF Rollover'!DN31*($P31*(1+'Property Summary'!$L$22)^('MF Releasing'!DO$3-1)))*$C31)</f>
        <v/>
      </c>
      <c r="DP31" s="7" t="str">
        <f>IF($B31=0,"",('MF Rollover'!DO31*($P31*(1+'Property Summary'!$L$22)^('MF Releasing'!DP$3-1)))*$C31)</f>
        <v/>
      </c>
      <c r="DQ31" s="7" t="str">
        <f>IF($B31=0,"",('MF Rollover'!DP31*($P31*(1+'Property Summary'!$L$22)^('MF Releasing'!DQ$3-1)))*$C31)</f>
        <v/>
      </c>
      <c r="DR31" s="7" t="str">
        <f>IF($B31=0,"",('MF Rollover'!DQ31*($P31*(1+'Property Summary'!$L$22)^('MF Releasing'!DR$3-1)))*$C31)</f>
        <v/>
      </c>
      <c r="DS31" s="7" t="str">
        <f>IF($B31=0,"",('MF Rollover'!DR31*($P31*(1+'Property Summary'!$L$22)^('MF Releasing'!DS$3-1)))*$C31)</f>
        <v/>
      </c>
      <c r="DT31" s="7" t="str">
        <f>IF($B31=0,"",('MF Rollover'!DS31*($P31*(1+'Property Summary'!$L$22)^('MF Releasing'!DT$3-1)))*$C31)</f>
        <v/>
      </c>
      <c r="DU31" s="7" t="str">
        <f>IF($B31=0,"",('MF Rollover'!DT31*($P31*(1+'Property Summary'!$L$22)^('MF Releasing'!DU$3-1)))*$C31)</f>
        <v/>
      </c>
      <c r="DV31" s="7" t="str">
        <f>IF($B31=0,"",('MF Rollover'!DU31*($P31*(1+'Property Summary'!$L$22)^('MF Releasing'!DV$3-1)))*$C31)</f>
        <v/>
      </c>
      <c r="DW31" s="7" t="str">
        <f>IF($B31=0,"",('MF Rollover'!DV31*($P31*(1+'Property Summary'!$L$22)^('MF Releasing'!DW$3-1)))*$C31)</f>
        <v/>
      </c>
      <c r="DX31" s="7" t="str">
        <f>IF($B31=0,"",('MF Rollover'!DW31*($P31*(1+'Property Summary'!$L$22)^('MF Releasing'!DX$3-1)))*$C31)</f>
        <v/>
      </c>
      <c r="DY31" s="7" t="str">
        <f>IF($B31=0,"",('MF Rollover'!DX31*($P31*(1+'Property Summary'!$L$22)^('MF Releasing'!DY$3-1)))*$C31)</f>
        <v/>
      </c>
      <c r="DZ31" s="7" t="str">
        <f>IF($B31=0,"",('MF Rollover'!DY31*($P31*(1+'Property Summary'!$L$22)^('MF Releasing'!DZ$3-1)))*$C31)</f>
        <v/>
      </c>
      <c r="EA31" s="7" t="str">
        <f>IF($B31=0,"",('MF Rollover'!DZ31*($P31*(1+'Property Summary'!$L$22)^('MF Releasing'!EA$3-1)))*$C31)</f>
        <v/>
      </c>
      <c r="EB31" s="7" t="str">
        <f>IF($B31=0,"",('MF Rollover'!EA31*($P31*(1+'Property Summary'!$L$22)^('MF Releasing'!EB$3-1)))*$C31)</f>
        <v/>
      </c>
      <c r="EC31" s="7" t="str">
        <f>IF($B31=0,"",('MF Rollover'!EB31*($P31*(1+'Property Summary'!$L$22)^('MF Releasing'!EC$3-1)))*$C31)</f>
        <v/>
      </c>
      <c r="ED31" s="7" t="str">
        <f>IF($B31=0,"",('MF Rollover'!EC31*($P31*(1+'Property Summary'!$L$22)^('MF Releasing'!ED$3-1)))*$C31)</f>
        <v/>
      </c>
      <c r="EE31" s="7" t="str">
        <f>IF($B31=0,"",('MF Rollover'!ED31*($P31*(1+'Property Summary'!$L$22)^('MF Releasing'!EE$3-1)))*$C31)</f>
        <v/>
      </c>
      <c r="EF31" s="7" t="str">
        <f>IF($B31=0,"",('MF Rollover'!EE31*($P31*(1+'Property Summary'!$L$22)^('MF Releasing'!EF$3-1)))*$C31)</f>
        <v/>
      </c>
      <c r="EG31" s="7" t="str">
        <f>IF($B31=0,"",('MF Rollover'!EF31*($P31*(1+'Property Summary'!$L$22)^('MF Releasing'!EG$3-1)))*$C31)</f>
        <v/>
      </c>
      <c r="EH31" s="7" t="str">
        <f>IF($B31=0,"",('MF Rollover'!EG31*($P31*(1+'Property Summary'!$L$22)^('MF Releasing'!EH$3-1)))*$C31)</f>
        <v/>
      </c>
      <c r="EI31" s="7" t="str">
        <f>IF($B31=0,"",('MF Rollover'!EH31*($P31*(1+'Property Summary'!$L$22)^('MF Releasing'!EI$3-1)))*$C31)</f>
        <v/>
      </c>
      <c r="EJ31" s="7" t="str">
        <f>IF($B31=0,"",('MF Rollover'!EI31*($P31*(1+'Property Summary'!$L$22)^('MF Releasing'!EJ$3-1)))*$C31)</f>
        <v/>
      </c>
      <c r="EK31" s="7" t="str">
        <f>IF($B31=0,"",('MF Rollover'!EJ31*($P31*(1+'Property Summary'!$L$22)^('MF Releasing'!EK$3-1)))*$C31)</f>
        <v/>
      </c>
      <c r="EL31" s="7" t="str">
        <f>IF($B31=0,"",('MF Rollover'!EK31*($P31*(1+'Property Summary'!$L$22)^('MF Releasing'!EL$3-1)))*$C31)</f>
        <v/>
      </c>
      <c r="EM31" s="7" t="str">
        <f>IF($B31=0,"",('MF Rollover'!EL31*($P31*(1+'Property Summary'!$L$22)^('MF Releasing'!EM$3-1)))*$C31)</f>
        <v/>
      </c>
      <c r="EN31" s="7" t="str">
        <f>IF($B31=0,"",('MF Rollover'!EM31*($P31*(1+'Property Summary'!$L$22)^('MF Releasing'!EN$3-1)))*$C31)</f>
        <v/>
      </c>
      <c r="EO31" s="7" t="str">
        <f>IF($B31=0,"",('MF Rollover'!EN31*($P31*(1+'Property Summary'!$L$22)^('MF Releasing'!EO$3-1)))*$C31)</f>
        <v/>
      </c>
      <c r="EP31" s="7" t="str">
        <f>IF($B31=0,"",('MF Rollover'!EO31*($P31*(1+'Property Summary'!$L$22)^('MF Releasing'!EP$3-1)))*$C31)</f>
        <v/>
      </c>
      <c r="EQ31" s="7" t="str">
        <f>IF($B31=0,"",('MF Rollover'!EP31*($P31*(1+'Property Summary'!$L$22)^('MF Releasing'!EQ$3-1)))*$C31)</f>
        <v/>
      </c>
      <c r="ER31" s="7" t="str">
        <f>IF($B31=0,"",('MF Rollover'!EQ31*($P31*(1+'Property Summary'!$L$22)^('MF Releasing'!ER$3-1)))*$C31)</f>
        <v/>
      </c>
      <c r="ES31" s="7" t="str">
        <f>IF($B31=0,"",('MF Rollover'!ER31*($P31*(1+'Property Summary'!$L$22)^('MF Releasing'!ES$3-1)))*$C31)</f>
        <v/>
      </c>
      <c r="ET31" s="7" t="str">
        <f>IF($B31=0,"",('MF Rollover'!ES31*($P31*(1+'Property Summary'!$L$22)^('MF Releasing'!ET$3-1)))*$C31)</f>
        <v/>
      </c>
      <c r="EU31" s="7" t="str">
        <f>IF($B31=0,"",('MF Rollover'!ET31*($P31*(1+'Property Summary'!$L$22)^('MF Releasing'!EU$3-1)))*$C31)</f>
        <v/>
      </c>
      <c r="EV31" s="7" t="str">
        <f>IF($B31=0,"",('MF Rollover'!EU31*($P31*(1+'Property Summary'!$L$22)^('MF Releasing'!EV$3-1)))*$C31)</f>
        <v/>
      </c>
      <c r="EW31" s="7" t="str">
        <f>IF($B31=0,"",('MF Rollover'!EV31*($P31*(1+'Property Summary'!$L$22)^('MF Releasing'!EW$3-1)))*$C31)</f>
        <v/>
      </c>
      <c r="EX31" s="7" t="str">
        <f>IF($B31=0,"",('MF Rollover'!EW31*($P31*(1+'Property Summary'!$L$22)^('MF Releasing'!EX$3-1)))*$C31)</f>
        <v/>
      </c>
      <c r="EY31" s="7" t="str">
        <f>IF($B31=0,"",('MF Rollover'!EX31*($P31*(1+'Property Summary'!$L$22)^('MF Releasing'!EY$3-1)))*$C31)</f>
        <v/>
      </c>
      <c r="EZ31" s="7" t="str">
        <f>IF($B31=0,"",('MF Rollover'!EY31*($P31*(1+'Property Summary'!$L$22)^('MF Releasing'!EZ$3-1)))*$C31)</f>
        <v/>
      </c>
      <c r="FA31" s="7" t="str">
        <f>IF($B31=0,"",('MF Rollover'!EZ31*($P31*(1+'Property Summary'!$L$22)^('MF Releasing'!FA$3-1)))*$C31)</f>
        <v/>
      </c>
      <c r="FB31" s="7" t="str">
        <f>IF($B31=0,"",('MF Rollover'!FA31*($P31*(1+'Property Summary'!$L$22)^('MF Releasing'!FB$3-1)))*$C31)</f>
        <v/>
      </c>
      <c r="FC31" s="7" t="str">
        <f>IF($B31=0,"",('MF Rollover'!FB31*($P31*(1+'Property Summary'!$L$22)^('MF Releasing'!FC$3-1)))*$C31)</f>
        <v/>
      </c>
      <c r="FD31" s="7" t="str">
        <f>IF($B31=0,"",('MF Rollover'!FC31*($P31*(1+'Property Summary'!$L$22)^('MF Releasing'!FD$3-1)))*$C31)</f>
        <v/>
      </c>
      <c r="FE31" s="7" t="str">
        <f>IF($B31=0,"",('MF Rollover'!FD31*($P31*(1+'Property Summary'!$L$22)^('MF Releasing'!FE$3-1)))*$C31)</f>
        <v/>
      </c>
      <c r="FF31" s="7" t="str">
        <f>IF($B31=0,"",('MF Rollover'!FE31*($P31*(1+'Property Summary'!$L$22)^('MF Releasing'!FF$3-1)))*$C31)</f>
        <v/>
      </c>
      <c r="FG31" s="7" t="str">
        <f>IF($B31=0,"",('MF Rollover'!FF31*($P31*(1+'Property Summary'!$L$22)^('MF Releasing'!FG$3-1)))*$C31)</f>
        <v/>
      </c>
      <c r="FH31" s="7" t="str">
        <f>IF($B31=0,"",('MF Rollover'!FG31*($P31*(1+'Property Summary'!$L$22)^('MF Releasing'!FH$3-1)))*$C31)</f>
        <v/>
      </c>
      <c r="FI31" s="7" t="str">
        <f>IF($B31=0,"",('MF Rollover'!FH31*($P31*(1+'Property Summary'!$L$22)^('MF Releasing'!FI$3-1)))*$C31)</f>
        <v/>
      </c>
      <c r="FJ31" s="7" t="str">
        <f>IF($B31=0,"",('MF Rollover'!FI31*($P31*(1+'Property Summary'!$L$22)^('MF Releasing'!FJ$3-1)))*$C31)</f>
        <v/>
      </c>
      <c r="FK31" s="7" t="str">
        <f>IF($B31=0,"",('MF Rollover'!FJ31*($P31*(1+'Property Summary'!$L$22)^('MF Releasing'!FK$3-1)))*$C31)</f>
        <v/>
      </c>
      <c r="FL31" s="7" t="str">
        <f>IF($B31=0,"",('MF Rollover'!FK31*($P31*(1+'Property Summary'!$L$22)^('MF Releasing'!FL$3-1)))*$C31)</f>
        <v/>
      </c>
      <c r="FM31" s="7" t="str">
        <f>IF($B31=0,"",('MF Rollover'!FL31*($P31*(1+'Property Summary'!$L$22)^('MF Releasing'!FM$3-1)))*$C31)</f>
        <v/>
      </c>
      <c r="FN31" s="7" t="str">
        <f>IF($B31=0,"",('MF Rollover'!FM31*($P31*(1+'Property Summary'!$L$22)^('MF Releasing'!FN$3-1)))*$C31)</f>
        <v/>
      </c>
      <c r="FO31" s="7" t="str">
        <f>IF($B31=0,"",('MF Rollover'!FN31*($P31*(1+'Property Summary'!$L$22)^('MF Releasing'!FO$3-1)))*$C31)</f>
        <v/>
      </c>
      <c r="FP31" s="7" t="str">
        <f>IF($B31=0,"",('MF Rollover'!FO31*($P31*(1+'Property Summary'!$L$22)^('MF Releasing'!FP$3-1)))*$C31)</f>
        <v/>
      </c>
      <c r="FQ31" s="7" t="str">
        <f>IF($B31=0,"",('MF Rollover'!FP31*($P31*(1+'Property Summary'!$L$22)^('MF Releasing'!FQ$3-1)))*$C31)</f>
        <v/>
      </c>
      <c r="FR31" s="7" t="str">
        <f>IF($B31=0,"",('MF Rollover'!FQ31*($P31*(1+'Property Summary'!$L$22)^('MF Releasing'!FR$3-1)))*$C31)</f>
        <v/>
      </c>
      <c r="FS31" s="7" t="str">
        <f>IF($B31=0,"",('MF Rollover'!FR31*($P31*(1+'Property Summary'!$L$22)^('MF Releasing'!FS$3-1)))*$C31)</f>
        <v/>
      </c>
      <c r="FT31" s="7" t="str">
        <f>IF($B31=0,"",('MF Rollover'!FS31*($P31*(1+'Property Summary'!$L$22)^('MF Releasing'!FT$3-1)))*$C31)</f>
        <v/>
      </c>
      <c r="FU31" s="7" t="str">
        <f>IF($B31=0,"",('MF Rollover'!FT31*($P31*(1+'Property Summary'!$L$22)^('MF Releasing'!FU$3-1)))*$C31)</f>
        <v/>
      </c>
      <c r="FV31" s="7" t="str">
        <f>IF($B31=0,"",('MF Rollover'!FU31*($P31*(1+'Property Summary'!$L$22)^('MF Releasing'!FV$3-1)))*$C31)</f>
        <v/>
      </c>
      <c r="FW31" s="7" t="str">
        <f>IF($B31=0,"",('MF Rollover'!FV31*($P31*(1+'Property Summary'!$L$22)^('MF Releasing'!FW$3-1)))*$C31)</f>
        <v/>
      </c>
      <c r="FX31" s="7" t="str">
        <f>IF($B31=0,"",('MF Rollover'!FW31*($P31*(1+'Property Summary'!$L$22)^('MF Releasing'!FX$3-1)))*$C31)</f>
        <v/>
      </c>
      <c r="FY31" s="7" t="str">
        <f>IF($B31=0,"",('MF Rollover'!FX31*($P31*(1+'Property Summary'!$L$22)^('MF Releasing'!FY$3-1)))*$C31)</f>
        <v/>
      </c>
      <c r="FZ31" s="7" t="str">
        <f>IF($B31=0,"",('MF Rollover'!FY31*($P31*(1+'Property Summary'!$L$22)^('MF Releasing'!FZ$3-1)))*$C31)</f>
        <v/>
      </c>
      <c r="GA31" s="7" t="str">
        <f>IF($B31=0,"",('MF Rollover'!FZ31*($P31*(1+'Property Summary'!$L$22)^('MF Releasing'!GA$3-1)))*$C31)</f>
        <v/>
      </c>
      <c r="GB31" s="7" t="str">
        <f>IF($B31=0,"",('MF Rollover'!GA31*($P31*(1+'Property Summary'!$L$22)^('MF Releasing'!GB$3-1)))*$C31)</f>
        <v/>
      </c>
      <c r="GC31" s="7" t="str">
        <f>IF($B31=0,"",('MF Rollover'!GB31*($P31*(1+'Property Summary'!$L$22)^('MF Releasing'!GC$3-1)))*$C31)</f>
        <v/>
      </c>
      <c r="GD31" s="7" t="str">
        <f>IF($B31=0,"",('MF Rollover'!GC31*($P31*(1+'Property Summary'!$L$22)^('MF Releasing'!GD$3-1)))*$C31)</f>
        <v/>
      </c>
      <c r="GE31" s="7" t="str">
        <f>IF($B31=0,"",('MF Rollover'!GD31*($P31*(1+'Property Summary'!$L$22)^('MF Releasing'!GE$3-1)))*$C31)</f>
        <v/>
      </c>
      <c r="GF31" s="7" t="str">
        <f>IF($B31=0,"",('MF Rollover'!GE31*($P31*(1+'Property Summary'!$L$22)^('MF Releasing'!GF$3-1)))*$C31)</f>
        <v/>
      </c>
      <c r="GG31" s="7" t="str">
        <f>IF($B31=0,"",('MF Rollover'!GF31*($P31*(1+'Property Summary'!$L$22)^('MF Releasing'!GG$3-1)))*$C31)</f>
        <v/>
      </c>
      <c r="GH31" s="7" t="str">
        <f>IF($B31=0,"",('MF Rollover'!GG31*($P31*(1+'Property Summary'!$L$22)^('MF Releasing'!GH$3-1)))*$C31)</f>
        <v/>
      </c>
      <c r="GI31" s="7" t="str">
        <f>IF($B31=0,"",('MF Rollover'!GH31*($P31*(1+'Property Summary'!$L$22)^('MF Releasing'!GI$3-1)))*$C31)</f>
        <v/>
      </c>
      <c r="GJ31" s="7" t="str">
        <f>IF($B31=0,"",('MF Rollover'!GI31*($P31*(1+'Property Summary'!$L$22)^('MF Releasing'!GJ$3-1)))*$C31)</f>
        <v/>
      </c>
      <c r="GK31" s="7" t="str">
        <f>IF($B31=0,"",('MF Rollover'!GJ31*($P31*(1+'Property Summary'!$L$22)^('MF Releasing'!GK$3-1)))*$C31)</f>
        <v/>
      </c>
      <c r="GL31" s="7" t="str">
        <f>IF($B31=0,"",('MF Rollover'!GK31*($P31*(1+'Property Summary'!$L$22)^('MF Releasing'!GL$3-1)))*$C31)</f>
        <v/>
      </c>
      <c r="GM31" s="7" t="str">
        <f>IF($B31=0,"",('MF Rollover'!GL31*($P31*(1+'Property Summary'!$L$22)^('MF Releasing'!GM$3-1)))*$C31)</f>
        <v/>
      </c>
      <c r="GN31" s="7" t="str">
        <f>IF($B31=0,"",('MF Rollover'!GM31*($P31*(1+'Property Summary'!$L$22)^('MF Releasing'!GN$3-1)))*$C31)</f>
        <v/>
      </c>
      <c r="GO31" s="7" t="str">
        <f>IF($B31=0,"",('MF Rollover'!GN31*($P31*(1+'Property Summary'!$L$22)^('MF Releasing'!GO$3-1)))*$C31)</f>
        <v/>
      </c>
      <c r="GP31" s="7" t="str">
        <f>IF($B31=0,"",('MF Rollover'!GO31*($P31*(1+'Property Summary'!$L$22)^('MF Releasing'!GP$3-1)))*$C31)</f>
        <v/>
      </c>
    </row>
    <row r="32" spans="2:198" x14ac:dyDescent="0.3">
      <c r="B32" s="198">
        <f>'MF Rent Roll'!B31</f>
        <v>0</v>
      </c>
      <c r="C32" s="199">
        <f>'MF Rent Roll'!C31</f>
        <v>0</v>
      </c>
      <c r="D32" s="200">
        <f>'MF Rent Roll'!D31</f>
        <v>0</v>
      </c>
      <c r="E32" s="200">
        <f>'MF Rent Roll'!E31</f>
        <v>0</v>
      </c>
      <c r="F32" s="201">
        <f>'MF Rent Roll'!F31</f>
        <v>0</v>
      </c>
      <c r="G32" s="202">
        <f>'MF Rent Roll'!G31</f>
        <v>0</v>
      </c>
      <c r="H32" s="203">
        <f>'MF Rent Roll'!H31</f>
        <v>0</v>
      </c>
      <c r="I32" s="202">
        <f>'MF Rent Roll'!I31</f>
        <v>0</v>
      </c>
      <c r="J32" s="204">
        <f>'MF Rent Roll'!J31</f>
        <v>0</v>
      </c>
      <c r="K32" s="205">
        <f>'MF Rent Roll'!K31</f>
        <v>0</v>
      </c>
      <c r="L32" s="202">
        <f>'MF Rent Roll'!L31</f>
        <v>0</v>
      </c>
      <c r="M32" s="206">
        <f>'MF Rent Roll'!M31</f>
        <v>0</v>
      </c>
      <c r="N32" s="207" t="str">
        <f>'MF Rent Roll'!N31</f>
        <v/>
      </c>
      <c r="O32" s="208" t="str">
        <f>'MF Rent Roll'!O31</f>
        <v/>
      </c>
      <c r="P32" s="209" t="str">
        <f>'MF Rent Roll'!P31</f>
        <v/>
      </c>
      <c r="S32" s="7" t="str">
        <f>IF($B32=0,"",('MF Rollover'!R32*($P32*(1+'Property Summary'!$L$22)^('MF Releasing'!S$3-1)))*$C32)</f>
        <v/>
      </c>
      <c r="T32" s="7" t="str">
        <f>IF($B32=0,"",('MF Rollover'!S32*($P32*(1+'Property Summary'!$L$22)^('MF Releasing'!T$3-1)))*$C32)</f>
        <v/>
      </c>
      <c r="U32" s="7" t="str">
        <f>IF($B32=0,"",('MF Rollover'!T32*($P32*(1+'Property Summary'!$L$22)^('MF Releasing'!U$3-1)))*$C32)</f>
        <v/>
      </c>
      <c r="V32" s="7" t="str">
        <f>IF($B32=0,"",('MF Rollover'!U32*($P32*(1+'Property Summary'!$L$22)^('MF Releasing'!V$3-1)))*$C32)</f>
        <v/>
      </c>
      <c r="W32" s="7" t="str">
        <f>IF($B32=0,"",('MF Rollover'!V32*($P32*(1+'Property Summary'!$L$22)^('MF Releasing'!W$3-1)))*$C32)</f>
        <v/>
      </c>
      <c r="X32" s="7" t="str">
        <f>IF($B32=0,"",('MF Rollover'!W32*($P32*(1+'Property Summary'!$L$22)^('MF Releasing'!X$3-1)))*$C32)</f>
        <v/>
      </c>
      <c r="Y32" s="7" t="str">
        <f>IF($B32=0,"",('MF Rollover'!X32*($P32*(1+'Property Summary'!$L$22)^('MF Releasing'!Y$3-1)))*$C32)</f>
        <v/>
      </c>
      <c r="Z32" s="7" t="str">
        <f>IF($B32=0,"",('MF Rollover'!Y32*($P32*(1+'Property Summary'!$L$22)^('MF Releasing'!Z$3-1)))*$C32)</f>
        <v/>
      </c>
      <c r="AA32" s="7" t="str">
        <f>IF($B32=0,"",('MF Rollover'!Z32*($P32*(1+'Property Summary'!$L$22)^('MF Releasing'!AA$3-1)))*$C32)</f>
        <v/>
      </c>
      <c r="AB32" s="7" t="str">
        <f>IF($B32=0,"",('MF Rollover'!AA32*($P32*(1+'Property Summary'!$L$22)^('MF Releasing'!AB$3-1)))*$C32)</f>
        <v/>
      </c>
      <c r="AC32" s="7" t="str">
        <f>IF($B32=0,"",('MF Rollover'!AB32*($P32*(1+'Property Summary'!$L$22)^('MF Releasing'!AC$3-1)))*$C32)</f>
        <v/>
      </c>
      <c r="AD32" s="7" t="str">
        <f>IF($B32=0,"",('MF Rollover'!AC32*($P32*(1+'Property Summary'!$L$22)^('MF Releasing'!AD$3-1)))*$C32)</f>
        <v/>
      </c>
      <c r="AE32" s="7" t="str">
        <f>IF($B32=0,"",('MF Rollover'!AD32*($P32*(1+'Property Summary'!$L$22)^('MF Releasing'!AE$3-1)))*$C32)</f>
        <v/>
      </c>
      <c r="AF32" s="7" t="str">
        <f>IF($B32=0,"",('MF Rollover'!AE32*($P32*(1+'Property Summary'!$L$22)^('MF Releasing'!AF$3-1)))*$C32)</f>
        <v/>
      </c>
      <c r="AG32" s="7" t="str">
        <f>IF($B32=0,"",('MF Rollover'!AF32*($P32*(1+'Property Summary'!$L$22)^('MF Releasing'!AG$3-1)))*$C32)</f>
        <v/>
      </c>
      <c r="AH32" s="7" t="str">
        <f>IF($B32=0,"",('MF Rollover'!AG32*($P32*(1+'Property Summary'!$L$22)^('MF Releasing'!AH$3-1)))*$C32)</f>
        <v/>
      </c>
      <c r="AI32" s="7" t="str">
        <f>IF($B32=0,"",('MF Rollover'!AH32*($P32*(1+'Property Summary'!$L$22)^('MF Releasing'!AI$3-1)))*$C32)</f>
        <v/>
      </c>
      <c r="AJ32" s="7" t="str">
        <f>IF($B32=0,"",('MF Rollover'!AI32*($P32*(1+'Property Summary'!$L$22)^('MF Releasing'!AJ$3-1)))*$C32)</f>
        <v/>
      </c>
      <c r="AK32" s="7" t="str">
        <f>IF($B32=0,"",('MF Rollover'!AJ32*($P32*(1+'Property Summary'!$L$22)^('MF Releasing'!AK$3-1)))*$C32)</f>
        <v/>
      </c>
      <c r="AL32" s="7" t="str">
        <f>IF($B32=0,"",('MF Rollover'!AK32*($P32*(1+'Property Summary'!$L$22)^('MF Releasing'!AL$3-1)))*$C32)</f>
        <v/>
      </c>
      <c r="AM32" s="7" t="str">
        <f>IF($B32=0,"",('MF Rollover'!AL32*($P32*(1+'Property Summary'!$L$22)^('MF Releasing'!AM$3-1)))*$C32)</f>
        <v/>
      </c>
      <c r="AN32" s="7" t="str">
        <f>IF($B32=0,"",('MF Rollover'!AM32*($P32*(1+'Property Summary'!$L$22)^('MF Releasing'!AN$3-1)))*$C32)</f>
        <v/>
      </c>
      <c r="AO32" s="7" t="str">
        <f>IF($B32=0,"",('MF Rollover'!AN32*($P32*(1+'Property Summary'!$L$22)^('MF Releasing'!AO$3-1)))*$C32)</f>
        <v/>
      </c>
      <c r="AP32" s="7" t="str">
        <f>IF($B32=0,"",('MF Rollover'!AO32*($P32*(1+'Property Summary'!$L$22)^('MF Releasing'!AP$3-1)))*$C32)</f>
        <v/>
      </c>
      <c r="AQ32" s="7" t="str">
        <f>IF($B32=0,"",('MF Rollover'!AP32*($P32*(1+'Property Summary'!$L$22)^('MF Releasing'!AQ$3-1)))*$C32)</f>
        <v/>
      </c>
      <c r="AR32" s="7" t="str">
        <f>IF($B32=0,"",('MF Rollover'!AQ32*($P32*(1+'Property Summary'!$L$22)^('MF Releasing'!AR$3-1)))*$C32)</f>
        <v/>
      </c>
      <c r="AS32" s="7" t="str">
        <f>IF($B32=0,"",('MF Rollover'!AR32*($P32*(1+'Property Summary'!$L$22)^('MF Releasing'!AS$3-1)))*$C32)</f>
        <v/>
      </c>
      <c r="AT32" s="7" t="str">
        <f>IF($B32=0,"",('MF Rollover'!AS32*($P32*(1+'Property Summary'!$L$22)^('MF Releasing'!AT$3-1)))*$C32)</f>
        <v/>
      </c>
      <c r="AU32" s="7" t="str">
        <f>IF($B32=0,"",('MF Rollover'!AT32*($P32*(1+'Property Summary'!$L$22)^('MF Releasing'!AU$3-1)))*$C32)</f>
        <v/>
      </c>
      <c r="AV32" s="7" t="str">
        <f>IF($B32=0,"",('MF Rollover'!AU32*($P32*(1+'Property Summary'!$L$22)^('MF Releasing'!AV$3-1)))*$C32)</f>
        <v/>
      </c>
      <c r="AW32" s="7" t="str">
        <f>IF($B32=0,"",('MF Rollover'!AV32*($P32*(1+'Property Summary'!$L$22)^('MF Releasing'!AW$3-1)))*$C32)</f>
        <v/>
      </c>
      <c r="AX32" s="7" t="str">
        <f>IF($B32=0,"",('MF Rollover'!AW32*($P32*(1+'Property Summary'!$L$22)^('MF Releasing'!AX$3-1)))*$C32)</f>
        <v/>
      </c>
      <c r="AY32" s="7" t="str">
        <f>IF($B32=0,"",('MF Rollover'!AX32*($P32*(1+'Property Summary'!$L$22)^('MF Releasing'!AY$3-1)))*$C32)</f>
        <v/>
      </c>
      <c r="AZ32" s="7" t="str">
        <f>IF($B32=0,"",('MF Rollover'!AY32*($P32*(1+'Property Summary'!$L$22)^('MF Releasing'!AZ$3-1)))*$C32)</f>
        <v/>
      </c>
      <c r="BA32" s="7" t="str">
        <f>IF($B32=0,"",('MF Rollover'!AZ32*($P32*(1+'Property Summary'!$L$22)^('MF Releasing'!BA$3-1)))*$C32)</f>
        <v/>
      </c>
      <c r="BB32" s="7" t="str">
        <f>IF($B32=0,"",('MF Rollover'!BA32*($P32*(1+'Property Summary'!$L$22)^('MF Releasing'!BB$3-1)))*$C32)</f>
        <v/>
      </c>
      <c r="BC32" s="7" t="str">
        <f>IF($B32=0,"",('MF Rollover'!BB32*($P32*(1+'Property Summary'!$L$22)^('MF Releasing'!BC$3-1)))*$C32)</f>
        <v/>
      </c>
      <c r="BD32" s="7" t="str">
        <f>IF($B32=0,"",('MF Rollover'!BC32*($P32*(1+'Property Summary'!$L$22)^('MF Releasing'!BD$3-1)))*$C32)</f>
        <v/>
      </c>
      <c r="BE32" s="7" t="str">
        <f>IF($B32=0,"",('MF Rollover'!BD32*($P32*(1+'Property Summary'!$L$22)^('MF Releasing'!BE$3-1)))*$C32)</f>
        <v/>
      </c>
      <c r="BF32" s="7" t="str">
        <f>IF($B32=0,"",('MF Rollover'!BE32*($P32*(1+'Property Summary'!$L$22)^('MF Releasing'!BF$3-1)))*$C32)</f>
        <v/>
      </c>
      <c r="BG32" s="7" t="str">
        <f>IF($B32=0,"",('MF Rollover'!BF32*($P32*(1+'Property Summary'!$L$22)^('MF Releasing'!BG$3-1)))*$C32)</f>
        <v/>
      </c>
      <c r="BH32" s="7" t="str">
        <f>IF($B32=0,"",('MF Rollover'!BG32*($P32*(1+'Property Summary'!$L$22)^('MF Releasing'!BH$3-1)))*$C32)</f>
        <v/>
      </c>
      <c r="BI32" s="7" t="str">
        <f>IF($B32=0,"",('MF Rollover'!BH32*($P32*(1+'Property Summary'!$L$22)^('MF Releasing'!BI$3-1)))*$C32)</f>
        <v/>
      </c>
      <c r="BJ32" s="7" t="str">
        <f>IF($B32=0,"",('MF Rollover'!BI32*($P32*(1+'Property Summary'!$L$22)^('MF Releasing'!BJ$3-1)))*$C32)</f>
        <v/>
      </c>
      <c r="BK32" s="7" t="str">
        <f>IF($B32=0,"",('MF Rollover'!BJ32*($P32*(1+'Property Summary'!$L$22)^('MF Releasing'!BK$3-1)))*$C32)</f>
        <v/>
      </c>
      <c r="BL32" s="7" t="str">
        <f>IF($B32=0,"",('MF Rollover'!BK32*($P32*(1+'Property Summary'!$L$22)^('MF Releasing'!BL$3-1)))*$C32)</f>
        <v/>
      </c>
      <c r="BM32" s="7" t="str">
        <f>IF($B32=0,"",('MF Rollover'!BL32*($P32*(1+'Property Summary'!$L$22)^('MF Releasing'!BM$3-1)))*$C32)</f>
        <v/>
      </c>
      <c r="BN32" s="7" t="str">
        <f>IF($B32=0,"",('MF Rollover'!BM32*($P32*(1+'Property Summary'!$L$22)^('MF Releasing'!BN$3-1)))*$C32)</f>
        <v/>
      </c>
      <c r="BO32" s="7" t="str">
        <f>IF($B32=0,"",('MF Rollover'!BN32*($P32*(1+'Property Summary'!$L$22)^('MF Releasing'!BO$3-1)))*$C32)</f>
        <v/>
      </c>
      <c r="BP32" s="7" t="str">
        <f>IF($B32=0,"",('MF Rollover'!BO32*($P32*(1+'Property Summary'!$L$22)^('MF Releasing'!BP$3-1)))*$C32)</f>
        <v/>
      </c>
      <c r="BQ32" s="7" t="str">
        <f>IF($B32=0,"",('MF Rollover'!BP32*($P32*(1+'Property Summary'!$L$22)^('MF Releasing'!BQ$3-1)))*$C32)</f>
        <v/>
      </c>
      <c r="BR32" s="7" t="str">
        <f>IF($B32=0,"",('MF Rollover'!BQ32*($P32*(1+'Property Summary'!$L$22)^('MF Releasing'!BR$3-1)))*$C32)</f>
        <v/>
      </c>
      <c r="BS32" s="7" t="str">
        <f>IF($B32=0,"",('MF Rollover'!BR32*($P32*(1+'Property Summary'!$L$22)^('MF Releasing'!BS$3-1)))*$C32)</f>
        <v/>
      </c>
      <c r="BT32" s="7" t="str">
        <f>IF($B32=0,"",('MF Rollover'!BS32*($P32*(1+'Property Summary'!$L$22)^('MF Releasing'!BT$3-1)))*$C32)</f>
        <v/>
      </c>
      <c r="BU32" s="7" t="str">
        <f>IF($B32=0,"",('MF Rollover'!BT32*($P32*(1+'Property Summary'!$L$22)^('MF Releasing'!BU$3-1)))*$C32)</f>
        <v/>
      </c>
      <c r="BV32" s="7" t="str">
        <f>IF($B32=0,"",('MF Rollover'!BU32*($P32*(1+'Property Summary'!$L$22)^('MF Releasing'!BV$3-1)))*$C32)</f>
        <v/>
      </c>
      <c r="BW32" s="7" t="str">
        <f>IF($B32=0,"",('MF Rollover'!BV32*($P32*(1+'Property Summary'!$L$22)^('MF Releasing'!BW$3-1)))*$C32)</f>
        <v/>
      </c>
      <c r="BX32" s="7" t="str">
        <f>IF($B32=0,"",('MF Rollover'!BW32*($P32*(1+'Property Summary'!$L$22)^('MF Releasing'!BX$3-1)))*$C32)</f>
        <v/>
      </c>
      <c r="BY32" s="7" t="str">
        <f>IF($B32=0,"",('MF Rollover'!BX32*($P32*(1+'Property Summary'!$L$22)^('MF Releasing'!BY$3-1)))*$C32)</f>
        <v/>
      </c>
      <c r="BZ32" s="7" t="str">
        <f>IF($B32=0,"",('MF Rollover'!BY32*($P32*(1+'Property Summary'!$L$22)^('MF Releasing'!BZ$3-1)))*$C32)</f>
        <v/>
      </c>
      <c r="CA32" s="7" t="str">
        <f>IF($B32=0,"",('MF Rollover'!BZ32*($P32*(1+'Property Summary'!$L$22)^('MF Releasing'!CA$3-1)))*$C32)</f>
        <v/>
      </c>
      <c r="CB32" s="7" t="str">
        <f>IF($B32=0,"",('MF Rollover'!CA32*($P32*(1+'Property Summary'!$L$22)^('MF Releasing'!CB$3-1)))*$C32)</f>
        <v/>
      </c>
      <c r="CC32" s="7" t="str">
        <f>IF($B32=0,"",('MF Rollover'!CB32*($P32*(1+'Property Summary'!$L$22)^('MF Releasing'!CC$3-1)))*$C32)</f>
        <v/>
      </c>
      <c r="CD32" s="7" t="str">
        <f>IF($B32=0,"",('MF Rollover'!CC32*($P32*(1+'Property Summary'!$L$22)^('MF Releasing'!CD$3-1)))*$C32)</f>
        <v/>
      </c>
      <c r="CE32" s="7" t="str">
        <f>IF($B32=0,"",('MF Rollover'!CD32*($P32*(1+'Property Summary'!$L$22)^('MF Releasing'!CE$3-1)))*$C32)</f>
        <v/>
      </c>
      <c r="CF32" s="7" t="str">
        <f>IF($B32=0,"",('MF Rollover'!CE32*($P32*(1+'Property Summary'!$L$22)^('MF Releasing'!CF$3-1)))*$C32)</f>
        <v/>
      </c>
      <c r="CG32" s="7" t="str">
        <f>IF($B32=0,"",('MF Rollover'!CF32*($P32*(1+'Property Summary'!$L$22)^('MF Releasing'!CG$3-1)))*$C32)</f>
        <v/>
      </c>
      <c r="CH32" s="7" t="str">
        <f>IF($B32=0,"",('MF Rollover'!CG32*($P32*(1+'Property Summary'!$L$22)^('MF Releasing'!CH$3-1)))*$C32)</f>
        <v/>
      </c>
      <c r="CI32" s="7" t="str">
        <f>IF($B32=0,"",('MF Rollover'!CH32*($P32*(1+'Property Summary'!$L$22)^('MF Releasing'!CI$3-1)))*$C32)</f>
        <v/>
      </c>
      <c r="CJ32" s="7" t="str">
        <f>IF($B32=0,"",('MF Rollover'!CI32*($P32*(1+'Property Summary'!$L$22)^('MF Releasing'!CJ$3-1)))*$C32)</f>
        <v/>
      </c>
      <c r="CK32" s="7" t="str">
        <f>IF($B32=0,"",('MF Rollover'!CJ32*($P32*(1+'Property Summary'!$L$22)^('MF Releasing'!CK$3-1)))*$C32)</f>
        <v/>
      </c>
      <c r="CL32" s="7" t="str">
        <f>IF($B32=0,"",('MF Rollover'!CK32*($P32*(1+'Property Summary'!$L$22)^('MF Releasing'!CL$3-1)))*$C32)</f>
        <v/>
      </c>
      <c r="CM32" s="7" t="str">
        <f>IF($B32=0,"",('MF Rollover'!CL32*($P32*(1+'Property Summary'!$L$22)^('MF Releasing'!CM$3-1)))*$C32)</f>
        <v/>
      </c>
      <c r="CN32" s="7" t="str">
        <f>IF($B32=0,"",('MF Rollover'!CM32*($P32*(1+'Property Summary'!$L$22)^('MF Releasing'!CN$3-1)))*$C32)</f>
        <v/>
      </c>
      <c r="CO32" s="7" t="str">
        <f>IF($B32=0,"",('MF Rollover'!CN32*($P32*(1+'Property Summary'!$L$22)^('MF Releasing'!CO$3-1)))*$C32)</f>
        <v/>
      </c>
      <c r="CP32" s="7" t="str">
        <f>IF($B32=0,"",('MF Rollover'!CO32*($P32*(1+'Property Summary'!$L$22)^('MF Releasing'!CP$3-1)))*$C32)</f>
        <v/>
      </c>
      <c r="CQ32" s="7" t="str">
        <f>IF($B32=0,"",('MF Rollover'!CP32*($P32*(1+'Property Summary'!$L$22)^('MF Releasing'!CQ$3-1)))*$C32)</f>
        <v/>
      </c>
      <c r="CR32" s="7" t="str">
        <f>IF($B32=0,"",('MF Rollover'!CQ32*($P32*(1+'Property Summary'!$L$22)^('MF Releasing'!CR$3-1)))*$C32)</f>
        <v/>
      </c>
      <c r="CS32" s="7" t="str">
        <f>IF($B32=0,"",('MF Rollover'!CR32*($P32*(1+'Property Summary'!$L$22)^('MF Releasing'!CS$3-1)))*$C32)</f>
        <v/>
      </c>
      <c r="CT32" s="7" t="str">
        <f>IF($B32=0,"",('MF Rollover'!CS32*($P32*(1+'Property Summary'!$L$22)^('MF Releasing'!CT$3-1)))*$C32)</f>
        <v/>
      </c>
      <c r="CU32" s="7" t="str">
        <f>IF($B32=0,"",('MF Rollover'!CT32*($P32*(1+'Property Summary'!$L$22)^('MF Releasing'!CU$3-1)))*$C32)</f>
        <v/>
      </c>
      <c r="CV32" s="7" t="str">
        <f>IF($B32=0,"",('MF Rollover'!CU32*($P32*(1+'Property Summary'!$L$22)^('MF Releasing'!CV$3-1)))*$C32)</f>
        <v/>
      </c>
      <c r="CW32" s="7" t="str">
        <f>IF($B32=0,"",('MF Rollover'!CV32*($P32*(1+'Property Summary'!$L$22)^('MF Releasing'!CW$3-1)))*$C32)</f>
        <v/>
      </c>
      <c r="CX32" s="7" t="str">
        <f>IF($B32=0,"",('MF Rollover'!CW32*($P32*(1+'Property Summary'!$L$22)^('MF Releasing'!CX$3-1)))*$C32)</f>
        <v/>
      </c>
      <c r="CY32" s="7" t="str">
        <f>IF($B32=0,"",('MF Rollover'!CX32*($P32*(1+'Property Summary'!$L$22)^('MF Releasing'!CY$3-1)))*$C32)</f>
        <v/>
      </c>
      <c r="CZ32" s="7" t="str">
        <f>IF($B32=0,"",('MF Rollover'!CY32*($P32*(1+'Property Summary'!$L$22)^('MF Releasing'!CZ$3-1)))*$C32)</f>
        <v/>
      </c>
      <c r="DA32" s="7" t="str">
        <f>IF($B32=0,"",('MF Rollover'!CZ32*($P32*(1+'Property Summary'!$L$22)^('MF Releasing'!DA$3-1)))*$C32)</f>
        <v/>
      </c>
      <c r="DB32" s="7" t="str">
        <f>IF($B32=0,"",('MF Rollover'!DA32*($P32*(1+'Property Summary'!$L$22)^('MF Releasing'!DB$3-1)))*$C32)</f>
        <v/>
      </c>
      <c r="DC32" s="7" t="str">
        <f>IF($B32=0,"",('MF Rollover'!DB32*($P32*(1+'Property Summary'!$L$22)^('MF Releasing'!DC$3-1)))*$C32)</f>
        <v/>
      </c>
      <c r="DD32" s="7" t="str">
        <f>IF($B32=0,"",('MF Rollover'!DC32*($P32*(1+'Property Summary'!$L$22)^('MF Releasing'!DD$3-1)))*$C32)</f>
        <v/>
      </c>
      <c r="DE32" s="7" t="str">
        <f>IF($B32=0,"",('MF Rollover'!DD32*($P32*(1+'Property Summary'!$L$22)^('MF Releasing'!DE$3-1)))*$C32)</f>
        <v/>
      </c>
      <c r="DF32" s="7" t="str">
        <f>IF($B32=0,"",('MF Rollover'!DE32*($P32*(1+'Property Summary'!$L$22)^('MF Releasing'!DF$3-1)))*$C32)</f>
        <v/>
      </c>
      <c r="DG32" s="7" t="str">
        <f>IF($B32=0,"",('MF Rollover'!DF32*($P32*(1+'Property Summary'!$L$22)^('MF Releasing'!DG$3-1)))*$C32)</f>
        <v/>
      </c>
      <c r="DH32" s="7" t="str">
        <f>IF($B32=0,"",('MF Rollover'!DG32*($P32*(1+'Property Summary'!$L$22)^('MF Releasing'!DH$3-1)))*$C32)</f>
        <v/>
      </c>
      <c r="DI32" s="7" t="str">
        <f>IF($B32=0,"",('MF Rollover'!DH32*($P32*(1+'Property Summary'!$L$22)^('MF Releasing'!DI$3-1)))*$C32)</f>
        <v/>
      </c>
      <c r="DJ32" s="7" t="str">
        <f>IF($B32=0,"",('MF Rollover'!DI32*($P32*(1+'Property Summary'!$L$22)^('MF Releasing'!DJ$3-1)))*$C32)</f>
        <v/>
      </c>
      <c r="DK32" s="7" t="str">
        <f>IF($B32=0,"",('MF Rollover'!DJ32*($P32*(1+'Property Summary'!$L$22)^('MF Releasing'!DK$3-1)))*$C32)</f>
        <v/>
      </c>
      <c r="DL32" s="7" t="str">
        <f>IF($B32=0,"",('MF Rollover'!DK32*($P32*(1+'Property Summary'!$L$22)^('MF Releasing'!DL$3-1)))*$C32)</f>
        <v/>
      </c>
      <c r="DM32" s="7" t="str">
        <f>IF($B32=0,"",('MF Rollover'!DL32*($P32*(1+'Property Summary'!$L$22)^('MF Releasing'!DM$3-1)))*$C32)</f>
        <v/>
      </c>
      <c r="DN32" s="7" t="str">
        <f>IF($B32=0,"",('MF Rollover'!DM32*($P32*(1+'Property Summary'!$L$22)^('MF Releasing'!DN$3-1)))*$C32)</f>
        <v/>
      </c>
      <c r="DO32" s="7" t="str">
        <f>IF($B32=0,"",('MF Rollover'!DN32*($P32*(1+'Property Summary'!$L$22)^('MF Releasing'!DO$3-1)))*$C32)</f>
        <v/>
      </c>
      <c r="DP32" s="7" t="str">
        <f>IF($B32=0,"",('MF Rollover'!DO32*($P32*(1+'Property Summary'!$L$22)^('MF Releasing'!DP$3-1)))*$C32)</f>
        <v/>
      </c>
      <c r="DQ32" s="7" t="str">
        <f>IF($B32=0,"",('MF Rollover'!DP32*($P32*(1+'Property Summary'!$L$22)^('MF Releasing'!DQ$3-1)))*$C32)</f>
        <v/>
      </c>
      <c r="DR32" s="7" t="str">
        <f>IF($B32=0,"",('MF Rollover'!DQ32*($P32*(1+'Property Summary'!$L$22)^('MF Releasing'!DR$3-1)))*$C32)</f>
        <v/>
      </c>
      <c r="DS32" s="7" t="str">
        <f>IF($B32=0,"",('MF Rollover'!DR32*($P32*(1+'Property Summary'!$L$22)^('MF Releasing'!DS$3-1)))*$C32)</f>
        <v/>
      </c>
      <c r="DT32" s="7" t="str">
        <f>IF($B32=0,"",('MF Rollover'!DS32*($P32*(1+'Property Summary'!$L$22)^('MF Releasing'!DT$3-1)))*$C32)</f>
        <v/>
      </c>
      <c r="DU32" s="7" t="str">
        <f>IF($B32=0,"",('MF Rollover'!DT32*($P32*(1+'Property Summary'!$L$22)^('MF Releasing'!DU$3-1)))*$C32)</f>
        <v/>
      </c>
      <c r="DV32" s="7" t="str">
        <f>IF($B32=0,"",('MF Rollover'!DU32*($P32*(1+'Property Summary'!$L$22)^('MF Releasing'!DV$3-1)))*$C32)</f>
        <v/>
      </c>
      <c r="DW32" s="7" t="str">
        <f>IF($B32=0,"",('MF Rollover'!DV32*($P32*(1+'Property Summary'!$L$22)^('MF Releasing'!DW$3-1)))*$C32)</f>
        <v/>
      </c>
      <c r="DX32" s="7" t="str">
        <f>IF($B32=0,"",('MF Rollover'!DW32*($P32*(1+'Property Summary'!$L$22)^('MF Releasing'!DX$3-1)))*$C32)</f>
        <v/>
      </c>
      <c r="DY32" s="7" t="str">
        <f>IF($B32=0,"",('MF Rollover'!DX32*($P32*(1+'Property Summary'!$L$22)^('MF Releasing'!DY$3-1)))*$C32)</f>
        <v/>
      </c>
      <c r="DZ32" s="7" t="str">
        <f>IF($B32=0,"",('MF Rollover'!DY32*($P32*(1+'Property Summary'!$L$22)^('MF Releasing'!DZ$3-1)))*$C32)</f>
        <v/>
      </c>
      <c r="EA32" s="7" t="str">
        <f>IF($B32=0,"",('MF Rollover'!DZ32*($P32*(1+'Property Summary'!$L$22)^('MF Releasing'!EA$3-1)))*$C32)</f>
        <v/>
      </c>
      <c r="EB32" s="7" t="str">
        <f>IF($B32=0,"",('MF Rollover'!EA32*($P32*(1+'Property Summary'!$L$22)^('MF Releasing'!EB$3-1)))*$C32)</f>
        <v/>
      </c>
      <c r="EC32" s="7" t="str">
        <f>IF($B32=0,"",('MF Rollover'!EB32*($P32*(1+'Property Summary'!$L$22)^('MF Releasing'!EC$3-1)))*$C32)</f>
        <v/>
      </c>
      <c r="ED32" s="7" t="str">
        <f>IF($B32=0,"",('MF Rollover'!EC32*($P32*(1+'Property Summary'!$L$22)^('MF Releasing'!ED$3-1)))*$C32)</f>
        <v/>
      </c>
      <c r="EE32" s="7" t="str">
        <f>IF($B32=0,"",('MF Rollover'!ED32*($P32*(1+'Property Summary'!$L$22)^('MF Releasing'!EE$3-1)))*$C32)</f>
        <v/>
      </c>
      <c r="EF32" s="7" t="str">
        <f>IF($B32=0,"",('MF Rollover'!EE32*($P32*(1+'Property Summary'!$L$22)^('MF Releasing'!EF$3-1)))*$C32)</f>
        <v/>
      </c>
      <c r="EG32" s="7" t="str">
        <f>IF($B32=0,"",('MF Rollover'!EF32*($P32*(1+'Property Summary'!$L$22)^('MF Releasing'!EG$3-1)))*$C32)</f>
        <v/>
      </c>
      <c r="EH32" s="7" t="str">
        <f>IF($B32=0,"",('MF Rollover'!EG32*($P32*(1+'Property Summary'!$L$22)^('MF Releasing'!EH$3-1)))*$C32)</f>
        <v/>
      </c>
      <c r="EI32" s="7" t="str">
        <f>IF($B32=0,"",('MF Rollover'!EH32*($P32*(1+'Property Summary'!$L$22)^('MF Releasing'!EI$3-1)))*$C32)</f>
        <v/>
      </c>
      <c r="EJ32" s="7" t="str">
        <f>IF($B32=0,"",('MF Rollover'!EI32*($P32*(1+'Property Summary'!$L$22)^('MF Releasing'!EJ$3-1)))*$C32)</f>
        <v/>
      </c>
      <c r="EK32" s="7" t="str">
        <f>IF($B32=0,"",('MF Rollover'!EJ32*($P32*(1+'Property Summary'!$L$22)^('MF Releasing'!EK$3-1)))*$C32)</f>
        <v/>
      </c>
      <c r="EL32" s="7" t="str">
        <f>IF($B32=0,"",('MF Rollover'!EK32*($P32*(1+'Property Summary'!$L$22)^('MF Releasing'!EL$3-1)))*$C32)</f>
        <v/>
      </c>
      <c r="EM32" s="7" t="str">
        <f>IF($B32=0,"",('MF Rollover'!EL32*($P32*(1+'Property Summary'!$L$22)^('MF Releasing'!EM$3-1)))*$C32)</f>
        <v/>
      </c>
      <c r="EN32" s="7" t="str">
        <f>IF($B32=0,"",('MF Rollover'!EM32*($P32*(1+'Property Summary'!$L$22)^('MF Releasing'!EN$3-1)))*$C32)</f>
        <v/>
      </c>
      <c r="EO32" s="7" t="str">
        <f>IF($B32=0,"",('MF Rollover'!EN32*($P32*(1+'Property Summary'!$L$22)^('MF Releasing'!EO$3-1)))*$C32)</f>
        <v/>
      </c>
      <c r="EP32" s="7" t="str">
        <f>IF($B32=0,"",('MF Rollover'!EO32*($P32*(1+'Property Summary'!$L$22)^('MF Releasing'!EP$3-1)))*$C32)</f>
        <v/>
      </c>
      <c r="EQ32" s="7" t="str">
        <f>IF($B32=0,"",('MF Rollover'!EP32*($P32*(1+'Property Summary'!$L$22)^('MF Releasing'!EQ$3-1)))*$C32)</f>
        <v/>
      </c>
      <c r="ER32" s="7" t="str">
        <f>IF($B32=0,"",('MF Rollover'!EQ32*($P32*(1+'Property Summary'!$L$22)^('MF Releasing'!ER$3-1)))*$C32)</f>
        <v/>
      </c>
      <c r="ES32" s="7" t="str">
        <f>IF($B32=0,"",('MF Rollover'!ER32*($P32*(1+'Property Summary'!$L$22)^('MF Releasing'!ES$3-1)))*$C32)</f>
        <v/>
      </c>
      <c r="ET32" s="7" t="str">
        <f>IF($B32=0,"",('MF Rollover'!ES32*($P32*(1+'Property Summary'!$L$22)^('MF Releasing'!ET$3-1)))*$C32)</f>
        <v/>
      </c>
      <c r="EU32" s="7" t="str">
        <f>IF($B32=0,"",('MF Rollover'!ET32*($P32*(1+'Property Summary'!$L$22)^('MF Releasing'!EU$3-1)))*$C32)</f>
        <v/>
      </c>
      <c r="EV32" s="7" t="str">
        <f>IF($B32=0,"",('MF Rollover'!EU32*($P32*(1+'Property Summary'!$L$22)^('MF Releasing'!EV$3-1)))*$C32)</f>
        <v/>
      </c>
      <c r="EW32" s="7" t="str">
        <f>IF($B32=0,"",('MF Rollover'!EV32*($P32*(1+'Property Summary'!$L$22)^('MF Releasing'!EW$3-1)))*$C32)</f>
        <v/>
      </c>
      <c r="EX32" s="7" t="str">
        <f>IF($B32=0,"",('MF Rollover'!EW32*($P32*(1+'Property Summary'!$L$22)^('MF Releasing'!EX$3-1)))*$C32)</f>
        <v/>
      </c>
      <c r="EY32" s="7" t="str">
        <f>IF($B32=0,"",('MF Rollover'!EX32*($P32*(1+'Property Summary'!$L$22)^('MF Releasing'!EY$3-1)))*$C32)</f>
        <v/>
      </c>
      <c r="EZ32" s="7" t="str">
        <f>IF($B32=0,"",('MF Rollover'!EY32*($P32*(1+'Property Summary'!$L$22)^('MF Releasing'!EZ$3-1)))*$C32)</f>
        <v/>
      </c>
      <c r="FA32" s="7" t="str">
        <f>IF($B32=0,"",('MF Rollover'!EZ32*($P32*(1+'Property Summary'!$L$22)^('MF Releasing'!FA$3-1)))*$C32)</f>
        <v/>
      </c>
      <c r="FB32" s="7" t="str">
        <f>IF($B32=0,"",('MF Rollover'!FA32*($P32*(1+'Property Summary'!$L$22)^('MF Releasing'!FB$3-1)))*$C32)</f>
        <v/>
      </c>
      <c r="FC32" s="7" t="str">
        <f>IF($B32=0,"",('MF Rollover'!FB32*($P32*(1+'Property Summary'!$L$22)^('MF Releasing'!FC$3-1)))*$C32)</f>
        <v/>
      </c>
      <c r="FD32" s="7" t="str">
        <f>IF($B32=0,"",('MF Rollover'!FC32*($P32*(1+'Property Summary'!$L$22)^('MF Releasing'!FD$3-1)))*$C32)</f>
        <v/>
      </c>
      <c r="FE32" s="7" t="str">
        <f>IF($B32=0,"",('MF Rollover'!FD32*($P32*(1+'Property Summary'!$L$22)^('MF Releasing'!FE$3-1)))*$C32)</f>
        <v/>
      </c>
      <c r="FF32" s="7" t="str">
        <f>IF($B32=0,"",('MF Rollover'!FE32*($P32*(1+'Property Summary'!$L$22)^('MF Releasing'!FF$3-1)))*$C32)</f>
        <v/>
      </c>
      <c r="FG32" s="7" t="str">
        <f>IF($B32=0,"",('MF Rollover'!FF32*($P32*(1+'Property Summary'!$L$22)^('MF Releasing'!FG$3-1)))*$C32)</f>
        <v/>
      </c>
      <c r="FH32" s="7" t="str">
        <f>IF($B32=0,"",('MF Rollover'!FG32*($P32*(1+'Property Summary'!$L$22)^('MF Releasing'!FH$3-1)))*$C32)</f>
        <v/>
      </c>
      <c r="FI32" s="7" t="str">
        <f>IF($B32=0,"",('MF Rollover'!FH32*($P32*(1+'Property Summary'!$L$22)^('MF Releasing'!FI$3-1)))*$C32)</f>
        <v/>
      </c>
      <c r="FJ32" s="7" t="str">
        <f>IF($B32=0,"",('MF Rollover'!FI32*($P32*(1+'Property Summary'!$L$22)^('MF Releasing'!FJ$3-1)))*$C32)</f>
        <v/>
      </c>
      <c r="FK32" s="7" t="str">
        <f>IF($B32=0,"",('MF Rollover'!FJ32*($P32*(1+'Property Summary'!$L$22)^('MF Releasing'!FK$3-1)))*$C32)</f>
        <v/>
      </c>
      <c r="FL32" s="7" t="str">
        <f>IF($B32=0,"",('MF Rollover'!FK32*($P32*(1+'Property Summary'!$L$22)^('MF Releasing'!FL$3-1)))*$C32)</f>
        <v/>
      </c>
      <c r="FM32" s="7" t="str">
        <f>IF($B32=0,"",('MF Rollover'!FL32*($P32*(1+'Property Summary'!$L$22)^('MF Releasing'!FM$3-1)))*$C32)</f>
        <v/>
      </c>
      <c r="FN32" s="7" t="str">
        <f>IF($B32=0,"",('MF Rollover'!FM32*($P32*(1+'Property Summary'!$L$22)^('MF Releasing'!FN$3-1)))*$C32)</f>
        <v/>
      </c>
      <c r="FO32" s="7" t="str">
        <f>IF($B32=0,"",('MF Rollover'!FN32*($P32*(1+'Property Summary'!$L$22)^('MF Releasing'!FO$3-1)))*$C32)</f>
        <v/>
      </c>
      <c r="FP32" s="7" t="str">
        <f>IF($B32=0,"",('MF Rollover'!FO32*($P32*(1+'Property Summary'!$L$22)^('MF Releasing'!FP$3-1)))*$C32)</f>
        <v/>
      </c>
      <c r="FQ32" s="7" t="str">
        <f>IF($B32=0,"",('MF Rollover'!FP32*($P32*(1+'Property Summary'!$L$22)^('MF Releasing'!FQ$3-1)))*$C32)</f>
        <v/>
      </c>
      <c r="FR32" s="7" t="str">
        <f>IF($B32=0,"",('MF Rollover'!FQ32*($P32*(1+'Property Summary'!$L$22)^('MF Releasing'!FR$3-1)))*$C32)</f>
        <v/>
      </c>
      <c r="FS32" s="7" t="str">
        <f>IF($B32=0,"",('MF Rollover'!FR32*($P32*(1+'Property Summary'!$L$22)^('MF Releasing'!FS$3-1)))*$C32)</f>
        <v/>
      </c>
      <c r="FT32" s="7" t="str">
        <f>IF($B32=0,"",('MF Rollover'!FS32*($P32*(1+'Property Summary'!$L$22)^('MF Releasing'!FT$3-1)))*$C32)</f>
        <v/>
      </c>
      <c r="FU32" s="7" t="str">
        <f>IF($B32=0,"",('MF Rollover'!FT32*($P32*(1+'Property Summary'!$L$22)^('MF Releasing'!FU$3-1)))*$C32)</f>
        <v/>
      </c>
      <c r="FV32" s="7" t="str">
        <f>IF($B32=0,"",('MF Rollover'!FU32*($P32*(1+'Property Summary'!$L$22)^('MF Releasing'!FV$3-1)))*$C32)</f>
        <v/>
      </c>
      <c r="FW32" s="7" t="str">
        <f>IF($B32=0,"",('MF Rollover'!FV32*($P32*(1+'Property Summary'!$L$22)^('MF Releasing'!FW$3-1)))*$C32)</f>
        <v/>
      </c>
      <c r="FX32" s="7" t="str">
        <f>IF($B32=0,"",('MF Rollover'!FW32*($P32*(1+'Property Summary'!$L$22)^('MF Releasing'!FX$3-1)))*$C32)</f>
        <v/>
      </c>
      <c r="FY32" s="7" t="str">
        <f>IF($B32=0,"",('MF Rollover'!FX32*($P32*(1+'Property Summary'!$L$22)^('MF Releasing'!FY$3-1)))*$C32)</f>
        <v/>
      </c>
      <c r="FZ32" s="7" t="str">
        <f>IF($B32=0,"",('MF Rollover'!FY32*($P32*(1+'Property Summary'!$L$22)^('MF Releasing'!FZ$3-1)))*$C32)</f>
        <v/>
      </c>
      <c r="GA32" s="7" t="str">
        <f>IF($B32=0,"",('MF Rollover'!FZ32*($P32*(1+'Property Summary'!$L$22)^('MF Releasing'!GA$3-1)))*$C32)</f>
        <v/>
      </c>
      <c r="GB32" s="7" t="str">
        <f>IF($B32=0,"",('MF Rollover'!GA32*($P32*(1+'Property Summary'!$L$22)^('MF Releasing'!GB$3-1)))*$C32)</f>
        <v/>
      </c>
      <c r="GC32" s="7" t="str">
        <f>IF($B32=0,"",('MF Rollover'!GB32*($P32*(1+'Property Summary'!$L$22)^('MF Releasing'!GC$3-1)))*$C32)</f>
        <v/>
      </c>
      <c r="GD32" s="7" t="str">
        <f>IF($B32=0,"",('MF Rollover'!GC32*($P32*(1+'Property Summary'!$L$22)^('MF Releasing'!GD$3-1)))*$C32)</f>
        <v/>
      </c>
      <c r="GE32" s="7" t="str">
        <f>IF($B32=0,"",('MF Rollover'!GD32*($P32*(1+'Property Summary'!$L$22)^('MF Releasing'!GE$3-1)))*$C32)</f>
        <v/>
      </c>
      <c r="GF32" s="7" t="str">
        <f>IF($B32=0,"",('MF Rollover'!GE32*($P32*(1+'Property Summary'!$L$22)^('MF Releasing'!GF$3-1)))*$C32)</f>
        <v/>
      </c>
      <c r="GG32" s="7" t="str">
        <f>IF($B32=0,"",('MF Rollover'!GF32*($P32*(1+'Property Summary'!$L$22)^('MF Releasing'!GG$3-1)))*$C32)</f>
        <v/>
      </c>
      <c r="GH32" s="7" t="str">
        <f>IF($B32=0,"",('MF Rollover'!GG32*($P32*(1+'Property Summary'!$L$22)^('MF Releasing'!GH$3-1)))*$C32)</f>
        <v/>
      </c>
      <c r="GI32" s="7" t="str">
        <f>IF($B32=0,"",('MF Rollover'!GH32*($P32*(1+'Property Summary'!$L$22)^('MF Releasing'!GI$3-1)))*$C32)</f>
        <v/>
      </c>
      <c r="GJ32" s="7" t="str">
        <f>IF($B32=0,"",('MF Rollover'!GI32*($P32*(1+'Property Summary'!$L$22)^('MF Releasing'!GJ$3-1)))*$C32)</f>
        <v/>
      </c>
      <c r="GK32" s="7" t="str">
        <f>IF($B32=0,"",('MF Rollover'!GJ32*($P32*(1+'Property Summary'!$L$22)^('MF Releasing'!GK$3-1)))*$C32)</f>
        <v/>
      </c>
      <c r="GL32" s="7" t="str">
        <f>IF($B32=0,"",('MF Rollover'!GK32*($P32*(1+'Property Summary'!$L$22)^('MF Releasing'!GL$3-1)))*$C32)</f>
        <v/>
      </c>
      <c r="GM32" s="7" t="str">
        <f>IF($B32=0,"",('MF Rollover'!GL32*($P32*(1+'Property Summary'!$L$22)^('MF Releasing'!GM$3-1)))*$C32)</f>
        <v/>
      </c>
      <c r="GN32" s="7" t="str">
        <f>IF($B32=0,"",('MF Rollover'!GM32*($P32*(1+'Property Summary'!$L$22)^('MF Releasing'!GN$3-1)))*$C32)</f>
        <v/>
      </c>
      <c r="GO32" s="7" t="str">
        <f>IF($B32=0,"",('MF Rollover'!GN32*($P32*(1+'Property Summary'!$L$22)^('MF Releasing'!GO$3-1)))*$C32)</f>
        <v/>
      </c>
      <c r="GP32" s="7" t="str">
        <f>IF($B32=0,"",('MF Rollover'!GO32*($P32*(1+'Property Summary'!$L$22)^('MF Releasing'!GP$3-1)))*$C32)</f>
        <v/>
      </c>
    </row>
    <row r="33" spans="2:198" x14ac:dyDescent="0.3">
      <c r="B33" s="198">
        <f>'MF Rent Roll'!B32</f>
        <v>0</v>
      </c>
      <c r="C33" s="199">
        <f>'MF Rent Roll'!C32</f>
        <v>0</v>
      </c>
      <c r="D33" s="200">
        <f>'MF Rent Roll'!D32</f>
        <v>0</v>
      </c>
      <c r="E33" s="200">
        <f>'MF Rent Roll'!E32</f>
        <v>0</v>
      </c>
      <c r="F33" s="201">
        <f>'MF Rent Roll'!F32</f>
        <v>0</v>
      </c>
      <c r="G33" s="202">
        <f>'MF Rent Roll'!G32</f>
        <v>0</v>
      </c>
      <c r="H33" s="203">
        <f>'MF Rent Roll'!H32</f>
        <v>0</v>
      </c>
      <c r="I33" s="202">
        <f>'MF Rent Roll'!I32</f>
        <v>0</v>
      </c>
      <c r="J33" s="204">
        <f>'MF Rent Roll'!J32</f>
        <v>0</v>
      </c>
      <c r="K33" s="205">
        <f>'MF Rent Roll'!K32</f>
        <v>0</v>
      </c>
      <c r="L33" s="202">
        <f>'MF Rent Roll'!L32</f>
        <v>0</v>
      </c>
      <c r="M33" s="206">
        <f>'MF Rent Roll'!M32</f>
        <v>0</v>
      </c>
      <c r="N33" s="207" t="str">
        <f>'MF Rent Roll'!N32</f>
        <v/>
      </c>
      <c r="O33" s="208" t="str">
        <f>'MF Rent Roll'!O32</f>
        <v/>
      </c>
      <c r="P33" s="209" t="str">
        <f>'MF Rent Roll'!P32</f>
        <v/>
      </c>
      <c r="S33" s="7" t="str">
        <f>IF($B33=0,"",('MF Rollover'!R33*($P33*(1+'Property Summary'!$L$22)^('MF Releasing'!S$3-1)))*$C33)</f>
        <v/>
      </c>
      <c r="T33" s="7" t="str">
        <f>IF($B33=0,"",('MF Rollover'!S33*($P33*(1+'Property Summary'!$L$22)^('MF Releasing'!T$3-1)))*$C33)</f>
        <v/>
      </c>
      <c r="U33" s="7" t="str">
        <f>IF($B33=0,"",('MF Rollover'!T33*($P33*(1+'Property Summary'!$L$22)^('MF Releasing'!U$3-1)))*$C33)</f>
        <v/>
      </c>
      <c r="V33" s="7" t="str">
        <f>IF($B33=0,"",('MF Rollover'!U33*($P33*(1+'Property Summary'!$L$22)^('MF Releasing'!V$3-1)))*$C33)</f>
        <v/>
      </c>
      <c r="W33" s="7" t="str">
        <f>IF($B33=0,"",('MF Rollover'!V33*($P33*(1+'Property Summary'!$L$22)^('MF Releasing'!W$3-1)))*$C33)</f>
        <v/>
      </c>
      <c r="X33" s="7" t="str">
        <f>IF($B33=0,"",('MF Rollover'!W33*($P33*(1+'Property Summary'!$L$22)^('MF Releasing'!X$3-1)))*$C33)</f>
        <v/>
      </c>
      <c r="Y33" s="7" t="str">
        <f>IF($B33=0,"",('MF Rollover'!X33*($P33*(1+'Property Summary'!$L$22)^('MF Releasing'!Y$3-1)))*$C33)</f>
        <v/>
      </c>
      <c r="Z33" s="7" t="str">
        <f>IF($B33=0,"",('MF Rollover'!Y33*($P33*(1+'Property Summary'!$L$22)^('MF Releasing'!Z$3-1)))*$C33)</f>
        <v/>
      </c>
      <c r="AA33" s="7" t="str">
        <f>IF($B33=0,"",('MF Rollover'!Z33*($P33*(1+'Property Summary'!$L$22)^('MF Releasing'!AA$3-1)))*$C33)</f>
        <v/>
      </c>
      <c r="AB33" s="7" t="str">
        <f>IF($B33=0,"",('MF Rollover'!AA33*($P33*(1+'Property Summary'!$L$22)^('MF Releasing'!AB$3-1)))*$C33)</f>
        <v/>
      </c>
      <c r="AC33" s="7" t="str">
        <f>IF($B33=0,"",('MF Rollover'!AB33*($P33*(1+'Property Summary'!$L$22)^('MF Releasing'!AC$3-1)))*$C33)</f>
        <v/>
      </c>
      <c r="AD33" s="7" t="str">
        <f>IF($B33=0,"",('MF Rollover'!AC33*($P33*(1+'Property Summary'!$L$22)^('MF Releasing'!AD$3-1)))*$C33)</f>
        <v/>
      </c>
      <c r="AE33" s="7" t="str">
        <f>IF($B33=0,"",('MF Rollover'!AD33*($P33*(1+'Property Summary'!$L$22)^('MF Releasing'!AE$3-1)))*$C33)</f>
        <v/>
      </c>
      <c r="AF33" s="7" t="str">
        <f>IF($B33=0,"",('MF Rollover'!AE33*($P33*(1+'Property Summary'!$L$22)^('MF Releasing'!AF$3-1)))*$C33)</f>
        <v/>
      </c>
      <c r="AG33" s="7" t="str">
        <f>IF($B33=0,"",('MF Rollover'!AF33*($P33*(1+'Property Summary'!$L$22)^('MF Releasing'!AG$3-1)))*$C33)</f>
        <v/>
      </c>
      <c r="AH33" s="7" t="str">
        <f>IF($B33=0,"",('MF Rollover'!AG33*($P33*(1+'Property Summary'!$L$22)^('MF Releasing'!AH$3-1)))*$C33)</f>
        <v/>
      </c>
      <c r="AI33" s="7" t="str">
        <f>IF($B33=0,"",('MF Rollover'!AH33*($P33*(1+'Property Summary'!$L$22)^('MF Releasing'!AI$3-1)))*$C33)</f>
        <v/>
      </c>
      <c r="AJ33" s="7" t="str">
        <f>IF($B33=0,"",('MF Rollover'!AI33*($P33*(1+'Property Summary'!$L$22)^('MF Releasing'!AJ$3-1)))*$C33)</f>
        <v/>
      </c>
      <c r="AK33" s="7" t="str">
        <f>IF($B33=0,"",('MF Rollover'!AJ33*($P33*(1+'Property Summary'!$L$22)^('MF Releasing'!AK$3-1)))*$C33)</f>
        <v/>
      </c>
      <c r="AL33" s="7" t="str">
        <f>IF($B33=0,"",('MF Rollover'!AK33*($P33*(1+'Property Summary'!$L$22)^('MF Releasing'!AL$3-1)))*$C33)</f>
        <v/>
      </c>
      <c r="AM33" s="7" t="str">
        <f>IF($B33=0,"",('MF Rollover'!AL33*($P33*(1+'Property Summary'!$L$22)^('MF Releasing'!AM$3-1)))*$C33)</f>
        <v/>
      </c>
      <c r="AN33" s="7" t="str">
        <f>IF($B33=0,"",('MF Rollover'!AM33*($P33*(1+'Property Summary'!$L$22)^('MF Releasing'!AN$3-1)))*$C33)</f>
        <v/>
      </c>
      <c r="AO33" s="7" t="str">
        <f>IF($B33=0,"",('MF Rollover'!AN33*($P33*(1+'Property Summary'!$L$22)^('MF Releasing'!AO$3-1)))*$C33)</f>
        <v/>
      </c>
      <c r="AP33" s="7" t="str">
        <f>IF($B33=0,"",('MF Rollover'!AO33*($P33*(1+'Property Summary'!$L$22)^('MF Releasing'!AP$3-1)))*$C33)</f>
        <v/>
      </c>
      <c r="AQ33" s="7" t="str">
        <f>IF($B33=0,"",('MF Rollover'!AP33*($P33*(1+'Property Summary'!$L$22)^('MF Releasing'!AQ$3-1)))*$C33)</f>
        <v/>
      </c>
      <c r="AR33" s="7" t="str">
        <f>IF($B33=0,"",('MF Rollover'!AQ33*($P33*(1+'Property Summary'!$L$22)^('MF Releasing'!AR$3-1)))*$C33)</f>
        <v/>
      </c>
      <c r="AS33" s="7" t="str">
        <f>IF($B33=0,"",('MF Rollover'!AR33*($P33*(1+'Property Summary'!$L$22)^('MF Releasing'!AS$3-1)))*$C33)</f>
        <v/>
      </c>
      <c r="AT33" s="7" t="str">
        <f>IF($B33=0,"",('MF Rollover'!AS33*($P33*(1+'Property Summary'!$L$22)^('MF Releasing'!AT$3-1)))*$C33)</f>
        <v/>
      </c>
      <c r="AU33" s="7" t="str">
        <f>IF($B33=0,"",('MF Rollover'!AT33*($P33*(1+'Property Summary'!$L$22)^('MF Releasing'!AU$3-1)))*$C33)</f>
        <v/>
      </c>
      <c r="AV33" s="7" t="str">
        <f>IF($B33=0,"",('MF Rollover'!AU33*($P33*(1+'Property Summary'!$L$22)^('MF Releasing'!AV$3-1)))*$C33)</f>
        <v/>
      </c>
      <c r="AW33" s="7" t="str">
        <f>IF($B33=0,"",('MF Rollover'!AV33*($P33*(1+'Property Summary'!$L$22)^('MF Releasing'!AW$3-1)))*$C33)</f>
        <v/>
      </c>
      <c r="AX33" s="7" t="str">
        <f>IF($B33=0,"",('MF Rollover'!AW33*($P33*(1+'Property Summary'!$L$22)^('MF Releasing'!AX$3-1)))*$C33)</f>
        <v/>
      </c>
      <c r="AY33" s="7" t="str">
        <f>IF($B33=0,"",('MF Rollover'!AX33*($P33*(1+'Property Summary'!$L$22)^('MF Releasing'!AY$3-1)))*$C33)</f>
        <v/>
      </c>
      <c r="AZ33" s="7" t="str">
        <f>IF($B33=0,"",('MF Rollover'!AY33*($P33*(1+'Property Summary'!$L$22)^('MF Releasing'!AZ$3-1)))*$C33)</f>
        <v/>
      </c>
      <c r="BA33" s="7" t="str">
        <f>IF($B33=0,"",('MF Rollover'!AZ33*($P33*(1+'Property Summary'!$L$22)^('MF Releasing'!BA$3-1)))*$C33)</f>
        <v/>
      </c>
      <c r="BB33" s="7" t="str">
        <f>IF($B33=0,"",('MF Rollover'!BA33*($P33*(1+'Property Summary'!$L$22)^('MF Releasing'!BB$3-1)))*$C33)</f>
        <v/>
      </c>
      <c r="BC33" s="7" t="str">
        <f>IF($B33=0,"",('MF Rollover'!BB33*($P33*(1+'Property Summary'!$L$22)^('MF Releasing'!BC$3-1)))*$C33)</f>
        <v/>
      </c>
      <c r="BD33" s="7" t="str">
        <f>IF($B33=0,"",('MF Rollover'!BC33*($P33*(1+'Property Summary'!$L$22)^('MF Releasing'!BD$3-1)))*$C33)</f>
        <v/>
      </c>
      <c r="BE33" s="7" t="str">
        <f>IF($B33=0,"",('MF Rollover'!BD33*($P33*(1+'Property Summary'!$L$22)^('MF Releasing'!BE$3-1)))*$C33)</f>
        <v/>
      </c>
      <c r="BF33" s="7" t="str">
        <f>IF($B33=0,"",('MF Rollover'!BE33*($P33*(1+'Property Summary'!$L$22)^('MF Releasing'!BF$3-1)))*$C33)</f>
        <v/>
      </c>
      <c r="BG33" s="7" t="str">
        <f>IF($B33=0,"",('MF Rollover'!BF33*($P33*(1+'Property Summary'!$L$22)^('MF Releasing'!BG$3-1)))*$C33)</f>
        <v/>
      </c>
      <c r="BH33" s="7" t="str">
        <f>IF($B33=0,"",('MF Rollover'!BG33*($P33*(1+'Property Summary'!$L$22)^('MF Releasing'!BH$3-1)))*$C33)</f>
        <v/>
      </c>
      <c r="BI33" s="7" t="str">
        <f>IF($B33=0,"",('MF Rollover'!BH33*($P33*(1+'Property Summary'!$L$22)^('MF Releasing'!BI$3-1)))*$C33)</f>
        <v/>
      </c>
      <c r="BJ33" s="7" t="str">
        <f>IF($B33=0,"",('MF Rollover'!BI33*($P33*(1+'Property Summary'!$L$22)^('MF Releasing'!BJ$3-1)))*$C33)</f>
        <v/>
      </c>
      <c r="BK33" s="7" t="str">
        <f>IF($B33=0,"",('MF Rollover'!BJ33*($P33*(1+'Property Summary'!$L$22)^('MF Releasing'!BK$3-1)))*$C33)</f>
        <v/>
      </c>
      <c r="BL33" s="7" t="str">
        <f>IF($B33=0,"",('MF Rollover'!BK33*($P33*(1+'Property Summary'!$L$22)^('MF Releasing'!BL$3-1)))*$C33)</f>
        <v/>
      </c>
      <c r="BM33" s="7" t="str">
        <f>IF($B33=0,"",('MF Rollover'!BL33*($P33*(1+'Property Summary'!$L$22)^('MF Releasing'!BM$3-1)))*$C33)</f>
        <v/>
      </c>
      <c r="BN33" s="7" t="str">
        <f>IF($B33=0,"",('MF Rollover'!BM33*($P33*(1+'Property Summary'!$L$22)^('MF Releasing'!BN$3-1)))*$C33)</f>
        <v/>
      </c>
      <c r="BO33" s="7" t="str">
        <f>IF($B33=0,"",('MF Rollover'!BN33*($P33*(1+'Property Summary'!$L$22)^('MF Releasing'!BO$3-1)))*$C33)</f>
        <v/>
      </c>
      <c r="BP33" s="7" t="str">
        <f>IF($B33=0,"",('MF Rollover'!BO33*($P33*(1+'Property Summary'!$L$22)^('MF Releasing'!BP$3-1)))*$C33)</f>
        <v/>
      </c>
      <c r="BQ33" s="7" t="str">
        <f>IF($B33=0,"",('MF Rollover'!BP33*($P33*(1+'Property Summary'!$L$22)^('MF Releasing'!BQ$3-1)))*$C33)</f>
        <v/>
      </c>
      <c r="BR33" s="7" t="str">
        <f>IF($B33=0,"",('MF Rollover'!BQ33*($P33*(1+'Property Summary'!$L$22)^('MF Releasing'!BR$3-1)))*$C33)</f>
        <v/>
      </c>
      <c r="BS33" s="7" t="str">
        <f>IF($B33=0,"",('MF Rollover'!BR33*($P33*(1+'Property Summary'!$L$22)^('MF Releasing'!BS$3-1)))*$C33)</f>
        <v/>
      </c>
      <c r="BT33" s="7" t="str">
        <f>IF($B33=0,"",('MF Rollover'!BS33*($P33*(1+'Property Summary'!$L$22)^('MF Releasing'!BT$3-1)))*$C33)</f>
        <v/>
      </c>
      <c r="BU33" s="7" t="str">
        <f>IF($B33=0,"",('MF Rollover'!BT33*($P33*(1+'Property Summary'!$L$22)^('MF Releasing'!BU$3-1)))*$C33)</f>
        <v/>
      </c>
      <c r="BV33" s="7" t="str">
        <f>IF($B33=0,"",('MF Rollover'!BU33*($P33*(1+'Property Summary'!$L$22)^('MF Releasing'!BV$3-1)))*$C33)</f>
        <v/>
      </c>
      <c r="BW33" s="7" t="str">
        <f>IF($B33=0,"",('MF Rollover'!BV33*($P33*(1+'Property Summary'!$L$22)^('MF Releasing'!BW$3-1)))*$C33)</f>
        <v/>
      </c>
      <c r="BX33" s="7" t="str">
        <f>IF($B33=0,"",('MF Rollover'!BW33*($P33*(1+'Property Summary'!$L$22)^('MF Releasing'!BX$3-1)))*$C33)</f>
        <v/>
      </c>
      <c r="BY33" s="7" t="str">
        <f>IF($B33=0,"",('MF Rollover'!BX33*($P33*(1+'Property Summary'!$L$22)^('MF Releasing'!BY$3-1)))*$C33)</f>
        <v/>
      </c>
      <c r="BZ33" s="7" t="str">
        <f>IF($B33=0,"",('MF Rollover'!BY33*($P33*(1+'Property Summary'!$L$22)^('MF Releasing'!BZ$3-1)))*$C33)</f>
        <v/>
      </c>
      <c r="CA33" s="7" t="str">
        <f>IF($B33=0,"",('MF Rollover'!BZ33*($P33*(1+'Property Summary'!$L$22)^('MF Releasing'!CA$3-1)))*$C33)</f>
        <v/>
      </c>
      <c r="CB33" s="7" t="str">
        <f>IF($B33=0,"",('MF Rollover'!CA33*($P33*(1+'Property Summary'!$L$22)^('MF Releasing'!CB$3-1)))*$C33)</f>
        <v/>
      </c>
      <c r="CC33" s="7" t="str">
        <f>IF($B33=0,"",('MF Rollover'!CB33*($P33*(1+'Property Summary'!$L$22)^('MF Releasing'!CC$3-1)))*$C33)</f>
        <v/>
      </c>
      <c r="CD33" s="7" t="str">
        <f>IF($B33=0,"",('MF Rollover'!CC33*($P33*(1+'Property Summary'!$L$22)^('MF Releasing'!CD$3-1)))*$C33)</f>
        <v/>
      </c>
      <c r="CE33" s="7" t="str">
        <f>IF($B33=0,"",('MF Rollover'!CD33*($P33*(1+'Property Summary'!$L$22)^('MF Releasing'!CE$3-1)))*$C33)</f>
        <v/>
      </c>
      <c r="CF33" s="7" t="str">
        <f>IF($B33=0,"",('MF Rollover'!CE33*($P33*(1+'Property Summary'!$L$22)^('MF Releasing'!CF$3-1)))*$C33)</f>
        <v/>
      </c>
      <c r="CG33" s="7" t="str">
        <f>IF($B33=0,"",('MF Rollover'!CF33*($P33*(1+'Property Summary'!$L$22)^('MF Releasing'!CG$3-1)))*$C33)</f>
        <v/>
      </c>
      <c r="CH33" s="7" t="str">
        <f>IF($B33=0,"",('MF Rollover'!CG33*($P33*(1+'Property Summary'!$L$22)^('MF Releasing'!CH$3-1)))*$C33)</f>
        <v/>
      </c>
      <c r="CI33" s="7" t="str">
        <f>IF($B33=0,"",('MF Rollover'!CH33*($P33*(1+'Property Summary'!$L$22)^('MF Releasing'!CI$3-1)))*$C33)</f>
        <v/>
      </c>
      <c r="CJ33" s="7" t="str">
        <f>IF($B33=0,"",('MF Rollover'!CI33*($P33*(1+'Property Summary'!$L$22)^('MF Releasing'!CJ$3-1)))*$C33)</f>
        <v/>
      </c>
      <c r="CK33" s="7" t="str">
        <f>IF($B33=0,"",('MF Rollover'!CJ33*($P33*(1+'Property Summary'!$L$22)^('MF Releasing'!CK$3-1)))*$C33)</f>
        <v/>
      </c>
      <c r="CL33" s="7" t="str">
        <f>IF($B33=0,"",('MF Rollover'!CK33*($P33*(1+'Property Summary'!$L$22)^('MF Releasing'!CL$3-1)))*$C33)</f>
        <v/>
      </c>
      <c r="CM33" s="7" t="str">
        <f>IF($B33=0,"",('MF Rollover'!CL33*($P33*(1+'Property Summary'!$L$22)^('MF Releasing'!CM$3-1)))*$C33)</f>
        <v/>
      </c>
      <c r="CN33" s="7" t="str">
        <f>IF($B33=0,"",('MF Rollover'!CM33*($P33*(1+'Property Summary'!$L$22)^('MF Releasing'!CN$3-1)))*$C33)</f>
        <v/>
      </c>
      <c r="CO33" s="7" t="str">
        <f>IF($B33=0,"",('MF Rollover'!CN33*($P33*(1+'Property Summary'!$L$22)^('MF Releasing'!CO$3-1)))*$C33)</f>
        <v/>
      </c>
      <c r="CP33" s="7" t="str">
        <f>IF($B33=0,"",('MF Rollover'!CO33*($P33*(1+'Property Summary'!$L$22)^('MF Releasing'!CP$3-1)))*$C33)</f>
        <v/>
      </c>
      <c r="CQ33" s="7" t="str">
        <f>IF($B33=0,"",('MF Rollover'!CP33*($P33*(1+'Property Summary'!$L$22)^('MF Releasing'!CQ$3-1)))*$C33)</f>
        <v/>
      </c>
      <c r="CR33" s="7" t="str">
        <f>IF($B33=0,"",('MF Rollover'!CQ33*($P33*(1+'Property Summary'!$L$22)^('MF Releasing'!CR$3-1)))*$C33)</f>
        <v/>
      </c>
      <c r="CS33" s="7" t="str">
        <f>IF($B33=0,"",('MF Rollover'!CR33*($P33*(1+'Property Summary'!$L$22)^('MF Releasing'!CS$3-1)))*$C33)</f>
        <v/>
      </c>
      <c r="CT33" s="7" t="str">
        <f>IF($B33=0,"",('MF Rollover'!CS33*($P33*(1+'Property Summary'!$L$22)^('MF Releasing'!CT$3-1)))*$C33)</f>
        <v/>
      </c>
      <c r="CU33" s="7" t="str">
        <f>IF($B33=0,"",('MF Rollover'!CT33*($P33*(1+'Property Summary'!$L$22)^('MF Releasing'!CU$3-1)))*$C33)</f>
        <v/>
      </c>
      <c r="CV33" s="7" t="str">
        <f>IF($B33=0,"",('MF Rollover'!CU33*($P33*(1+'Property Summary'!$L$22)^('MF Releasing'!CV$3-1)))*$C33)</f>
        <v/>
      </c>
      <c r="CW33" s="7" t="str">
        <f>IF($B33=0,"",('MF Rollover'!CV33*($P33*(1+'Property Summary'!$L$22)^('MF Releasing'!CW$3-1)))*$C33)</f>
        <v/>
      </c>
      <c r="CX33" s="7" t="str">
        <f>IF($B33=0,"",('MF Rollover'!CW33*($P33*(1+'Property Summary'!$L$22)^('MF Releasing'!CX$3-1)))*$C33)</f>
        <v/>
      </c>
      <c r="CY33" s="7" t="str">
        <f>IF($B33=0,"",('MF Rollover'!CX33*($P33*(1+'Property Summary'!$L$22)^('MF Releasing'!CY$3-1)))*$C33)</f>
        <v/>
      </c>
      <c r="CZ33" s="7" t="str">
        <f>IF($B33=0,"",('MF Rollover'!CY33*($P33*(1+'Property Summary'!$L$22)^('MF Releasing'!CZ$3-1)))*$C33)</f>
        <v/>
      </c>
      <c r="DA33" s="7" t="str">
        <f>IF($B33=0,"",('MF Rollover'!CZ33*($P33*(1+'Property Summary'!$L$22)^('MF Releasing'!DA$3-1)))*$C33)</f>
        <v/>
      </c>
      <c r="DB33" s="7" t="str">
        <f>IF($B33=0,"",('MF Rollover'!DA33*($P33*(1+'Property Summary'!$L$22)^('MF Releasing'!DB$3-1)))*$C33)</f>
        <v/>
      </c>
      <c r="DC33" s="7" t="str">
        <f>IF($B33=0,"",('MF Rollover'!DB33*($P33*(1+'Property Summary'!$L$22)^('MF Releasing'!DC$3-1)))*$C33)</f>
        <v/>
      </c>
      <c r="DD33" s="7" t="str">
        <f>IF($B33=0,"",('MF Rollover'!DC33*($P33*(1+'Property Summary'!$L$22)^('MF Releasing'!DD$3-1)))*$C33)</f>
        <v/>
      </c>
      <c r="DE33" s="7" t="str">
        <f>IF($B33=0,"",('MF Rollover'!DD33*($P33*(1+'Property Summary'!$L$22)^('MF Releasing'!DE$3-1)))*$C33)</f>
        <v/>
      </c>
      <c r="DF33" s="7" t="str">
        <f>IF($B33=0,"",('MF Rollover'!DE33*($P33*(1+'Property Summary'!$L$22)^('MF Releasing'!DF$3-1)))*$C33)</f>
        <v/>
      </c>
      <c r="DG33" s="7" t="str">
        <f>IF($B33=0,"",('MF Rollover'!DF33*($P33*(1+'Property Summary'!$L$22)^('MF Releasing'!DG$3-1)))*$C33)</f>
        <v/>
      </c>
      <c r="DH33" s="7" t="str">
        <f>IF($B33=0,"",('MF Rollover'!DG33*($P33*(1+'Property Summary'!$L$22)^('MF Releasing'!DH$3-1)))*$C33)</f>
        <v/>
      </c>
      <c r="DI33" s="7" t="str">
        <f>IF($B33=0,"",('MF Rollover'!DH33*($P33*(1+'Property Summary'!$L$22)^('MF Releasing'!DI$3-1)))*$C33)</f>
        <v/>
      </c>
      <c r="DJ33" s="7" t="str">
        <f>IF($B33=0,"",('MF Rollover'!DI33*($P33*(1+'Property Summary'!$L$22)^('MF Releasing'!DJ$3-1)))*$C33)</f>
        <v/>
      </c>
      <c r="DK33" s="7" t="str">
        <f>IF($B33=0,"",('MF Rollover'!DJ33*($P33*(1+'Property Summary'!$L$22)^('MF Releasing'!DK$3-1)))*$C33)</f>
        <v/>
      </c>
      <c r="DL33" s="7" t="str">
        <f>IF($B33=0,"",('MF Rollover'!DK33*($P33*(1+'Property Summary'!$L$22)^('MF Releasing'!DL$3-1)))*$C33)</f>
        <v/>
      </c>
      <c r="DM33" s="7" t="str">
        <f>IF($B33=0,"",('MF Rollover'!DL33*($P33*(1+'Property Summary'!$L$22)^('MF Releasing'!DM$3-1)))*$C33)</f>
        <v/>
      </c>
      <c r="DN33" s="7" t="str">
        <f>IF($B33=0,"",('MF Rollover'!DM33*($P33*(1+'Property Summary'!$L$22)^('MF Releasing'!DN$3-1)))*$C33)</f>
        <v/>
      </c>
      <c r="DO33" s="7" t="str">
        <f>IF($B33=0,"",('MF Rollover'!DN33*($P33*(1+'Property Summary'!$L$22)^('MF Releasing'!DO$3-1)))*$C33)</f>
        <v/>
      </c>
      <c r="DP33" s="7" t="str">
        <f>IF($B33=0,"",('MF Rollover'!DO33*($P33*(1+'Property Summary'!$L$22)^('MF Releasing'!DP$3-1)))*$C33)</f>
        <v/>
      </c>
      <c r="DQ33" s="7" t="str">
        <f>IF($B33=0,"",('MF Rollover'!DP33*($P33*(1+'Property Summary'!$L$22)^('MF Releasing'!DQ$3-1)))*$C33)</f>
        <v/>
      </c>
      <c r="DR33" s="7" t="str">
        <f>IF($B33=0,"",('MF Rollover'!DQ33*($P33*(1+'Property Summary'!$L$22)^('MF Releasing'!DR$3-1)))*$C33)</f>
        <v/>
      </c>
      <c r="DS33" s="7" t="str">
        <f>IF($B33=0,"",('MF Rollover'!DR33*($P33*(1+'Property Summary'!$L$22)^('MF Releasing'!DS$3-1)))*$C33)</f>
        <v/>
      </c>
      <c r="DT33" s="7" t="str">
        <f>IF($B33=0,"",('MF Rollover'!DS33*($P33*(1+'Property Summary'!$L$22)^('MF Releasing'!DT$3-1)))*$C33)</f>
        <v/>
      </c>
      <c r="DU33" s="7" t="str">
        <f>IF($B33=0,"",('MF Rollover'!DT33*($P33*(1+'Property Summary'!$L$22)^('MF Releasing'!DU$3-1)))*$C33)</f>
        <v/>
      </c>
      <c r="DV33" s="7" t="str">
        <f>IF($B33=0,"",('MF Rollover'!DU33*($P33*(1+'Property Summary'!$L$22)^('MF Releasing'!DV$3-1)))*$C33)</f>
        <v/>
      </c>
      <c r="DW33" s="7" t="str">
        <f>IF($B33=0,"",('MF Rollover'!DV33*($P33*(1+'Property Summary'!$L$22)^('MF Releasing'!DW$3-1)))*$C33)</f>
        <v/>
      </c>
      <c r="DX33" s="7" t="str">
        <f>IF($B33=0,"",('MF Rollover'!DW33*($P33*(1+'Property Summary'!$L$22)^('MF Releasing'!DX$3-1)))*$C33)</f>
        <v/>
      </c>
      <c r="DY33" s="7" t="str">
        <f>IF($B33=0,"",('MF Rollover'!DX33*($P33*(1+'Property Summary'!$L$22)^('MF Releasing'!DY$3-1)))*$C33)</f>
        <v/>
      </c>
      <c r="DZ33" s="7" t="str">
        <f>IF($B33=0,"",('MF Rollover'!DY33*($P33*(1+'Property Summary'!$L$22)^('MF Releasing'!DZ$3-1)))*$C33)</f>
        <v/>
      </c>
      <c r="EA33" s="7" t="str">
        <f>IF($B33=0,"",('MF Rollover'!DZ33*($P33*(1+'Property Summary'!$L$22)^('MF Releasing'!EA$3-1)))*$C33)</f>
        <v/>
      </c>
      <c r="EB33" s="7" t="str">
        <f>IF($B33=0,"",('MF Rollover'!EA33*($P33*(1+'Property Summary'!$L$22)^('MF Releasing'!EB$3-1)))*$C33)</f>
        <v/>
      </c>
      <c r="EC33" s="7" t="str">
        <f>IF($B33=0,"",('MF Rollover'!EB33*($P33*(1+'Property Summary'!$L$22)^('MF Releasing'!EC$3-1)))*$C33)</f>
        <v/>
      </c>
      <c r="ED33" s="7" t="str">
        <f>IF($B33=0,"",('MF Rollover'!EC33*($P33*(1+'Property Summary'!$L$22)^('MF Releasing'!ED$3-1)))*$C33)</f>
        <v/>
      </c>
      <c r="EE33" s="7" t="str">
        <f>IF($B33=0,"",('MF Rollover'!ED33*($P33*(1+'Property Summary'!$L$22)^('MF Releasing'!EE$3-1)))*$C33)</f>
        <v/>
      </c>
      <c r="EF33" s="7" t="str">
        <f>IF($B33=0,"",('MF Rollover'!EE33*($P33*(1+'Property Summary'!$L$22)^('MF Releasing'!EF$3-1)))*$C33)</f>
        <v/>
      </c>
      <c r="EG33" s="7" t="str">
        <f>IF($B33=0,"",('MF Rollover'!EF33*($P33*(1+'Property Summary'!$L$22)^('MF Releasing'!EG$3-1)))*$C33)</f>
        <v/>
      </c>
      <c r="EH33" s="7" t="str">
        <f>IF($B33=0,"",('MF Rollover'!EG33*($P33*(1+'Property Summary'!$L$22)^('MF Releasing'!EH$3-1)))*$C33)</f>
        <v/>
      </c>
      <c r="EI33" s="7" t="str">
        <f>IF($B33=0,"",('MF Rollover'!EH33*($P33*(1+'Property Summary'!$L$22)^('MF Releasing'!EI$3-1)))*$C33)</f>
        <v/>
      </c>
      <c r="EJ33" s="7" t="str">
        <f>IF($B33=0,"",('MF Rollover'!EI33*($P33*(1+'Property Summary'!$L$22)^('MF Releasing'!EJ$3-1)))*$C33)</f>
        <v/>
      </c>
      <c r="EK33" s="7" t="str">
        <f>IF($B33=0,"",('MF Rollover'!EJ33*($P33*(1+'Property Summary'!$L$22)^('MF Releasing'!EK$3-1)))*$C33)</f>
        <v/>
      </c>
      <c r="EL33" s="7" t="str">
        <f>IF($B33=0,"",('MF Rollover'!EK33*($P33*(1+'Property Summary'!$L$22)^('MF Releasing'!EL$3-1)))*$C33)</f>
        <v/>
      </c>
      <c r="EM33" s="7" t="str">
        <f>IF($B33=0,"",('MF Rollover'!EL33*($P33*(1+'Property Summary'!$L$22)^('MF Releasing'!EM$3-1)))*$C33)</f>
        <v/>
      </c>
      <c r="EN33" s="7" t="str">
        <f>IF($B33=0,"",('MF Rollover'!EM33*($P33*(1+'Property Summary'!$L$22)^('MF Releasing'!EN$3-1)))*$C33)</f>
        <v/>
      </c>
      <c r="EO33" s="7" t="str">
        <f>IF($B33=0,"",('MF Rollover'!EN33*($P33*(1+'Property Summary'!$L$22)^('MF Releasing'!EO$3-1)))*$C33)</f>
        <v/>
      </c>
      <c r="EP33" s="7" t="str">
        <f>IF($B33=0,"",('MF Rollover'!EO33*($P33*(1+'Property Summary'!$L$22)^('MF Releasing'!EP$3-1)))*$C33)</f>
        <v/>
      </c>
      <c r="EQ33" s="7" t="str">
        <f>IF($B33=0,"",('MF Rollover'!EP33*($P33*(1+'Property Summary'!$L$22)^('MF Releasing'!EQ$3-1)))*$C33)</f>
        <v/>
      </c>
      <c r="ER33" s="7" t="str">
        <f>IF($B33=0,"",('MF Rollover'!EQ33*($P33*(1+'Property Summary'!$L$22)^('MF Releasing'!ER$3-1)))*$C33)</f>
        <v/>
      </c>
      <c r="ES33" s="7" t="str">
        <f>IF($B33=0,"",('MF Rollover'!ER33*($P33*(1+'Property Summary'!$L$22)^('MF Releasing'!ES$3-1)))*$C33)</f>
        <v/>
      </c>
      <c r="ET33" s="7" t="str">
        <f>IF($B33=0,"",('MF Rollover'!ES33*($P33*(1+'Property Summary'!$L$22)^('MF Releasing'!ET$3-1)))*$C33)</f>
        <v/>
      </c>
      <c r="EU33" s="7" t="str">
        <f>IF($B33=0,"",('MF Rollover'!ET33*($P33*(1+'Property Summary'!$L$22)^('MF Releasing'!EU$3-1)))*$C33)</f>
        <v/>
      </c>
      <c r="EV33" s="7" t="str">
        <f>IF($B33=0,"",('MF Rollover'!EU33*($P33*(1+'Property Summary'!$L$22)^('MF Releasing'!EV$3-1)))*$C33)</f>
        <v/>
      </c>
      <c r="EW33" s="7" t="str">
        <f>IF($B33=0,"",('MF Rollover'!EV33*($P33*(1+'Property Summary'!$L$22)^('MF Releasing'!EW$3-1)))*$C33)</f>
        <v/>
      </c>
      <c r="EX33" s="7" t="str">
        <f>IF($B33=0,"",('MF Rollover'!EW33*($P33*(1+'Property Summary'!$L$22)^('MF Releasing'!EX$3-1)))*$C33)</f>
        <v/>
      </c>
      <c r="EY33" s="7" t="str">
        <f>IF($B33=0,"",('MF Rollover'!EX33*($P33*(1+'Property Summary'!$L$22)^('MF Releasing'!EY$3-1)))*$C33)</f>
        <v/>
      </c>
      <c r="EZ33" s="7" t="str">
        <f>IF($B33=0,"",('MF Rollover'!EY33*($P33*(1+'Property Summary'!$L$22)^('MF Releasing'!EZ$3-1)))*$C33)</f>
        <v/>
      </c>
      <c r="FA33" s="7" t="str">
        <f>IF($B33=0,"",('MF Rollover'!EZ33*($P33*(1+'Property Summary'!$L$22)^('MF Releasing'!FA$3-1)))*$C33)</f>
        <v/>
      </c>
      <c r="FB33" s="7" t="str">
        <f>IF($B33=0,"",('MF Rollover'!FA33*($P33*(1+'Property Summary'!$L$22)^('MF Releasing'!FB$3-1)))*$C33)</f>
        <v/>
      </c>
      <c r="FC33" s="7" t="str">
        <f>IF($B33=0,"",('MF Rollover'!FB33*($P33*(1+'Property Summary'!$L$22)^('MF Releasing'!FC$3-1)))*$C33)</f>
        <v/>
      </c>
      <c r="FD33" s="7" t="str">
        <f>IF($B33=0,"",('MF Rollover'!FC33*($P33*(1+'Property Summary'!$L$22)^('MF Releasing'!FD$3-1)))*$C33)</f>
        <v/>
      </c>
      <c r="FE33" s="7" t="str">
        <f>IF($B33=0,"",('MF Rollover'!FD33*($P33*(1+'Property Summary'!$L$22)^('MF Releasing'!FE$3-1)))*$C33)</f>
        <v/>
      </c>
      <c r="FF33" s="7" t="str">
        <f>IF($B33=0,"",('MF Rollover'!FE33*($P33*(1+'Property Summary'!$L$22)^('MF Releasing'!FF$3-1)))*$C33)</f>
        <v/>
      </c>
      <c r="FG33" s="7" t="str">
        <f>IF($B33=0,"",('MF Rollover'!FF33*($P33*(1+'Property Summary'!$L$22)^('MF Releasing'!FG$3-1)))*$C33)</f>
        <v/>
      </c>
      <c r="FH33" s="7" t="str">
        <f>IF($B33=0,"",('MF Rollover'!FG33*($P33*(1+'Property Summary'!$L$22)^('MF Releasing'!FH$3-1)))*$C33)</f>
        <v/>
      </c>
      <c r="FI33" s="7" t="str">
        <f>IF($B33=0,"",('MF Rollover'!FH33*($P33*(1+'Property Summary'!$L$22)^('MF Releasing'!FI$3-1)))*$C33)</f>
        <v/>
      </c>
      <c r="FJ33" s="7" t="str">
        <f>IF($B33=0,"",('MF Rollover'!FI33*($P33*(1+'Property Summary'!$L$22)^('MF Releasing'!FJ$3-1)))*$C33)</f>
        <v/>
      </c>
      <c r="FK33" s="7" t="str">
        <f>IF($B33=0,"",('MF Rollover'!FJ33*($P33*(1+'Property Summary'!$L$22)^('MF Releasing'!FK$3-1)))*$C33)</f>
        <v/>
      </c>
      <c r="FL33" s="7" t="str">
        <f>IF($B33=0,"",('MF Rollover'!FK33*($P33*(1+'Property Summary'!$L$22)^('MF Releasing'!FL$3-1)))*$C33)</f>
        <v/>
      </c>
      <c r="FM33" s="7" t="str">
        <f>IF($B33=0,"",('MF Rollover'!FL33*($P33*(1+'Property Summary'!$L$22)^('MF Releasing'!FM$3-1)))*$C33)</f>
        <v/>
      </c>
      <c r="FN33" s="7" t="str">
        <f>IF($B33=0,"",('MF Rollover'!FM33*($P33*(1+'Property Summary'!$L$22)^('MF Releasing'!FN$3-1)))*$C33)</f>
        <v/>
      </c>
      <c r="FO33" s="7" t="str">
        <f>IF($B33=0,"",('MF Rollover'!FN33*($P33*(1+'Property Summary'!$L$22)^('MF Releasing'!FO$3-1)))*$C33)</f>
        <v/>
      </c>
      <c r="FP33" s="7" t="str">
        <f>IF($B33=0,"",('MF Rollover'!FO33*($P33*(1+'Property Summary'!$L$22)^('MF Releasing'!FP$3-1)))*$C33)</f>
        <v/>
      </c>
      <c r="FQ33" s="7" t="str">
        <f>IF($B33=0,"",('MF Rollover'!FP33*($P33*(1+'Property Summary'!$L$22)^('MF Releasing'!FQ$3-1)))*$C33)</f>
        <v/>
      </c>
      <c r="FR33" s="7" t="str">
        <f>IF($B33=0,"",('MF Rollover'!FQ33*($P33*(1+'Property Summary'!$L$22)^('MF Releasing'!FR$3-1)))*$C33)</f>
        <v/>
      </c>
      <c r="FS33" s="7" t="str">
        <f>IF($B33=0,"",('MF Rollover'!FR33*($P33*(1+'Property Summary'!$L$22)^('MF Releasing'!FS$3-1)))*$C33)</f>
        <v/>
      </c>
      <c r="FT33" s="7" t="str">
        <f>IF($B33=0,"",('MF Rollover'!FS33*($P33*(1+'Property Summary'!$L$22)^('MF Releasing'!FT$3-1)))*$C33)</f>
        <v/>
      </c>
      <c r="FU33" s="7" t="str">
        <f>IF($B33=0,"",('MF Rollover'!FT33*($P33*(1+'Property Summary'!$L$22)^('MF Releasing'!FU$3-1)))*$C33)</f>
        <v/>
      </c>
      <c r="FV33" s="7" t="str">
        <f>IF($B33=0,"",('MF Rollover'!FU33*($P33*(1+'Property Summary'!$L$22)^('MF Releasing'!FV$3-1)))*$C33)</f>
        <v/>
      </c>
      <c r="FW33" s="7" t="str">
        <f>IF($B33=0,"",('MF Rollover'!FV33*($P33*(1+'Property Summary'!$L$22)^('MF Releasing'!FW$3-1)))*$C33)</f>
        <v/>
      </c>
      <c r="FX33" s="7" t="str">
        <f>IF($B33=0,"",('MF Rollover'!FW33*($P33*(1+'Property Summary'!$L$22)^('MF Releasing'!FX$3-1)))*$C33)</f>
        <v/>
      </c>
      <c r="FY33" s="7" t="str">
        <f>IF($B33=0,"",('MF Rollover'!FX33*($P33*(1+'Property Summary'!$L$22)^('MF Releasing'!FY$3-1)))*$C33)</f>
        <v/>
      </c>
      <c r="FZ33" s="7" t="str">
        <f>IF($B33=0,"",('MF Rollover'!FY33*($P33*(1+'Property Summary'!$L$22)^('MF Releasing'!FZ$3-1)))*$C33)</f>
        <v/>
      </c>
      <c r="GA33" s="7" t="str">
        <f>IF($B33=0,"",('MF Rollover'!FZ33*($P33*(1+'Property Summary'!$L$22)^('MF Releasing'!GA$3-1)))*$C33)</f>
        <v/>
      </c>
      <c r="GB33" s="7" t="str">
        <f>IF($B33=0,"",('MF Rollover'!GA33*($P33*(1+'Property Summary'!$L$22)^('MF Releasing'!GB$3-1)))*$C33)</f>
        <v/>
      </c>
      <c r="GC33" s="7" t="str">
        <f>IF($B33=0,"",('MF Rollover'!GB33*($P33*(1+'Property Summary'!$L$22)^('MF Releasing'!GC$3-1)))*$C33)</f>
        <v/>
      </c>
      <c r="GD33" s="7" t="str">
        <f>IF($B33=0,"",('MF Rollover'!GC33*($P33*(1+'Property Summary'!$L$22)^('MF Releasing'!GD$3-1)))*$C33)</f>
        <v/>
      </c>
      <c r="GE33" s="7" t="str">
        <f>IF($B33=0,"",('MF Rollover'!GD33*($P33*(1+'Property Summary'!$L$22)^('MF Releasing'!GE$3-1)))*$C33)</f>
        <v/>
      </c>
      <c r="GF33" s="7" t="str">
        <f>IF($B33=0,"",('MF Rollover'!GE33*($P33*(1+'Property Summary'!$L$22)^('MF Releasing'!GF$3-1)))*$C33)</f>
        <v/>
      </c>
      <c r="GG33" s="7" t="str">
        <f>IF($B33=0,"",('MF Rollover'!GF33*($P33*(1+'Property Summary'!$L$22)^('MF Releasing'!GG$3-1)))*$C33)</f>
        <v/>
      </c>
      <c r="GH33" s="7" t="str">
        <f>IF($B33=0,"",('MF Rollover'!GG33*($P33*(1+'Property Summary'!$L$22)^('MF Releasing'!GH$3-1)))*$C33)</f>
        <v/>
      </c>
      <c r="GI33" s="7" t="str">
        <f>IF($B33=0,"",('MF Rollover'!GH33*($P33*(1+'Property Summary'!$L$22)^('MF Releasing'!GI$3-1)))*$C33)</f>
        <v/>
      </c>
      <c r="GJ33" s="7" t="str">
        <f>IF($B33=0,"",('MF Rollover'!GI33*($P33*(1+'Property Summary'!$L$22)^('MF Releasing'!GJ$3-1)))*$C33)</f>
        <v/>
      </c>
      <c r="GK33" s="7" t="str">
        <f>IF($B33=0,"",('MF Rollover'!GJ33*($P33*(1+'Property Summary'!$L$22)^('MF Releasing'!GK$3-1)))*$C33)</f>
        <v/>
      </c>
      <c r="GL33" s="7" t="str">
        <f>IF($B33=0,"",('MF Rollover'!GK33*($P33*(1+'Property Summary'!$L$22)^('MF Releasing'!GL$3-1)))*$C33)</f>
        <v/>
      </c>
      <c r="GM33" s="7" t="str">
        <f>IF($B33=0,"",('MF Rollover'!GL33*($P33*(1+'Property Summary'!$L$22)^('MF Releasing'!GM$3-1)))*$C33)</f>
        <v/>
      </c>
      <c r="GN33" s="7" t="str">
        <f>IF($B33=0,"",('MF Rollover'!GM33*($P33*(1+'Property Summary'!$L$22)^('MF Releasing'!GN$3-1)))*$C33)</f>
        <v/>
      </c>
      <c r="GO33" s="7" t="str">
        <f>IF($B33=0,"",('MF Rollover'!GN33*($P33*(1+'Property Summary'!$L$22)^('MF Releasing'!GO$3-1)))*$C33)</f>
        <v/>
      </c>
      <c r="GP33" s="7" t="str">
        <f>IF($B33=0,"",('MF Rollover'!GO33*($P33*(1+'Property Summary'!$L$22)^('MF Releasing'!GP$3-1)))*$C33)</f>
        <v/>
      </c>
    </row>
    <row r="34" spans="2:198" x14ac:dyDescent="0.3">
      <c r="B34" s="198">
        <f>'MF Rent Roll'!B33</f>
        <v>0</v>
      </c>
      <c r="C34" s="199">
        <f>'MF Rent Roll'!C33</f>
        <v>0</v>
      </c>
      <c r="D34" s="200">
        <f>'MF Rent Roll'!D33</f>
        <v>0</v>
      </c>
      <c r="E34" s="200">
        <f>'MF Rent Roll'!E33</f>
        <v>0</v>
      </c>
      <c r="F34" s="201">
        <f>'MF Rent Roll'!F33</f>
        <v>0</v>
      </c>
      <c r="G34" s="202">
        <f>'MF Rent Roll'!G33</f>
        <v>0</v>
      </c>
      <c r="H34" s="203">
        <f>'MF Rent Roll'!H33</f>
        <v>0</v>
      </c>
      <c r="I34" s="202">
        <f>'MF Rent Roll'!I33</f>
        <v>0</v>
      </c>
      <c r="J34" s="204">
        <f>'MF Rent Roll'!J33</f>
        <v>0</v>
      </c>
      <c r="K34" s="205">
        <f>'MF Rent Roll'!K33</f>
        <v>0</v>
      </c>
      <c r="L34" s="202">
        <f>'MF Rent Roll'!L33</f>
        <v>0</v>
      </c>
      <c r="M34" s="206">
        <f>'MF Rent Roll'!M33</f>
        <v>0</v>
      </c>
      <c r="N34" s="207" t="str">
        <f>'MF Rent Roll'!N33</f>
        <v/>
      </c>
      <c r="O34" s="208" t="str">
        <f>'MF Rent Roll'!O33</f>
        <v/>
      </c>
      <c r="P34" s="209" t="str">
        <f>'MF Rent Roll'!P33</f>
        <v/>
      </c>
      <c r="S34" s="7" t="str">
        <f>IF($B34=0,"",('MF Rollover'!R34*($P34*(1+'Property Summary'!$L$22)^('MF Releasing'!S$3-1)))*$C34)</f>
        <v/>
      </c>
      <c r="T34" s="7" t="str">
        <f>IF($B34=0,"",('MF Rollover'!S34*($P34*(1+'Property Summary'!$L$22)^('MF Releasing'!T$3-1)))*$C34)</f>
        <v/>
      </c>
      <c r="U34" s="7" t="str">
        <f>IF($B34=0,"",('MF Rollover'!T34*($P34*(1+'Property Summary'!$L$22)^('MF Releasing'!U$3-1)))*$C34)</f>
        <v/>
      </c>
      <c r="V34" s="7" t="str">
        <f>IF($B34=0,"",('MF Rollover'!U34*($P34*(1+'Property Summary'!$L$22)^('MF Releasing'!V$3-1)))*$C34)</f>
        <v/>
      </c>
      <c r="W34" s="7" t="str">
        <f>IF($B34=0,"",('MF Rollover'!V34*($P34*(1+'Property Summary'!$L$22)^('MF Releasing'!W$3-1)))*$C34)</f>
        <v/>
      </c>
      <c r="X34" s="7" t="str">
        <f>IF($B34=0,"",('MF Rollover'!W34*($P34*(1+'Property Summary'!$L$22)^('MF Releasing'!X$3-1)))*$C34)</f>
        <v/>
      </c>
      <c r="Y34" s="7" t="str">
        <f>IF($B34=0,"",('MF Rollover'!X34*($P34*(1+'Property Summary'!$L$22)^('MF Releasing'!Y$3-1)))*$C34)</f>
        <v/>
      </c>
      <c r="Z34" s="7" t="str">
        <f>IF($B34=0,"",('MF Rollover'!Y34*($P34*(1+'Property Summary'!$L$22)^('MF Releasing'!Z$3-1)))*$C34)</f>
        <v/>
      </c>
      <c r="AA34" s="7" t="str">
        <f>IF($B34=0,"",('MF Rollover'!Z34*($P34*(1+'Property Summary'!$L$22)^('MF Releasing'!AA$3-1)))*$C34)</f>
        <v/>
      </c>
      <c r="AB34" s="7" t="str">
        <f>IF($B34=0,"",('MF Rollover'!AA34*($P34*(1+'Property Summary'!$L$22)^('MF Releasing'!AB$3-1)))*$C34)</f>
        <v/>
      </c>
      <c r="AC34" s="7" t="str">
        <f>IF($B34=0,"",('MF Rollover'!AB34*($P34*(1+'Property Summary'!$L$22)^('MF Releasing'!AC$3-1)))*$C34)</f>
        <v/>
      </c>
      <c r="AD34" s="7" t="str">
        <f>IF($B34=0,"",('MF Rollover'!AC34*($P34*(1+'Property Summary'!$L$22)^('MF Releasing'!AD$3-1)))*$C34)</f>
        <v/>
      </c>
      <c r="AE34" s="7" t="str">
        <f>IF($B34=0,"",('MF Rollover'!AD34*($P34*(1+'Property Summary'!$L$22)^('MF Releasing'!AE$3-1)))*$C34)</f>
        <v/>
      </c>
      <c r="AF34" s="7" t="str">
        <f>IF($B34=0,"",('MF Rollover'!AE34*($P34*(1+'Property Summary'!$L$22)^('MF Releasing'!AF$3-1)))*$C34)</f>
        <v/>
      </c>
      <c r="AG34" s="7" t="str">
        <f>IF($B34=0,"",('MF Rollover'!AF34*($P34*(1+'Property Summary'!$L$22)^('MF Releasing'!AG$3-1)))*$C34)</f>
        <v/>
      </c>
      <c r="AH34" s="7" t="str">
        <f>IF($B34=0,"",('MF Rollover'!AG34*($P34*(1+'Property Summary'!$L$22)^('MF Releasing'!AH$3-1)))*$C34)</f>
        <v/>
      </c>
      <c r="AI34" s="7" t="str">
        <f>IF($B34=0,"",('MF Rollover'!AH34*($P34*(1+'Property Summary'!$L$22)^('MF Releasing'!AI$3-1)))*$C34)</f>
        <v/>
      </c>
      <c r="AJ34" s="7" t="str">
        <f>IF($B34=0,"",('MF Rollover'!AI34*($P34*(1+'Property Summary'!$L$22)^('MF Releasing'!AJ$3-1)))*$C34)</f>
        <v/>
      </c>
      <c r="AK34" s="7" t="str">
        <f>IF($B34=0,"",('MF Rollover'!AJ34*($P34*(1+'Property Summary'!$L$22)^('MF Releasing'!AK$3-1)))*$C34)</f>
        <v/>
      </c>
      <c r="AL34" s="7" t="str">
        <f>IF($B34=0,"",('MF Rollover'!AK34*($P34*(1+'Property Summary'!$L$22)^('MF Releasing'!AL$3-1)))*$C34)</f>
        <v/>
      </c>
      <c r="AM34" s="7" t="str">
        <f>IF($B34=0,"",('MF Rollover'!AL34*($P34*(1+'Property Summary'!$L$22)^('MF Releasing'!AM$3-1)))*$C34)</f>
        <v/>
      </c>
      <c r="AN34" s="7" t="str">
        <f>IF($B34=0,"",('MF Rollover'!AM34*($P34*(1+'Property Summary'!$L$22)^('MF Releasing'!AN$3-1)))*$C34)</f>
        <v/>
      </c>
      <c r="AO34" s="7" t="str">
        <f>IF($B34=0,"",('MF Rollover'!AN34*($P34*(1+'Property Summary'!$L$22)^('MF Releasing'!AO$3-1)))*$C34)</f>
        <v/>
      </c>
      <c r="AP34" s="7" t="str">
        <f>IF($B34=0,"",('MF Rollover'!AO34*($P34*(1+'Property Summary'!$L$22)^('MF Releasing'!AP$3-1)))*$C34)</f>
        <v/>
      </c>
      <c r="AQ34" s="7" t="str">
        <f>IF($B34=0,"",('MF Rollover'!AP34*($P34*(1+'Property Summary'!$L$22)^('MF Releasing'!AQ$3-1)))*$C34)</f>
        <v/>
      </c>
      <c r="AR34" s="7" t="str">
        <f>IF($B34=0,"",('MF Rollover'!AQ34*($P34*(1+'Property Summary'!$L$22)^('MF Releasing'!AR$3-1)))*$C34)</f>
        <v/>
      </c>
      <c r="AS34" s="7" t="str">
        <f>IF($B34=0,"",('MF Rollover'!AR34*($P34*(1+'Property Summary'!$L$22)^('MF Releasing'!AS$3-1)))*$C34)</f>
        <v/>
      </c>
      <c r="AT34" s="7" t="str">
        <f>IF($B34=0,"",('MF Rollover'!AS34*($P34*(1+'Property Summary'!$L$22)^('MF Releasing'!AT$3-1)))*$C34)</f>
        <v/>
      </c>
      <c r="AU34" s="7" t="str">
        <f>IF($B34=0,"",('MF Rollover'!AT34*($P34*(1+'Property Summary'!$L$22)^('MF Releasing'!AU$3-1)))*$C34)</f>
        <v/>
      </c>
      <c r="AV34" s="7" t="str">
        <f>IF($B34=0,"",('MF Rollover'!AU34*($P34*(1+'Property Summary'!$L$22)^('MF Releasing'!AV$3-1)))*$C34)</f>
        <v/>
      </c>
      <c r="AW34" s="7" t="str">
        <f>IF($B34=0,"",('MF Rollover'!AV34*($P34*(1+'Property Summary'!$L$22)^('MF Releasing'!AW$3-1)))*$C34)</f>
        <v/>
      </c>
      <c r="AX34" s="7" t="str">
        <f>IF($B34=0,"",('MF Rollover'!AW34*($P34*(1+'Property Summary'!$L$22)^('MF Releasing'!AX$3-1)))*$C34)</f>
        <v/>
      </c>
      <c r="AY34" s="7" t="str">
        <f>IF($B34=0,"",('MF Rollover'!AX34*($P34*(1+'Property Summary'!$L$22)^('MF Releasing'!AY$3-1)))*$C34)</f>
        <v/>
      </c>
      <c r="AZ34" s="7" t="str">
        <f>IF($B34=0,"",('MF Rollover'!AY34*($P34*(1+'Property Summary'!$L$22)^('MF Releasing'!AZ$3-1)))*$C34)</f>
        <v/>
      </c>
      <c r="BA34" s="7" t="str">
        <f>IF($B34=0,"",('MF Rollover'!AZ34*($P34*(1+'Property Summary'!$L$22)^('MF Releasing'!BA$3-1)))*$C34)</f>
        <v/>
      </c>
      <c r="BB34" s="7" t="str">
        <f>IF($B34=0,"",('MF Rollover'!BA34*($P34*(1+'Property Summary'!$L$22)^('MF Releasing'!BB$3-1)))*$C34)</f>
        <v/>
      </c>
      <c r="BC34" s="7" t="str">
        <f>IF($B34=0,"",('MF Rollover'!BB34*($P34*(1+'Property Summary'!$L$22)^('MF Releasing'!BC$3-1)))*$C34)</f>
        <v/>
      </c>
      <c r="BD34" s="7" t="str">
        <f>IF($B34=0,"",('MF Rollover'!BC34*($P34*(1+'Property Summary'!$L$22)^('MF Releasing'!BD$3-1)))*$C34)</f>
        <v/>
      </c>
      <c r="BE34" s="7" t="str">
        <f>IF($B34=0,"",('MF Rollover'!BD34*($P34*(1+'Property Summary'!$L$22)^('MF Releasing'!BE$3-1)))*$C34)</f>
        <v/>
      </c>
      <c r="BF34" s="7" t="str">
        <f>IF($B34=0,"",('MF Rollover'!BE34*($P34*(1+'Property Summary'!$L$22)^('MF Releasing'!BF$3-1)))*$C34)</f>
        <v/>
      </c>
      <c r="BG34" s="7" t="str">
        <f>IF($B34=0,"",('MF Rollover'!BF34*($P34*(1+'Property Summary'!$L$22)^('MF Releasing'!BG$3-1)))*$C34)</f>
        <v/>
      </c>
      <c r="BH34" s="7" t="str">
        <f>IF($B34=0,"",('MF Rollover'!BG34*($P34*(1+'Property Summary'!$L$22)^('MF Releasing'!BH$3-1)))*$C34)</f>
        <v/>
      </c>
      <c r="BI34" s="7" t="str">
        <f>IF($B34=0,"",('MF Rollover'!BH34*($P34*(1+'Property Summary'!$L$22)^('MF Releasing'!BI$3-1)))*$C34)</f>
        <v/>
      </c>
      <c r="BJ34" s="7" t="str">
        <f>IF($B34=0,"",('MF Rollover'!BI34*($P34*(1+'Property Summary'!$L$22)^('MF Releasing'!BJ$3-1)))*$C34)</f>
        <v/>
      </c>
      <c r="BK34" s="7" t="str">
        <f>IF($B34=0,"",('MF Rollover'!BJ34*($P34*(1+'Property Summary'!$L$22)^('MF Releasing'!BK$3-1)))*$C34)</f>
        <v/>
      </c>
      <c r="BL34" s="7" t="str">
        <f>IF($B34=0,"",('MF Rollover'!BK34*($P34*(1+'Property Summary'!$L$22)^('MF Releasing'!BL$3-1)))*$C34)</f>
        <v/>
      </c>
      <c r="BM34" s="7" t="str">
        <f>IF($B34=0,"",('MF Rollover'!BL34*($P34*(1+'Property Summary'!$L$22)^('MF Releasing'!BM$3-1)))*$C34)</f>
        <v/>
      </c>
      <c r="BN34" s="7" t="str">
        <f>IF($B34=0,"",('MF Rollover'!BM34*($P34*(1+'Property Summary'!$L$22)^('MF Releasing'!BN$3-1)))*$C34)</f>
        <v/>
      </c>
      <c r="BO34" s="7" t="str">
        <f>IF($B34=0,"",('MF Rollover'!BN34*($P34*(1+'Property Summary'!$L$22)^('MF Releasing'!BO$3-1)))*$C34)</f>
        <v/>
      </c>
      <c r="BP34" s="7" t="str">
        <f>IF($B34=0,"",('MF Rollover'!BO34*($P34*(1+'Property Summary'!$L$22)^('MF Releasing'!BP$3-1)))*$C34)</f>
        <v/>
      </c>
      <c r="BQ34" s="7" t="str">
        <f>IF($B34=0,"",('MF Rollover'!BP34*($P34*(1+'Property Summary'!$L$22)^('MF Releasing'!BQ$3-1)))*$C34)</f>
        <v/>
      </c>
      <c r="BR34" s="7" t="str">
        <f>IF($B34=0,"",('MF Rollover'!BQ34*($P34*(1+'Property Summary'!$L$22)^('MF Releasing'!BR$3-1)))*$C34)</f>
        <v/>
      </c>
      <c r="BS34" s="7" t="str">
        <f>IF($B34=0,"",('MF Rollover'!BR34*($P34*(1+'Property Summary'!$L$22)^('MF Releasing'!BS$3-1)))*$C34)</f>
        <v/>
      </c>
      <c r="BT34" s="7" t="str">
        <f>IF($B34=0,"",('MF Rollover'!BS34*($P34*(1+'Property Summary'!$L$22)^('MF Releasing'!BT$3-1)))*$C34)</f>
        <v/>
      </c>
      <c r="BU34" s="7" t="str">
        <f>IF($B34=0,"",('MF Rollover'!BT34*($P34*(1+'Property Summary'!$L$22)^('MF Releasing'!BU$3-1)))*$C34)</f>
        <v/>
      </c>
      <c r="BV34" s="7" t="str">
        <f>IF($B34=0,"",('MF Rollover'!BU34*($P34*(1+'Property Summary'!$L$22)^('MF Releasing'!BV$3-1)))*$C34)</f>
        <v/>
      </c>
      <c r="BW34" s="7" t="str">
        <f>IF($B34=0,"",('MF Rollover'!BV34*($P34*(1+'Property Summary'!$L$22)^('MF Releasing'!BW$3-1)))*$C34)</f>
        <v/>
      </c>
      <c r="BX34" s="7" t="str">
        <f>IF($B34=0,"",('MF Rollover'!BW34*($P34*(1+'Property Summary'!$L$22)^('MF Releasing'!BX$3-1)))*$C34)</f>
        <v/>
      </c>
      <c r="BY34" s="7" t="str">
        <f>IF($B34=0,"",('MF Rollover'!BX34*($P34*(1+'Property Summary'!$L$22)^('MF Releasing'!BY$3-1)))*$C34)</f>
        <v/>
      </c>
      <c r="BZ34" s="7" t="str">
        <f>IF($B34=0,"",('MF Rollover'!BY34*($P34*(1+'Property Summary'!$L$22)^('MF Releasing'!BZ$3-1)))*$C34)</f>
        <v/>
      </c>
      <c r="CA34" s="7" t="str">
        <f>IF($B34=0,"",('MF Rollover'!BZ34*($P34*(1+'Property Summary'!$L$22)^('MF Releasing'!CA$3-1)))*$C34)</f>
        <v/>
      </c>
      <c r="CB34" s="7" t="str">
        <f>IF($B34=0,"",('MF Rollover'!CA34*($P34*(1+'Property Summary'!$L$22)^('MF Releasing'!CB$3-1)))*$C34)</f>
        <v/>
      </c>
      <c r="CC34" s="7" t="str">
        <f>IF($B34=0,"",('MF Rollover'!CB34*($P34*(1+'Property Summary'!$L$22)^('MF Releasing'!CC$3-1)))*$C34)</f>
        <v/>
      </c>
      <c r="CD34" s="7" t="str">
        <f>IF($B34=0,"",('MF Rollover'!CC34*($P34*(1+'Property Summary'!$L$22)^('MF Releasing'!CD$3-1)))*$C34)</f>
        <v/>
      </c>
      <c r="CE34" s="7" t="str">
        <f>IF($B34=0,"",('MF Rollover'!CD34*($P34*(1+'Property Summary'!$L$22)^('MF Releasing'!CE$3-1)))*$C34)</f>
        <v/>
      </c>
      <c r="CF34" s="7" t="str">
        <f>IF($B34=0,"",('MF Rollover'!CE34*($P34*(1+'Property Summary'!$L$22)^('MF Releasing'!CF$3-1)))*$C34)</f>
        <v/>
      </c>
      <c r="CG34" s="7" t="str">
        <f>IF($B34=0,"",('MF Rollover'!CF34*($P34*(1+'Property Summary'!$L$22)^('MF Releasing'!CG$3-1)))*$C34)</f>
        <v/>
      </c>
      <c r="CH34" s="7" t="str">
        <f>IF($B34=0,"",('MF Rollover'!CG34*($P34*(1+'Property Summary'!$L$22)^('MF Releasing'!CH$3-1)))*$C34)</f>
        <v/>
      </c>
      <c r="CI34" s="7" t="str">
        <f>IF($B34=0,"",('MF Rollover'!CH34*($P34*(1+'Property Summary'!$L$22)^('MF Releasing'!CI$3-1)))*$C34)</f>
        <v/>
      </c>
      <c r="CJ34" s="7" t="str">
        <f>IF($B34=0,"",('MF Rollover'!CI34*($P34*(1+'Property Summary'!$L$22)^('MF Releasing'!CJ$3-1)))*$C34)</f>
        <v/>
      </c>
      <c r="CK34" s="7" t="str">
        <f>IF($B34=0,"",('MF Rollover'!CJ34*($P34*(1+'Property Summary'!$L$22)^('MF Releasing'!CK$3-1)))*$C34)</f>
        <v/>
      </c>
      <c r="CL34" s="7" t="str">
        <f>IF($B34=0,"",('MF Rollover'!CK34*($P34*(1+'Property Summary'!$L$22)^('MF Releasing'!CL$3-1)))*$C34)</f>
        <v/>
      </c>
      <c r="CM34" s="7" t="str">
        <f>IF($B34=0,"",('MF Rollover'!CL34*($P34*(1+'Property Summary'!$L$22)^('MF Releasing'!CM$3-1)))*$C34)</f>
        <v/>
      </c>
      <c r="CN34" s="7" t="str">
        <f>IF($B34=0,"",('MF Rollover'!CM34*($P34*(1+'Property Summary'!$L$22)^('MF Releasing'!CN$3-1)))*$C34)</f>
        <v/>
      </c>
      <c r="CO34" s="7" t="str">
        <f>IF($B34=0,"",('MF Rollover'!CN34*($P34*(1+'Property Summary'!$L$22)^('MF Releasing'!CO$3-1)))*$C34)</f>
        <v/>
      </c>
      <c r="CP34" s="7" t="str">
        <f>IF($B34=0,"",('MF Rollover'!CO34*($P34*(1+'Property Summary'!$L$22)^('MF Releasing'!CP$3-1)))*$C34)</f>
        <v/>
      </c>
      <c r="CQ34" s="7" t="str">
        <f>IF($B34=0,"",('MF Rollover'!CP34*($P34*(1+'Property Summary'!$L$22)^('MF Releasing'!CQ$3-1)))*$C34)</f>
        <v/>
      </c>
      <c r="CR34" s="7" t="str">
        <f>IF($B34=0,"",('MF Rollover'!CQ34*($P34*(1+'Property Summary'!$L$22)^('MF Releasing'!CR$3-1)))*$C34)</f>
        <v/>
      </c>
      <c r="CS34" s="7" t="str">
        <f>IF($B34=0,"",('MF Rollover'!CR34*($P34*(1+'Property Summary'!$L$22)^('MF Releasing'!CS$3-1)))*$C34)</f>
        <v/>
      </c>
      <c r="CT34" s="7" t="str">
        <f>IF($B34=0,"",('MF Rollover'!CS34*($P34*(1+'Property Summary'!$L$22)^('MF Releasing'!CT$3-1)))*$C34)</f>
        <v/>
      </c>
      <c r="CU34" s="7" t="str">
        <f>IF($B34=0,"",('MF Rollover'!CT34*($P34*(1+'Property Summary'!$L$22)^('MF Releasing'!CU$3-1)))*$C34)</f>
        <v/>
      </c>
      <c r="CV34" s="7" t="str">
        <f>IF($B34=0,"",('MF Rollover'!CU34*($P34*(1+'Property Summary'!$L$22)^('MF Releasing'!CV$3-1)))*$C34)</f>
        <v/>
      </c>
      <c r="CW34" s="7" t="str">
        <f>IF($B34=0,"",('MF Rollover'!CV34*($P34*(1+'Property Summary'!$L$22)^('MF Releasing'!CW$3-1)))*$C34)</f>
        <v/>
      </c>
      <c r="CX34" s="7" t="str">
        <f>IF($B34=0,"",('MF Rollover'!CW34*($P34*(1+'Property Summary'!$L$22)^('MF Releasing'!CX$3-1)))*$C34)</f>
        <v/>
      </c>
      <c r="CY34" s="7" t="str">
        <f>IF($B34=0,"",('MF Rollover'!CX34*($P34*(1+'Property Summary'!$L$22)^('MF Releasing'!CY$3-1)))*$C34)</f>
        <v/>
      </c>
      <c r="CZ34" s="7" t="str">
        <f>IF($B34=0,"",('MF Rollover'!CY34*($P34*(1+'Property Summary'!$L$22)^('MF Releasing'!CZ$3-1)))*$C34)</f>
        <v/>
      </c>
      <c r="DA34" s="7" t="str">
        <f>IF($B34=0,"",('MF Rollover'!CZ34*($P34*(1+'Property Summary'!$L$22)^('MF Releasing'!DA$3-1)))*$C34)</f>
        <v/>
      </c>
      <c r="DB34" s="7" t="str">
        <f>IF($B34=0,"",('MF Rollover'!DA34*($P34*(1+'Property Summary'!$L$22)^('MF Releasing'!DB$3-1)))*$C34)</f>
        <v/>
      </c>
      <c r="DC34" s="7" t="str">
        <f>IF($B34=0,"",('MF Rollover'!DB34*($P34*(1+'Property Summary'!$L$22)^('MF Releasing'!DC$3-1)))*$C34)</f>
        <v/>
      </c>
      <c r="DD34" s="7" t="str">
        <f>IF($B34=0,"",('MF Rollover'!DC34*($P34*(1+'Property Summary'!$L$22)^('MF Releasing'!DD$3-1)))*$C34)</f>
        <v/>
      </c>
      <c r="DE34" s="7" t="str">
        <f>IF($B34=0,"",('MF Rollover'!DD34*($P34*(1+'Property Summary'!$L$22)^('MF Releasing'!DE$3-1)))*$C34)</f>
        <v/>
      </c>
      <c r="DF34" s="7" t="str">
        <f>IF($B34=0,"",('MF Rollover'!DE34*($P34*(1+'Property Summary'!$L$22)^('MF Releasing'!DF$3-1)))*$C34)</f>
        <v/>
      </c>
      <c r="DG34" s="7" t="str">
        <f>IF($B34=0,"",('MF Rollover'!DF34*($P34*(1+'Property Summary'!$L$22)^('MF Releasing'!DG$3-1)))*$C34)</f>
        <v/>
      </c>
      <c r="DH34" s="7" t="str">
        <f>IF($B34=0,"",('MF Rollover'!DG34*($P34*(1+'Property Summary'!$L$22)^('MF Releasing'!DH$3-1)))*$C34)</f>
        <v/>
      </c>
      <c r="DI34" s="7" t="str">
        <f>IF($B34=0,"",('MF Rollover'!DH34*($P34*(1+'Property Summary'!$L$22)^('MF Releasing'!DI$3-1)))*$C34)</f>
        <v/>
      </c>
      <c r="DJ34" s="7" t="str">
        <f>IF($B34=0,"",('MF Rollover'!DI34*($P34*(1+'Property Summary'!$L$22)^('MF Releasing'!DJ$3-1)))*$C34)</f>
        <v/>
      </c>
      <c r="DK34" s="7" t="str">
        <f>IF($B34=0,"",('MF Rollover'!DJ34*($P34*(1+'Property Summary'!$L$22)^('MF Releasing'!DK$3-1)))*$C34)</f>
        <v/>
      </c>
      <c r="DL34" s="7" t="str">
        <f>IF($B34=0,"",('MF Rollover'!DK34*($P34*(1+'Property Summary'!$L$22)^('MF Releasing'!DL$3-1)))*$C34)</f>
        <v/>
      </c>
      <c r="DM34" s="7" t="str">
        <f>IF($B34=0,"",('MF Rollover'!DL34*($P34*(1+'Property Summary'!$L$22)^('MF Releasing'!DM$3-1)))*$C34)</f>
        <v/>
      </c>
      <c r="DN34" s="7" t="str">
        <f>IF($B34=0,"",('MF Rollover'!DM34*($P34*(1+'Property Summary'!$L$22)^('MF Releasing'!DN$3-1)))*$C34)</f>
        <v/>
      </c>
      <c r="DO34" s="7" t="str">
        <f>IF($B34=0,"",('MF Rollover'!DN34*($P34*(1+'Property Summary'!$L$22)^('MF Releasing'!DO$3-1)))*$C34)</f>
        <v/>
      </c>
      <c r="DP34" s="7" t="str">
        <f>IF($B34=0,"",('MF Rollover'!DO34*($P34*(1+'Property Summary'!$L$22)^('MF Releasing'!DP$3-1)))*$C34)</f>
        <v/>
      </c>
      <c r="DQ34" s="7" t="str">
        <f>IF($B34=0,"",('MF Rollover'!DP34*($P34*(1+'Property Summary'!$L$22)^('MF Releasing'!DQ$3-1)))*$C34)</f>
        <v/>
      </c>
      <c r="DR34" s="7" t="str">
        <f>IF($B34=0,"",('MF Rollover'!DQ34*($P34*(1+'Property Summary'!$L$22)^('MF Releasing'!DR$3-1)))*$C34)</f>
        <v/>
      </c>
      <c r="DS34" s="7" t="str">
        <f>IF($B34=0,"",('MF Rollover'!DR34*($P34*(1+'Property Summary'!$L$22)^('MF Releasing'!DS$3-1)))*$C34)</f>
        <v/>
      </c>
      <c r="DT34" s="7" t="str">
        <f>IF($B34=0,"",('MF Rollover'!DS34*($P34*(1+'Property Summary'!$L$22)^('MF Releasing'!DT$3-1)))*$C34)</f>
        <v/>
      </c>
      <c r="DU34" s="7" t="str">
        <f>IF($B34=0,"",('MF Rollover'!DT34*($P34*(1+'Property Summary'!$L$22)^('MF Releasing'!DU$3-1)))*$C34)</f>
        <v/>
      </c>
      <c r="DV34" s="7" t="str">
        <f>IF($B34=0,"",('MF Rollover'!DU34*($P34*(1+'Property Summary'!$L$22)^('MF Releasing'!DV$3-1)))*$C34)</f>
        <v/>
      </c>
      <c r="DW34" s="7" t="str">
        <f>IF($B34=0,"",('MF Rollover'!DV34*($P34*(1+'Property Summary'!$L$22)^('MF Releasing'!DW$3-1)))*$C34)</f>
        <v/>
      </c>
      <c r="DX34" s="7" t="str">
        <f>IF($B34=0,"",('MF Rollover'!DW34*($P34*(1+'Property Summary'!$L$22)^('MF Releasing'!DX$3-1)))*$C34)</f>
        <v/>
      </c>
      <c r="DY34" s="7" t="str">
        <f>IF($B34=0,"",('MF Rollover'!DX34*($P34*(1+'Property Summary'!$L$22)^('MF Releasing'!DY$3-1)))*$C34)</f>
        <v/>
      </c>
      <c r="DZ34" s="7" t="str">
        <f>IF($B34=0,"",('MF Rollover'!DY34*($P34*(1+'Property Summary'!$L$22)^('MF Releasing'!DZ$3-1)))*$C34)</f>
        <v/>
      </c>
      <c r="EA34" s="7" t="str">
        <f>IF($B34=0,"",('MF Rollover'!DZ34*($P34*(1+'Property Summary'!$L$22)^('MF Releasing'!EA$3-1)))*$C34)</f>
        <v/>
      </c>
      <c r="EB34" s="7" t="str">
        <f>IF($B34=0,"",('MF Rollover'!EA34*($P34*(1+'Property Summary'!$L$22)^('MF Releasing'!EB$3-1)))*$C34)</f>
        <v/>
      </c>
      <c r="EC34" s="7" t="str">
        <f>IF($B34=0,"",('MF Rollover'!EB34*($P34*(1+'Property Summary'!$L$22)^('MF Releasing'!EC$3-1)))*$C34)</f>
        <v/>
      </c>
      <c r="ED34" s="7" t="str">
        <f>IF($B34=0,"",('MF Rollover'!EC34*($P34*(1+'Property Summary'!$L$22)^('MF Releasing'!ED$3-1)))*$C34)</f>
        <v/>
      </c>
      <c r="EE34" s="7" t="str">
        <f>IF($B34=0,"",('MF Rollover'!ED34*($P34*(1+'Property Summary'!$L$22)^('MF Releasing'!EE$3-1)))*$C34)</f>
        <v/>
      </c>
      <c r="EF34" s="7" t="str">
        <f>IF($B34=0,"",('MF Rollover'!EE34*($P34*(1+'Property Summary'!$L$22)^('MF Releasing'!EF$3-1)))*$C34)</f>
        <v/>
      </c>
      <c r="EG34" s="7" t="str">
        <f>IF($B34=0,"",('MF Rollover'!EF34*($P34*(1+'Property Summary'!$L$22)^('MF Releasing'!EG$3-1)))*$C34)</f>
        <v/>
      </c>
      <c r="EH34" s="7" t="str">
        <f>IF($B34=0,"",('MF Rollover'!EG34*($P34*(1+'Property Summary'!$L$22)^('MF Releasing'!EH$3-1)))*$C34)</f>
        <v/>
      </c>
      <c r="EI34" s="7" t="str">
        <f>IF($B34=0,"",('MF Rollover'!EH34*($P34*(1+'Property Summary'!$L$22)^('MF Releasing'!EI$3-1)))*$C34)</f>
        <v/>
      </c>
      <c r="EJ34" s="7" t="str">
        <f>IF($B34=0,"",('MF Rollover'!EI34*($P34*(1+'Property Summary'!$L$22)^('MF Releasing'!EJ$3-1)))*$C34)</f>
        <v/>
      </c>
      <c r="EK34" s="7" t="str">
        <f>IF($B34=0,"",('MF Rollover'!EJ34*($P34*(1+'Property Summary'!$L$22)^('MF Releasing'!EK$3-1)))*$C34)</f>
        <v/>
      </c>
      <c r="EL34" s="7" t="str">
        <f>IF($B34=0,"",('MF Rollover'!EK34*($P34*(1+'Property Summary'!$L$22)^('MF Releasing'!EL$3-1)))*$C34)</f>
        <v/>
      </c>
      <c r="EM34" s="7" t="str">
        <f>IF($B34=0,"",('MF Rollover'!EL34*($P34*(1+'Property Summary'!$L$22)^('MF Releasing'!EM$3-1)))*$C34)</f>
        <v/>
      </c>
      <c r="EN34" s="7" t="str">
        <f>IF($B34=0,"",('MF Rollover'!EM34*($P34*(1+'Property Summary'!$L$22)^('MF Releasing'!EN$3-1)))*$C34)</f>
        <v/>
      </c>
      <c r="EO34" s="7" t="str">
        <f>IF($B34=0,"",('MF Rollover'!EN34*($P34*(1+'Property Summary'!$L$22)^('MF Releasing'!EO$3-1)))*$C34)</f>
        <v/>
      </c>
      <c r="EP34" s="7" t="str">
        <f>IF($B34=0,"",('MF Rollover'!EO34*($P34*(1+'Property Summary'!$L$22)^('MF Releasing'!EP$3-1)))*$C34)</f>
        <v/>
      </c>
      <c r="EQ34" s="7" t="str">
        <f>IF($B34=0,"",('MF Rollover'!EP34*($P34*(1+'Property Summary'!$L$22)^('MF Releasing'!EQ$3-1)))*$C34)</f>
        <v/>
      </c>
      <c r="ER34" s="7" t="str">
        <f>IF($B34=0,"",('MF Rollover'!EQ34*($P34*(1+'Property Summary'!$L$22)^('MF Releasing'!ER$3-1)))*$C34)</f>
        <v/>
      </c>
      <c r="ES34" s="7" t="str">
        <f>IF($B34=0,"",('MF Rollover'!ER34*($P34*(1+'Property Summary'!$L$22)^('MF Releasing'!ES$3-1)))*$C34)</f>
        <v/>
      </c>
      <c r="ET34" s="7" t="str">
        <f>IF($B34=0,"",('MF Rollover'!ES34*($P34*(1+'Property Summary'!$L$22)^('MF Releasing'!ET$3-1)))*$C34)</f>
        <v/>
      </c>
      <c r="EU34" s="7" t="str">
        <f>IF($B34=0,"",('MF Rollover'!ET34*($P34*(1+'Property Summary'!$L$22)^('MF Releasing'!EU$3-1)))*$C34)</f>
        <v/>
      </c>
      <c r="EV34" s="7" t="str">
        <f>IF($B34=0,"",('MF Rollover'!EU34*($P34*(1+'Property Summary'!$L$22)^('MF Releasing'!EV$3-1)))*$C34)</f>
        <v/>
      </c>
      <c r="EW34" s="7" t="str">
        <f>IF($B34=0,"",('MF Rollover'!EV34*($P34*(1+'Property Summary'!$L$22)^('MF Releasing'!EW$3-1)))*$C34)</f>
        <v/>
      </c>
      <c r="EX34" s="7" t="str">
        <f>IF($B34=0,"",('MF Rollover'!EW34*($P34*(1+'Property Summary'!$L$22)^('MF Releasing'!EX$3-1)))*$C34)</f>
        <v/>
      </c>
      <c r="EY34" s="7" t="str">
        <f>IF($B34=0,"",('MF Rollover'!EX34*($P34*(1+'Property Summary'!$L$22)^('MF Releasing'!EY$3-1)))*$C34)</f>
        <v/>
      </c>
      <c r="EZ34" s="7" t="str">
        <f>IF($B34=0,"",('MF Rollover'!EY34*($P34*(1+'Property Summary'!$L$22)^('MF Releasing'!EZ$3-1)))*$C34)</f>
        <v/>
      </c>
      <c r="FA34" s="7" t="str">
        <f>IF($B34=0,"",('MF Rollover'!EZ34*($P34*(1+'Property Summary'!$L$22)^('MF Releasing'!FA$3-1)))*$C34)</f>
        <v/>
      </c>
      <c r="FB34" s="7" t="str">
        <f>IF($B34=0,"",('MF Rollover'!FA34*($P34*(1+'Property Summary'!$L$22)^('MF Releasing'!FB$3-1)))*$C34)</f>
        <v/>
      </c>
      <c r="FC34" s="7" t="str">
        <f>IF($B34=0,"",('MF Rollover'!FB34*($P34*(1+'Property Summary'!$L$22)^('MF Releasing'!FC$3-1)))*$C34)</f>
        <v/>
      </c>
      <c r="FD34" s="7" t="str">
        <f>IF($B34=0,"",('MF Rollover'!FC34*($P34*(1+'Property Summary'!$L$22)^('MF Releasing'!FD$3-1)))*$C34)</f>
        <v/>
      </c>
      <c r="FE34" s="7" t="str">
        <f>IF($B34=0,"",('MF Rollover'!FD34*($P34*(1+'Property Summary'!$L$22)^('MF Releasing'!FE$3-1)))*$C34)</f>
        <v/>
      </c>
      <c r="FF34" s="7" t="str">
        <f>IF($B34=0,"",('MF Rollover'!FE34*($P34*(1+'Property Summary'!$L$22)^('MF Releasing'!FF$3-1)))*$C34)</f>
        <v/>
      </c>
      <c r="FG34" s="7" t="str">
        <f>IF($B34=0,"",('MF Rollover'!FF34*($P34*(1+'Property Summary'!$L$22)^('MF Releasing'!FG$3-1)))*$C34)</f>
        <v/>
      </c>
      <c r="FH34" s="7" t="str">
        <f>IF($B34=0,"",('MF Rollover'!FG34*($P34*(1+'Property Summary'!$L$22)^('MF Releasing'!FH$3-1)))*$C34)</f>
        <v/>
      </c>
      <c r="FI34" s="7" t="str">
        <f>IF($B34=0,"",('MF Rollover'!FH34*($P34*(1+'Property Summary'!$L$22)^('MF Releasing'!FI$3-1)))*$C34)</f>
        <v/>
      </c>
      <c r="FJ34" s="7" t="str">
        <f>IF($B34=0,"",('MF Rollover'!FI34*($P34*(1+'Property Summary'!$L$22)^('MF Releasing'!FJ$3-1)))*$C34)</f>
        <v/>
      </c>
      <c r="FK34" s="7" t="str">
        <f>IF($B34=0,"",('MF Rollover'!FJ34*($P34*(1+'Property Summary'!$L$22)^('MF Releasing'!FK$3-1)))*$C34)</f>
        <v/>
      </c>
      <c r="FL34" s="7" t="str">
        <f>IF($B34=0,"",('MF Rollover'!FK34*($P34*(1+'Property Summary'!$L$22)^('MF Releasing'!FL$3-1)))*$C34)</f>
        <v/>
      </c>
      <c r="FM34" s="7" t="str">
        <f>IF($B34=0,"",('MF Rollover'!FL34*($P34*(1+'Property Summary'!$L$22)^('MF Releasing'!FM$3-1)))*$C34)</f>
        <v/>
      </c>
      <c r="FN34" s="7" t="str">
        <f>IF($B34=0,"",('MF Rollover'!FM34*($P34*(1+'Property Summary'!$L$22)^('MF Releasing'!FN$3-1)))*$C34)</f>
        <v/>
      </c>
      <c r="FO34" s="7" t="str">
        <f>IF($B34=0,"",('MF Rollover'!FN34*($P34*(1+'Property Summary'!$L$22)^('MF Releasing'!FO$3-1)))*$C34)</f>
        <v/>
      </c>
      <c r="FP34" s="7" t="str">
        <f>IF($B34=0,"",('MF Rollover'!FO34*($P34*(1+'Property Summary'!$L$22)^('MF Releasing'!FP$3-1)))*$C34)</f>
        <v/>
      </c>
      <c r="FQ34" s="7" t="str">
        <f>IF($B34=0,"",('MF Rollover'!FP34*($P34*(1+'Property Summary'!$L$22)^('MF Releasing'!FQ$3-1)))*$C34)</f>
        <v/>
      </c>
      <c r="FR34" s="7" t="str">
        <f>IF($B34=0,"",('MF Rollover'!FQ34*($P34*(1+'Property Summary'!$L$22)^('MF Releasing'!FR$3-1)))*$C34)</f>
        <v/>
      </c>
      <c r="FS34" s="7" t="str">
        <f>IF($B34=0,"",('MF Rollover'!FR34*($P34*(1+'Property Summary'!$L$22)^('MF Releasing'!FS$3-1)))*$C34)</f>
        <v/>
      </c>
      <c r="FT34" s="7" t="str">
        <f>IF($B34=0,"",('MF Rollover'!FS34*($P34*(1+'Property Summary'!$L$22)^('MF Releasing'!FT$3-1)))*$C34)</f>
        <v/>
      </c>
      <c r="FU34" s="7" t="str">
        <f>IF($B34=0,"",('MF Rollover'!FT34*($P34*(1+'Property Summary'!$L$22)^('MF Releasing'!FU$3-1)))*$C34)</f>
        <v/>
      </c>
      <c r="FV34" s="7" t="str">
        <f>IF($B34=0,"",('MF Rollover'!FU34*($P34*(1+'Property Summary'!$L$22)^('MF Releasing'!FV$3-1)))*$C34)</f>
        <v/>
      </c>
      <c r="FW34" s="7" t="str">
        <f>IF($B34=0,"",('MF Rollover'!FV34*($P34*(1+'Property Summary'!$L$22)^('MF Releasing'!FW$3-1)))*$C34)</f>
        <v/>
      </c>
      <c r="FX34" s="7" t="str">
        <f>IF($B34=0,"",('MF Rollover'!FW34*($P34*(1+'Property Summary'!$L$22)^('MF Releasing'!FX$3-1)))*$C34)</f>
        <v/>
      </c>
      <c r="FY34" s="7" t="str">
        <f>IF($B34=0,"",('MF Rollover'!FX34*($P34*(1+'Property Summary'!$L$22)^('MF Releasing'!FY$3-1)))*$C34)</f>
        <v/>
      </c>
      <c r="FZ34" s="7" t="str">
        <f>IF($B34=0,"",('MF Rollover'!FY34*($P34*(1+'Property Summary'!$L$22)^('MF Releasing'!FZ$3-1)))*$C34)</f>
        <v/>
      </c>
      <c r="GA34" s="7" t="str">
        <f>IF($B34=0,"",('MF Rollover'!FZ34*($P34*(1+'Property Summary'!$L$22)^('MF Releasing'!GA$3-1)))*$C34)</f>
        <v/>
      </c>
      <c r="GB34" s="7" t="str">
        <f>IF($B34=0,"",('MF Rollover'!GA34*($P34*(1+'Property Summary'!$L$22)^('MF Releasing'!GB$3-1)))*$C34)</f>
        <v/>
      </c>
      <c r="GC34" s="7" t="str">
        <f>IF($B34=0,"",('MF Rollover'!GB34*($P34*(1+'Property Summary'!$L$22)^('MF Releasing'!GC$3-1)))*$C34)</f>
        <v/>
      </c>
      <c r="GD34" s="7" t="str">
        <f>IF($B34=0,"",('MF Rollover'!GC34*($P34*(1+'Property Summary'!$L$22)^('MF Releasing'!GD$3-1)))*$C34)</f>
        <v/>
      </c>
      <c r="GE34" s="7" t="str">
        <f>IF($B34=0,"",('MF Rollover'!GD34*($P34*(1+'Property Summary'!$L$22)^('MF Releasing'!GE$3-1)))*$C34)</f>
        <v/>
      </c>
      <c r="GF34" s="7" t="str">
        <f>IF($B34=0,"",('MF Rollover'!GE34*($P34*(1+'Property Summary'!$L$22)^('MF Releasing'!GF$3-1)))*$C34)</f>
        <v/>
      </c>
      <c r="GG34" s="7" t="str">
        <f>IF($B34=0,"",('MF Rollover'!GF34*($P34*(1+'Property Summary'!$L$22)^('MF Releasing'!GG$3-1)))*$C34)</f>
        <v/>
      </c>
      <c r="GH34" s="7" t="str">
        <f>IF($B34=0,"",('MF Rollover'!GG34*($P34*(1+'Property Summary'!$L$22)^('MF Releasing'!GH$3-1)))*$C34)</f>
        <v/>
      </c>
      <c r="GI34" s="7" t="str">
        <f>IF($B34=0,"",('MF Rollover'!GH34*($P34*(1+'Property Summary'!$L$22)^('MF Releasing'!GI$3-1)))*$C34)</f>
        <v/>
      </c>
      <c r="GJ34" s="7" t="str">
        <f>IF($B34=0,"",('MF Rollover'!GI34*($P34*(1+'Property Summary'!$L$22)^('MF Releasing'!GJ$3-1)))*$C34)</f>
        <v/>
      </c>
      <c r="GK34" s="7" t="str">
        <f>IF($B34=0,"",('MF Rollover'!GJ34*($P34*(1+'Property Summary'!$L$22)^('MF Releasing'!GK$3-1)))*$C34)</f>
        <v/>
      </c>
      <c r="GL34" s="7" t="str">
        <f>IF($B34=0,"",('MF Rollover'!GK34*($P34*(1+'Property Summary'!$L$22)^('MF Releasing'!GL$3-1)))*$C34)</f>
        <v/>
      </c>
      <c r="GM34" s="7" t="str">
        <f>IF($B34=0,"",('MF Rollover'!GL34*($P34*(1+'Property Summary'!$L$22)^('MF Releasing'!GM$3-1)))*$C34)</f>
        <v/>
      </c>
      <c r="GN34" s="7" t="str">
        <f>IF($B34=0,"",('MF Rollover'!GM34*($P34*(1+'Property Summary'!$L$22)^('MF Releasing'!GN$3-1)))*$C34)</f>
        <v/>
      </c>
      <c r="GO34" s="7" t="str">
        <f>IF($B34=0,"",('MF Rollover'!GN34*($P34*(1+'Property Summary'!$L$22)^('MF Releasing'!GO$3-1)))*$C34)</f>
        <v/>
      </c>
      <c r="GP34" s="7" t="str">
        <f>IF($B34=0,"",('MF Rollover'!GO34*($P34*(1+'Property Summary'!$L$22)^('MF Releasing'!GP$3-1)))*$C34)</f>
        <v/>
      </c>
    </row>
    <row r="35" spans="2:198" x14ac:dyDescent="0.3">
      <c r="B35" s="198">
        <f>'MF Rent Roll'!B34</f>
        <v>0</v>
      </c>
      <c r="C35" s="199">
        <f>'MF Rent Roll'!C34</f>
        <v>0</v>
      </c>
      <c r="D35" s="200">
        <f>'MF Rent Roll'!D34</f>
        <v>0</v>
      </c>
      <c r="E35" s="200">
        <f>'MF Rent Roll'!E34</f>
        <v>0</v>
      </c>
      <c r="F35" s="201">
        <f>'MF Rent Roll'!F34</f>
        <v>0</v>
      </c>
      <c r="G35" s="202">
        <f>'MF Rent Roll'!G34</f>
        <v>0</v>
      </c>
      <c r="H35" s="203">
        <f>'MF Rent Roll'!H34</f>
        <v>0</v>
      </c>
      <c r="I35" s="202">
        <f>'MF Rent Roll'!I34</f>
        <v>0</v>
      </c>
      <c r="J35" s="204">
        <f>'MF Rent Roll'!J34</f>
        <v>0</v>
      </c>
      <c r="K35" s="205">
        <f>'MF Rent Roll'!K34</f>
        <v>0</v>
      </c>
      <c r="L35" s="202">
        <f>'MF Rent Roll'!L34</f>
        <v>0</v>
      </c>
      <c r="M35" s="206">
        <f>'MF Rent Roll'!M34</f>
        <v>0</v>
      </c>
      <c r="N35" s="207" t="str">
        <f>'MF Rent Roll'!N34</f>
        <v/>
      </c>
      <c r="O35" s="208" t="str">
        <f>'MF Rent Roll'!O34</f>
        <v/>
      </c>
      <c r="P35" s="209" t="str">
        <f>'MF Rent Roll'!P34</f>
        <v/>
      </c>
      <c r="S35" s="7" t="str">
        <f>IF($B35=0,"",('MF Rollover'!R35*($P35*(1+'Property Summary'!$L$22)^('MF Releasing'!S$3-1)))*$C35)</f>
        <v/>
      </c>
      <c r="T35" s="7" t="str">
        <f>IF($B35=0,"",('MF Rollover'!S35*($P35*(1+'Property Summary'!$L$22)^('MF Releasing'!T$3-1)))*$C35)</f>
        <v/>
      </c>
      <c r="U35" s="7" t="str">
        <f>IF($B35=0,"",('MF Rollover'!T35*($P35*(1+'Property Summary'!$L$22)^('MF Releasing'!U$3-1)))*$C35)</f>
        <v/>
      </c>
      <c r="V35" s="7" t="str">
        <f>IF($B35=0,"",('MF Rollover'!U35*($P35*(1+'Property Summary'!$L$22)^('MF Releasing'!V$3-1)))*$C35)</f>
        <v/>
      </c>
      <c r="W35" s="7" t="str">
        <f>IF($B35=0,"",('MF Rollover'!V35*($P35*(1+'Property Summary'!$L$22)^('MF Releasing'!W$3-1)))*$C35)</f>
        <v/>
      </c>
      <c r="X35" s="7" t="str">
        <f>IF($B35=0,"",('MF Rollover'!W35*($P35*(1+'Property Summary'!$L$22)^('MF Releasing'!X$3-1)))*$C35)</f>
        <v/>
      </c>
      <c r="Y35" s="7" t="str">
        <f>IF($B35=0,"",('MF Rollover'!X35*($P35*(1+'Property Summary'!$L$22)^('MF Releasing'!Y$3-1)))*$C35)</f>
        <v/>
      </c>
      <c r="Z35" s="7" t="str">
        <f>IF($B35=0,"",('MF Rollover'!Y35*($P35*(1+'Property Summary'!$L$22)^('MF Releasing'!Z$3-1)))*$C35)</f>
        <v/>
      </c>
      <c r="AA35" s="7" t="str">
        <f>IF($B35=0,"",('MF Rollover'!Z35*($P35*(1+'Property Summary'!$L$22)^('MF Releasing'!AA$3-1)))*$C35)</f>
        <v/>
      </c>
      <c r="AB35" s="7" t="str">
        <f>IF($B35=0,"",('MF Rollover'!AA35*($P35*(1+'Property Summary'!$L$22)^('MF Releasing'!AB$3-1)))*$C35)</f>
        <v/>
      </c>
      <c r="AC35" s="7" t="str">
        <f>IF($B35=0,"",('MF Rollover'!AB35*($P35*(1+'Property Summary'!$L$22)^('MF Releasing'!AC$3-1)))*$C35)</f>
        <v/>
      </c>
      <c r="AD35" s="7" t="str">
        <f>IF($B35=0,"",('MF Rollover'!AC35*($P35*(1+'Property Summary'!$L$22)^('MF Releasing'!AD$3-1)))*$C35)</f>
        <v/>
      </c>
      <c r="AE35" s="7" t="str">
        <f>IF($B35=0,"",('MF Rollover'!AD35*($P35*(1+'Property Summary'!$L$22)^('MF Releasing'!AE$3-1)))*$C35)</f>
        <v/>
      </c>
      <c r="AF35" s="7" t="str">
        <f>IF($B35=0,"",('MF Rollover'!AE35*($P35*(1+'Property Summary'!$L$22)^('MF Releasing'!AF$3-1)))*$C35)</f>
        <v/>
      </c>
      <c r="AG35" s="7" t="str">
        <f>IF($B35=0,"",('MF Rollover'!AF35*($P35*(1+'Property Summary'!$L$22)^('MF Releasing'!AG$3-1)))*$C35)</f>
        <v/>
      </c>
      <c r="AH35" s="7" t="str">
        <f>IF($B35=0,"",('MF Rollover'!AG35*($P35*(1+'Property Summary'!$L$22)^('MF Releasing'!AH$3-1)))*$C35)</f>
        <v/>
      </c>
      <c r="AI35" s="7" t="str">
        <f>IF($B35=0,"",('MF Rollover'!AH35*($P35*(1+'Property Summary'!$L$22)^('MF Releasing'!AI$3-1)))*$C35)</f>
        <v/>
      </c>
      <c r="AJ35" s="7" t="str">
        <f>IF($B35=0,"",('MF Rollover'!AI35*($P35*(1+'Property Summary'!$L$22)^('MF Releasing'!AJ$3-1)))*$C35)</f>
        <v/>
      </c>
      <c r="AK35" s="7" t="str">
        <f>IF($B35=0,"",('MF Rollover'!AJ35*($P35*(1+'Property Summary'!$L$22)^('MF Releasing'!AK$3-1)))*$C35)</f>
        <v/>
      </c>
      <c r="AL35" s="7" t="str">
        <f>IF($B35=0,"",('MF Rollover'!AK35*($P35*(1+'Property Summary'!$L$22)^('MF Releasing'!AL$3-1)))*$C35)</f>
        <v/>
      </c>
      <c r="AM35" s="7" t="str">
        <f>IF($B35=0,"",('MF Rollover'!AL35*($P35*(1+'Property Summary'!$L$22)^('MF Releasing'!AM$3-1)))*$C35)</f>
        <v/>
      </c>
      <c r="AN35" s="7" t="str">
        <f>IF($B35=0,"",('MF Rollover'!AM35*($P35*(1+'Property Summary'!$L$22)^('MF Releasing'!AN$3-1)))*$C35)</f>
        <v/>
      </c>
      <c r="AO35" s="7" t="str">
        <f>IF($B35=0,"",('MF Rollover'!AN35*($P35*(1+'Property Summary'!$L$22)^('MF Releasing'!AO$3-1)))*$C35)</f>
        <v/>
      </c>
      <c r="AP35" s="7" t="str">
        <f>IF($B35=0,"",('MF Rollover'!AO35*($P35*(1+'Property Summary'!$L$22)^('MF Releasing'!AP$3-1)))*$C35)</f>
        <v/>
      </c>
      <c r="AQ35" s="7" t="str">
        <f>IF($B35=0,"",('MF Rollover'!AP35*($P35*(1+'Property Summary'!$L$22)^('MF Releasing'!AQ$3-1)))*$C35)</f>
        <v/>
      </c>
      <c r="AR35" s="7" t="str">
        <f>IF($B35=0,"",('MF Rollover'!AQ35*($P35*(1+'Property Summary'!$L$22)^('MF Releasing'!AR$3-1)))*$C35)</f>
        <v/>
      </c>
      <c r="AS35" s="7" t="str">
        <f>IF($B35=0,"",('MF Rollover'!AR35*($P35*(1+'Property Summary'!$L$22)^('MF Releasing'!AS$3-1)))*$C35)</f>
        <v/>
      </c>
      <c r="AT35" s="7" t="str">
        <f>IF($B35=0,"",('MF Rollover'!AS35*($P35*(1+'Property Summary'!$L$22)^('MF Releasing'!AT$3-1)))*$C35)</f>
        <v/>
      </c>
      <c r="AU35" s="7" t="str">
        <f>IF($B35=0,"",('MF Rollover'!AT35*($P35*(1+'Property Summary'!$L$22)^('MF Releasing'!AU$3-1)))*$C35)</f>
        <v/>
      </c>
      <c r="AV35" s="7" t="str">
        <f>IF($B35=0,"",('MF Rollover'!AU35*($P35*(1+'Property Summary'!$L$22)^('MF Releasing'!AV$3-1)))*$C35)</f>
        <v/>
      </c>
      <c r="AW35" s="7" t="str">
        <f>IF($B35=0,"",('MF Rollover'!AV35*($P35*(1+'Property Summary'!$L$22)^('MF Releasing'!AW$3-1)))*$C35)</f>
        <v/>
      </c>
      <c r="AX35" s="7" t="str">
        <f>IF($B35=0,"",('MF Rollover'!AW35*($P35*(1+'Property Summary'!$L$22)^('MF Releasing'!AX$3-1)))*$C35)</f>
        <v/>
      </c>
      <c r="AY35" s="7" t="str">
        <f>IF($B35=0,"",('MF Rollover'!AX35*($P35*(1+'Property Summary'!$L$22)^('MF Releasing'!AY$3-1)))*$C35)</f>
        <v/>
      </c>
      <c r="AZ35" s="7" t="str">
        <f>IF($B35=0,"",('MF Rollover'!AY35*($P35*(1+'Property Summary'!$L$22)^('MF Releasing'!AZ$3-1)))*$C35)</f>
        <v/>
      </c>
      <c r="BA35" s="7" t="str">
        <f>IF($B35=0,"",('MF Rollover'!AZ35*($P35*(1+'Property Summary'!$L$22)^('MF Releasing'!BA$3-1)))*$C35)</f>
        <v/>
      </c>
      <c r="BB35" s="7" t="str">
        <f>IF($B35=0,"",('MF Rollover'!BA35*($P35*(1+'Property Summary'!$L$22)^('MF Releasing'!BB$3-1)))*$C35)</f>
        <v/>
      </c>
      <c r="BC35" s="7" t="str">
        <f>IF($B35=0,"",('MF Rollover'!BB35*($P35*(1+'Property Summary'!$L$22)^('MF Releasing'!BC$3-1)))*$C35)</f>
        <v/>
      </c>
      <c r="BD35" s="7" t="str">
        <f>IF($B35=0,"",('MF Rollover'!BC35*($P35*(1+'Property Summary'!$L$22)^('MF Releasing'!BD$3-1)))*$C35)</f>
        <v/>
      </c>
      <c r="BE35" s="7" t="str">
        <f>IF($B35=0,"",('MF Rollover'!BD35*($P35*(1+'Property Summary'!$L$22)^('MF Releasing'!BE$3-1)))*$C35)</f>
        <v/>
      </c>
      <c r="BF35" s="7" t="str">
        <f>IF($B35=0,"",('MF Rollover'!BE35*($P35*(1+'Property Summary'!$L$22)^('MF Releasing'!BF$3-1)))*$C35)</f>
        <v/>
      </c>
      <c r="BG35" s="7" t="str">
        <f>IF($B35=0,"",('MF Rollover'!BF35*($P35*(1+'Property Summary'!$L$22)^('MF Releasing'!BG$3-1)))*$C35)</f>
        <v/>
      </c>
      <c r="BH35" s="7" t="str">
        <f>IF($B35=0,"",('MF Rollover'!BG35*($P35*(1+'Property Summary'!$L$22)^('MF Releasing'!BH$3-1)))*$C35)</f>
        <v/>
      </c>
      <c r="BI35" s="7" t="str">
        <f>IF($B35=0,"",('MF Rollover'!BH35*($P35*(1+'Property Summary'!$L$22)^('MF Releasing'!BI$3-1)))*$C35)</f>
        <v/>
      </c>
      <c r="BJ35" s="7" t="str">
        <f>IF($B35=0,"",('MF Rollover'!BI35*($P35*(1+'Property Summary'!$L$22)^('MF Releasing'!BJ$3-1)))*$C35)</f>
        <v/>
      </c>
      <c r="BK35" s="7" t="str">
        <f>IF($B35=0,"",('MF Rollover'!BJ35*($P35*(1+'Property Summary'!$L$22)^('MF Releasing'!BK$3-1)))*$C35)</f>
        <v/>
      </c>
      <c r="BL35" s="7" t="str">
        <f>IF($B35=0,"",('MF Rollover'!BK35*($P35*(1+'Property Summary'!$L$22)^('MF Releasing'!BL$3-1)))*$C35)</f>
        <v/>
      </c>
      <c r="BM35" s="7" t="str">
        <f>IF($B35=0,"",('MF Rollover'!BL35*($P35*(1+'Property Summary'!$L$22)^('MF Releasing'!BM$3-1)))*$C35)</f>
        <v/>
      </c>
      <c r="BN35" s="7" t="str">
        <f>IF($B35=0,"",('MF Rollover'!BM35*($P35*(1+'Property Summary'!$L$22)^('MF Releasing'!BN$3-1)))*$C35)</f>
        <v/>
      </c>
      <c r="BO35" s="7" t="str">
        <f>IF($B35=0,"",('MF Rollover'!BN35*($P35*(1+'Property Summary'!$L$22)^('MF Releasing'!BO$3-1)))*$C35)</f>
        <v/>
      </c>
      <c r="BP35" s="7" t="str">
        <f>IF($B35=0,"",('MF Rollover'!BO35*($P35*(1+'Property Summary'!$L$22)^('MF Releasing'!BP$3-1)))*$C35)</f>
        <v/>
      </c>
      <c r="BQ35" s="7" t="str">
        <f>IF($B35=0,"",('MF Rollover'!BP35*($P35*(1+'Property Summary'!$L$22)^('MF Releasing'!BQ$3-1)))*$C35)</f>
        <v/>
      </c>
      <c r="BR35" s="7" t="str">
        <f>IF($B35=0,"",('MF Rollover'!BQ35*($P35*(1+'Property Summary'!$L$22)^('MF Releasing'!BR$3-1)))*$C35)</f>
        <v/>
      </c>
      <c r="BS35" s="7" t="str">
        <f>IF($B35=0,"",('MF Rollover'!BR35*($P35*(1+'Property Summary'!$L$22)^('MF Releasing'!BS$3-1)))*$C35)</f>
        <v/>
      </c>
      <c r="BT35" s="7" t="str">
        <f>IF($B35=0,"",('MF Rollover'!BS35*($P35*(1+'Property Summary'!$L$22)^('MF Releasing'!BT$3-1)))*$C35)</f>
        <v/>
      </c>
      <c r="BU35" s="7" t="str">
        <f>IF($B35=0,"",('MF Rollover'!BT35*($P35*(1+'Property Summary'!$L$22)^('MF Releasing'!BU$3-1)))*$C35)</f>
        <v/>
      </c>
      <c r="BV35" s="7" t="str">
        <f>IF($B35=0,"",('MF Rollover'!BU35*($P35*(1+'Property Summary'!$L$22)^('MF Releasing'!BV$3-1)))*$C35)</f>
        <v/>
      </c>
      <c r="BW35" s="7" t="str">
        <f>IF($B35=0,"",('MF Rollover'!BV35*($P35*(1+'Property Summary'!$L$22)^('MF Releasing'!BW$3-1)))*$C35)</f>
        <v/>
      </c>
      <c r="BX35" s="7" t="str">
        <f>IF($B35=0,"",('MF Rollover'!BW35*($P35*(1+'Property Summary'!$L$22)^('MF Releasing'!BX$3-1)))*$C35)</f>
        <v/>
      </c>
      <c r="BY35" s="7" t="str">
        <f>IF($B35=0,"",('MF Rollover'!BX35*($P35*(1+'Property Summary'!$L$22)^('MF Releasing'!BY$3-1)))*$C35)</f>
        <v/>
      </c>
      <c r="BZ35" s="7" t="str">
        <f>IF($B35=0,"",('MF Rollover'!BY35*($P35*(1+'Property Summary'!$L$22)^('MF Releasing'!BZ$3-1)))*$C35)</f>
        <v/>
      </c>
      <c r="CA35" s="7" t="str">
        <f>IF($B35=0,"",('MF Rollover'!BZ35*($P35*(1+'Property Summary'!$L$22)^('MF Releasing'!CA$3-1)))*$C35)</f>
        <v/>
      </c>
      <c r="CB35" s="7" t="str">
        <f>IF($B35=0,"",('MF Rollover'!CA35*($P35*(1+'Property Summary'!$L$22)^('MF Releasing'!CB$3-1)))*$C35)</f>
        <v/>
      </c>
      <c r="CC35" s="7" t="str">
        <f>IF($B35=0,"",('MF Rollover'!CB35*($P35*(1+'Property Summary'!$L$22)^('MF Releasing'!CC$3-1)))*$C35)</f>
        <v/>
      </c>
      <c r="CD35" s="7" t="str">
        <f>IF($B35=0,"",('MF Rollover'!CC35*($P35*(1+'Property Summary'!$L$22)^('MF Releasing'!CD$3-1)))*$C35)</f>
        <v/>
      </c>
      <c r="CE35" s="7" t="str">
        <f>IF($B35=0,"",('MF Rollover'!CD35*($P35*(1+'Property Summary'!$L$22)^('MF Releasing'!CE$3-1)))*$C35)</f>
        <v/>
      </c>
      <c r="CF35" s="7" t="str">
        <f>IF($B35=0,"",('MF Rollover'!CE35*($P35*(1+'Property Summary'!$L$22)^('MF Releasing'!CF$3-1)))*$C35)</f>
        <v/>
      </c>
      <c r="CG35" s="7" t="str">
        <f>IF($B35=0,"",('MF Rollover'!CF35*($P35*(1+'Property Summary'!$L$22)^('MF Releasing'!CG$3-1)))*$C35)</f>
        <v/>
      </c>
      <c r="CH35" s="7" t="str">
        <f>IF($B35=0,"",('MF Rollover'!CG35*($P35*(1+'Property Summary'!$L$22)^('MF Releasing'!CH$3-1)))*$C35)</f>
        <v/>
      </c>
      <c r="CI35" s="7" t="str">
        <f>IF($B35=0,"",('MF Rollover'!CH35*($P35*(1+'Property Summary'!$L$22)^('MF Releasing'!CI$3-1)))*$C35)</f>
        <v/>
      </c>
      <c r="CJ35" s="7" t="str">
        <f>IF($B35=0,"",('MF Rollover'!CI35*($P35*(1+'Property Summary'!$L$22)^('MF Releasing'!CJ$3-1)))*$C35)</f>
        <v/>
      </c>
      <c r="CK35" s="7" t="str">
        <f>IF($B35=0,"",('MF Rollover'!CJ35*($P35*(1+'Property Summary'!$L$22)^('MF Releasing'!CK$3-1)))*$C35)</f>
        <v/>
      </c>
      <c r="CL35" s="7" t="str">
        <f>IF($B35=0,"",('MF Rollover'!CK35*($P35*(1+'Property Summary'!$L$22)^('MF Releasing'!CL$3-1)))*$C35)</f>
        <v/>
      </c>
      <c r="CM35" s="7" t="str">
        <f>IF($B35=0,"",('MF Rollover'!CL35*($P35*(1+'Property Summary'!$L$22)^('MF Releasing'!CM$3-1)))*$C35)</f>
        <v/>
      </c>
      <c r="CN35" s="7" t="str">
        <f>IF($B35=0,"",('MF Rollover'!CM35*($P35*(1+'Property Summary'!$L$22)^('MF Releasing'!CN$3-1)))*$C35)</f>
        <v/>
      </c>
      <c r="CO35" s="7" t="str">
        <f>IF($B35=0,"",('MF Rollover'!CN35*($P35*(1+'Property Summary'!$L$22)^('MF Releasing'!CO$3-1)))*$C35)</f>
        <v/>
      </c>
      <c r="CP35" s="7" t="str">
        <f>IF($B35=0,"",('MF Rollover'!CO35*($P35*(1+'Property Summary'!$L$22)^('MF Releasing'!CP$3-1)))*$C35)</f>
        <v/>
      </c>
      <c r="CQ35" s="7" t="str">
        <f>IF($B35=0,"",('MF Rollover'!CP35*($P35*(1+'Property Summary'!$L$22)^('MF Releasing'!CQ$3-1)))*$C35)</f>
        <v/>
      </c>
      <c r="CR35" s="7" t="str">
        <f>IF($B35=0,"",('MF Rollover'!CQ35*($P35*(1+'Property Summary'!$L$22)^('MF Releasing'!CR$3-1)))*$C35)</f>
        <v/>
      </c>
      <c r="CS35" s="7" t="str">
        <f>IF($B35=0,"",('MF Rollover'!CR35*($P35*(1+'Property Summary'!$L$22)^('MF Releasing'!CS$3-1)))*$C35)</f>
        <v/>
      </c>
      <c r="CT35" s="7" t="str">
        <f>IF($B35=0,"",('MF Rollover'!CS35*($P35*(1+'Property Summary'!$L$22)^('MF Releasing'!CT$3-1)))*$C35)</f>
        <v/>
      </c>
      <c r="CU35" s="7" t="str">
        <f>IF($B35=0,"",('MF Rollover'!CT35*($P35*(1+'Property Summary'!$L$22)^('MF Releasing'!CU$3-1)))*$C35)</f>
        <v/>
      </c>
      <c r="CV35" s="7" t="str">
        <f>IF($B35=0,"",('MF Rollover'!CU35*($P35*(1+'Property Summary'!$L$22)^('MF Releasing'!CV$3-1)))*$C35)</f>
        <v/>
      </c>
      <c r="CW35" s="7" t="str">
        <f>IF($B35=0,"",('MF Rollover'!CV35*($P35*(1+'Property Summary'!$L$22)^('MF Releasing'!CW$3-1)))*$C35)</f>
        <v/>
      </c>
      <c r="CX35" s="7" t="str">
        <f>IF($B35=0,"",('MF Rollover'!CW35*($P35*(1+'Property Summary'!$L$22)^('MF Releasing'!CX$3-1)))*$C35)</f>
        <v/>
      </c>
      <c r="CY35" s="7" t="str">
        <f>IF($B35=0,"",('MF Rollover'!CX35*($P35*(1+'Property Summary'!$L$22)^('MF Releasing'!CY$3-1)))*$C35)</f>
        <v/>
      </c>
      <c r="CZ35" s="7" t="str">
        <f>IF($B35=0,"",('MF Rollover'!CY35*($P35*(1+'Property Summary'!$L$22)^('MF Releasing'!CZ$3-1)))*$C35)</f>
        <v/>
      </c>
      <c r="DA35" s="7" t="str">
        <f>IF($B35=0,"",('MF Rollover'!CZ35*($P35*(1+'Property Summary'!$L$22)^('MF Releasing'!DA$3-1)))*$C35)</f>
        <v/>
      </c>
      <c r="DB35" s="7" t="str">
        <f>IF($B35=0,"",('MF Rollover'!DA35*($P35*(1+'Property Summary'!$L$22)^('MF Releasing'!DB$3-1)))*$C35)</f>
        <v/>
      </c>
      <c r="DC35" s="7" t="str">
        <f>IF($B35=0,"",('MF Rollover'!DB35*($P35*(1+'Property Summary'!$L$22)^('MF Releasing'!DC$3-1)))*$C35)</f>
        <v/>
      </c>
      <c r="DD35" s="7" t="str">
        <f>IF($B35=0,"",('MF Rollover'!DC35*($P35*(1+'Property Summary'!$L$22)^('MF Releasing'!DD$3-1)))*$C35)</f>
        <v/>
      </c>
      <c r="DE35" s="7" t="str">
        <f>IF($B35=0,"",('MF Rollover'!DD35*($P35*(1+'Property Summary'!$L$22)^('MF Releasing'!DE$3-1)))*$C35)</f>
        <v/>
      </c>
      <c r="DF35" s="7" t="str">
        <f>IF($B35=0,"",('MF Rollover'!DE35*($P35*(1+'Property Summary'!$L$22)^('MF Releasing'!DF$3-1)))*$C35)</f>
        <v/>
      </c>
      <c r="DG35" s="7" t="str">
        <f>IF($B35=0,"",('MF Rollover'!DF35*($P35*(1+'Property Summary'!$L$22)^('MF Releasing'!DG$3-1)))*$C35)</f>
        <v/>
      </c>
      <c r="DH35" s="7" t="str">
        <f>IF($B35=0,"",('MF Rollover'!DG35*($P35*(1+'Property Summary'!$L$22)^('MF Releasing'!DH$3-1)))*$C35)</f>
        <v/>
      </c>
      <c r="DI35" s="7" t="str">
        <f>IF($B35=0,"",('MF Rollover'!DH35*($P35*(1+'Property Summary'!$L$22)^('MF Releasing'!DI$3-1)))*$C35)</f>
        <v/>
      </c>
      <c r="DJ35" s="7" t="str">
        <f>IF($B35=0,"",('MF Rollover'!DI35*($P35*(1+'Property Summary'!$L$22)^('MF Releasing'!DJ$3-1)))*$C35)</f>
        <v/>
      </c>
      <c r="DK35" s="7" t="str">
        <f>IF($B35=0,"",('MF Rollover'!DJ35*($P35*(1+'Property Summary'!$L$22)^('MF Releasing'!DK$3-1)))*$C35)</f>
        <v/>
      </c>
      <c r="DL35" s="7" t="str">
        <f>IF($B35=0,"",('MF Rollover'!DK35*($P35*(1+'Property Summary'!$L$22)^('MF Releasing'!DL$3-1)))*$C35)</f>
        <v/>
      </c>
      <c r="DM35" s="7" t="str">
        <f>IF($B35=0,"",('MF Rollover'!DL35*($P35*(1+'Property Summary'!$L$22)^('MF Releasing'!DM$3-1)))*$C35)</f>
        <v/>
      </c>
      <c r="DN35" s="7" t="str">
        <f>IF($B35=0,"",('MF Rollover'!DM35*($P35*(1+'Property Summary'!$L$22)^('MF Releasing'!DN$3-1)))*$C35)</f>
        <v/>
      </c>
      <c r="DO35" s="7" t="str">
        <f>IF($B35=0,"",('MF Rollover'!DN35*($P35*(1+'Property Summary'!$L$22)^('MF Releasing'!DO$3-1)))*$C35)</f>
        <v/>
      </c>
      <c r="DP35" s="7" t="str">
        <f>IF($B35=0,"",('MF Rollover'!DO35*($P35*(1+'Property Summary'!$L$22)^('MF Releasing'!DP$3-1)))*$C35)</f>
        <v/>
      </c>
      <c r="DQ35" s="7" t="str">
        <f>IF($B35=0,"",('MF Rollover'!DP35*($P35*(1+'Property Summary'!$L$22)^('MF Releasing'!DQ$3-1)))*$C35)</f>
        <v/>
      </c>
      <c r="DR35" s="7" t="str">
        <f>IF($B35=0,"",('MF Rollover'!DQ35*($P35*(1+'Property Summary'!$L$22)^('MF Releasing'!DR$3-1)))*$C35)</f>
        <v/>
      </c>
      <c r="DS35" s="7" t="str">
        <f>IF($B35=0,"",('MF Rollover'!DR35*($P35*(1+'Property Summary'!$L$22)^('MF Releasing'!DS$3-1)))*$C35)</f>
        <v/>
      </c>
      <c r="DT35" s="7" t="str">
        <f>IF($B35=0,"",('MF Rollover'!DS35*($P35*(1+'Property Summary'!$L$22)^('MF Releasing'!DT$3-1)))*$C35)</f>
        <v/>
      </c>
      <c r="DU35" s="7" t="str">
        <f>IF($B35=0,"",('MF Rollover'!DT35*($P35*(1+'Property Summary'!$L$22)^('MF Releasing'!DU$3-1)))*$C35)</f>
        <v/>
      </c>
      <c r="DV35" s="7" t="str">
        <f>IF($B35=0,"",('MF Rollover'!DU35*($P35*(1+'Property Summary'!$L$22)^('MF Releasing'!DV$3-1)))*$C35)</f>
        <v/>
      </c>
      <c r="DW35" s="7" t="str">
        <f>IF($B35=0,"",('MF Rollover'!DV35*($P35*(1+'Property Summary'!$L$22)^('MF Releasing'!DW$3-1)))*$C35)</f>
        <v/>
      </c>
      <c r="DX35" s="7" t="str">
        <f>IF($B35=0,"",('MF Rollover'!DW35*($P35*(1+'Property Summary'!$L$22)^('MF Releasing'!DX$3-1)))*$C35)</f>
        <v/>
      </c>
      <c r="DY35" s="7" t="str">
        <f>IF($B35=0,"",('MF Rollover'!DX35*($P35*(1+'Property Summary'!$L$22)^('MF Releasing'!DY$3-1)))*$C35)</f>
        <v/>
      </c>
      <c r="DZ35" s="7" t="str">
        <f>IF($B35=0,"",('MF Rollover'!DY35*($P35*(1+'Property Summary'!$L$22)^('MF Releasing'!DZ$3-1)))*$C35)</f>
        <v/>
      </c>
      <c r="EA35" s="7" t="str">
        <f>IF($B35=0,"",('MF Rollover'!DZ35*($P35*(1+'Property Summary'!$L$22)^('MF Releasing'!EA$3-1)))*$C35)</f>
        <v/>
      </c>
      <c r="EB35" s="7" t="str">
        <f>IF($B35=0,"",('MF Rollover'!EA35*($P35*(1+'Property Summary'!$L$22)^('MF Releasing'!EB$3-1)))*$C35)</f>
        <v/>
      </c>
      <c r="EC35" s="7" t="str">
        <f>IF($B35=0,"",('MF Rollover'!EB35*($P35*(1+'Property Summary'!$L$22)^('MF Releasing'!EC$3-1)))*$C35)</f>
        <v/>
      </c>
      <c r="ED35" s="7" t="str">
        <f>IF($B35=0,"",('MF Rollover'!EC35*($P35*(1+'Property Summary'!$L$22)^('MF Releasing'!ED$3-1)))*$C35)</f>
        <v/>
      </c>
      <c r="EE35" s="7" t="str">
        <f>IF($B35=0,"",('MF Rollover'!ED35*($P35*(1+'Property Summary'!$L$22)^('MF Releasing'!EE$3-1)))*$C35)</f>
        <v/>
      </c>
      <c r="EF35" s="7" t="str">
        <f>IF($B35=0,"",('MF Rollover'!EE35*($P35*(1+'Property Summary'!$L$22)^('MF Releasing'!EF$3-1)))*$C35)</f>
        <v/>
      </c>
      <c r="EG35" s="7" t="str">
        <f>IF($B35=0,"",('MF Rollover'!EF35*($P35*(1+'Property Summary'!$L$22)^('MF Releasing'!EG$3-1)))*$C35)</f>
        <v/>
      </c>
      <c r="EH35" s="7" t="str">
        <f>IF($B35=0,"",('MF Rollover'!EG35*($P35*(1+'Property Summary'!$L$22)^('MF Releasing'!EH$3-1)))*$C35)</f>
        <v/>
      </c>
      <c r="EI35" s="7" t="str">
        <f>IF($B35=0,"",('MF Rollover'!EH35*($P35*(1+'Property Summary'!$L$22)^('MF Releasing'!EI$3-1)))*$C35)</f>
        <v/>
      </c>
      <c r="EJ35" s="7" t="str">
        <f>IF($B35=0,"",('MF Rollover'!EI35*($P35*(1+'Property Summary'!$L$22)^('MF Releasing'!EJ$3-1)))*$C35)</f>
        <v/>
      </c>
      <c r="EK35" s="7" t="str">
        <f>IF($B35=0,"",('MF Rollover'!EJ35*($P35*(1+'Property Summary'!$L$22)^('MF Releasing'!EK$3-1)))*$C35)</f>
        <v/>
      </c>
      <c r="EL35" s="7" t="str">
        <f>IF($B35=0,"",('MF Rollover'!EK35*($P35*(1+'Property Summary'!$L$22)^('MF Releasing'!EL$3-1)))*$C35)</f>
        <v/>
      </c>
      <c r="EM35" s="7" t="str">
        <f>IF($B35=0,"",('MF Rollover'!EL35*($P35*(1+'Property Summary'!$L$22)^('MF Releasing'!EM$3-1)))*$C35)</f>
        <v/>
      </c>
      <c r="EN35" s="7" t="str">
        <f>IF($B35=0,"",('MF Rollover'!EM35*($P35*(1+'Property Summary'!$L$22)^('MF Releasing'!EN$3-1)))*$C35)</f>
        <v/>
      </c>
      <c r="EO35" s="7" t="str">
        <f>IF($B35=0,"",('MF Rollover'!EN35*($P35*(1+'Property Summary'!$L$22)^('MF Releasing'!EO$3-1)))*$C35)</f>
        <v/>
      </c>
      <c r="EP35" s="7" t="str">
        <f>IF($B35=0,"",('MF Rollover'!EO35*($P35*(1+'Property Summary'!$L$22)^('MF Releasing'!EP$3-1)))*$C35)</f>
        <v/>
      </c>
      <c r="EQ35" s="7" t="str">
        <f>IF($B35=0,"",('MF Rollover'!EP35*($P35*(1+'Property Summary'!$L$22)^('MF Releasing'!EQ$3-1)))*$C35)</f>
        <v/>
      </c>
      <c r="ER35" s="7" t="str">
        <f>IF($B35=0,"",('MF Rollover'!EQ35*($P35*(1+'Property Summary'!$L$22)^('MF Releasing'!ER$3-1)))*$C35)</f>
        <v/>
      </c>
      <c r="ES35" s="7" t="str">
        <f>IF($B35=0,"",('MF Rollover'!ER35*($P35*(1+'Property Summary'!$L$22)^('MF Releasing'!ES$3-1)))*$C35)</f>
        <v/>
      </c>
      <c r="ET35" s="7" t="str">
        <f>IF($B35=0,"",('MF Rollover'!ES35*($P35*(1+'Property Summary'!$L$22)^('MF Releasing'!ET$3-1)))*$C35)</f>
        <v/>
      </c>
      <c r="EU35" s="7" t="str">
        <f>IF($B35=0,"",('MF Rollover'!ET35*($P35*(1+'Property Summary'!$L$22)^('MF Releasing'!EU$3-1)))*$C35)</f>
        <v/>
      </c>
      <c r="EV35" s="7" t="str">
        <f>IF($B35=0,"",('MF Rollover'!EU35*($P35*(1+'Property Summary'!$L$22)^('MF Releasing'!EV$3-1)))*$C35)</f>
        <v/>
      </c>
      <c r="EW35" s="7" t="str">
        <f>IF($B35=0,"",('MF Rollover'!EV35*($P35*(1+'Property Summary'!$L$22)^('MF Releasing'!EW$3-1)))*$C35)</f>
        <v/>
      </c>
      <c r="EX35" s="7" t="str">
        <f>IF($B35=0,"",('MF Rollover'!EW35*($P35*(1+'Property Summary'!$L$22)^('MF Releasing'!EX$3-1)))*$C35)</f>
        <v/>
      </c>
      <c r="EY35" s="7" t="str">
        <f>IF($B35=0,"",('MF Rollover'!EX35*($P35*(1+'Property Summary'!$L$22)^('MF Releasing'!EY$3-1)))*$C35)</f>
        <v/>
      </c>
      <c r="EZ35" s="7" t="str">
        <f>IF($B35=0,"",('MF Rollover'!EY35*($P35*(1+'Property Summary'!$L$22)^('MF Releasing'!EZ$3-1)))*$C35)</f>
        <v/>
      </c>
      <c r="FA35" s="7" t="str">
        <f>IF($B35=0,"",('MF Rollover'!EZ35*($P35*(1+'Property Summary'!$L$22)^('MF Releasing'!FA$3-1)))*$C35)</f>
        <v/>
      </c>
      <c r="FB35" s="7" t="str">
        <f>IF($B35=0,"",('MF Rollover'!FA35*($P35*(1+'Property Summary'!$L$22)^('MF Releasing'!FB$3-1)))*$C35)</f>
        <v/>
      </c>
      <c r="FC35" s="7" t="str">
        <f>IF($B35=0,"",('MF Rollover'!FB35*($P35*(1+'Property Summary'!$L$22)^('MF Releasing'!FC$3-1)))*$C35)</f>
        <v/>
      </c>
      <c r="FD35" s="7" t="str">
        <f>IF($B35=0,"",('MF Rollover'!FC35*($P35*(1+'Property Summary'!$L$22)^('MF Releasing'!FD$3-1)))*$C35)</f>
        <v/>
      </c>
      <c r="FE35" s="7" t="str">
        <f>IF($B35=0,"",('MF Rollover'!FD35*($P35*(1+'Property Summary'!$L$22)^('MF Releasing'!FE$3-1)))*$C35)</f>
        <v/>
      </c>
      <c r="FF35" s="7" t="str">
        <f>IF($B35=0,"",('MF Rollover'!FE35*($P35*(1+'Property Summary'!$L$22)^('MF Releasing'!FF$3-1)))*$C35)</f>
        <v/>
      </c>
      <c r="FG35" s="7" t="str">
        <f>IF($B35=0,"",('MF Rollover'!FF35*($P35*(1+'Property Summary'!$L$22)^('MF Releasing'!FG$3-1)))*$C35)</f>
        <v/>
      </c>
      <c r="FH35" s="7" t="str">
        <f>IF($B35=0,"",('MF Rollover'!FG35*($P35*(1+'Property Summary'!$L$22)^('MF Releasing'!FH$3-1)))*$C35)</f>
        <v/>
      </c>
      <c r="FI35" s="7" t="str">
        <f>IF($B35=0,"",('MF Rollover'!FH35*($P35*(1+'Property Summary'!$L$22)^('MF Releasing'!FI$3-1)))*$C35)</f>
        <v/>
      </c>
      <c r="FJ35" s="7" t="str">
        <f>IF($B35=0,"",('MF Rollover'!FI35*($P35*(1+'Property Summary'!$L$22)^('MF Releasing'!FJ$3-1)))*$C35)</f>
        <v/>
      </c>
      <c r="FK35" s="7" t="str">
        <f>IF($B35=0,"",('MF Rollover'!FJ35*($P35*(1+'Property Summary'!$L$22)^('MF Releasing'!FK$3-1)))*$C35)</f>
        <v/>
      </c>
      <c r="FL35" s="7" t="str">
        <f>IF($B35=0,"",('MF Rollover'!FK35*($P35*(1+'Property Summary'!$L$22)^('MF Releasing'!FL$3-1)))*$C35)</f>
        <v/>
      </c>
      <c r="FM35" s="7" t="str">
        <f>IF($B35=0,"",('MF Rollover'!FL35*($P35*(1+'Property Summary'!$L$22)^('MF Releasing'!FM$3-1)))*$C35)</f>
        <v/>
      </c>
      <c r="FN35" s="7" t="str">
        <f>IF($B35=0,"",('MF Rollover'!FM35*($P35*(1+'Property Summary'!$L$22)^('MF Releasing'!FN$3-1)))*$C35)</f>
        <v/>
      </c>
      <c r="FO35" s="7" t="str">
        <f>IF($B35=0,"",('MF Rollover'!FN35*($P35*(1+'Property Summary'!$L$22)^('MF Releasing'!FO$3-1)))*$C35)</f>
        <v/>
      </c>
      <c r="FP35" s="7" t="str">
        <f>IF($B35=0,"",('MF Rollover'!FO35*($P35*(1+'Property Summary'!$L$22)^('MF Releasing'!FP$3-1)))*$C35)</f>
        <v/>
      </c>
      <c r="FQ35" s="7" t="str">
        <f>IF($B35=0,"",('MF Rollover'!FP35*($P35*(1+'Property Summary'!$L$22)^('MF Releasing'!FQ$3-1)))*$C35)</f>
        <v/>
      </c>
      <c r="FR35" s="7" t="str">
        <f>IF($B35=0,"",('MF Rollover'!FQ35*($P35*(1+'Property Summary'!$L$22)^('MF Releasing'!FR$3-1)))*$C35)</f>
        <v/>
      </c>
      <c r="FS35" s="7" t="str">
        <f>IF($B35=0,"",('MF Rollover'!FR35*($P35*(1+'Property Summary'!$L$22)^('MF Releasing'!FS$3-1)))*$C35)</f>
        <v/>
      </c>
      <c r="FT35" s="7" t="str">
        <f>IF($B35=0,"",('MF Rollover'!FS35*($P35*(1+'Property Summary'!$L$22)^('MF Releasing'!FT$3-1)))*$C35)</f>
        <v/>
      </c>
      <c r="FU35" s="7" t="str">
        <f>IF($B35=0,"",('MF Rollover'!FT35*($P35*(1+'Property Summary'!$L$22)^('MF Releasing'!FU$3-1)))*$C35)</f>
        <v/>
      </c>
      <c r="FV35" s="7" t="str">
        <f>IF($B35=0,"",('MF Rollover'!FU35*($P35*(1+'Property Summary'!$L$22)^('MF Releasing'!FV$3-1)))*$C35)</f>
        <v/>
      </c>
      <c r="FW35" s="7" t="str">
        <f>IF($B35=0,"",('MF Rollover'!FV35*($P35*(1+'Property Summary'!$L$22)^('MF Releasing'!FW$3-1)))*$C35)</f>
        <v/>
      </c>
      <c r="FX35" s="7" t="str">
        <f>IF($B35=0,"",('MF Rollover'!FW35*($P35*(1+'Property Summary'!$L$22)^('MF Releasing'!FX$3-1)))*$C35)</f>
        <v/>
      </c>
      <c r="FY35" s="7" t="str">
        <f>IF($B35=0,"",('MF Rollover'!FX35*($P35*(1+'Property Summary'!$L$22)^('MF Releasing'!FY$3-1)))*$C35)</f>
        <v/>
      </c>
      <c r="FZ35" s="7" t="str">
        <f>IF($B35=0,"",('MF Rollover'!FY35*($P35*(1+'Property Summary'!$L$22)^('MF Releasing'!FZ$3-1)))*$C35)</f>
        <v/>
      </c>
      <c r="GA35" s="7" t="str">
        <f>IF($B35=0,"",('MF Rollover'!FZ35*($P35*(1+'Property Summary'!$L$22)^('MF Releasing'!GA$3-1)))*$C35)</f>
        <v/>
      </c>
      <c r="GB35" s="7" t="str">
        <f>IF($B35=0,"",('MF Rollover'!GA35*($P35*(1+'Property Summary'!$L$22)^('MF Releasing'!GB$3-1)))*$C35)</f>
        <v/>
      </c>
      <c r="GC35" s="7" t="str">
        <f>IF($B35=0,"",('MF Rollover'!GB35*($P35*(1+'Property Summary'!$L$22)^('MF Releasing'!GC$3-1)))*$C35)</f>
        <v/>
      </c>
      <c r="GD35" s="7" t="str">
        <f>IF($B35=0,"",('MF Rollover'!GC35*($P35*(1+'Property Summary'!$L$22)^('MF Releasing'!GD$3-1)))*$C35)</f>
        <v/>
      </c>
      <c r="GE35" s="7" t="str">
        <f>IF($B35=0,"",('MF Rollover'!GD35*($P35*(1+'Property Summary'!$L$22)^('MF Releasing'!GE$3-1)))*$C35)</f>
        <v/>
      </c>
      <c r="GF35" s="7" t="str">
        <f>IF($B35=0,"",('MF Rollover'!GE35*($P35*(1+'Property Summary'!$L$22)^('MF Releasing'!GF$3-1)))*$C35)</f>
        <v/>
      </c>
      <c r="GG35" s="7" t="str">
        <f>IF($B35=0,"",('MF Rollover'!GF35*($P35*(1+'Property Summary'!$L$22)^('MF Releasing'!GG$3-1)))*$C35)</f>
        <v/>
      </c>
      <c r="GH35" s="7" t="str">
        <f>IF($B35=0,"",('MF Rollover'!GG35*($P35*(1+'Property Summary'!$L$22)^('MF Releasing'!GH$3-1)))*$C35)</f>
        <v/>
      </c>
      <c r="GI35" s="7" t="str">
        <f>IF($B35=0,"",('MF Rollover'!GH35*($P35*(1+'Property Summary'!$L$22)^('MF Releasing'!GI$3-1)))*$C35)</f>
        <v/>
      </c>
      <c r="GJ35" s="7" t="str">
        <f>IF($B35=0,"",('MF Rollover'!GI35*($P35*(1+'Property Summary'!$L$22)^('MF Releasing'!GJ$3-1)))*$C35)</f>
        <v/>
      </c>
      <c r="GK35" s="7" t="str">
        <f>IF($B35=0,"",('MF Rollover'!GJ35*($P35*(1+'Property Summary'!$L$22)^('MF Releasing'!GK$3-1)))*$C35)</f>
        <v/>
      </c>
      <c r="GL35" s="7" t="str">
        <f>IF($B35=0,"",('MF Rollover'!GK35*($P35*(1+'Property Summary'!$L$22)^('MF Releasing'!GL$3-1)))*$C35)</f>
        <v/>
      </c>
      <c r="GM35" s="7" t="str">
        <f>IF($B35=0,"",('MF Rollover'!GL35*($P35*(1+'Property Summary'!$L$22)^('MF Releasing'!GM$3-1)))*$C35)</f>
        <v/>
      </c>
      <c r="GN35" s="7" t="str">
        <f>IF($B35=0,"",('MF Rollover'!GM35*($P35*(1+'Property Summary'!$L$22)^('MF Releasing'!GN$3-1)))*$C35)</f>
        <v/>
      </c>
      <c r="GO35" s="7" t="str">
        <f>IF($B35=0,"",('MF Rollover'!GN35*($P35*(1+'Property Summary'!$L$22)^('MF Releasing'!GO$3-1)))*$C35)</f>
        <v/>
      </c>
      <c r="GP35" s="7" t="str">
        <f>IF($B35=0,"",('MF Rollover'!GO35*($P35*(1+'Property Summary'!$L$22)^('MF Releasing'!GP$3-1)))*$C35)</f>
        <v/>
      </c>
    </row>
    <row r="36" spans="2:198" x14ac:dyDescent="0.3">
      <c r="B36" s="198">
        <f>'MF Rent Roll'!B35</f>
        <v>0</v>
      </c>
      <c r="C36" s="199">
        <f>'MF Rent Roll'!C35</f>
        <v>0</v>
      </c>
      <c r="D36" s="200">
        <f>'MF Rent Roll'!D35</f>
        <v>0</v>
      </c>
      <c r="E36" s="200">
        <f>'MF Rent Roll'!E35</f>
        <v>0</v>
      </c>
      <c r="F36" s="201">
        <f>'MF Rent Roll'!F35</f>
        <v>0</v>
      </c>
      <c r="G36" s="202">
        <f>'MF Rent Roll'!G35</f>
        <v>0</v>
      </c>
      <c r="H36" s="203">
        <f>'MF Rent Roll'!H35</f>
        <v>0</v>
      </c>
      <c r="I36" s="202">
        <f>'MF Rent Roll'!I35</f>
        <v>0</v>
      </c>
      <c r="J36" s="204">
        <f>'MF Rent Roll'!J35</f>
        <v>0</v>
      </c>
      <c r="K36" s="205">
        <f>'MF Rent Roll'!K35</f>
        <v>0</v>
      </c>
      <c r="L36" s="202">
        <f>'MF Rent Roll'!L35</f>
        <v>0</v>
      </c>
      <c r="M36" s="206">
        <f>'MF Rent Roll'!M35</f>
        <v>0</v>
      </c>
      <c r="N36" s="207" t="str">
        <f>'MF Rent Roll'!N35</f>
        <v/>
      </c>
      <c r="O36" s="208" t="str">
        <f>'MF Rent Roll'!O35</f>
        <v/>
      </c>
      <c r="P36" s="209" t="str">
        <f>'MF Rent Roll'!P35</f>
        <v/>
      </c>
      <c r="S36" s="7" t="str">
        <f>IF($B36=0,"",('MF Rollover'!R36*($P36*(1+'Property Summary'!$L$22)^('MF Releasing'!S$3-1)))*$C36)</f>
        <v/>
      </c>
      <c r="T36" s="7" t="str">
        <f>IF($B36=0,"",('MF Rollover'!S36*($P36*(1+'Property Summary'!$L$22)^('MF Releasing'!T$3-1)))*$C36)</f>
        <v/>
      </c>
      <c r="U36" s="7" t="str">
        <f>IF($B36=0,"",('MF Rollover'!T36*($P36*(1+'Property Summary'!$L$22)^('MF Releasing'!U$3-1)))*$C36)</f>
        <v/>
      </c>
      <c r="V36" s="7" t="str">
        <f>IF($B36=0,"",('MF Rollover'!U36*($P36*(1+'Property Summary'!$L$22)^('MF Releasing'!V$3-1)))*$C36)</f>
        <v/>
      </c>
      <c r="W36" s="7" t="str">
        <f>IF($B36=0,"",('MF Rollover'!V36*($P36*(1+'Property Summary'!$L$22)^('MF Releasing'!W$3-1)))*$C36)</f>
        <v/>
      </c>
      <c r="X36" s="7" t="str">
        <f>IF($B36=0,"",('MF Rollover'!W36*($P36*(1+'Property Summary'!$L$22)^('MF Releasing'!X$3-1)))*$C36)</f>
        <v/>
      </c>
      <c r="Y36" s="7" t="str">
        <f>IF($B36=0,"",('MF Rollover'!X36*($P36*(1+'Property Summary'!$L$22)^('MF Releasing'!Y$3-1)))*$C36)</f>
        <v/>
      </c>
      <c r="Z36" s="7" t="str">
        <f>IF($B36=0,"",('MF Rollover'!Y36*($P36*(1+'Property Summary'!$L$22)^('MF Releasing'!Z$3-1)))*$C36)</f>
        <v/>
      </c>
      <c r="AA36" s="7" t="str">
        <f>IF($B36=0,"",('MF Rollover'!Z36*($P36*(1+'Property Summary'!$L$22)^('MF Releasing'!AA$3-1)))*$C36)</f>
        <v/>
      </c>
      <c r="AB36" s="7" t="str">
        <f>IF($B36=0,"",('MF Rollover'!AA36*($P36*(1+'Property Summary'!$L$22)^('MF Releasing'!AB$3-1)))*$C36)</f>
        <v/>
      </c>
      <c r="AC36" s="7" t="str">
        <f>IF($B36=0,"",('MF Rollover'!AB36*($P36*(1+'Property Summary'!$L$22)^('MF Releasing'!AC$3-1)))*$C36)</f>
        <v/>
      </c>
      <c r="AD36" s="7" t="str">
        <f>IF($B36=0,"",('MF Rollover'!AC36*($P36*(1+'Property Summary'!$L$22)^('MF Releasing'!AD$3-1)))*$C36)</f>
        <v/>
      </c>
      <c r="AE36" s="7" t="str">
        <f>IF($B36=0,"",('MF Rollover'!AD36*($P36*(1+'Property Summary'!$L$22)^('MF Releasing'!AE$3-1)))*$C36)</f>
        <v/>
      </c>
      <c r="AF36" s="7" t="str">
        <f>IF($B36=0,"",('MF Rollover'!AE36*($P36*(1+'Property Summary'!$L$22)^('MF Releasing'!AF$3-1)))*$C36)</f>
        <v/>
      </c>
      <c r="AG36" s="7" t="str">
        <f>IF($B36=0,"",('MF Rollover'!AF36*($P36*(1+'Property Summary'!$L$22)^('MF Releasing'!AG$3-1)))*$C36)</f>
        <v/>
      </c>
      <c r="AH36" s="7" t="str">
        <f>IF($B36=0,"",('MF Rollover'!AG36*($P36*(1+'Property Summary'!$L$22)^('MF Releasing'!AH$3-1)))*$C36)</f>
        <v/>
      </c>
      <c r="AI36" s="7" t="str">
        <f>IF($B36=0,"",('MF Rollover'!AH36*($P36*(1+'Property Summary'!$L$22)^('MF Releasing'!AI$3-1)))*$C36)</f>
        <v/>
      </c>
      <c r="AJ36" s="7" t="str">
        <f>IF($B36=0,"",('MF Rollover'!AI36*($P36*(1+'Property Summary'!$L$22)^('MF Releasing'!AJ$3-1)))*$C36)</f>
        <v/>
      </c>
      <c r="AK36" s="7" t="str">
        <f>IF($B36=0,"",('MF Rollover'!AJ36*($P36*(1+'Property Summary'!$L$22)^('MF Releasing'!AK$3-1)))*$C36)</f>
        <v/>
      </c>
      <c r="AL36" s="7" t="str">
        <f>IF($B36=0,"",('MF Rollover'!AK36*($P36*(1+'Property Summary'!$L$22)^('MF Releasing'!AL$3-1)))*$C36)</f>
        <v/>
      </c>
      <c r="AM36" s="7" t="str">
        <f>IF($B36=0,"",('MF Rollover'!AL36*($P36*(1+'Property Summary'!$L$22)^('MF Releasing'!AM$3-1)))*$C36)</f>
        <v/>
      </c>
      <c r="AN36" s="7" t="str">
        <f>IF($B36=0,"",('MF Rollover'!AM36*($P36*(1+'Property Summary'!$L$22)^('MF Releasing'!AN$3-1)))*$C36)</f>
        <v/>
      </c>
      <c r="AO36" s="7" t="str">
        <f>IF($B36=0,"",('MF Rollover'!AN36*($P36*(1+'Property Summary'!$L$22)^('MF Releasing'!AO$3-1)))*$C36)</f>
        <v/>
      </c>
      <c r="AP36" s="7" t="str">
        <f>IF($B36=0,"",('MF Rollover'!AO36*($P36*(1+'Property Summary'!$L$22)^('MF Releasing'!AP$3-1)))*$C36)</f>
        <v/>
      </c>
      <c r="AQ36" s="7" t="str">
        <f>IF($B36=0,"",('MF Rollover'!AP36*($P36*(1+'Property Summary'!$L$22)^('MF Releasing'!AQ$3-1)))*$C36)</f>
        <v/>
      </c>
      <c r="AR36" s="7" t="str">
        <f>IF($B36=0,"",('MF Rollover'!AQ36*($P36*(1+'Property Summary'!$L$22)^('MF Releasing'!AR$3-1)))*$C36)</f>
        <v/>
      </c>
      <c r="AS36" s="7" t="str">
        <f>IF($B36=0,"",('MF Rollover'!AR36*($P36*(1+'Property Summary'!$L$22)^('MF Releasing'!AS$3-1)))*$C36)</f>
        <v/>
      </c>
      <c r="AT36" s="7" t="str">
        <f>IF($B36=0,"",('MF Rollover'!AS36*($P36*(1+'Property Summary'!$L$22)^('MF Releasing'!AT$3-1)))*$C36)</f>
        <v/>
      </c>
      <c r="AU36" s="7" t="str">
        <f>IF($B36=0,"",('MF Rollover'!AT36*($P36*(1+'Property Summary'!$L$22)^('MF Releasing'!AU$3-1)))*$C36)</f>
        <v/>
      </c>
      <c r="AV36" s="7" t="str">
        <f>IF($B36=0,"",('MF Rollover'!AU36*($P36*(1+'Property Summary'!$L$22)^('MF Releasing'!AV$3-1)))*$C36)</f>
        <v/>
      </c>
      <c r="AW36" s="7" t="str">
        <f>IF($B36=0,"",('MF Rollover'!AV36*($P36*(1+'Property Summary'!$L$22)^('MF Releasing'!AW$3-1)))*$C36)</f>
        <v/>
      </c>
      <c r="AX36" s="7" t="str">
        <f>IF($B36=0,"",('MF Rollover'!AW36*($P36*(1+'Property Summary'!$L$22)^('MF Releasing'!AX$3-1)))*$C36)</f>
        <v/>
      </c>
      <c r="AY36" s="7" t="str">
        <f>IF($B36=0,"",('MF Rollover'!AX36*($P36*(1+'Property Summary'!$L$22)^('MF Releasing'!AY$3-1)))*$C36)</f>
        <v/>
      </c>
      <c r="AZ36" s="7" t="str">
        <f>IF($B36=0,"",('MF Rollover'!AY36*($P36*(1+'Property Summary'!$L$22)^('MF Releasing'!AZ$3-1)))*$C36)</f>
        <v/>
      </c>
      <c r="BA36" s="7" t="str">
        <f>IF($B36=0,"",('MF Rollover'!AZ36*($P36*(1+'Property Summary'!$L$22)^('MF Releasing'!BA$3-1)))*$C36)</f>
        <v/>
      </c>
      <c r="BB36" s="7" t="str">
        <f>IF($B36=0,"",('MF Rollover'!BA36*($P36*(1+'Property Summary'!$L$22)^('MF Releasing'!BB$3-1)))*$C36)</f>
        <v/>
      </c>
      <c r="BC36" s="7" t="str">
        <f>IF($B36=0,"",('MF Rollover'!BB36*($P36*(1+'Property Summary'!$L$22)^('MF Releasing'!BC$3-1)))*$C36)</f>
        <v/>
      </c>
      <c r="BD36" s="7" t="str">
        <f>IF($B36=0,"",('MF Rollover'!BC36*($P36*(1+'Property Summary'!$L$22)^('MF Releasing'!BD$3-1)))*$C36)</f>
        <v/>
      </c>
      <c r="BE36" s="7" t="str">
        <f>IF($B36=0,"",('MF Rollover'!BD36*($P36*(1+'Property Summary'!$L$22)^('MF Releasing'!BE$3-1)))*$C36)</f>
        <v/>
      </c>
      <c r="BF36" s="7" t="str">
        <f>IF($B36=0,"",('MF Rollover'!BE36*($P36*(1+'Property Summary'!$L$22)^('MF Releasing'!BF$3-1)))*$C36)</f>
        <v/>
      </c>
      <c r="BG36" s="7" t="str">
        <f>IF($B36=0,"",('MF Rollover'!BF36*($P36*(1+'Property Summary'!$L$22)^('MF Releasing'!BG$3-1)))*$C36)</f>
        <v/>
      </c>
      <c r="BH36" s="7" t="str">
        <f>IF($B36=0,"",('MF Rollover'!BG36*($P36*(1+'Property Summary'!$L$22)^('MF Releasing'!BH$3-1)))*$C36)</f>
        <v/>
      </c>
      <c r="BI36" s="7" t="str">
        <f>IF($B36=0,"",('MF Rollover'!BH36*($P36*(1+'Property Summary'!$L$22)^('MF Releasing'!BI$3-1)))*$C36)</f>
        <v/>
      </c>
      <c r="BJ36" s="7" t="str">
        <f>IF($B36=0,"",('MF Rollover'!BI36*($P36*(1+'Property Summary'!$L$22)^('MF Releasing'!BJ$3-1)))*$C36)</f>
        <v/>
      </c>
      <c r="BK36" s="7" t="str">
        <f>IF($B36=0,"",('MF Rollover'!BJ36*($P36*(1+'Property Summary'!$L$22)^('MF Releasing'!BK$3-1)))*$C36)</f>
        <v/>
      </c>
      <c r="BL36" s="7" t="str">
        <f>IF($B36=0,"",('MF Rollover'!BK36*($P36*(1+'Property Summary'!$L$22)^('MF Releasing'!BL$3-1)))*$C36)</f>
        <v/>
      </c>
      <c r="BM36" s="7" t="str">
        <f>IF($B36=0,"",('MF Rollover'!BL36*($P36*(1+'Property Summary'!$L$22)^('MF Releasing'!BM$3-1)))*$C36)</f>
        <v/>
      </c>
      <c r="BN36" s="7" t="str">
        <f>IF($B36=0,"",('MF Rollover'!BM36*($P36*(1+'Property Summary'!$L$22)^('MF Releasing'!BN$3-1)))*$C36)</f>
        <v/>
      </c>
      <c r="BO36" s="7" t="str">
        <f>IF($B36=0,"",('MF Rollover'!BN36*($P36*(1+'Property Summary'!$L$22)^('MF Releasing'!BO$3-1)))*$C36)</f>
        <v/>
      </c>
      <c r="BP36" s="7" t="str">
        <f>IF($B36=0,"",('MF Rollover'!BO36*($P36*(1+'Property Summary'!$L$22)^('MF Releasing'!BP$3-1)))*$C36)</f>
        <v/>
      </c>
      <c r="BQ36" s="7" t="str">
        <f>IF($B36=0,"",('MF Rollover'!BP36*($P36*(1+'Property Summary'!$L$22)^('MF Releasing'!BQ$3-1)))*$C36)</f>
        <v/>
      </c>
      <c r="BR36" s="7" t="str">
        <f>IF($B36=0,"",('MF Rollover'!BQ36*($P36*(1+'Property Summary'!$L$22)^('MF Releasing'!BR$3-1)))*$C36)</f>
        <v/>
      </c>
      <c r="BS36" s="7" t="str">
        <f>IF($B36=0,"",('MF Rollover'!BR36*($P36*(1+'Property Summary'!$L$22)^('MF Releasing'!BS$3-1)))*$C36)</f>
        <v/>
      </c>
      <c r="BT36" s="7" t="str">
        <f>IF($B36=0,"",('MF Rollover'!BS36*($P36*(1+'Property Summary'!$L$22)^('MF Releasing'!BT$3-1)))*$C36)</f>
        <v/>
      </c>
      <c r="BU36" s="7" t="str">
        <f>IF($B36=0,"",('MF Rollover'!BT36*($P36*(1+'Property Summary'!$L$22)^('MF Releasing'!BU$3-1)))*$C36)</f>
        <v/>
      </c>
      <c r="BV36" s="7" t="str">
        <f>IF($B36=0,"",('MF Rollover'!BU36*($P36*(1+'Property Summary'!$L$22)^('MF Releasing'!BV$3-1)))*$C36)</f>
        <v/>
      </c>
      <c r="BW36" s="7" t="str">
        <f>IF($B36=0,"",('MF Rollover'!BV36*($P36*(1+'Property Summary'!$L$22)^('MF Releasing'!BW$3-1)))*$C36)</f>
        <v/>
      </c>
      <c r="BX36" s="7" t="str">
        <f>IF($B36=0,"",('MF Rollover'!BW36*($P36*(1+'Property Summary'!$L$22)^('MF Releasing'!BX$3-1)))*$C36)</f>
        <v/>
      </c>
      <c r="BY36" s="7" t="str">
        <f>IF($B36=0,"",('MF Rollover'!BX36*($P36*(1+'Property Summary'!$L$22)^('MF Releasing'!BY$3-1)))*$C36)</f>
        <v/>
      </c>
      <c r="BZ36" s="7" t="str">
        <f>IF($B36=0,"",('MF Rollover'!BY36*($P36*(1+'Property Summary'!$L$22)^('MF Releasing'!BZ$3-1)))*$C36)</f>
        <v/>
      </c>
      <c r="CA36" s="7" t="str">
        <f>IF($B36=0,"",('MF Rollover'!BZ36*($P36*(1+'Property Summary'!$L$22)^('MF Releasing'!CA$3-1)))*$C36)</f>
        <v/>
      </c>
      <c r="CB36" s="7" t="str">
        <f>IF($B36=0,"",('MF Rollover'!CA36*($P36*(1+'Property Summary'!$L$22)^('MF Releasing'!CB$3-1)))*$C36)</f>
        <v/>
      </c>
      <c r="CC36" s="7" t="str">
        <f>IF($B36=0,"",('MF Rollover'!CB36*($P36*(1+'Property Summary'!$L$22)^('MF Releasing'!CC$3-1)))*$C36)</f>
        <v/>
      </c>
      <c r="CD36" s="7" t="str">
        <f>IF($B36=0,"",('MF Rollover'!CC36*($P36*(1+'Property Summary'!$L$22)^('MF Releasing'!CD$3-1)))*$C36)</f>
        <v/>
      </c>
      <c r="CE36" s="7" t="str">
        <f>IF($B36=0,"",('MF Rollover'!CD36*($P36*(1+'Property Summary'!$L$22)^('MF Releasing'!CE$3-1)))*$C36)</f>
        <v/>
      </c>
      <c r="CF36" s="7" t="str">
        <f>IF($B36=0,"",('MF Rollover'!CE36*($P36*(1+'Property Summary'!$L$22)^('MF Releasing'!CF$3-1)))*$C36)</f>
        <v/>
      </c>
      <c r="CG36" s="7" t="str">
        <f>IF($B36=0,"",('MF Rollover'!CF36*($P36*(1+'Property Summary'!$L$22)^('MF Releasing'!CG$3-1)))*$C36)</f>
        <v/>
      </c>
      <c r="CH36" s="7" t="str">
        <f>IF($B36=0,"",('MF Rollover'!CG36*($P36*(1+'Property Summary'!$L$22)^('MF Releasing'!CH$3-1)))*$C36)</f>
        <v/>
      </c>
      <c r="CI36" s="7" t="str">
        <f>IF($B36=0,"",('MF Rollover'!CH36*($P36*(1+'Property Summary'!$L$22)^('MF Releasing'!CI$3-1)))*$C36)</f>
        <v/>
      </c>
      <c r="CJ36" s="7" t="str">
        <f>IF($B36=0,"",('MF Rollover'!CI36*($P36*(1+'Property Summary'!$L$22)^('MF Releasing'!CJ$3-1)))*$C36)</f>
        <v/>
      </c>
      <c r="CK36" s="7" t="str">
        <f>IF($B36=0,"",('MF Rollover'!CJ36*($P36*(1+'Property Summary'!$L$22)^('MF Releasing'!CK$3-1)))*$C36)</f>
        <v/>
      </c>
      <c r="CL36" s="7" t="str">
        <f>IF($B36=0,"",('MF Rollover'!CK36*($P36*(1+'Property Summary'!$L$22)^('MF Releasing'!CL$3-1)))*$C36)</f>
        <v/>
      </c>
      <c r="CM36" s="7" t="str">
        <f>IF($B36=0,"",('MF Rollover'!CL36*($P36*(1+'Property Summary'!$L$22)^('MF Releasing'!CM$3-1)))*$C36)</f>
        <v/>
      </c>
      <c r="CN36" s="7" t="str">
        <f>IF($B36=0,"",('MF Rollover'!CM36*($P36*(1+'Property Summary'!$L$22)^('MF Releasing'!CN$3-1)))*$C36)</f>
        <v/>
      </c>
      <c r="CO36" s="7" t="str">
        <f>IF($B36=0,"",('MF Rollover'!CN36*($P36*(1+'Property Summary'!$L$22)^('MF Releasing'!CO$3-1)))*$C36)</f>
        <v/>
      </c>
      <c r="CP36" s="7" t="str">
        <f>IF($B36=0,"",('MF Rollover'!CO36*($P36*(1+'Property Summary'!$L$22)^('MF Releasing'!CP$3-1)))*$C36)</f>
        <v/>
      </c>
      <c r="CQ36" s="7" t="str">
        <f>IF($B36=0,"",('MF Rollover'!CP36*($P36*(1+'Property Summary'!$L$22)^('MF Releasing'!CQ$3-1)))*$C36)</f>
        <v/>
      </c>
      <c r="CR36" s="7" t="str">
        <f>IF($B36=0,"",('MF Rollover'!CQ36*($P36*(1+'Property Summary'!$L$22)^('MF Releasing'!CR$3-1)))*$C36)</f>
        <v/>
      </c>
      <c r="CS36" s="7" t="str">
        <f>IF($B36=0,"",('MF Rollover'!CR36*($P36*(1+'Property Summary'!$L$22)^('MF Releasing'!CS$3-1)))*$C36)</f>
        <v/>
      </c>
      <c r="CT36" s="7" t="str">
        <f>IF($B36=0,"",('MF Rollover'!CS36*($P36*(1+'Property Summary'!$L$22)^('MF Releasing'!CT$3-1)))*$C36)</f>
        <v/>
      </c>
      <c r="CU36" s="7" t="str">
        <f>IF($B36=0,"",('MF Rollover'!CT36*($P36*(1+'Property Summary'!$L$22)^('MF Releasing'!CU$3-1)))*$C36)</f>
        <v/>
      </c>
      <c r="CV36" s="7" t="str">
        <f>IF($B36=0,"",('MF Rollover'!CU36*($P36*(1+'Property Summary'!$L$22)^('MF Releasing'!CV$3-1)))*$C36)</f>
        <v/>
      </c>
      <c r="CW36" s="7" t="str">
        <f>IF($B36=0,"",('MF Rollover'!CV36*($P36*(1+'Property Summary'!$L$22)^('MF Releasing'!CW$3-1)))*$C36)</f>
        <v/>
      </c>
      <c r="CX36" s="7" t="str">
        <f>IF($B36=0,"",('MF Rollover'!CW36*($P36*(1+'Property Summary'!$L$22)^('MF Releasing'!CX$3-1)))*$C36)</f>
        <v/>
      </c>
      <c r="CY36" s="7" t="str">
        <f>IF($B36=0,"",('MF Rollover'!CX36*($P36*(1+'Property Summary'!$L$22)^('MF Releasing'!CY$3-1)))*$C36)</f>
        <v/>
      </c>
      <c r="CZ36" s="7" t="str">
        <f>IF($B36=0,"",('MF Rollover'!CY36*($P36*(1+'Property Summary'!$L$22)^('MF Releasing'!CZ$3-1)))*$C36)</f>
        <v/>
      </c>
      <c r="DA36" s="7" t="str">
        <f>IF($B36=0,"",('MF Rollover'!CZ36*($P36*(1+'Property Summary'!$L$22)^('MF Releasing'!DA$3-1)))*$C36)</f>
        <v/>
      </c>
      <c r="DB36" s="7" t="str">
        <f>IF($B36=0,"",('MF Rollover'!DA36*($P36*(1+'Property Summary'!$L$22)^('MF Releasing'!DB$3-1)))*$C36)</f>
        <v/>
      </c>
      <c r="DC36" s="7" t="str">
        <f>IF($B36=0,"",('MF Rollover'!DB36*($P36*(1+'Property Summary'!$L$22)^('MF Releasing'!DC$3-1)))*$C36)</f>
        <v/>
      </c>
      <c r="DD36" s="7" t="str">
        <f>IF($B36=0,"",('MF Rollover'!DC36*($P36*(1+'Property Summary'!$L$22)^('MF Releasing'!DD$3-1)))*$C36)</f>
        <v/>
      </c>
      <c r="DE36" s="7" t="str">
        <f>IF($B36=0,"",('MF Rollover'!DD36*($P36*(1+'Property Summary'!$L$22)^('MF Releasing'!DE$3-1)))*$C36)</f>
        <v/>
      </c>
      <c r="DF36" s="7" t="str">
        <f>IF($B36=0,"",('MF Rollover'!DE36*($P36*(1+'Property Summary'!$L$22)^('MF Releasing'!DF$3-1)))*$C36)</f>
        <v/>
      </c>
      <c r="DG36" s="7" t="str">
        <f>IF($B36=0,"",('MF Rollover'!DF36*($P36*(1+'Property Summary'!$L$22)^('MF Releasing'!DG$3-1)))*$C36)</f>
        <v/>
      </c>
      <c r="DH36" s="7" t="str">
        <f>IF($B36=0,"",('MF Rollover'!DG36*($P36*(1+'Property Summary'!$L$22)^('MF Releasing'!DH$3-1)))*$C36)</f>
        <v/>
      </c>
      <c r="DI36" s="7" t="str">
        <f>IF($B36=0,"",('MF Rollover'!DH36*($P36*(1+'Property Summary'!$L$22)^('MF Releasing'!DI$3-1)))*$C36)</f>
        <v/>
      </c>
      <c r="DJ36" s="7" t="str">
        <f>IF($B36=0,"",('MF Rollover'!DI36*($P36*(1+'Property Summary'!$L$22)^('MF Releasing'!DJ$3-1)))*$C36)</f>
        <v/>
      </c>
      <c r="DK36" s="7" t="str">
        <f>IF($B36=0,"",('MF Rollover'!DJ36*($P36*(1+'Property Summary'!$L$22)^('MF Releasing'!DK$3-1)))*$C36)</f>
        <v/>
      </c>
      <c r="DL36" s="7" t="str">
        <f>IF($B36=0,"",('MF Rollover'!DK36*($P36*(1+'Property Summary'!$L$22)^('MF Releasing'!DL$3-1)))*$C36)</f>
        <v/>
      </c>
      <c r="DM36" s="7" t="str">
        <f>IF($B36=0,"",('MF Rollover'!DL36*($P36*(1+'Property Summary'!$L$22)^('MF Releasing'!DM$3-1)))*$C36)</f>
        <v/>
      </c>
      <c r="DN36" s="7" t="str">
        <f>IF($B36=0,"",('MF Rollover'!DM36*($P36*(1+'Property Summary'!$L$22)^('MF Releasing'!DN$3-1)))*$C36)</f>
        <v/>
      </c>
      <c r="DO36" s="7" t="str">
        <f>IF($B36=0,"",('MF Rollover'!DN36*($P36*(1+'Property Summary'!$L$22)^('MF Releasing'!DO$3-1)))*$C36)</f>
        <v/>
      </c>
      <c r="DP36" s="7" t="str">
        <f>IF($B36=0,"",('MF Rollover'!DO36*($P36*(1+'Property Summary'!$L$22)^('MF Releasing'!DP$3-1)))*$C36)</f>
        <v/>
      </c>
      <c r="DQ36" s="7" t="str">
        <f>IF($B36=0,"",('MF Rollover'!DP36*($P36*(1+'Property Summary'!$L$22)^('MF Releasing'!DQ$3-1)))*$C36)</f>
        <v/>
      </c>
      <c r="DR36" s="7" t="str">
        <f>IF($B36=0,"",('MF Rollover'!DQ36*($P36*(1+'Property Summary'!$L$22)^('MF Releasing'!DR$3-1)))*$C36)</f>
        <v/>
      </c>
      <c r="DS36" s="7" t="str">
        <f>IF($B36=0,"",('MF Rollover'!DR36*($P36*(1+'Property Summary'!$L$22)^('MF Releasing'!DS$3-1)))*$C36)</f>
        <v/>
      </c>
      <c r="DT36" s="7" t="str">
        <f>IF($B36=0,"",('MF Rollover'!DS36*($P36*(1+'Property Summary'!$L$22)^('MF Releasing'!DT$3-1)))*$C36)</f>
        <v/>
      </c>
      <c r="DU36" s="7" t="str">
        <f>IF($B36=0,"",('MF Rollover'!DT36*($P36*(1+'Property Summary'!$L$22)^('MF Releasing'!DU$3-1)))*$C36)</f>
        <v/>
      </c>
      <c r="DV36" s="7" t="str">
        <f>IF($B36=0,"",('MF Rollover'!DU36*($P36*(1+'Property Summary'!$L$22)^('MF Releasing'!DV$3-1)))*$C36)</f>
        <v/>
      </c>
      <c r="DW36" s="7" t="str">
        <f>IF($B36=0,"",('MF Rollover'!DV36*($P36*(1+'Property Summary'!$L$22)^('MF Releasing'!DW$3-1)))*$C36)</f>
        <v/>
      </c>
      <c r="DX36" s="7" t="str">
        <f>IF($B36=0,"",('MF Rollover'!DW36*($P36*(1+'Property Summary'!$L$22)^('MF Releasing'!DX$3-1)))*$C36)</f>
        <v/>
      </c>
      <c r="DY36" s="7" t="str">
        <f>IF($B36=0,"",('MF Rollover'!DX36*($P36*(1+'Property Summary'!$L$22)^('MF Releasing'!DY$3-1)))*$C36)</f>
        <v/>
      </c>
      <c r="DZ36" s="7" t="str">
        <f>IF($B36=0,"",('MF Rollover'!DY36*($P36*(1+'Property Summary'!$L$22)^('MF Releasing'!DZ$3-1)))*$C36)</f>
        <v/>
      </c>
      <c r="EA36" s="7" t="str">
        <f>IF($B36=0,"",('MF Rollover'!DZ36*($P36*(1+'Property Summary'!$L$22)^('MF Releasing'!EA$3-1)))*$C36)</f>
        <v/>
      </c>
      <c r="EB36" s="7" t="str">
        <f>IF($B36=0,"",('MF Rollover'!EA36*($P36*(1+'Property Summary'!$L$22)^('MF Releasing'!EB$3-1)))*$C36)</f>
        <v/>
      </c>
      <c r="EC36" s="7" t="str">
        <f>IF($B36=0,"",('MF Rollover'!EB36*($P36*(1+'Property Summary'!$L$22)^('MF Releasing'!EC$3-1)))*$C36)</f>
        <v/>
      </c>
      <c r="ED36" s="7" t="str">
        <f>IF($B36=0,"",('MF Rollover'!EC36*($P36*(1+'Property Summary'!$L$22)^('MF Releasing'!ED$3-1)))*$C36)</f>
        <v/>
      </c>
      <c r="EE36" s="7" t="str">
        <f>IF($B36=0,"",('MF Rollover'!ED36*($P36*(1+'Property Summary'!$L$22)^('MF Releasing'!EE$3-1)))*$C36)</f>
        <v/>
      </c>
      <c r="EF36" s="7" t="str">
        <f>IF($B36=0,"",('MF Rollover'!EE36*($P36*(1+'Property Summary'!$L$22)^('MF Releasing'!EF$3-1)))*$C36)</f>
        <v/>
      </c>
      <c r="EG36" s="7" t="str">
        <f>IF($B36=0,"",('MF Rollover'!EF36*($P36*(1+'Property Summary'!$L$22)^('MF Releasing'!EG$3-1)))*$C36)</f>
        <v/>
      </c>
      <c r="EH36" s="7" t="str">
        <f>IF($B36=0,"",('MF Rollover'!EG36*($P36*(1+'Property Summary'!$L$22)^('MF Releasing'!EH$3-1)))*$C36)</f>
        <v/>
      </c>
      <c r="EI36" s="7" t="str">
        <f>IF($B36=0,"",('MF Rollover'!EH36*($P36*(1+'Property Summary'!$L$22)^('MF Releasing'!EI$3-1)))*$C36)</f>
        <v/>
      </c>
      <c r="EJ36" s="7" t="str">
        <f>IF($B36=0,"",('MF Rollover'!EI36*($P36*(1+'Property Summary'!$L$22)^('MF Releasing'!EJ$3-1)))*$C36)</f>
        <v/>
      </c>
      <c r="EK36" s="7" t="str">
        <f>IF($B36=0,"",('MF Rollover'!EJ36*($P36*(1+'Property Summary'!$L$22)^('MF Releasing'!EK$3-1)))*$C36)</f>
        <v/>
      </c>
      <c r="EL36" s="7" t="str">
        <f>IF($B36=0,"",('MF Rollover'!EK36*($P36*(1+'Property Summary'!$L$22)^('MF Releasing'!EL$3-1)))*$C36)</f>
        <v/>
      </c>
      <c r="EM36" s="7" t="str">
        <f>IF($B36=0,"",('MF Rollover'!EL36*($P36*(1+'Property Summary'!$L$22)^('MF Releasing'!EM$3-1)))*$C36)</f>
        <v/>
      </c>
      <c r="EN36" s="7" t="str">
        <f>IF($B36=0,"",('MF Rollover'!EM36*($P36*(1+'Property Summary'!$L$22)^('MF Releasing'!EN$3-1)))*$C36)</f>
        <v/>
      </c>
      <c r="EO36" s="7" t="str">
        <f>IF($B36=0,"",('MF Rollover'!EN36*($P36*(1+'Property Summary'!$L$22)^('MF Releasing'!EO$3-1)))*$C36)</f>
        <v/>
      </c>
      <c r="EP36" s="7" t="str">
        <f>IF($B36=0,"",('MF Rollover'!EO36*($P36*(1+'Property Summary'!$L$22)^('MF Releasing'!EP$3-1)))*$C36)</f>
        <v/>
      </c>
      <c r="EQ36" s="7" t="str">
        <f>IF($B36=0,"",('MF Rollover'!EP36*($P36*(1+'Property Summary'!$L$22)^('MF Releasing'!EQ$3-1)))*$C36)</f>
        <v/>
      </c>
      <c r="ER36" s="7" t="str">
        <f>IF($B36=0,"",('MF Rollover'!EQ36*($P36*(1+'Property Summary'!$L$22)^('MF Releasing'!ER$3-1)))*$C36)</f>
        <v/>
      </c>
      <c r="ES36" s="7" t="str">
        <f>IF($B36=0,"",('MF Rollover'!ER36*($P36*(1+'Property Summary'!$L$22)^('MF Releasing'!ES$3-1)))*$C36)</f>
        <v/>
      </c>
      <c r="ET36" s="7" t="str">
        <f>IF($B36=0,"",('MF Rollover'!ES36*($P36*(1+'Property Summary'!$L$22)^('MF Releasing'!ET$3-1)))*$C36)</f>
        <v/>
      </c>
      <c r="EU36" s="7" t="str">
        <f>IF($B36=0,"",('MF Rollover'!ET36*($P36*(1+'Property Summary'!$L$22)^('MF Releasing'!EU$3-1)))*$C36)</f>
        <v/>
      </c>
      <c r="EV36" s="7" t="str">
        <f>IF($B36=0,"",('MF Rollover'!EU36*($P36*(1+'Property Summary'!$L$22)^('MF Releasing'!EV$3-1)))*$C36)</f>
        <v/>
      </c>
      <c r="EW36" s="7" t="str">
        <f>IF($B36=0,"",('MF Rollover'!EV36*($P36*(1+'Property Summary'!$L$22)^('MF Releasing'!EW$3-1)))*$C36)</f>
        <v/>
      </c>
      <c r="EX36" s="7" t="str">
        <f>IF($B36=0,"",('MF Rollover'!EW36*($P36*(1+'Property Summary'!$L$22)^('MF Releasing'!EX$3-1)))*$C36)</f>
        <v/>
      </c>
      <c r="EY36" s="7" t="str">
        <f>IF($B36=0,"",('MF Rollover'!EX36*($P36*(1+'Property Summary'!$L$22)^('MF Releasing'!EY$3-1)))*$C36)</f>
        <v/>
      </c>
      <c r="EZ36" s="7" t="str">
        <f>IF($B36=0,"",('MF Rollover'!EY36*($P36*(1+'Property Summary'!$L$22)^('MF Releasing'!EZ$3-1)))*$C36)</f>
        <v/>
      </c>
      <c r="FA36" s="7" t="str">
        <f>IF($B36=0,"",('MF Rollover'!EZ36*($P36*(1+'Property Summary'!$L$22)^('MF Releasing'!FA$3-1)))*$C36)</f>
        <v/>
      </c>
      <c r="FB36" s="7" t="str">
        <f>IF($B36=0,"",('MF Rollover'!FA36*($P36*(1+'Property Summary'!$L$22)^('MF Releasing'!FB$3-1)))*$C36)</f>
        <v/>
      </c>
      <c r="FC36" s="7" t="str">
        <f>IF($B36=0,"",('MF Rollover'!FB36*($P36*(1+'Property Summary'!$L$22)^('MF Releasing'!FC$3-1)))*$C36)</f>
        <v/>
      </c>
      <c r="FD36" s="7" t="str">
        <f>IF($B36=0,"",('MF Rollover'!FC36*($P36*(1+'Property Summary'!$L$22)^('MF Releasing'!FD$3-1)))*$C36)</f>
        <v/>
      </c>
      <c r="FE36" s="7" t="str">
        <f>IF($B36=0,"",('MF Rollover'!FD36*($P36*(1+'Property Summary'!$L$22)^('MF Releasing'!FE$3-1)))*$C36)</f>
        <v/>
      </c>
      <c r="FF36" s="7" t="str">
        <f>IF($B36=0,"",('MF Rollover'!FE36*($P36*(1+'Property Summary'!$L$22)^('MF Releasing'!FF$3-1)))*$C36)</f>
        <v/>
      </c>
      <c r="FG36" s="7" t="str">
        <f>IF($B36=0,"",('MF Rollover'!FF36*($P36*(1+'Property Summary'!$L$22)^('MF Releasing'!FG$3-1)))*$C36)</f>
        <v/>
      </c>
      <c r="FH36" s="7" t="str">
        <f>IF($B36=0,"",('MF Rollover'!FG36*($P36*(1+'Property Summary'!$L$22)^('MF Releasing'!FH$3-1)))*$C36)</f>
        <v/>
      </c>
      <c r="FI36" s="7" t="str">
        <f>IF($B36=0,"",('MF Rollover'!FH36*($P36*(1+'Property Summary'!$L$22)^('MF Releasing'!FI$3-1)))*$C36)</f>
        <v/>
      </c>
      <c r="FJ36" s="7" t="str">
        <f>IF($B36=0,"",('MF Rollover'!FI36*($P36*(1+'Property Summary'!$L$22)^('MF Releasing'!FJ$3-1)))*$C36)</f>
        <v/>
      </c>
      <c r="FK36" s="7" t="str">
        <f>IF($B36=0,"",('MF Rollover'!FJ36*($P36*(1+'Property Summary'!$L$22)^('MF Releasing'!FK$3-1)))*$C36)</f>
        <v/>
      </c>
      <c r="FL36" s="7" t="str">
        <f>IF($B36=0,"",('MF Rollover'!FK36*($P36*(1+'Property Summary'!$L$22)^('MF Releasing'!FL$3-1)))*$C36)</f>
        <v/>
      </c>
      <c r="FM36" s="7" t="str">
        <f>IF($B36=0,"",('MF Rollover'!FL36*($P36*(1+'Property Summary'!$L$22)^('MF Releasing'!FM$3-1)))*$C36)</f>
        <v/>
      </c>
      <c r="FN36" s="7" t="str">
        <f>IF($B36=0,"",('MF Rollover'!FM36*($P36*(1+'Property Summary'!$L$22)^('MF Releasing'!FN$3-1)))*$C36)</f>
        <v/>
      </c>
      <c r="FO36" s="7" t="str">
        <f>IF($B36=0,"",('MF Rollover'!FN36*($P36*(1+'Property Summary'!$L$22)^('MF Releasing'!FO$3-1)))*$C36)</f>
        <v/>
      </c>
      <c r="FP36" s="7" t="str">
        <f>IF($B36=0,"",('MF Rollover'!FO36*($P36*(1+'Property Summary'!$L$22)^('MF Releasing'!FP$3-1)))*$C36)</f>
        <v/>
      </c>
      <c r="FQ36" s="7" t="str">
        <f>IF($B36=0,"",('MF Rollover'!FP36*($P36*(1+'Property Summary'!$L$22)^('MF Releasing'!FQ$3-1)))*$C36)</f>
        <v/>
      </c>
      <c r="FR36" s="7" t="str">
        <f>IF($B36=0,"",('MF Rollover'!FQ36*($P36*(1+'Property Summary'!$L$22)^('MF Releasing'!FR$3-1)))*$C36)</f>
        <v/>
      </c>
      <c r="FS36" s="7" t="str">
        <f>IF($B36=0,"",('MF Rollover'!FR36*($P36*(1+'Property Summary'!$L$22)^('MF Releasing'!FS$3-1)))*$C36)</f>
        <v/>
      </c>
      <c r="FT36" s="7" t="str">
        <f>IF($B36=0,"",('MF Rollover'!FS36*($P36*(1+'Property Summary'!$L$22)^('MF Releasing'!FT$3-1)))*$C36)</f>
        <v/>
      </c>
      <c r="FU36" s="7" t="str">
        <f>IF($B36=0,"",('MF Rollover'!FT36*($P36*(1+'Property Summary'!$L$22)^('MF Releasing'!FU$3-1)))*$C36)</f>
        <v/>
      </c>
      <c r="FV36" s="7" t="str">
        <f>IF($B36=0,"",('MF Rollover'!FU36*($P36*(1+'Property Summary'!$L$22)^('MF Releasing'!FV$3-1)))*$C36)</f>
        <v/>
      </c>
      <c r="FW36" s="7" t="str">
        <f>IF($B36=0,"",('MF Rollover'!FV36*($P36*(1+'Property Summary'!$L$22)^('MF Releasing'!FW$3-1)))*$C36)</f>
        <v/>
      </c>
      <c r="FX36" s="7" t="str">
        <f>IF($B36=0,"",('MF Rollover'!FW36*($P36*(1+'Property Summary'!$L$22)^('MF Releasing'!FX$3-1)))*$C36)</f>
        <v/>
      </c>
      <c r="FY36" s="7" t="str">
        <f>IF($B36=0,"",('MF Rollover'!FX36*($P36*(1+'Property Summary'!$L$22)^('MF Releasing'!FY$3-1)))*$C36)</f>
        <v/>
      </c>
      <c r="FZ36" s="7" t="str">
        <f>IF($B36=0,"",('MF Rollover'!FY36*($P36*(1+'Property Summary'!$L$22)^('MF Releasing'!FZ$3-1)))*$C36)</f>
        <v/>
      </c>
      <c r="GA36" s="7" t="str">
        <f>IF($B36=0,"",('MF Rollover'!FZ36*($P36*(1+'Property Summary'!$L$22)^('MF Releasing'!GA$3-1)))*$C36)</f>
        <v/>
      </c>
      <c r="GB36" s="7" t="str">
        <f>IF($B36=0,"",('MF Rollover'!GA36*($P36*(1+'Property Summary'!$L$22)^('MF Releasing'!GB$3-1)))*$C36)</f>
        <v/>
      </c>
      <c r="GC36" s="7" t="str">
        <f>IF($B36=0,"",('MF Rollover'!GB36*($P36*(1+'Property Summary'!$L$22)^('MF Releasing'!GC$3-1)))*$C36)</f>
        <v/>
      </c>
      <c r="GD36" s="7" t="str">
        <f>IF($B36=0,"",('MF Rollover'!GC36*($P36*(1+'Property Summary'!$L$22)^('MF Releasing'!GD$3-1)))*$C36)</f>
        <v/>
      </c>
      <c r="GE36" s="7" t="str">
        <f>IF($B36=0,"",('MF Rollover'!GD36*($P36*(1+'Property Summary'!$L$22)^('MF Releasing'!GE$3-1)))*$C36)</f>
        <v/>
      </c>
      <c r="GF36" s="7" t="str">
        <f>IF($B36=0,"",('MF Rollover'!GE36*($P36*(1+'Property Summary'!$L$22)^('MF Releasing'!GF$3-1)))*$C36)</f>
        <v/>
      </c>
      <c r="GG36" s="7" t="str">
        <f>IF($B36=0,"",('MF Rollover'!GF36*($P36*(1+'Property Summary'!$L$22)^('MF Releasing'!GG$3-1)))*$C36)</f>
        <v/>
      </c>
      <c r="GH36" s="7" t="str">
        <f>IF($B36=0,"",('MF Rollover'!GG36*($P36*(1+'Property Summary'!$L$22)^('MF Releasing'!GH$3-1)))*$C36)</f>
        <v/>
      </c>
      <c r="GI36" s="7" t="str">
        <f>IF($B36=0,"",('MF Rollover'!GH36*($P36*(1+'Property Summary'!$L$22)^('MF Releasing'!GI$3-1)))*$C36)</f>
        <v/>
      </c>
      <c r="GJ36" s="7" t="str">
        <f>IF($B36=0,"",('MF Rollover'!GI36*($P36*(1+'Property Summary'!$L$22)^('MF Releasing'!GJ$3-1)))*$C36)</f>
        <v/>
      </c>
      <c r="GK36" s="7" t="str">
        <f>IF($B36=0,"",('MF Rollover'!GJ36*($P36*(1+'Property Summary'!$L$22)^('MF Releasing'!GK$3-1)))*$C36)</f>
        <v/>
      </c>
      <c r="GL36" s="7" t="str">
        <f>IF($B36=0,"",('MF Rollover'!GK36*($P36*(1+'Property Summary'!$L$22)^('MF Releasing'!GL$3-1)))*$C36)</f>
        <v/>
      </c>
      <c r="GM36" s="7" t="str">
        <f>IF($B36=0,"",('MF Rollover'!GL36*($P36*(1+'Property Summary'!$L$22)^('MF Releasing'!GM$3-1)))*$C36)</f>
        <v/>
      </c>
      <c r="GN36" s="7" t="str">
        <f>IF($B36=0,"",('MF Rollover'!GM36*($P36*(1+'Property Summary'!$L$22)^('MF Releasing'!GN$3-1)))*$C36)</f>
        <v/>
      </c>
      <c r="GO36" s="7" t="str">
        <f>IF($B36=0,"",('MF Rollover'!GN36*($P36*(1+'Property Summary'!$L$22)^('MF Releasing'!GO$3-1)))*$C36)</f>
        <v/>
      </c>
      <c r="GP36" s="7" t="str">
        <f>IF($B36=0,"",('MF Rollover'!GO36*($P36*(1+'Property Summary'!$L$22)^('MF Releasing'!GP$3-1)))*$C36)</f>
        <v/>
      </c>
    </row>
    <row r="37" spans="2:198" x14ac:dyDescent="0.3">
      <c r="B37" s="198">
        <f>'MF Rent Roll'!B36</f>
        <v>0</v>
      </c>
      <c r="C37" s="199">
        <f>'MF Rent Roll'!C36</f>
        <v>0</v>
      </c>
      <c r="D37" s="200">
        <f>'MF Rent Roll'!D36</f>
        <v>0</v>
      </c>
      <c r="E37" s="200">
        <f>'MF Rent Roll'!E36</f>
        <v>0</v>
      </c>
      <c r="F37" s="201">
        <f>'MF Rent Roll'!F36</f>
        <v>0</v>
      </c>
      <c r="G37" s="202">
        <f>'MF Rent Roll'!G36</f>
        <v>0</v>
      </c>
      <c r="H37" s="203">
        <f>'MF Rent Roll'!H36</f>
        <v>0</v>
      </c>
      <c r="I37" s="202">
        <f>'MF Rent Roll'!I36</f>
        <v>0</v>
      </c>
      <c r="J37" s="204">
        <f>'MF Rent Roll'!J36</f>
        <v>0</v>
      </c>
      <c r="K37" s="205">
        <f>'MF Rent Roll'!K36</f>
        <v>0</v>
      </c>
      <c r="L37" s="202">
        <f>'MF Rent Roll'!L36</f>
        <v>0</v>
      </c>
      <c r="M37" s="206">
        <f>'MF Rent Roll'!M36</f>
        <v>0</v>
      </c>
      <c r="N37" s="207" t="str">
        <f>'MF Rent Roll'!N36</f>
        <v/>
      </c>
      <c r="O37" s="208" t="str">
        <f>'MF Rent Roll'!O36</f>
        <v/>
      </c>
      <c r="P37" s="209" t="str">
        <f>'MF Rent Roll'!P36</f>
        <v/>
      </c>
      <c r="S37" s="7" t="str">
        <f>IF($B37=0,"",('MF Rollover'!R37*($P37*(1+'Property Summary'!$L$22)^('MF Releasing'!S$3-1)))*$C37)</f>
        <v/>
      </c>
      <c r="T37" s="7" t="str">
        <f>IF($B37=0,"",('MF Rollover'!S37*($P37*(1+'Property Summary'!$L$22)^('MF Releasing'!T$3-1)))*$C37)</f>
        <v/>
      </c>
      <c r="U37" s="7" t="str">
        <f>IF($B37=0,"",('MF Rollover'!T37*($P37*(1+'Property Summary'!$L$22)^('MF Releasing'!U$3-1)))*$C37)</f>
        <v/>
      </c>
      <c r="V37" s="7" t="str">
        <f>IF($B37=0,"",('MF Rollover'!U37*($P37*(1+'Property Summary'!$L$22)^('MF Releasing'!V$3-1)))*$C37)</f>
        <v/>
      </c>
      <c r="W37" s="7" t="str">
        <f>IF($B37=0,"",('MF Rollover'!V37*($P37*(1+'Property Summary'!$L$22)^('MF Releasing'!W$3-1)))*$C37)</f>
        <v/>
      </c>
      <c r="X37" s="7" t="str">
        <f>IF($B37=0,"",('MF Rollover'!W37*($P37*(1+'Property Summary'!$L$22)^('MF Releasing'!X$3-1)))*$C37)</f>
        <v/>
      </c>
      <c r="Y37" s="7" t="str">
        <f>IF($B37=0,"",('MF Rollover'!X37*($P37*(1+'Property Summary'!$L$22)^('MF Releasing'!Y$3-1)))*$C37)</f>
        <v/>
      </c>
      <c r="Z37" s="7" t="str">
        <f>IF($B37=0,"",('MF Rollover'!Y37*($P37*(1+'Property Summary'!$L$22)^('MF Releasing'!Z$3-1)))*$C37)</f>
        <v/>
      </c>
      <c r="AA37" s="7" t="str">
        <f>IF($B37=0,"",('MF Rollover'!Z37*($P37*(1+'Property Summary'!$L$22)^('MF Releasing'!AA$3-1)))*$C37)</f>
        <v/>
      </c>
      <c r="AB37" s="7" t="str">
        <f>IF($B37=0,"",('MF Rollover'!AA37*($P37*(1+'Property Summary'!$L$22)^('MF Releasing'!AB$3-1)))*$C37)</f>
        <v/>
      </c>
      <c r="AC37" s="7" t="str">
        <f>IF($B37=0,"",('MF Rollover'!AB37*($P37*(1+'Property Summary'!$L$22)^('MF Releasing'!AC$3-1)))*$C37)</f>
        <v/>
      </c>
      <c r="AD37" s="7" t="str">
        <f>IF($B37=0,"",('MF Rollover'!AC37*($P37*(1+'Property Summary'!$L$22)^('MF Releasing'!AD$3-1)))*$C37)</f>
        <v/>
      </c>
      <c r="AE37" s="7" t="str">
        <f>IF($B37=0,"",('MF Rollover'!AD37*($P37*(1+'Property Summary'!$L$22)^('MF Releasing'!AE$3-1)))*$C37)</f>
        <v/>
      </c>
      <c r="AF37" s="7" t="str">
        <f>IF($B37=0,"",('MF Rollover'!AE37*($P37*(1+'Property Summary'!$L$22)^('MF Releasing'!AF$3-1)))*$C37)</f>
        <v/>
      </c>
      <c r="AG37" s="7" t="str">
        <f>IF($B37=0,"",('MF Rollover'!AF37*($P37*(1+'Property Summary'!$L$22)^('MF Releasing'!AG$3-1)))*$C37)</f>
        <v/>
      </c>
      <c r="AH37" s="7" t="str">
        <f>IF($B37=0,"",('MF Rollover'!AG37*($P37*(1+'Property Summary'!$L$22)^('MF Releasing'!AH$3-1)))*$C37)</f>
        <v/>
      </c>
      <c r="AI37" s="7" t="str">
        <f>IF($B37=0,"",('MF Rollover'!AH37*($P37*(1+'Property Summary'!$L$22)^('MF Releasing'!AI$3-1)))*$C37)</f>
        <v/>
      </c>
      <c r="AJ37" s="7" t="str">
        <f>IF($B37=0,"",('MF Rollover'!AI37*($P37*(1+'Property Summary'!$L$22)^('MF Releasing'!AJ$3-1)))*$C37)</f>
        <v/>
      </c>
      <c r="AK37" s="7" t="str">
        <f>IF($B37=0,"",('MF Rollover'!AJ37*($P37*(1+'Property Summary'!$L$22)^('MF Releasing'!AK$3-1)))*$C37)</f>
        <v/>
      </c>
      <c r="AL37" s="7" t="str">
        <f>IF($B37=0,"",('MF Rollover'!AK37*($P37*(1+'Property Summary'!$L$22)^('MF Releasing'!AL$3-1)))*$C37)</f>
        <v/>
      </c>
      <c r="AM37" s="7" t="str">
        <f>IF($B37=0,"",('MF Rollover'!AL37*($P37*(1+'Property Summary'!$L$22)^('MF Releasing'!AM$3-1)))*$C37)</f>
        <v/>
      </c>
      <c r="AN37" s="7" t="str">
        <f>IF($B37=0,"",('MF Rollover'!AM37*($P37*(1+'Property Summary'!$L$22)^('MF Releasing'!AN$3-1)))*$C37)</f>
        <v/>
      </c>
      <c r="AO37" s="7" t="str">
        <f>IF($B37=0,"",('MF Rollover'!AN37*($P37*(1+'Property Summary'!$L$22)^('MF Releasing'!AO$3-1)))*$C37)</f>
        <v/>
      </c>
      <c r="AP37" s="7" t="str">
        <f>IF($B37=0,"",('MF Rollover'!AO37*($P37*(1+'Property Summary'!$L$22)^('MF Releasing'!AP$3-1)))*$C37)</f>
        <v/>
      </c>
      <c r="AQ37" s="7" t="str">
        <f>IF($B37=0,"",('MF Rollover'!AP37*($P37*(1+'Property Summary'!$L$22)^('MF Releasing'!AQ$3-1)))*$C37)</f>
        <v/>
      </c>
      <c r="AR37" s="7" t="str">
        <f>IF($B37=0,"",('MF Rollover'!AQ37*($P37*(1+'Property Summary'!$L$22)^('MF Releasing'!AR$3-1)))*$C37)</f>
        <v/>
      </c>
      <c r="AS37" s="7" t="str">
        <f>IF($B37=0,"",('MF Rollover'!AR37*($P37*(1+'Property Summary'!$L$22)^('MF Releasing'!AS$3-1)))*$C37)</f>
        <v/>
      </c>
      <c r="AT37" s="7" t="str">
        <f>IF($B37=0,"",('MF Rollover'!AS37*($P37*(1+'Property Summary'!$L$22)^('MF Releasing'!AT$3-1)))*$C37)</f>
        <v/>
      </c>
      <c r="AU37" s="7" t="str">
        <f>IF($B37=0,"",('MF Rollover'!AT37*($P37*(1+'Property Summary'!$L$22)^('MF Releasing'!AU$3-1)))*$C37)</f>
        <v/>
      </c>
      <c r="AV37" s="7" t="str">
        <f>IF($B37=0,"",('MF Rollover'!AU37*($P37*(1+'Property Summary'!$L$22)^('MF Releasing'!AV$3-1)))*$C37)</f>
        <v/>
      </c>
      <c r="AW37" s="7" t="str">
        <f>IF($B37=0,"",('MF Rollover'!AV37*($P37*(1+'Property Summary'!$L$22)^('MF Releasing'!AW$3-1)))*$C37)</f>
        <v/>
      </c>
      <c r="AX37" s="7" t="str">
        <f>IF($B37=0,"",('MF Rollover'!AW37*($P37*(1+'Property Summary'!$L$22)^('MF Releasing'!AX$3-1)))*$C37)</f>
        <v/>
      </c>
      <c r="AY37" s="7" t="str">
        <f>IF($B37=0,"",('MF Rollover'!AX37*($P37*(1+'Property Summary'!$L$22)^('MF Releasing'!AY$3-1)))*$C37)</f>
        <v/>
      </c>
      <c r="AZ37" s="7" t="str">
        <f>IF($B37=0,"",('MF Rollover'!AY37*($P37*(1+'Property Summary'!$L$22)^('MF Releasing'!AZ$3-1)))*$C37)</f>
        <v/>
      </c>
      <c r="BA37" s="7" t="str">
        <f>IF($B37=0,"",('MF Rollover'!AZ37*($P37*(1+'Property Summary'!$L$22)^('MF Releasing'!BA$3-1)))*$C37)</f>
        <v/>
      </c>
      <c r="BB37" s="7" t="str">
        <f>IF($B37=0,"",('MF Rollover'!BA37*($P37*(1+'Property Summary'!$L$22)^('MF Releasing'!BB$3-1)))*$C37)</f>
        <v/>
      </c>
      <c r="BC37" s="7" t="str">
        <f>IF($B37=0,"",('MF Rollover'!BB37*($P37*(1+'Property Summary'!$L$22)^('MF Releasing'!BC$3-1)))*$C37)</f>
        <v/>
      </c>
      <c r="BD37" s="7" t="str">
        <f>IF($B37=0,"",('MF Rollover'!BC37*($P37*(1+'Property Summary'!$L$22)^('MF Releasing'!BD$3-1)))*$C37)</f>
        <v/>
      </c>
      <c r="BE37" s="7" t="str">
        <f>IF($B37=0,"",('MF Rollover'!BD37*($P37*(1+'Property Summary'!$L$22)^('MF Releasing'!BE$3-1)))*$C37)</f>
        <v/>
      </c>
      <c r="BF37" s="7" t="str">
        <f>IF($B37=0,"",('MF Rollover'!BE37*($P37*(1+'Property Summary'!$L$22)^('MF Releasing'!BF$3-1)))*$C37)</f>
        <v/>
      </c>
      <c r="BG37" s="7" t="str">
        <f>IF($B37=0,"",('MF Rollover'!BF37*($P37*(1+'Property Summary'!$L$22)^('MF Releasing'!BG$3-1)))*$C37)</f>
        <v/>
      </c>
      <c r="BH37" s="7" t="str">
        <f>IF($B37=0,"",('MF Rollover'!BG37*($P37*(1+'Property Summary'!$L$22)^('MF Releasing'!BH$3-1)))*$C37)</f>
        <v/>
      </c>
      <c r="BI37" s="7" t="str">
        <f>IF($B37=0,"",('MF Rollover'!BH37*($P37*(1+'Property Summary'!$L$22)^('MF Releasing'!BI$3-1)))*$C37)</f>
        <v/>
      </c>
      <c r="BJ37" s="7" t="str">
        <f>IF($B37=0,"",('MF Rollover'!BI37*($P37*(1+'Property Summary'!$L$22)^('MF Releasing'!BJ$3-1)))*$C37)</f>
        <v/>
      </c>
      <c r="BK37" s="7" t="str">
        <f>IF($B37=0,"",('MF Rollover'!BJ37*($P37*(1+'Property Summary'!$L$22)^('MF Releasing'!BK$3-1)))*$C37)</f>
        <v/>
      </c>
      <c r="BL37" s="7" t="str">
        <f>IF($B37=0,"",('MF Rollover'!BK37*($P37*(1+'Property Summary'!$L$22)^('MF Releasing'!BL$3-1)))*$C37)</f>
        <v/>
      </c>
      <c r="BM37" s="7" t="str">
        <f>IF($B37=0,"",('MF Rollover'!BL37*($P37*(1+'Property Summary'!$L$22)^('MF Releasing'!BM$3-1)))*$C37)</f>
        <v/>
      </c>
      <c r="BN37" s="7" t="str">
        <f>IF($B37=0,"",('MF Rollover'!BM37*($P37*(1+'Property Summary'!$L$22)^('MF Releasing'!BN$3-1)))*$C37)</f>
        <v/>
      </c>
      <c r="BO37" s="7" t="str">
        <f>IF($B37=0,"",('MF Rollover'!BN37*($P37*(1+'Property Summary'!$L$22)^('MF Releasing'!BO$3-1)))*$C37)</f>
        <v/>
      </c>
      <c r="BP37" s="7" t="str">
        <f>IF($B37=0,"",('MF Rollover'!BO37*($P37*(1+'Property Summary'!$L$22)^('MF Releasing'!BP$3-1)))*$C37)</f>
        <v/>
      </c>
      <c r="BQ37" s="7" t="str">
        <f>IF($B37=0,"",('MF Rollover'!BP37*($P37*(1+'Property Summary'!$L$22)^('MF Releasing'!BQ$3-1)))*$C37)</f>
        <v/>
      </c>
      <c r="BR37" s="7" t="str">
        <f>IF($B37=0,"",('MF Rollover'!BQ37*($P37*(1+'Property Summary'!$L$22)^('MF Releasing'!BR$3-1)))*$C37)</f>
        <v/>
      </c>
      <c r="BS37" s="7" t="str">
        <f>IF($B37=0,"",('MF Rollover'!BR37*($P37*(1+'Property Summary'!$L$22)^('MF Releasing'!BS$3-1)))*$C37)</f>
        <v/>
      </c>
      <c r="BT37" s="7" t="str">
        <f>IF($B37=0,"",('MF Rollover'!BS37*($P37*(1+'Property Summary'!$L$22)^('MF Releasing'!BT$3-1)))*$C37)</f>
        <v/>
      </c>
      <c r="BU37" s="7" t="str">
        <f>IF($B37=0,"",('MF Rollover'!BT37*($P37*(1+'Property Summary'!$L$22)^('MF Releasing'!BU$3-1)))*$C37)</f>
        <v/>
      </c>
      <c r="BV37" s="7" t="str">
        <f>IF($B37=0,"",('MF Rollover'!BU37*($P37*(1+'Property Summary'!$L$22)^('MF Releasing'!BV$3-1)))*$C37)</f>
        <v/>
      </c>
      <c r="BW37" s="7" t="str">
        <f>IF($B37=0,"",('MF Rollover'!BV37*($P37*(1+'Property Summary'!$L$22)^('MF Releasing'!BW$3-1)))*$C37)</f>
        <v/>
      </c>
      <c r="BX37" s="7" t="str">
        <f>IF($B37=0,"",('MF Rollover'!BW37*($P37*(1+'Property Summary'!$L$22)^('MF Releasing'!BX$3-1)))*$C37)</f>
        <v/>
      </c>
      <c r="BY37" s="7" t="str">
        <f>IF($B37=0,"",('MF Rollover'!BX37*($P37*(1+'Property Summary'!$L$22)^('MF Releasing'!BY$3-1)))*$C37)</f>
        <v/>
      </c>
      <c r="BZ37" s="7" t="str">
        <f>IF($B37=0,"",('MF Rollover'!BY37*($P37*(1+'Property Summary'!$L$22)^('MF Releasing'!BZ$3-1)))*$C37)</f>
        <v/>
      </c>
      <c r="CA37" s="7" t="str">
        <f>IF($B37=0,"",('MF Rollover'!BZ37*($P37*(1+'Property Summary'!$L$22)^('MF Releasing'!CA$3-1)))*$C37)</f>
        <v/>
      </c>
      <c r="CB37" s="7" t="str">
        <f>IF($B37=0,"",('MF Rollover'!CA37*($P37*(1+'Property Summary'!$L$22)^('MF Releasing'!CB$3-1)))*$C37)</f>
        <v/>
      </c>
      <c r="CC37" s="7" t="str">
        <f>IF($B37=0,"",('MF Rollover'!CB37*($P37*(1+'Property Summary'!$L$22)^('MF Releasing'!CC$3-1)))*$C37)</f>
        <v/>
      </c>
      <c r="CD37" s="7" t="str">
        <f>IF($B37=0,"",('MF Rollover'!CC37*($P37*(1+'Property Summary'!$L$22)^('MF Releasing'!CD$3-1)))*$C37)</f>
        <v/>
      </c>
      <c r="CE37" s="7" t="str">
        <f>IF($B37=0,"",('MF Rollover'!CD37*($P37*(1+'Property Summary'!$L$22)^('MF Releasing'!CE$3-1)))*$C37)</f>
        <v/>
      </c>
      <c r="CF37" s="7" t="str">
        <f>IF($B37=0,"",('MF Rollover'!CE37*($P37*(1+'Property Summary'!$L$22)^('MF Releasing'!CF$3-1)))*$C37)</f>
        <v/>
      </c>
      <c r="CG37" s="7" t="str">
        <f>IF($B37=0,"",('MF Rollover'!CF37*($P37*(1+'Property Summary'!$L$22)^('MF Releasing'!CG$3-1)))*$C37)</f>
        <v/>
      </c>
      <c r="CH37" s="7" t="str">
        <f>IF($B37=0,"",('MF Rollover'!CG37*($P37*(1+'Property Summary'!$L$22)^('MF Releasing'!CH$3-1)))*$C37)</f>
        <v/>
      </c>
      <c r="CI37" s="7" t="str">
        <f>IF($B37=0,"",('MF Rollover'!CH37*($P37*(1+'Property Summary'!$L$22)^('MF Releasing'!CI$3-1)))*$C37)</f>
        <v/>
      </c>
      <c r="CJ37" s="7" t="str">
        <f>IF($B37=0,"",('MF Rollover'!CI37*($P37*(1+'Property Summary'!$L$22)^('MF Releasing'!CJ$3-1)))*$C37)</f>
        <v/>
      </c>
      <c r="CK37" s="7" t="str">
        <f>IF($B37=0,"",('MF Rollover'!CJ37*($P37*(1+'Property Summary'!$L$22)^('MF Releasing'!CK$3-1)))*$C37)</f>
        <v/>
      </c>
      <c r="CL37" s="7" t="str">
        <f>IF($B37=0,"",('MF Rollover'!CK37*($P37*(1+'Property Summary'!$L$22)^('MF Releasing'!CL$3-1)))*$C37)</f>
        <v/>
      </c>
      <c r="CM37" s="7" t="str">
        <f>IF($B37=0,"",('MF Rollover'!CL37*($P37*(1+'Property Summary'!$L$22)^('MF Releasing'!CM$3-1)))*$C37)</f>
        <v/>
      </c>
      <c r="CN37" s="7" t="str">
        <f>IF($B37=0,"",('MF Rollover'!CM37*($P37*(1+'Property Summary'!$L$22)^('MF Releasing'!CN$3-1)))*$C37)</f>
        <v/>
      </c>
      <c r="CO37" s="7" t="str">
        <f>IF($B37=0,"",('MF Rollover'!CN37*($P37*(1+'Property Summary'!$L$22)^('MF Releasing'!CO$3-1)))*$C37)</f>
        <v/>
      </c>
      <c r="CP37" s="7" t="str">
        <f>IF($B37=0,"",('MF Rollover'!CO37*($P37*(1+'Property Summary'!$L$22)^('MF Releasing'!CP$3-1)))*$C37)</f>
        <v/>
      </c>
      <c r="CQ37" s="7" t="str">
        <f>IF($B37=0,"",('MF Rollover'!CP37*($P37*(1+'Property Summary'!$L$22)^('MF Releasing'!CQ$3-1)))*$C37)</f>
        <v/>
      </c>
      <c r="CR37" s="7" t="str">
        <f>IF($B37=0,"",('MF Rollover'!CQ37*($P37*(1+'Property Summary'!$L$22)^('MF Releasing'!CR$3-1)))*$C37)</f>
        <v/>
      </c>
      <c r="CS37" s="7" t="str">
        <f>IF($B37=0,"",('MF Rollover'!CR37*($P37*(1+'Property Summary'!$L$22)^('MF Releasing'!CS$3-1)))*$C37)</f>
        <v/>
      </c>
      <c r="CT37" s="7" t="str">
        <f>IF($B37=0,"",('MF Rollover'!CS37*($P37*(1+'Property Summary'!$L$22)^('MF Releasing'!CT$3-1)))*$C37)</f>
        <v/>
      </c>
      <c r="CU37" s="7" t="str">
        <f>IF($B37=0,"",('MF Rollover'!CT37*($P37*(1+'Property Summary'!$L$22)^('MF Releasing'!CU$3-1)))*$C37)</f>
        <v/>
      </c>
      <c r="CV37" s="7" t="str">
        <f>IF($B37=0,"",('MF Rollover'!CU37*($P37*(1+'Property Summary'!$L$22)^('MF Releasing'!CV$3-1)))*$C37)</f>
        <v/>
      </c>
      <c r="CW37" s="7" t="str">
        <f>IF($B37=0,"",('MF Rollover'!CV37*($P37*(1+'Property Summary'!$L$22)^('MF Releasing'!CW$3-1)))*$C37)</f>
        <v/>
      </c>
      <c r="CX37" s="7" t="str">
        <f>IF($B37=0,"",('MF Rollover'!CW37*($P37*(1+'Property Summary'!$L$22)^('MF Releasing'!CX$3-1)))*$C37)</f>
        <v/>
      </c>
      <c r="CY37" s="7" t="str">
        <f>IF($B37=0,"",('MF Rollover'!CX37*($P37*(1+'Property Summary'!$L$22)^('MF Releasing'!CY$3-1)))*$C37)</f>
        <v/>
      </c>
      <c r="CZ37" s="7" t="str">
        <f>IF($B37=0,"",('MF Rollover'!CY37*($P37*(1+'Property Summary'!$L$22)^('MF Releasing'!CZ$3-1)))*$C37)</f>
        <v/>
      </c>
      <c r="DA37" s="7" t="str">
        <f>IF($B37=0,"",('MF Rollover'!CZ37*($P37*(1+'Property Summary'!$L$22)^('MF Releasing'!DA$3-1)))*$C37)</f>
        <v/>
      </c>
      <c r="DB37" s="7" t="str">
        <f>IF($B37=0,"",('MF Rollover'!DA37*($P37*(1+'Property Summary'!$L$22)^('MF Releasing'!DB$3-1)))*$C37)</f>
        <v/>
      </c>
      <c r="DC37" s="7" t="str">
        <f>IF($B37=0,"",('MF Rollover'!DB37*($P37*(1+'Property Summary'!$L$22)^('MF Releasing'!DC$3-1)))*$C37)</f>
        <v/>
      </c>
      <c r="DD37" s="7" t="str">
        <f>IF($B37=0,"",('MF Rollover'!DC37*($P37*(1+'Property Summary'!$L$22)^('MF Releasing'!DD$3-1)))*$C37)</f>
        <v/>
      </c>
      <c r="DE37" s="7" t="str">
        <f>IF($B37=0,"",('MF Rollover'!DD37*($P37*(1+'Property Summary'!$L$22)^('MF Releasing'!DE$3-1)))*$C37)</f>
        <v/>
      </c>
      <c r="DF37" s="7" t="str">
        <f>IF($B37=0,"",('MF Rollover'!DE37*($P37*(1+'Property Summary'!$L$22)^('MF Releasing'!DF$3-1)))*$C37)</f>
        <v/>
      </c>
      <c r="DG37" s="7" t="str">
        <f>IF($B37=0,"",('MF Rollover'!DF37*($P37*(1+'Property Summary'!$L$22)^('MF Releasing'!DG$3-1)))*$C37)</f>
        <v/>
      </c>
      <c r="DH37" s="7" t="str">
        <f>IF($B37=0,"",('MF Rollover'!DG37*($P37*(1+'Property Summary'!$L$22)^('MF Releasing'!DH$3-1)))*$C37)</f>
        <v/>
      </c>
      <c r="DI37" s="7" t="str">
        <f>IF($B37=0,"",('MF Rollover'!DH37*($P37*(1+'Property Summary'!$L$22)^('MF Releasing'!DI$3-1)))*$C37)</f>
        <v/>
      </c>
      <c r="DJ37" s="7" t="str">
        <f>IF($B37=0,"",('MF Rollover'!DI37*($P37*(1+'Property Summary'!$L$22)^('MF Releasing'!DJ$3-1)))*$C37)</f>
        <v/>
      </c>
      <c r="DK37" s="7" t="str">
        <f>IF($B37=0,"",('MF Rollover'!DJ37*($P37*(1+'Property Summary'!$L$22)^('MF Releasing'!DK$3-1)))*$C37)</f>
        <v/>
      </c>
      <c r="DL37" s="7" t="str">
        <f>IF($B37=0,"",('MF Rollover'!DK37*($P37*(1+'Property Summary'!$L$22)^('MF Releasing'!DL$3-1)))*$C37)</f>
        <v/>
      </c>
      <c r="DM37" s="7" t="str">
        <f>IF($B37=0,"",('MF Rollover'!DL37*($P37*(1+'Property Summary'!$L$22)^('MF Releasing'!DM$3-1)))*$C37)</f>
        <v/>
      </c>
      <c r="DN37" s="7" t="str">
        <f>IF($B37=0,"",('MF Rollover'!DM37*($P37*(1+'Property Summary'!$L$22)^('MF Releasing'!DN$3-1)))*$C37)</f>
        <v/>
      </c>
      <c r="DO37" s="7" t="str">
        <f>IF($B37=0,"",('MF Rollover'!DN37*($P37*(1+'Property Summary'!$L$22)^('MF Releasing'!DO$3-1)))*$C37)</f>
        <v/>
      </c>
      <c r="DP37" s="7" t="str">
        <f>IF($B37=0,"",('MF Rollover'!DO37*($P37*(1+'Property Summary'!$L$22)^('MF Releasing'!DP$3-1)))*$C37)</f>
        <v/>
      </c>
      <c r="DQ37" s="7" t="str">
        <f>IF($B37=0,"",('MF Rollover'!DP37*($P37*(1+'Property Summary'!$L$22)^('MF Releasing'!DQ$3-1)))*$C37)</f>
        <v/>
      </c>
      <c r="DR37" s="7" t="str">
        <f>IF($B37=0,"",('MF Rollover'!DQ37*($P37*(1+'Property Summary'!$L$22)^('MF Releasing'!DR$3-1)))*$C37)</f>
        <v/>
      </c>
      <c r="DS37" s="7" t="str">
        <f>IF($B37=0,"",('MF Rollover'!DR37*($P37*(1+'Property Summary'!$L$22)^('MF Releasing'!DS$3-1)))*$C37)</f>
        <v/>
      </c>
      <c r="DT37" s="7" t="str">
        <f>IF($B37=0,"",('MF Rollover'!DS37*($P37*(1+'Property Summary'!$L$22)^('MF Releasing'!DT$3-1)))*$C37)</f>
        <v/>
      </c>
      <c r="DU37" s="7" t="str">
        <f>IF($B37=0,"",('MF Rollover'!DT37*($P37*(1+'Property Summary'!$L$22)^('MF Releasing'!DU$3-1)))*$C37)</f>
        <v/>
      </c>
      <c r="DV37" s="7" t="str">
        <f>IF($B37=0,"",('MF Rollover'!DU37*($P37*(1+'Property Summary'!$L$22)^('MF Releasing'!DV$3-1)))*$C37)</f>
        <v/>
      </c>
      <c r="DW37" s="7" t="str">
        <f>IF($B37=0,"",('MF Rollover'!DV37*($P37*(1+'Property Summary'!$L$22)^('MF Releasing'!DW$3-1)))*$C37)</f>
        <v/>
      </c>
      <c r="DX37" s="7" t="str">
        <f>IF($B37=0,"",('MF Rollover'!DW37*($P37*(1+'Property Summary'!$L$22)^('MF Releasing'!DX$3-1)))*$C37)</f>
        <v/>
      </c>
      <c r="DY37" s="7" t="str">
        <f>IF($B37=0,"",('MF Rollover'!DX37*($P37*(1+'Property Summary'!$L$22)^('MF Releasing'!DY$3-1)))*$C37)</f>
        <v/>
      </c>
      <c r="DZ37" s="7" t="str">
        <f>IF($B37=0,"",('MF Rollover'!DY37*($P37*(1+'Property Summary'!$L$22)^('MF Releasing'!DZ$3-1)))*$C37)</f>
        <v/>
      </c>
      <c r="EA37" s="7" t="str">
        <f>IF($B37=0,"",('MF Rollover'!DZ37*($P37*(1+'Property Summary'!$L$22)^('MF Releasing'!EA$3-1)))*$C37)</f>
        <v/>
      </c>
      <c r="EB37" s="7" t="str">
        <f>IF($B37=0,"",('MF Rollover'!EA37*($P37*(1+'Property Summary'!$L$22)^('MF Releasing'!EB$3-1)))*$C37)</f>
        <v/>
      </c>
      <c r="EC37" s="7" t="str">
        <f>IF($B37=0,"",('MF Rollover'!EB37*($P37*(1+'Property Summary'!$L$22)^('MF Releasing'!EC$3-1)))*$C37)</f>
        <v/>
      </c>
      <c r="ED37" s="7" t="str">
        <f>IF($B37=0,"",('MF Rollover'!EC37*($P37*(1+'Property Summary'!$L$22)^('MF Releasing'!ED$3-1)))*$C37)</f>
        <v/>
      </c>
      <c r="EE37" s="7" t="str">
        <f>IF($B37=0,"",('MF Rollover'!ED37*($P37*(1+'Property Summary'!$L$22)^('MF Releasing'!EE$3-1)))*$C37)</f>
        <v/>
      </c>
      <c r="EF37" s="7" t="str">
        <f>IF($B37=0,"",('MF Rollover'!EE37*($P37*(1+'Property Summary'!$L$22)^('MF Releasing'!EF$3-1)))*$C37)</f>
        <v/>
      </c>
      <c r="EG37" s="7" t="str">
        <f>IF($B37=0,"",('MF Rollover'!EF37*($P37*(1+'Property Summary'!$L$22)^('MF Releasing'!EG$3-1)))*$C37)</f>
        <v/>
      </c>
      <c r="EH37" s="7" t="str">
        <f>IF($B37=0,"",('MF Rollover'!EG37*($P37*(1+'Property Summary'!$L$22)^('MF Releasing'!EH$3-1)))*$C37)</f>
        <v/>
      </c>
      <c r="EI37" s="7" t="str">
        <f>IF($B37=0,"",('MF Rollover'!EH37*($P37*(1+'Property Summary'!$L$22)^('MF Releasing'!EI$3-1)))*$C37)</f>
        <v/>
      </c>
      <c r="EJ37" s="7" t="str">
        <f>IF($B37=0,"",('MF Rollover'!EI37*($P37*(1+'Property Summary'!$L$22)^('MF Releasing'!EJ$3-1)))*$C37)</f>
        <v/>
      </c>
      <c r="EK37" s="7" t="str">
        <f>IF($B37=0,"",('MF Rollover'!EJ37*($P37*(1+'Property Summary'!$L$22)^('MF Releasing'!EK$3-1)))*$C37)</f>
        <v/>
      </c>
      <c r="EL37" s="7" t="str">
        <f>IF($B37=0,"",('MF Rollover'!EK37*($P37*(1+'Property Summary'!$L$22)^('MF Releasing'!EL$3-1)))*$C37)</f>
        <v/>
      </c>
      <c r="EM37" s="7" t="str">
        <f>IF($B37=0,"",('MF Rollover'!EL37*($P37*(1+'Property Summary'!$L$22)^('MF Releasing'!EM$3-1)))*$C37)</f>
        <v/>
      </c>
      <c r="EN37" s="7" t="str">
        <f>IF($B37=0,"",('MF Rollover'!EM37*($P37*(1+'Property Summary'!$L$22)^('MF Releasing'!EN$3-1)))*$C37)</f>
        <v/>
      </c>
      <c r="EO37" s="7" t="str">
        <f>IF($B37=0,"",('MF Rollover'!EN37*($P37*(1+'Property Summary'!$L$22)^('MF Releasing'!EO$3-1)))*$C37)</f>
        <v/>
      </c>
      <c r="EP37" s="7" t="str">
        <f>IF($B37=0,"",('MF Rollover'!EO37*($P37*(1+'Property Summary'!$L$22)^('MF Releasing'!EP$3-1)))*$C37)</f>
        <v/>
      </c>
      <c r="EQ37" s="7" t="str">
        <f>IF($B37=0,"",('MF Rollover'!EP37*($P37*(1+'Property Summary'!$L$22)^('MF Releasing'!EQ$3-1)))*$C37)</f>
        <v/>
      </c>
      <c r="ER37" s="7" t="str">
        <f>IF($B37=0,"",('MF Rollover'!EQ37*($P37*(1+'Property Summary'!$L$22)^('MF Releasing'!ER$3-1)))*$C37)</f>
        <v/>
      </c>
      <c r="ES37" s="7" t="str">
        <f>IF($B37=0,"",('MF Rollover'!ER37*($P37*(1+'Property Summary'!$L$22)^('MF Releasing'!ES$3-1)))*$C37)</f>
        <v/>
      </c>
      <c r="ET37" s="7" t="str">
        <f>IF($B37=0,"",('MF Rollover'!ES37*($P37*(1+'Property Summary'!$L$22)^('MF Releasing'!ET$3-1)))*$C37)</f>
        <v/>
      </c>
      <c r="EU37" s="7" t="str">
        <f>IF($B37=0,"",('MF Rollover'!ET37*($P37*(1+'Property Summary'!$L$22)^('MF Releasing'!EU$3-1)))*$C37)</f>
        <v/>
      </c>
      <c r="EV37" s="7" t="str">
        <f>IF($B37=0,"",('MF Rollover'!EU37*($P37*(1+'Property Summary'!$L$22)^('MF Releasing'!EV$3-1)))*$C37)</f>
        <v/>
      </c>
      <c r="EW37" s="7" t="str">
        <f>IF($B37=0,"",('MF Rollover'!EV37*($P37*(1+'Property Summary'!$L$22)^('MF Releasing'!EW$3-1)))*$C37)</f>
        <v/>
      </c>
      <c r="EX37" s="7" t="str">
        <f>IF($B37=0,"",('MF Rollover'!EW37*($P37*(1+'Property Summary'!$L$22)^('MF Releasing'!EX$3-1)))*$C37)</f>
        <v/>
      </c>
      <c r="EY37" s="7" t="str">
        <f>IF($B37=0,"",('MF Rollover'!EX37*($P37*(1+'Property Summary'!$L$22)^('MF Releasing'!EY$3-1)))*$C37)</f>
        <v/>
      </c>
      <c r="EZ37" s="7" t="str">
        <f>IF($B37=0,"",('MF Rollover'!EY37*($P37*(1+'Property Summary'!$L$22)^('MF Releasing'!EZ$3-1)))*$C37)</f>
        <v/>
      </c>
      <c r="FA37" s="7" t="str">
        <f>IF($B37=0,"",('MF Rollover'!EZ37*($P37*(1+'Property Summary'!$L$22)^('MF Releasing'!FA$3-1)))*$C37)</f>
        <v/>
      </c>
      <c r="FB37" s="7" t="str">
        <f>IF($B37=0,"",('MF Rollover'!FA37*($P37*(1+'Property Summary'!$L$22)^('MF Releasing'!FB$3-1)))*$C37)</f>
        <v/>
      </c>
      <c r="FC37" s="7" t="str">
        <f>IF($B37=0,"",('MF Rollover'!FB37*($P37*(1+'Property Summary'!$L$22)^('MF Releasing'!FC$3-1)))*$C37)</f>
        <v/>
      </c>
      <c r="FD37" s="7" t="str">
        <f>IF($B37=0,"",('MF Rollover'!FC37*($P37*(1+'Property Summary'!$L$22)^('MF Releasing'!FD$3-1)))*$C37)</f>
        <v/>
      </c>
      <c r="FE37" s="7" t="str">
        <f>IF($B37=0,"",('MF Rollover'!FD37*($P37*(1+'Property Summary'!$L$22)^('MF Releasing'!FE$3-1)))*$C37)</f>
        <v/>
      </c>
      <c r="FF37" s="7" t="str">
        <f>IF($B37=0,"",('MF Rollover'!FE37*($P37*(1+'Property Summary'!$L$22)^('MF Releasing'!FF$3-1)))*$C37)</f>
        <v/>
      </c>
      <c r="FG37" s="7" t="str">
        <f>IF($B37=0,"",('MF Rollover'!FF37*($P37*(1+'Property Summary'!$L$22)^('MF Releasing'!FG$3-1)))*$C37)</f>
        <v/>
      </c>
      <c r="FH37" s="7" t="str">
        <f>IF($B37=0,"",('MF Rollover'!FG37*($P37*(1+'Property Summary'!$L$22)^('MF Releasing'!FH$3-1)))*$C37)</f>
        <v/>
      </c>
      <c r="FI37" s="7" t="str">
        <f>IF($B37=0,"",('MF Rollover'!FH37*($P37*(1+'Property Summary'!$L$22)^('MF Releasing'!FI$3-1)))*$C37)</f>
        <v/>
      </c>
      <c r="FJ37" s="7" t="str">
        <f>IF($B37=0,"",('MF Rollover'!FI37*($P37*(1+'Property Summary'!$L$22)^('MF Releasing'!FJ$3-1)))*$C37)</f>
        <v/>
      </c>
      <c r="FK37" s="7" t="str">
        <f>IF($B37=0,"",('MF Rollover'!FJ37*($P37*(1+'Property Summary'!$L$22)^('MF Releasing'!FK$3-1)))*$C37)</f>
        <v/>
      </c>
      <c r="FL37" s="7" t="str">
        <f>IF($B37=0,"",('MF Rollover'!FK37*($P37*(1+'Property Summary'!$L$22)^('MF Releasing'!FL$3-1)))*$C37)</f>
        <v/>
      </c>
      <c r="FM37" s="7" t="str">
        <f>IF($B37=0,"",('MF Rollover'!FL37*($P37*(1+'Property Summary'!$L$22)^('MF Releasing'!FM$3-1)))*$C37)</f>
        <v/>
      </c>
      <c r="FN37" s="7" t="str">
        <f>IF($B37=0,"",('MF Rollover'!FM37*($P37*(1+'Property Summary'!$L$22)^('MF Releasing'!FN$3-1)))*$C37)</f>
        <v/>
      </c>
      <c r="FO37" s="7" t="str">
        <f>IF($B37=0,"",('MF Rollover'!FN37*($P37*(1+'Property Summary'!$L$22)^('MF Releasing'!FO$3-1)))*$C37)</f>
        <v/>
      </c>
      <c r="FP37" s="7" t="str">
        <f>IF($B37=0,"",('MF Rollover'!FO37*($P37*(1+'Property Summary'!$L$22)^('MF Releasing'!FP$3-1)))*$C37)</f>
        <v/>
      </c>
      <c r="FQ37" s="7" t="str">
        <f>IF($B37=0,"",('MF Rollover'!FP37*($P37*(1+'Property Summary'!$L$22)^('MF Releasing'!FQ$3-1)))*$C37)</f>
        <v/>
      </c>
      <c r="FR37" s="7" t="str">
        <f>IF($B37=0,"",('MF Rollover'!FQ37*($P37*(1+'Property Summary'!$L$22)^('MF Releasing'!FR$3-1)))*$C37)</f>
        <v/>
      </c>
      <c r="FS37" s="7" t="str">
        <f>IF($B37=0,"",('MF Rollover'!FR37*($P37*(1+'Property Summary'!$L$22)^('MF Releasing'!FS$3-1)))*$C37)</f>
        <v/>
      </c>
      <c r="FT37" s="7" t="str">
        <f>IF($B37=0,"",('MF Rollover'!FS37*($P37*(1+'Property Summary'!$L$22)^('MF Releasing'!FT$3-1)))*$C37)</f>
        <v/>
      </c>
      <c r="FU37" s="7" t="str">
        <f>IF($B37=0,"",('MF Rollover'!FT37*($P37*(1+'Property Summary'!$L$22)^('MF Releasing'!FU$3-1)))*$C37)</f>
        <v/>
      </c>
      <c r="FV37" s="7" t="str">
        <f>IF($B37=0,"",('MF Rollover'!FU37*($P37*(1+'Property Summary'!$L$22)^('MF Releasing'!FV$3-1)))*$C37)</f>
        <v/>
      </c>
      <c r="FW37" s="7" t="str">
        <f>IF($B37=0,"",('MF Rollover'!FV37*($P37*(1+'Property Summary'!$L$22)^('MF Releasing'!FW$3-1)))*$C37)</f>
        <v/>
      </c>
      <c r="FX37" s="7" t="str">
        <f>IF($B37=0,"",('MF Rollover'!FW37*($P37*(1+'Property Summary'!$L$22)^('MF Releasing'!FX$3-1)))*$C37)</f>
        <v/>
      </c>
      <c r="FY37" s="7" t="str">
        <f>IF($B37=0,"",('MF Rollover'!FX37*($P37*(1+'Property Summary'!$L$22)^('MF Releasing'!FY$3-1)))*$C37)</f>
        <v/>
      </c>
      <c r="FZ37" s="7" t="str">
        <f>IF($B37=0,"",('MF Rollover'!FY37*($P37*(1+'Property Summary'!$L$22)^('MF Releasing'!FZ$3-1)))*$C37)</f>
        <v/>
      </c>
      <c r="GA37" s="7" t="str">
        <f>IF($B37=0,"",('MF Rollover'!FZ37*($P37*(1+'Property Summary'!$L$22)^('MF Releasing'!GA$3-1)))*$C37)</f>
        <v/>
      </c>
      <c r="GB37" s="7" t="str">
        <f>IF($B37=0,"",('MF Rollover'!GA37*($P37*(1+'Property Summary'!$L$22)^('MF Releasing'!GB$3-1)))*$C37)</f>
        <v/>
      </c>
      <c r="GC37" s="7" t="str">
        <f>IF($B37=0,"",('MF Rollover'!GB37*($P37*(1+'Property Summary'!$L$22)^('MF Releasing'!GC$3-1)))*$C37)</f>
        <v/>
      </c>
      <c r="GD37" s="7" t="str">
        <f>IF($B37=0,"",('MF Rollover'!GC37*($P37*(1+'Property Summary'!$L$22)^('MF Releasing'!GD$3-1)))*$C37)</f>
        <v/>
      </c>
      <c r="GE37" s="7" t="str">
        <f>IF($B37=0,"",('MF Rollover'!GD37*($P37*(1+'Property Summary'!$L$22)^('MF Releasing'!GE$3-1)))*$C37)</f>
        <v/>
      </c>
      <c r="GF37" s="7" t="str">
        <f>IF($B37=0,"",('MF Rollover'!GE37*($P37*(1+'Property Summary'!$L$22)^('MF Releasing'!GF$3-1)))*$C37)</f>
        <v/>
      </c>
      <c r="GG37" s="7" t="str">
        <f>IF($B37=0,"",('MF Rollover'!GF37*($P37*(1+'Property Summary'!$L$22)^('MF Releasing'!GG$3-1)))*$C37)</f>
        <v/>
      </c>
      <c r="GH37" s="7" t="str">
        <f>IF($B37=0,"",('MF Rollover'!GG37*($P37*(1+'Property Summary'!$L$22)^('MF Releasing'!GH$3-1)))*$C37)</f>
        <v/>
      </c>
      <c r="GI37" s="7" t="str">
        <f>IF($B37=0,"",('MF Rollover'!GH37*($P37*(1+'Property Summary'!$L$22)^('MF Releasing'!GI$3-1)))*$C37)</f>
        <v/>
      </c>
      <c r="GJ37" s="7" t="str">
        <f>IF($B37=0,"",('MF Rollover'!GI37*($P37*(1+'Property Summary'!$L$22)^('MF Releasing'!GJ$3-1)))*$C37)</f>
        <v/>
      </c>
      <c r="GK37" s="7" t="str">
        <f>IF($B37=0,"",('MF Rollover'!GJ37*($P37*(1+'Property Summary'!$L$22)^('MF Releasing'!GK$3-1)))*$C37)</f>
        <v/>
      </c>
      <c r="GL37" s="7" t="str">
        <f>IF($B37=0,"",('MF Rollover'!GK37*($P37*(1+'Property Summary'!$L$22)^('MF Releasing'!GL$3-1)))*$C37)</f>
        <v/>
      </c>
      <c r="GM37" s="7" t="str">
        <f>IF($B37=0,"",('MF Rollover'!GL37*($P37*(1+'Property Summary'!$L$22)^('MF Releasing'!GM$3-1)))*$C37)</f>
        <v/>
      </c>
      <c r="GN37" s="7" t="str">
        <f>IF($B37=0,"",('MF Rollover'!GM37*($P37*(1+'Property Summary'!$L$22)^('MF Releasing'!GN$3-1)))*$C37)</f>
        <v/>
      </c>
      <c r="GO37" s="7" t="str">
        <f>IF($B37=0,"",('MF Rollover'!GN37*($P37*(1+'Property Summary'!$L$22)^('MF Releasing'!GO$3-1)))*$C37)</f>
        <v/>
      </c>
      <c r="GP37" s="7" t="str">
        <f>IF($B37=0,"",('MF Rollover'!GO37*($P37*(1+'Property Summary'!$L$22)^('MF Releasing'!GP$3-1)))*$C37)</f>
        <v/>
      </c>
    </row>
    <row r="38" spans="2:198" x14ac:dyDescent="0.3">
      <c r="B38" s="198">
        <f>'MF Rent Roll'!B37</f>
        <v>0</v>
      </c>
      <c r="C38" s="199">
        <f>'MF Rent Roll'!C37</f>
        <v>0</v>
      </c>
      <c r="D38" s="200">
        <f>'MF Rent Roll'!D37</f>
        <v>0</v>
      </c>
      <c r="E38" s="200">
        <f>'MF Rent Roll'!E37</f>
        <v>0</v>
      </c>
      <c r="F38" s="201">
        <f>'MF Rent Roll'!F37</f>
        <v>0</v>
      </c>
      <c r="G38" s="202">
        <f>'MF Rent Roll'!G37</f>
        <v>0</v>
      </c>
      <c r="H38" s="203">
        <f>'MF Rent Roll'!H37</f>
        <v>0</v>
      </c>
      <c r="I38" s="202">
        <f>'MF Rent Roll'!I37</f>
        <v>0</v>
      </c>
      <c r="J38" s="204">
        <f>'MF Rent Roll'!J37</f>
        <v>0</v>
      </c>
      <c r="K38" s="205">
        <f>'MF Rent Roll'!K37</f>
        <v>0</v>
      </c>
      <c r="L38" s="202">
        <f>'MF Rent Roll'!L37</f>
        <v>0</v>
      </c>
      <c r="M38" s="206">
        <f>'MF Rent Roll'!M37</f>
        <v>0</v>
      </c>
      <c r="N38" s="207" t="str">
        <f>'MF Rent Roll'!N37</f>
        <v/>
      </c>
      <c r="O38" s="208" t="str">
        <f>'MF Rent Roll'!O37</f>
        <v/>
      </c>
      <c r="P38" s="209" t="str">
        <f>'MF Rent Roll'!P37</f>
        <v/>
      </c>
      <c r="S38" s="7" t="str">
        <f>IF($B38=0,"",('MF Rollover'!R38*($P38*(1+'Property Summary'!$L$22)^('MF Releasing'!S$3-1)))*$C38)</f>
        <v/>
      </c>
      <c r="T38" s="7" t="str">
        <f>IF($B38=0,"",('MF Rollover'!S38*($P38*(1+'Property Summary'!$L$22)^('MF Releasing'!T$3-1)))*$C38)</f>
        <v/>
      </c>
      <c r="U38" s="7" t="str">
        <f>IF($B38=0,"",('MF Rollover'!T38*($P38*(1+'Property Summary'!$L$22)^('MF Releasing'!U$3-1)))*$C38)</f>
        <v/>
      </c>
      <c r="V38" s="7" t="str">
        <f>IF($B38=0,"",('MF Rollover'!U38*($P38*(1+'Property Summary'!$L$22)^('MF Releasing'!V$3-1)))*$C38)</f>
        <v/>
      </c>
      <c r="W38" s="7" t="str">
        <f>IF($B38=0,"",('MF Rollover'!V38*($P38*(1+'Property Summary'!$L$22)^('MF Releasing'!W$3-1)))*$C38)</f>
        <v/>
      </c>
      <c r="X38" s="7" t="str">
        <f>IF($B38=0,"",('MF Rollover'!W38*($P38*(1+'Property Summary'!$L$22)^('MF Releasing'!X$3-1)))*$C38)</f>
        <v/>
      </c>
      <c r="Y38" s="7" t="str">
        <f>IF($B38=0,"",('MF Rollover'!X38*($P38*(1+'Property Summary'!$L$22)^('MF Releasing'!Y$3-1)))*$C38)</f>
        <v/>
      </c>
      <c r="Z38" s="7" t="str">
        <f>IF($B38=0,"",('MF Rollover'!Y38*($P38*(1+'Property Summary'!$L$22)^('MF Releasing'!Z$3-1)))*$C38)</f>
        <v/>
      </c>
      <c r="AA38" s="7" t="str">
        <f>IF($B38=0,"",('MF Rollover'!Z38*($P38*(1+'Property Summary'!$L$22)^('MF Releasing'!AA$3-1)))*$C38)</f>
        <v/>
      </c>
      <c r="AB38" s="7" t="str">
        <f>IF($B38=0,"",('MF Rollover'!AA38*($P38*(1+'Property Summary'!$L$22)^('MF Releasing'!AB$3-1)))*$C38)</f>
        <v/>
      </c>
      <c r="AC38" s="7" t="str">
        <f>IF($B38=0,"",('MF Rollover'!AB38*($P38*(1+'Property Summary'!$L$22)^('MF Releasing'!AC$3-1)))*$C38)</f>
        <v/>
      </c>
      <c r="AD38" s="7" t="str">
        <f>IF($B38=0,"",('MF Rollover'!AC38*($P38*(1+'Property Summary'!$L$22)^('MF Releasing'!AD$3-1)))*$C38)</f>
        <v/>
      </c>
      <c r="AE38" s="7" t="str">
        <f>IF($B38=0,"",('MF Rollover'!AD38*($P38*(1+'Property Summary'!$L$22)^('MF Releasing'!AE$3-1)))*$C38)</f>
        <v/>
      </c>
      <c r="AF38" s="7" t="str">
        <f>IF($B38=0,"",('MF Rollover'!AE38*($P38*(1+'Property Summary'!$L$22)^('MF Releasing'!AF$3-1)))*$C38)</f>
        <v/>
      </c>
      <c r="AG38" s="7" t="str">
        <f>IF($B38=0,"",('MF Rollover'!AF38*($P38*(1+'Property Summary'!$L$22)^('MF Releasing'!AG$3-1)))*$C38)</f>
        <v/>
      </c>
      <c r="AH38" s="7" t="str">
        <f>IF($B38=0,"",('MF Rollover'!AG38*($P38*(1+'Property Summary'!$L$22)^('MF Releasing'!AH$3-1)))*$C38)</f>
        <v/>
      </c>
      <c r="AI38" s="7" t="str">
        <f>IF($B38=0,"",('MF Rollover'!AH38*($P38*(1+'Property Summary'!$L$22)^('MF Releasing'!AI$3-1)))*$C38)</f>
        <v/>
      </c>
      <c r="AJ38" s="7" t="str">
        <f>IF($B38=0,"",('MF Rollover'!AI38*($P38*(1+'Property Summary'!$L$22)^('MF Releasing'!AJ$3-1)))*$C38)</f>
        <v/>
      </c>
      <c r="AK38" s="7" t="str">
        <f>IF($B38=0,"",('MF Rollover'!AJ38*($P38*(1+'Property Summary'!$L$22)^('MF Releasing'!AK$3-1)))*$C38)</f>
        <v/>
      </c>
      <c r="AL38" s="7" t="str">
        <f>IF($B38=0,"",('MF Rollover'!AK38*($P38*(1+'Property Summary'!$L$22)^('MF Releasing'!AL$3-1)))*$C38)</f>
        <v/>
      </c>
      <c r="AM38" s="7" t="str">
        <f>IF($B38=0,"",('MF Rollover'!AL38*($P38*(1+'Property Summary'!$L$22)^('MF Releasing'!AM$3-1)))*$C38)</f>
        <v/>
      </c>
      <c r="AN38" s="7" t="str">
        <f>IF($B38=0,"",('MF Rollover'!AM38*($P38*(1+'Property Summary'!$L$22)^('MF Releasing'!AN$3-1)))*$C38)</f>
        <v/>
      </c>
      <c r="AO38" s="7" t="str">
        <f>IF($B38=0,"",('MF Rollover'!AN38*($P38*(1+'Property Summary'!$L$22)^('MF Releasing'!AO$3-1)))*$C38)</f>
        <v/>
      </c>
      <c r="AP38" s="7" t="str">
        <f>IF($B38=0,"",('MF Rollover'!AO38*($P38*(1+'Property Summary'!$L$22)^('MF Releasing'!AP$3-1)))*$C38)</f>
        <v/>
      </c>
      <c r="AQ38" s="7" t="str">
        <f>IF($B38=0,"",('MF Rollover'!AP38*($P38*(1+'Property Summary'!$L$22)^('MF Releasing'!AQ$3-1)))*$C38)</f>
        <v/>
      </c>
      <c r="AR38" s="7" t="str">
        <f>IF($B38=0,"",('MF Rollover'!AQ38*($P38*(1+'Property Summary'!$L$22)^('MF Releasing'!AR$3-1)))*$C38)</f>
        <v/>
      </c>
      <c r="AS38" s="7" t="str">
        <f>IF($B38=0,"",('MF Rollover'!AR38*($P38*(1+'Property Summary'!$L$22)^('MF Releasing'!AS$3-1)))*$C38)</f>
        <v/>
      </c>
      <c r="AT38" s="7" t="str">
        <f>IF($B38=0,"",('MF Rollover'!AS38*($P38*(1+'Property Summary'!$L$22)^('MF Releasing'!AT$3-1)))*$C38)</f>
        <v/>
      </c>
      <c r="AU38" s="7" t="str">
        <f>IF($B38=0,"",('MF Rollover'!AT38*($P38*(1+'Property Summary'!$L$22)^('MF Releasing'!AU$3-1)))*$C38)</f>
        <v/>
      </c>
      <c r="AV38" s="7" t="str">
        <f>IF($B38=0,"",('MF Rollover'!AU38*($P38*(1+'Property Summary'!$L$22)^('MF Releasing'!AV$3-1)))*$C38)</f>
        <v/>
      </c>
      <c r="AW38" s="7" t="str">
        <f>IF($B38=0,"",('MF Rollover'!AV38*($P38*(1+'Property Summary'!$L$22)^('MF Releasing'!AW$3-1)))*$C38)</f>
        <v/>
      </c>
      <c r="AX38" s="7" t="str">
        <f>IF($B38=0,"",('MF Rollover'!AW38*($P38*(1+'Property Summary'!$L$22)^('MF Releasing'!AX$3-1)))*$C38)</f>
        <v/>
      </c>
      <c r="AY38" s="7" t="str">
        <f>IF($B38=0,"",('MF Rollover'!AX38*($P38*(1+'Property Summary'!$L$22)^('MF Releasing'!AY$3-1)))*$C38)</f>
        <v/>
      </c>
      <c r="AZ38" s="7" t="str">
        <f>IF($B38=0,"",('MF Rollover'!AY38*($P38*(1+'Property Summary'!$L$22)^('MF Releasing'!AZ$3-1)))*$C38)</f>
        <v/>
      </c>
      <c r="BA38" s="7" t="str">
        <f>IF($B38=0,"",('MF Rollover'!AZ38*($P38*(1+'Property Summary'!$L$22)^('MF Releasing'!BA$3-1)))*$C38)</f>
        <v/>
      </c>
      <c r="BB38" s="7" t="str">
        <f>IF($B38=0,"",('MF Rollover'!BA38*($P38*(1+'Property Summary'!$L$22)^('MF Releasing'!BB$3-1)))*$C38)</f>
        <v/>
      </c>
      <c r="BC38" s="7" t="str">
        <f>IF($B38=0,"",('MF Rollover'!BB38*($P38*(1+'Property Summary'!$L$22)^('MF Releasing'!BC$3-1)))*$C38)</f>
        <v/>
      </c>
      <c r="BD38" s="7" t="str">
        <f>IF($B38=0,"",('MF Rollover'!BC38*($P38*(1+'Property Summary'!$L$22)^('MF Releasing'!BD$3-1)))*$C38)</f>
        <v/>
      </c>
      <c r="BE38" s="7" t="str">
        <f>IF($B38=0,"",('MF Rollover'!BD38*($P38*(1+'Property Summary'!$L$22)^('MF Releasing'!BE$3-1)))*$C38)</f>
        <v/>
      </c>
      <c r="BF38" s="7" t="str">
        <f>IF($B38=0,"",('MF Rollover'!BE38*($P38*(1+'Property Summary'!$L$22)^('MF Releasing'!BF$3-1)))*$C38)</f>
        <v/>
      </c>
      <c r="BG38" s="7" t="str">
        <f>IF($B38=0,"",('MF Rollover'!BF38*($P38*(1+'Property Summary'!$L$22)^('MF Releasing'!BG$3-1)))*$C38)</f>
        <v/>
      </c>
      <c r="BH38" s="7" t="str">
        <f>IF($B38=0,"",('MF Rollover'!BG38*($P38*(1+'Property Summary'!$L$22)^('MF Releasing'!BH$3-1)))*$C38)</f>
        <v/>
      </c>
      <c r="BI38" s="7" t="str">
        <f>IF($B38=0,"",('MF Rollover'!BH38*($P38*(1+'Property Summary'!$L$22)^('MF Releasing'!BI$3-1)))*$C38)</f>
        <v/>
      </c>
      <c r="BJ38" s="7" t="str">
        <f>IF($B38=0,"",('MF Rollover'!BI38*($P38*(1+'Property Summary'!$L$22)^('MF Releasing'!BJ$3-1)))*$C38)</f>
        <v/>
      </c>
      <c r="BK38" s="7" t="str">
        <f>IF($B38=0,"",('MF Rollover'!BJ38*($P38*(1+'Property Summary'!$L$22)^('MF Releasing'!BK$3-1)))*$C38)</f>
        <v/>
      </c>
      <c r="BL38" s="7" t="str">
        <f>IF($B38=0,"",('MF Rollover'!BK38*($P38*(1+'Property Summary'!$L$22)^('MF Releasing'!BL$3-1)))*$C38)</f>
        <v/>
      </c>
      <c r="BM38" s="7" t="str">
        <f>IF($B38=0,"",('MF Rollover'!BL38*($P38*(1+'Property Summary'!$L$22)^('MF Releasing'!BM$3-1)))*$C38)</f>
        <v/>
      </c>
      <c r="BN38" s="7" t="str">
        <f>IF($B38=0,"",('MF Rollover'!BM38*($P38*(1+'Property Summary'!$L$22)^('MF Releasing'!BN$3-1)))*$C38)</f>
        <v/>
      </c>
      <c r="BO38" s="7" t="str">
        <f>IF($B38=0,"",('MF Rollover'!BN38*($P38*(1+'Property Summary'!$L$22)^('MF Releasing'!BO$3-1)))*$C38)</f>
        <v/>
      </c>
      <c r="BP38" s="7" t="str">
        <f>IF($B38=0,"",('MF Rollover'!BO38*($P38*(1+'Property Summary'!$L$22)^('MF Releasing'!BP$3-1)))*$C38)</f>
        <v/>
      </c>
      <c r="BQ38" s="7" t="str">
        <f>IF($B38=0,"",('MF Rollover'!BP38*($P38*(1+'Property Summary'!$L$22)^('MF Releasing'!BQ$3-1)))*$C38)</f>
        <v/>
      </c>
      <c r="BR38" s="7" t="str">
        <f>IF($B38=0,"",('MF Rollover'!BQ38*($P38*(1+'Property Summary'!$L$22)^('MF Releasing'!BR$3-1)))*$C38)</f>
        <v/>
      </c>
      <c r="BS38" s="7" t="str">
        <f>IF($B38=0,"",('MF Rollover'!BR38*($P38*(1+'Property Summary'!$L$22)^('MF Releasing'!BS$3-1)))*$C38)</f>
        <v/>
      </c>
      <c r="BT38" s="7" t="str">
        <f>IF($B38=0,"",('MF Rollover'!BS38*($P38*(1+'Property Summary'!$L$22)^('MF Releasing'!BT$3-1)))*$C38)</f>
        <v/>
      </c>
      <c r="BU38" s="7" t="str">
        <f>IF($B38=0,"",('MF Rollover'!BT38*($P38*(1+'Property Summary'!$L$22)^('MF Releasing'!BU$3-1)))*$C38)</f>
        <v/>
      </c>
      <c r="BV38" s="7" t="str">
        <f>IF($B38=0,"",('MF Rollover'!BU38*($P38*(1+'Property Summary'!$L$22)^('MF Releasing'!BV$3-1)))*$C38)</f>
        <v/>
      </c>
      <c r="BW38" s="7" t="str">
        <f>IF($B38=0,"",('MF Rollover'!BV38*($P38*(1+'Property Summary'!$L$22)^('MF Releasing'!BW$3-1)))*$C38)</f>
        <v/>
      </c>
      <c r="BX38" s="7" t="str">
        <f>IF($B38=0,"",('MF Rollover'!BW38*($P38*(1+'Property Summary'!$L$22)^('MF Releasing'!BX$3-1)))*$C38)</f>
        <v/>
      </c>
      <c r="BY38" s="7" t="str">
        <f>IF($B38=0,"",('MF Rollover'!BX38*($P38*(1+'Property Summary'!$L$22)^('MF Releasing'!BY$3-1)))*$C38)</f>
        <v/>
      </c>
      <c r="BZ38" s="7" t="str">
        <f>IF($B38=0,"",('MF Rollover'!BY38*($P38*(1+'Property Summary'!$L$22)^('MF Releasing'!BZ$3-1)))*$C38)</f>
        <v/>
      </c>
      <c r="CA38" s="7" t="str">
        <f>IF($B38=0,"",('MF Rollover'!BZ38*($P38*(1+'Property Summary'!$L$22)^('MF Releasing'!CA$3-1)))*$C38)</f>
        <v/>
      </c>
      <c r="CB38" s="7" t="str">
        <f>IF($B38=0,"",('MF Rollover'!CA38*($P38*(1+'Property Summary'!$L$22)^('MF Releasing'!CB$3-1)))*$C38)</f>
        <v/>
      </c>
      <c r="CC38" s="7" t="str">
        <f>IF($B38=0,"",('MF Rollover'!CB38*($P38*(1+'Property Summary'!$L$22)^('MF Releasing'!CC$3-1)))*$C38)</f>
        <v/>
      </c>
      <c r="CD38" s="7" t="str">
        <f>IF($B38=0,"",('MF Rollover'!CC38*($P38*(1+'Property Summary'!$L$22)^('MF Releasing'!CD$3-1)))*$C38)</f>
        <v/>
      </c>
      <c r="CE38" s="7" t="str">
        <f>IF($B38=0,"",('MF Rollover'!CD38*($P38*(1+'Property Summary'!$L$22)^('MF Releasing'!CE$3-1)))*$C38)</f>
        <v/>
      </c>
      <c r="CF38" s="7" t="str">
        <f>IF($B38=0,"",('MF Rollover'!CE38*($P38*(1+'Property Summary'!$L$22)^('MF Releasing'!CF$3-1)))*$C38)</f>
        <v/>
      </c>
      <c r="CG38" s="7" t="str">
        <f>IF($B38=0,"",('MF Rollover'!CF38*($P38*(1+'Property Summary'!$L$22)^('MF Releasing'!CG$3-1)))*$C38)</f>
        <v/>
      </c>
      <c r="CH38" s="7" t="str">
        <f>IF($B38=0,"",('MF Rollover'!CG38*($P38*(1+'Property Summary'!$L$22)^('MF Releasing'!CH$3-1)))*$C38)</f>
        <v/>
      </c>
      <c r="CI38" s="7" t="str">
        <f>IF($B38=0,"",('MF Rollover'!CH38*($P38*(1+'Property Summary'!$L$22)^('MF Releasing'!CI$3-1)))*$C38)</f>
        <v/>
      </c>
      <c r="CJ38" s="7" t="str">
        <f>IF($B38=0,"",('MF Rollover'!CI38*($P38*(1+'Property Summary'!$L$22)^('MF Releasing'!CJ$3-1)))*$C38)</f>
        <v/>
      </c>
      <c r="CK38" s="7" t="str">
        <f>IF($B38=0,"",('MF Rollover'!CJ38*($P38*(1+'Property Summary'!$L$22)^('MF Releasing'!CK$3-1)))*$C38)</f>
        <v/>
      </c>
      <c r="CL38" s="7" t="str">
        <f>IF($B38=0,"",('MF Rollover'!CK38*($P38*(1+'Property Summary'!$L$22)^('MF Releasing'!CL$3-1)))*$C38)</f>
        <v/>
      </c>
      <c r="CM38" s="7" t="str">
        <f>IF($B38=0,"",('MF Rollover'!CL38*($P38*(1+'Property Summary'!$L$22)^('MF Releasing'!CM$3-1)))*$C38)</f>
        <v/>
      </c>
      <c r="CN38" s="7" t="str">
        <f>IF($B38=0,"",('MF Rollover'!CM38*($P38*(1+'Property Summary'!$L$22)^('MF Releasing'!CN$3-1)))*$C38)</f>
        <v/>
      </c>
      <c r="CO38" s="7" t="str">
        <f>IF($B38=0,"",('MF Rollover'!CN38*($P38*(1+'Property Summary'!$L$22)^('MF Releasing'!CO$3-1)))*$C38)</f>
        <v/>
      </c>
      <c r="CP38" s="7" t="str">
        <f>IF($B38=0,"",('MF Rollover'!CO38*($P38*(1+'Property Summary'!$L$22)^('MF Releasing'!CP$3-1)))*$C38)</f>
        <v/>
      </c>
      <c r="CQ38" s="7" t="str">
        <f>IF($B38=0,"",('MF Rollover'!CP38*($P38*(1+'Property Summary'!$L$22)^('MF Releasing'!CQ$3-1)))*$C38)</f>
        <v/>
      </c>
      <c r="CR38" s="7" t="str">
        <f>IF($B38=0,"",('MF Rollover'!CQ38*($P38*(1+'Property Summary'!$L$22)^('MF Releasing'!CR$3-1)))*$C38)</f>
        <v/>
      </c>
      <c r="CS38" s="7" t="str">
        <f>IF($B38=0,"",('MF Rollover'!CR38*($P38*(1+'Property Summary'!$L$22)^('MF Releasing'!CS$3-1)))*$C38)</f>
        <v/>
      </c>
      <c r="CT38" s="7" t="str">
        <f>IF($B38=0,"",('MF Rollover'!CS38*($P38*(1+'Property Summary'!$L$22)^('MF Releasing'!CT$3-1)))*$C38)</f>
        <v/>
      </c>
      <c r="CU38" s="7" t="str">
        <f>IF($B38=0,"",('MF Rollover'!CT38*($P38*(1+'Property Summary'!$L$22)^('MF Releasing'!CU$3-1)))*$C38)</f>
        <v/>
      </c>
      <c r="CV38" s="7" t="str">
        <f>IF($B38=0,"",('MF Rollover'!CU38*($P38*(1+'Property Summary'!$L$22)^('MF Releasing'!CV$3-1)))*$C38)</f>
        <v/>
      </c>
      <c r="CW38" s="7" t="str">
        <f>IF($B38=0,"",('MF Rollover'!CV38*($P38*(1+'Property Summary'!$L$22)^('MF Releasing'!CW$3-1)))*$C38)</f>
        <v/>
      </c>
      <c r="CX38" s="7" t="str">
        <f>IF($B38=0,"",('MF Rollover'!CW38*($P38*(1+'Property Summary'!$L$22)^('MF Releasing'!CX$3-1)))*$C38)</f>
        <v/>
      </c>
      <c r="CY38" s="7" t="str">
        <f>IF($B38=0,"",('MF Rollover'!CX38*($P38*(1+'Property Summary'!$L$22)^('MF Releasing'!CY$3-1)))*$C38)</f>
        <v/>
      </c>
      <c r="CZ38" s="7" t="str">
        <f>IF($B38=0,"",('MF Rollover'!CY38*($P38*(1+'Property Summary'!$L$22)^('MF Releasing'!CZ$3-1)))*$C38)</f>
        <v/>
      </c>
      <c r="DA38" s="7" t="str">
        <f>IF($B38=0,"",('MF Rollover'!CZ38*($P38*(1+'Property Summary'!$L$22)^('MF Releasing'!DA$3-1)))*$C38)</f>
        <v/>
      </c>
      <c r="DB38" s="7" t="str">
        <f>IF($B38=0,"",('MF Rollover'!DA38*($P38*(1+'Property Summary'!$L$22)^('MF Releasing'!DB$3-1)))*$C38)</f>
        <v/>
      </c>
      <c r="DC38" s="7" t="str">
        <f>IF($B38=0,"",('MF Rollover'!DB38*($P38*(1+'Property Summary'!$L$22)^('MF Releasing'!DC$3-1)))*$C38)</f>
        <v/>
      </c>
      <c r="DD38" s="7" t="str">
        <f>IF($B38=0,"",('MF Rollover'!DC38*($P38*(1+'Property Summary'!$L$22)^('MF Releasing'!DD$3-1)))*$C38)</f>
        <v/>
      </c>
      <c r="DE38" s="7" t="str">
        <f>IF($B38=0,"",('MF Rollover'!DD38*($P38*(1+'Property Summary'!$L$22)^('MF Releasing'!DE$3-1)))*$C38)</f>
        <v/>
      </c>
      <c r="DF38" s="7" t="str">
        <f>IF($B38=0,"",('MF Rollover'!DE38*($P38*(1+'Property Summary'!$L$22)^('MF Releasing'!DF$3-1)))*$C38)</f>
        <v/>
      </c>
      <c r="DG38" s="7" t="str">
        <f>IF($B38=0,"",('MF Rollover'!DF38*($P38*(1+'Property Summary'!$L$22)^('MF Releasing'!DG$3-1)))*$C38)</f>
        <v/>
      </c>
      <c r="DH38" s="7" t="str">
        <f>IF($B38=0,"",('MF Rollover'!DG38*($P38*(1+'Property Summary'!$L$22)^('MF Releasing'!DH$3-1)))*$C38)</f>
        <v/>
      </c>
      <c r="DI38" s="7" t="str">
        <f>IF($B38=0,"",('MF Rollover'!DH38*($P38*(1+'Property Summary'!$L$22)^('MF Releasing'!DI$3-1)))*$C38)</f>
        <v/>
      </c>
      <c r="DJ38" s="7" t="str">
        <f>IF($B38=0,"",('MF Rollover'!DI38*($P38*(1+'Property Summary'!$L$22)^('MF Releasing'!DJ$3-1)))*$C38)</f>
        <v/>
      </c>
      <c r="DK38" s="7" t="str">
        <f>IF($B38=0,"",('MF Rollover'!DJ38*($P38*(1+'Property Summary'!$L$22)^('MF Releasing'!DK$3-1)))*$C38)</f>
        <v/>
      </c>
      <c r="DL38" s="7" t="str">
        <f>IF($B38=0,"",('MF Rollover'!DK38*($P38*(1+'Property Summary'!$L$22)^('MF Releasing'!DL$3-1)))*$C38)</f>
        <v/>
      </c>
      <c r="DM38" s="7" t="str">
        <f>IF($B38=0,"",('MF Rollover'!DL38*($P38*(1+'Property Summary'!$L$22)^('MF Releasing'!DM$3-1)))*$C38)</f>
        <v/>
      </c>
      <c r="DN38" s="7" t="str">
        <f>IF($B38=0,"",('MF Rollover'!DM38*($P38*(1+'Property Summary'!$L$22)^('MF Releasing'!DN$3-1)))*$C38)</f>
        <v/>
      </c>
      <c r="DO38" s="7" t="str">
        <f>IF($B38=0,"",('MF Rollover'!DN38*($P38*(1+'Property Summary'!$L$22)^('MF Releasing'!DO$3-1)))*$C38)</f>
        <v/>
      </c>
      <c r="DP38" s="7" t="str">
        <f>IF($B38=0,"",('MF Rollover'!DO38*($P38*(1+'Property Summary'!$L$22)^('MF Releasing'!DP$3-1)))*$C38)</f>
        <v/>
      </c>
      <c r="DQ38" s="7" t="str">
        <f>IF($B38=0,"",('MF Rollover'!DP38*($P38*(1+'Property Summary'!$L$22)^('MF Releasing'!DQ$3-1)))*$C38)</f>
        <v/>
      </c>
      <c r="DR38" s="7" t="str">
        <f>IF($B38=0,"",('MF Rollover'!DQ38*($P38*(1+'Property Summary'!$L$22)^('MF Releasing'!DR$3-1)))*$C38)</f>
        <v/>
      </c>
      <c r="DS38" s="7" t="str">
        <f>IF($B38=0,"",('MF Rollover'!DR38*($P38*(1+'Property Summary'!$L$22)^('MF Releasing'!DS$3-1)))*$C38)</f>
        <v/>
      </c>
      <c r="DT38" s="7" t="str">
        <f>IF($B38=0,"",('MF Rollover'!DS38*($P38*(1+'Property Summary'!$L$22)^('MF Releasing'!DT$3-1)))*$C38)</f>
        <v/>
      </c>
      <c r="DU38" s="7" t="str">
        <f>IF($B38=0,"",('MF Rollover'!DT38*($P38*(1+'Property Summary'!$L$22)^('MF Releasing'!DU$3-1)))*$C38)</f>
        <v/>
      </c>
      <c r="DV38" s="7" t="str">
        <f>IF($B38=0,"",('MF Rollover'!DU38*($P38*(1+'Property Summary'!$L$22)^('MF Releasing'!DV$3-1)))*$C38)</f>
        <v/>
      </c>
      <c r="DW38" s="7" t="str">
        <f>IF($B38=0,"",('MF Rollover'!DV38*($P38*(1+'Property Summary'!$L$22)^('MF Releasing'!DW$3-1)))*$C38)</f>
        <v/>
      </c>
      <c r="DX38" s="7" t="str">
        <f>IF($B38=0,"",('MF Rollover'!DW38*($P38*(1+'Property Summary'!$L$22)^('MF Releasing'!DX$3-1)))*$C38)</f>
        <v/>
      </c>
      <c r="DY38" s="7" t="str">
        <f>IF($B38=0,"",('MF Rollover'!DX38*($P38*(1+'Property Summary'!$L$22)^('MF Releasing'!DY$3-1)))*$C38)</f>
        <v/>
      </c>
      <c r="DZ38" s="7" t="str">
        <f>IF($B38=0,"",('MF Rollover'!DY38*($P38*(1+'Property Summary'!$L$22)^('MF Releasing'!DZ$3-1)))*$C38)</f>
        <v/>
      </c>
      <c r="EA38" s="7" t="str">
        <f>IF($B38=0,"",('MF Rollover'!DZ38*($P38*(1+'Property Summary'!$L$22)^('MF Releasing'!EA$3-1)))*$C38)</f>
        <v/>
      </c>
      <c r="EB38" s="7" t="str">
        <f>IF($B38=0,"",('MF Rollover'!EA38*($P38*(1+'Property Summary'!$L$22)^('MF Releasing'!EB$3-1)))*$C38)</f>
        <v/>
      </c>
      <c r="EC38" s="7" t="str">
        <f>IF($B38=0,"",('MF Rollover'!EB38*($P38*(1+'Property Summary'!$L$22)^('MF Releasing'!EC$3-1)))*$C38)</f>
        <v/>
      </c>
      <c r="ED38" s="7" t="str">
        <f>IF($B38=0,"",('MF Rollover'!EC38*($P38*(1+'Property Summary'!$L$22)^('MF Releasing'!ED$3-1)))*$C38)</f>
        <v/>
      </c>
      <c r="EE38" s="7" t="str">
        <f>IF($B38=0,"",('MF Rollover'!ED38*($P38*(1+'Property Summary'!$L$22)^('MF Releasing'!EE$3-1)))*$C38)</f>
        <v/>
      </c>
      <c r="EF38" s="7" t="str">
        <f>IF($B38=0,"",('MF Rollover'!EE38*($P38*(1+'Property Summary'!$L$22)^('MF Releasing'!EF$3-1)))*$C38)</f>
        <v/>
      </c>
      <c r="EG38" s="7" t="str">
        <f>IF($B38=0,"",('MF Rollover'!EF38*($P38*(1+'Property Summary'!$L$22)^('MF Releasing'!EG$3-1)))*$C38)</f>
        <v/>
      </c>
      <c r="EH38" s="7" t="str">
        <f>IF($B38=0,"",('MF Rollover'!EG38*($P38*(1+'Property Summary'!$L$22)^('MF Releasing'!EH$3-1)))*$C38)</f>
        <v/>
      </c>
      <c r="EI38" s="7" t="str">
        <f>IF($B38=0,"",('MF Rollover'!EH38*($P38*(1+'Property Summary'!$L$22)^('MF Releasing'!EI$3-1)))*$C38)</f>
        <v/>
      </c>
      <c r="EJ38" s="7" t="str">
        <f>IF($B38=0,"",('MF Rollover'!EI38*($P38*(1+'Property Summary'!$L$22)^('MF Releasing'!EJ$3-1)))*$C38)</f>
        <v/>
      </c>
      <c r="EK38" s="7" t="str">
        <f>IF($B38=0,"",('MF Rollover'!EJ38*($P38*(1+'Property Summary'!$L$22)^('MF Releasing'!EK$3-1)))*$C38)</f>
        <v/>
      </c>
      <c r="EL38" s="7" t="str">
        <f>IF($B38=0,"",('MF Rollover'!EK38*($P38*(1+'Property Summary'!$L$22)^('MF Releasing'!EL$3-1)))*$C38)</f>
        <v/>
      </c>
      <c r="EM38" s="7" t="str">
        <f>IF($B38=0,"",('MF Rollover'!EL38*($P38*(1+'Property Summary'!$L$22)^('MF Releasing'!EM$3-1)))*$C38)</f>
        <v/>
      </c>
      <c r="EN38" s="7" t="str">
        <f>IF($B38=0,"",('MF Rollover'!EM38*($P38*(1+'Property Summary'!$L$22)^('MF Releasing'!EN$3-1)))*$C38)</f>
        <v/>
      </c>
      <c r="EO38" s="7" t="str">
        <f>IF($B38=0,"",('MF Rollover'!EN38*($P38*(1+'Property Summary'!$L$22)^('MF Releasing'!EO$3-1)))*$C38)</f>
        <v/>
      </c>
      <c r="EP38" s="7" t="str">
        <f>IF($B38=0,"",('MF Rollover'!EO38*($P38*(1+'Property Summary'!$L$22)^('MF Releasing'!EP$3-1)))*$C38)</f>
        <v/>
      </c>
      <c r="EQ38" s="7" t="str">
        <f>IF($B38=0,"",('MF Rollover'!EP38*($P38*(1+'Property Summary'!$L$22)^('MF Releasing'!EQ$3-1)))*$C38)</f>
        <v/>
      </c>
      <c r="ER38" s="7" t="str">
        <f>IF($B38=0,"",('MF Rollover'!EQ38*($P38*(1+'Property Summary'!$L$22)^('MF Releasing'!ER$3-1)))*$C38)</f>
        <v/>
      </c>
      <c r="ES38" s="7" t="str">
        <f>IF($B38=0,"",('MF Rollover'!ER38*($P38*(1+'Property Summary'!$L$22)^('MF Releasing'!ES$3-1)))*$C38)</f>
        <v/>
      </c>
      <c r="ET38" s="7" t="str">
        <f>IF($B38=0,"",('MF Rollover'!ES38*($P38*(1+'Property Summary'!$L$22)^('MF Releasing'!ET$3-1)))*$C38)</f>
        <v/>
      </c>
      <c r="EU38" s="7" t="str">
        <f>IF($B38=0,"",('MF Rollover'!ET38*($P38*(1+'Property Summary'!$L$22)^('MF Releasing'!EU$3-1)))*$C38)</f>
        <v/>
      </c>
      <c r="EV38" s="7" t="str">
        <f>IF($B38=0,"",('MF Rollover'!EU38*($P38*(1+'Property Summary'!$L$22)^('MF Releasing'!EV$3-1)))*$C38)</f>
        <v/>
      </c>
      <c r="EW38" s="7" t="str">
        <f>IF($B38=0,"",('MF Rollover'!EV38*($P38*(1+'Property Summary'!$L$22)^('MF Releasing'!EW$3-1)))*$C38)</f>
        <v/>
      </c>
      <c r="EX38" s="7" t="str">
        <f>IF($B38=0,"",('MF Rollover'!EW38*($P38*(1+'Property Summary'!$L$22)^('MF Releasing'!EX$3-1)))*$C38)</f>
        <v/>
      </c>
      <c r="EY38" s="7" t="str">
        <f>IF($B38=0,"",('MF Rollover'!EX38*($P38*(1+'Property Summary'!$L$22)^('MF Releasing'!EY$3-1)))*$C38)</f>
        <v/>
      </c>
      <c r="EZ38" s="7" t="str">
        <f>IF($B38=0,"",('MF Rollover'!EY38*($P38*(1+'Property Summary'!$L$22)^('MF Releasing'!EZ$3-1)))*$C38)</f>
        <v/>
      </c>
      <c r="FA38" s="7" t="str">
        <f>IF($B38=0,"",('MF Rollover'!EZ38*($P38*(1+'Property Summary'!$L$22)^('MF Releasing'!FA$3-1)))*$C38)</f>
        <v/>
      </c>
      <c r="FB38" s="7" t="str">
        <f>IF($B38=0,"",('MF Rollover'!FA38*($P38*(1+'Property Summary'!$L$22)^('MF Releasing'!FB$3-1)))*$C38)</f>
        <v/>
      </c>
      <c r="FC38" s="7" t="str">
        <f>IF($B38=0,"",('MF Rollover'!FB38*($P38*(1+'Property Summary'!$L$22)^('MF Releasing'!FC$3-1)))*$C38)</f>
        <v/>
      </c>
      <c r="FD38" s="7" t="str">
        <f>IF($B38=0,"",('MF Rollover'!FC38*($P38*(1+'Property Summary'!$L$22)^('MF Releasing'!FD$3-1)))*$C38)</f>
        <v/>
      </c>
      <c r="FE38" s="7" t="str">
        <f>IF($B38=0,"",('MF Rollover'!FD38*($P38*(1+'Property Summary'!$L$22)^('MF Releasing'!FE$3-1)))*$C38)</f>
        <v/>
      </c>
      <c r="FF38" s="7" t="str">
        <f>IF($B38=0,"",('MF Rollover'!FE38*($P38*(1+'Property Summary'!$L$22)^('MF Releasing'!FF$3-1)))*$C38)</f>
        <v/>
      </c>
      <c r="FG38" s="7" t="str">
        <f>IF($B38=0,"",('MF Rollover'!FF38*($P38*(1+'Property Summary'!$L$22)^('MF Releasing'!FG$3-1)))*$C38)</f>
        <v/>
      </c>
      <c r="FH38" s="7" t="str">
        <f>IF($B38=0,"",('MF Rollover'!FG38*($P38*(1+'Property Summary'!$L$22)^('MF Releasing'!FH$3-1)))*$C38)</f>
        <v/>
      </c>
      <c r="FI38" s="7" t="str">
        <f>IF($B38=0,"",('MF Rollover'!FH38*($P38*(1+'Property Summary'!$L$22)^('MF Releasing'!FI$3-1)))*$C38)</f>
        <v/>
      </c>
      <c r="FJ38" s="7" t="str">
        <f>IF($B38=0,"",('MF Rollover'!FI38*($P38*(1+'Property Summary'!$L$22)^('MF Releasing'!FJ$3-1)))*$C38)</f>
        <v/>
      </c>
      <c r="FK38" s="7" t="str">
        <f>IF($B38=0,"",('MF Rollover'!FJ38*($P38*(1+'Property Summary'!$L$22)^('MF Releasing'!FK$3-1)))*$C38)</f>
        <v/>
      </c>
      <c r="FL38" s="7" t="str">
        <f>IF($B38=0,"",('MF Rollover'!FK38*($P38*(1+'Property Summary'!$L$22)^('MF Releasing'!FL$3-1)))*$C38)</f>
        <v/>
      </c>
      <c r="FM38" s="7" t="str">
        <f>IF($B38=0,"",('MF Rollover'!FL38*($P38*(1+'Property Summary'!$L$22)^('MF Releasing'!FM$3-1)))*$C38)</f>
        <v/>
      </c>
      <c r="FN38" s="7" t="str">
        <f>IF($B38=0,"",('MF Rollover'!FM38*($P38*(1+'Property Summary'!$L$22)^('MF Releasing'!FN$3-1)))*$C38)</f>
        <v/>
      </c>
      <c r="FO38" s="7" t="str">
        <f>IF($B38=0,"",('MF Rollover'!FN38*($P38*(1+'Property Summary'!$L$22)^('MF Releasing'!FO$3-1)))*$C38)</f>
        <v/>
      </c>
      <c r="FP38" s="7" t="str">
        <f>IF($B38=0,"",('MF Rollover'!FO38*($P38*(1+'Property Summary'!$L$22)^('MF Releasing'!FP$3-1)))*$C38)</f>
        <v/>
      </c>
      <c r="FQ38" s="7" t="str">
        <f>IF($B38=0,"",('MF Rollover'!FP38*($P38*(1+'Property Summary'!$L$22)^('MF Releasing'!FQ$3-1)))*$C38)</f>
        <v/>
      </c>
      <c r="FR38" s="7" t="str">
        <f>IF($B38=0,"",('MF Rollover'!FQ38*($P38*(1+'Property Summary'!$L$22)^('MF Releasing'!FR$3-1)))*$C38)</f>
        <v/>
      </c>
      <c r="FS38" s="7" t="str">
        <f>IF($B38=0,"",('MF Rollover'!FR38*($P38*(1+'Property Summary'!$L$22)^('MF Releasing'!FS$3-1)))*$C38)</f>
        <v/>
      </c>
      <c r="FT38" s="7" t="str">
        <f>IF($B38=0,"",('MF Rollover'!FS38*($P38*(1+'Property Summary'!$L$22)^('MF Releasing'!FT$3-1)))*$C38)</f>
        <v/>
      </c>
      <c r="FU38" s="7" t="str">
        <f>IF($B38=0,"",('MF Rollover'!FT38*($P38*(1+'Property Summary'!$L$22)^('MF Releasing'!FU$3-1)))*$C38)</f>
        <v/>
      </c>
      <c r="FV38" s="7" t="str">
        <f>IF($B38=0,"",('MF Rollover'!FU38*($P38*(1+'Property Summary'!$L$22)^('MF Releasing'!FV$3-1)))*$C38)</f>
        <v/>
      </c>
      <c r="FW38" s="7" t="str">
        <f>IF($B38=0,"",('MF Rollover'!FV38*($P38*(1+'Property Summary'!$L$22)^('MF Releasing'!FW$3-1)))*$C38)</f>
        <v/>
      </c>
      <c r="FX38" s="7" t="str">
        <f>IF($B38=0,"",('MF Rollover'!FW38*($P38*(1+'Property Summary'!$L$22)^('MF Releasing'!FX$3-1)))*$C38)</f>
        <v/>
      </c>
      <c r="FY38" s="7" t="str">
        <f>IF($B38=0,"",('MF Rollover'!FX38*($P38*(1+'Property Summary'!$L$22)^('MF Releasing'!FY$3-1)))*$C38)</f>
        <v/>
      </c>
      <c r="FZ38" s="7" t="str">
        <f>IF($B38=0,"",('MF Rollover'!FY38*($P38*(1+'Property Summary'!$L$22)^('MF Releasing'!FZ$3-1)))*$C38)</f>
        <v/>
      </c>
      <c r="GA38" s="7" t="str">
        <f>IF($B38=0,"",('MF Rollover'!FZ38*($P38*(1+'Property Summary'!$L$22)^('MF Releasing'!GA$3-1)))*$C38)</f>
        <v/>
      </c>
      <c r="GB38" s="7" t="str">
        <f>IF($B38=0,"",('MF Rollover'!GA38*($P38*(1+'Property Summary'!$L$22)^('MF Releasing'!GB$3-1)))*$C38)</f>
        <v/>
      </c>
      <c r="GC38" s="7" t="str">
        <f>IF($B38=0,"",('MF Rollover'!GB38*($P38*(1+'Property Summary'!$L$22)^('MF Releasing'!GC$3-1)))*$C38)</f>
        <v/>
      </c>
      <c r="GD38" s="7" t="str">
        <f>IF($B38=0,"",('MF Rollover'!GC38*($P38*(1+'Property Summary'!$L$22)^('MF Releasing'!GD$3-1)))*$C38)</f>
        <v/>
      </c>
      <c r="GE38" s="7" t="str">
        <f>IF($B38=0,"",('MF Rollover'!GD38*($P38*(1+'Property Summary'!$L$22)^('MF Releasing'!GE$3-1)))*$C38)</f>
        <v/>
      </c>
      <c r="GF38" s="7" t="str">
        <f>IF($B38=0,"",('MF Rollover'!GE38*($P38*(1+'Property Summary'!$L$22)^('MF Releasing'!GF$3-1)))*$C38)</f>
        <v/>
      </c>
      <c r="GG38" s="7" t="str">
        <f>IF($B38=0,"",('MF Rollover'!GF38*($P38*(1+'Property Summary'!$L$22)^('MF Releasing'!GG$3-1)))*$C38)</f>
        <v/>
      </c>
      <c r="GH38" s="7" t="str">
        <f>IF($B38=0,"",('MF Rollover'!GG38*($P38*(1+'Property Summary'!$L$22)^('MF Releasing'!GH$3-1)))*$C38)</f>
        <v/>
      </c>
      <c r="GI38" s="7" t="str">
        <f>IF($B38=0,"",('MF Rollover'!GH38*($P38*(1+'Property Summary'!$L$22)^('MF Releasing'!GI$3-1)))*$C38)</f>
        <v/>
      </c>
      <c r="GJ38" s="7" t="str">
        <f>IF($B38=0,"",('MF Rollover'!GI38*($P38*(1+'Property Summary'!$L$22)^('MF Releasing'!GJ$3-1)))*$C38)</f>
        <v/>
      </c>
      <c r="GK38" s="7" t="str">
        <f>IF($B38=0,"",('MF Rollover'!GJ38*($P38*(1+'Property Summary'!$L$22)^('MF Releasing'!GK$3-1)))*$C38)</f>
        <v/>
      </c>
      <c r="GL38" s="7" t="str">
        <f>IF($B38=0,"",('MF Rollover'!GK38*($P38*(1+'Property Summary'!$L$22)^('MF Releasing'!GL$3-1)))*$C38)</f>
        <v/>
      </c>
      <c r="GM38" s="7" t="str">
        <f>IF($B38=0,"",('MF Rollover'!GL38*($P38*(1+'Property Summary'!$L$22)^('MF Releasing'!GM$3-1)))*$C38)</f>
        <v/>
      </c>
      <c r="GN38" s="7" t="str">
        <f>IF($B38=0,"",('MF Rollover'!GM38*($P38*(1+'Property Summary'!$L$22)^('MF Releasing'!GN$3-1)))*$C38)</f>
        <v/>
      </c>
      <c r="GO38" s="7" t="str">
        <f>IF($B38=0,"",('MF Rollover'!GN38*($P38*(1+'Property Summary'!$L$22)^('MF Releasing'!GO$3-1)))*$C38)</f>
        <v/>
      </c>
      <c r="GP38" s="7" t="str">
        <f>IF($B38=0,"",('MF Rollover'!GO38*($P38*(1+'Property Summary'!$L$22)^('MF Releasing'!GP$3-1)))*$C38)</f>
        <v/>
      </c>
    </row>
    <row r="39" spans="2:198" x14ac:dyDescent="0.3">
      <c r="B39" s="198">
        <f>'MF Rent Roll'!B38</f>
        <v>0</v>
      </c>
      <c r="C39" s="199">
        <f>'MF Rent Roll'!C38</f>
        <v>0</v>
      </c>
      <c r="D39" s="200">
        <f>'MF Rent Roll'!D38</f>
        <v>0</v>
      </c>
      <c r="E39" s="200">
        <f>'MF Rent Roll'!E38</f>
        <v>0</v>
      </c>
      <c r="F39" s="201">
        <f>'MF Rent Roll'!F38</f>
        <v>0</v>
      </c>
      <c r="G39" s="202">
        <f>'MF Rent Roll'!G38</f>
        <v>0</v>
      </c>
      <c r="H39" s="203">
        <f>'MF Rent Roll'!H38</f>
        <v>0</v>
      </c>
      <c r="I39" s="202">
        <f>'MF Rent Roll'!I38</f>
        <v>0</v>
      </c>
      <c r="J39" s="204">
        <f>'MF Rent Roll'!J38</f>
        <v>0</v>
      </c>
      <c r="K39" s="205">
        <f>'MF Rent Roll'!K38</f>
        <v>0</v>
      </c>
      <c r="L39" s="202">
        <f>'MF Rent Roll'!L38</f>
        <v>0</v>
      </c>
      <c r="M39" s="206">
        <f>'MF Rent Roll'!M38</f>
        <v>0</v>
      </c>
      <c r="N39" s="207" t="str">
        <f>'MF Rent Roll'!N38</f>
        <v/>
      </c>
      <c r="O39" s="208" t="str">
        <f>'MF Rent Roll'!O38</f>
        <v/>
      </c>
      <c r="P39" s="209" t="str">
        <f>'MF Rent Roll'!P38</f>
        <v/>
      </c>
      <c r="S39" s="7" t="str">
        <f>IF($B39=0,"",('MF Rollover'!R39*($P39*(1+'Property Summary'!$L$22)^('MF Releasing'!S$3-1)))*$C39)</f>
        <v/>
      </c>
      <c r="T39" s="7" t="str">
        <f>IF($B39=0,"",('MF Rollover'!S39*($P39*(1+'Property Summary'!$L$22)^('MF Releasing'!T$3-1)))*$C39)</f>
        <v/>
      </c>
      <c r="U39" s="7" t="str">
        <f>IF($B39=0,"",('MF Rollover'!T39*($P39*(1+'Property Summary'!$L$22)^('MF Releasing'!U$3-1)))*$C39)</f>
        <v/>
      </c>
      <c r="V39" s="7" t="str">
        <f>IF($B39=0,"",('MF Rollover'!U39*($P39*(1+'Property Summary'!$L$22)^('MF Releasing'!V$3-1)))*$C39)</f>
        <v/>
      </c>
      <c r="W39" s="7" t="str">
        <f>IF($B39=0,"",('MF Rollover'!V39*($P39*(1+'Property Summary'!$L$22)^('MF Releasing'!W$3-1)))*$C39)</f>
        <v/>
      </c>
      <c r="X39" s="7" t="str">
        <f>IF($B39=0,"",('MF Rollover'!W39*($P39*(1+'Property Summary'!$L$22)^('MF Releasing'!X$3-1)))*$C39)</f>
        <v/>
      </c>
      <c r="Y39" s="7" t="str">
        <f>IF($B39=0,"",('MF Rollover'!X39*($P39*(1+'Property Summary'!$L$22)^('MF Releasing'!Y$3-1)))*$C39)</f>
        <v/>
      </c>
      <c r="Z39" s="7" t="str">
        <f>IF($B39=0,"",('MF Rollover'!Y39*($P39*(1+'Property Summary'!$L$22)^('MF Releasing'!Z$3-1)))*$C39)</f>
        <v/>
      </c>
      <c r="AA39" s="7" t="str">
        <f>IF($B39=0,"",('MF Rollover'!Z39*($P39*(1+'Property Summary'!$L$22)^('MF Releasing'!AA$3-1)))*$C39)</f>
        <v/>
      </c>
      <c r="AB39" s="7" t="str">
        <f>IF($B39=0,"",('MF Rollover'!AA39*($P39*(1+'Property Summary'!$L$22)^('MF Releasing'!AB$3-1)))*$C39)</f>
        <v/>
      </c>
      <c r="AC39" s="7" t="str">
        <f>IF($B39=0,"",('MF Rollover'!AB39*($P39*(1+'Property Summary'!$L$22)^('MF Releasing'!AC$3-1)))*$C39)</f>
        <v/>
      </c>
      <c r="AD39" s="7" t="str">
        <f>IF($B39=0,"",('MF Rollover'!AC39*($P39*(1+'Property Summary'!$L$22)^('MF Releasing'!AD$3-1)))*$C39)</f>
        <v/>
      </c>
      <c r="AE39" s="7" t="str">
        <f>IF($B39=0,"",('MF Rollover'!AD39*($P39*(1+'Property Summary'!$L$22)^('MF Releasing'!AE$3-1)))*$C39)</f>
        <v/>
      </c>
      <c r="AF39" s="7" t="str">
        <f>IF($B39=0,"",('MF Rollover'!AE39*($P39*(1+'Property Summary'!$L$22)^('MF Releasing'!AF$3-1)))*$C39)</f>
        <v/>
      </c>
      <c r="AG39" s="7" t="str">
        <f>IF($B39=0,"",('MF Rollover'!AF39*($P39*(1+'Property Summary'!$L$22)^('MF Releasing'!AG$3-1)))*$C39)</f>
        <v/>
      </c>
      <c r="AH39" s="7" t="str">
        <f>IF($B39=0,"",('MF Rollover'!AG39*($P39*(1+'Property Summary'!$L$22)^('MF Releasing'!AH$3-1)))*$C39)</f>
        <v/>
      </c>
      <c r="AI39" s="7" t="str">
        <f>IF($B39=0,"",('MF Rollover'!AH39*($P39*(1+'Property Summary'!$L$22)^('MF Releasing'!AI$3-1)))*$C39)</f>
        <v/>
      </c>
      <c r="AJ39" s="7" t="str">
        <f>IF($B39=0,"",('MF Rollover'!AI39*($P39*(1+'Property Summary'!$L$22)^('MF Releasing'!AJ$3-1)))*$C39)</f>
        <v/>
      </c>
      <c r="AK39" s="7" t="str">
        <f>IF($B39=0,"",('MF Rollover'!AJ39*($P39*(1+'Property Summary'!$L$22)^('MF Releasing'!AK$3-1)))*$C39)</f>
        <v/>
      </c>
      <c r="AL39" s="7" t="str">
        <f>IF($B39=0,"",('MF Rollover'!AK39*($P39*(1+'Property Summary'!$L$22)^('MF Releasing'!AL$3-1)))*$C39)</f>
        <v/>
      </c>
      <c r="AM39" s="7" t="str">
        <f>IF($B39=0,"",('MF Rollover'!AL39*($P39*(1+'Property Summary'!$L$22)^('MF Releasing'!AM$3-1)))*$C39)</f>
        <v/>
      </c>
      <c r="AN39" s="7" t="str">
        <f>IF($B39=0,"",('MF Rollover'!AM39*($P39*(1+'Property Summary'!$L$22)^('MF Releasing'!AN$3-1)))*$C39)</f>
        <v/>
      </c>
      <c r="AO39" s="7" t="str">
        <f>IF($B39=0,"",('MF Rollover'!AN39*($P39*(1+'Property Summary'!$L$22)^('MF Releasing'!AO$3-1)))*$C39)</f>
        <v/>
      </c>
      <c r="AP39" s="7" t="str">
        <f>IF($B39=0,"",('MF Rollover'!AO39*($P39*(1+'Property Summary'!$L$22)^('MF Releasing'!AP$3-1)))*$C39)</f>
        <v/>
      </c>
      <c r="AQ39" s="7" t="str">
        <f>IF($B39=0,"",('MF Rollover'!AP39*($P39*(1+'Property Summary'!$L$22)^('MF Releasing'!AQ$3-1)))*$C39)</f>
        <v/>
      </c>
      <c r="AR39" s="7" t="str">
        <f>IF($B39=0,"",('MF Rollover'!AQ39*($P39*(1+'Property Summary'!$L$22)^('MF Releasing'!AR$3-1)))*$C39)</f>
        <v/>
      </c>
      <c r="AS39" s="7" t="str">
        <f>IF($B39=0,"",('MF Rollover'!AR39*($P39*(1+'Property Summary'!$L$22)^('MF Releasing'!AS$3-1)))*$C39)</f>
        <v/>
      </c>
      <c r="AT39" s="7" t="str">
        <f>IF($B39=0,"",('MF Rollover'!AS39*($P39*(1+'Property Summary'!$L$22)^('MF Releasing'!AT$3-1)))*$C39)</f>
        <v/>
      </c>
      <c r="AU39" s="7" t="str">
        <f>IF($B39=0,"",('MF Rollover'!AT39*($P39*(1+'Property Summary'!$L$22)^('MF Releasing'!AU$3-1)))*$C39)</f>
        <v/>
      </c>
      <c r="AV39" s="7" t="str">
        <f>IF($B39=0,"",('MF Rollover'!AU39*($P39*(1+'Property Summary'!$L$22)^('MF Releasing'!AV$3-1)))*$C39)</f>
        <v/>
      </c>
      <c r="AW39" s="7" t="str">
        <f>IF($B39=0,"",('MF Rollover'!AV39*($P39*(1+'Property Summary'!$L$22)^('MF Releasing'!AW$3-1)))*$C39)</f>
        <v/>
      </c>
      <c r="AX39" s="7" t="str">
        <f>IF($B39=0,"",('MF Rollover'!AW39*($P39*(1+'Property Summary'!$L$22)^('MF Releasing'!AX$3-1)))*$C39)</f>
        <v/>
      </c>
      <c r="AY39" s="7" t="str">
        <f>IF($B39=0,"",('MF Rollover'!AX39*($P39*(1+'Property Summary'!$L$22)^('MF Releasing'!AY$3-1)))*$C39)</f>
        <v/>
      </c>
      <c r="AZ39" s="7" t="str">
        <f>IF($B39=0,"",('MF Rollover'!AY39*($P39*(1+'Property Summary'!$L$22)^('MF Releasing'!AZ$3-1)))*$C39)</f>
        <v/>
      </c>
      <c r="BA39" s="7" t="str">
        <f>IF($B39=0,"",('MF Rollover'!AZ39*($P39*(1+'Property Summary'!$L$22)^('MF Releasing'!BA$3-1)))*$C39)</f>
        <v/>
      </c>
      <c r="BB39" s="7" t="str">
        <f>IF($B39=0,"",('MF Rollover'!BA39*($P39*(1+'Property Summary'!$L$22)^('MF Releasing'!BB$3-1)))*$C39)</f>
        <v/>
      </c>
      <c r="BC39" s="7" t="str">
        <f>IF($B39=0,"",('MF Rollover'!BB39*($P39*(1+'Property Summary'!$L$22)^('MF Releasing'!BC$3-1)))*$C39)</f>
        <v/>
      </c>
      <c r="BD39" s="7" t="str">
        <f>IF($B39=0,"",('MF Rollover'!BC39*($P39*(1+'Property Summary'!$L$22)^('MF Releasing'!BD$3-1)))*$C39)</f>
        <v/>
      </c>
      <c r="BE39" s="7" t="str">
        <f>IF($B39=0,"",('MF Rollover'!BD39*($P39*(1+'Property Summary'!$L$22)^('MF Releasing'!BE$3-1)))*$C39)</f>
        <v/>
      </c>
      <c r="BF39" s="7" t="str">
        <f>IF($B39=0,"",('MF Rollover'!BE39*($P39*(1+'Property Summary'!$L$22)^('MF Releasing'!BF$3-1)))*$C39)</f>
        <v/>
      </c>
      <c r="BG39" s="7" t="str">
        <f>IF($B39=0,"",('MF Rollover'!BF39*($P39*(1+'Property Summary'!$L$22)^('MF Releasing'!BG$3-1)))*$C39)</f>
        <v/>
      </c>
      <c r="BH39" s="7" t="str">
        <f>IF($B39=0,"",('MF Rollover'!BG39*($P39*(1+'Property Summary'!$L$22)^('MF Releasing'!BH$3-1)))*$C39)</f>
        <v/>
      </c>
      <c r="BI39" s="7" t="str">
        <f>IF($B39=0,"",('MF Rollover'!BH39*($P39*(1+'Property Summary'!$L$22)^('MF Releasing'!BI$3-1)))*$C39)</f>
        <v/>
      </c>
      <c r="BJ39" s="7" t="str">
        <f>IF($B39=0,"",('MF Rollover'!BI39*($P39*(1+'Property Summary'!$L$22)^('MF Releasing'!BJ$3-1)))*$C39)</f>
        <v/>
      </c>
      <c r="BK39" s="7" t="str">
        <f>IF($B39=0,"",('MF Rollover'!BJ39*($P39*(1+'Property Summary'!$L$22)^('MF Releasing'!BK$3-1)))*$C39)</f>
        <v/>
      </c>
      <c r="BL39" s="7" t="str">
        <f>IF($B39=0,"",('MF Rollover'!BK39*($P39*(1+'Property Summary'!$L$22)^('MF Releasing'!BL$3-1)))*$C39)</f>
        <v/>
      </c>
      <c r="BM39" s="7" t="str">
        <f>IF($B39=0,"",('MF Rollover'!BL39*($P39*(1+'Property Summary'!$L$22)^('MF Releasing'!BM$3-1)))*$C39)</f>
        <v/>
      </c>
      <c r="BN39" s="7" t="str">
        <f>IF($B39=0,"",('MF Rollover'!BM39*($P39*(1+'Property Summary'!$L$22)^('MF Releasing'!BN$3-1)))*$C39)</f>
        <v/>
      </c>
      <c r="BO39" s="7" t="str">
        <f>IF($B39=0,"",('MF Rollover'!BN39*($P39*(1+'Property Summary'!$L$22)^('MF Releasing'!BO$3-1)))*$C39)</f>
        <v/>
      </c>
      <c r="BP39" s="7" t="str">
        <f>IF($B39=0,"",('MF Rollover'!BO39*($P39*(1+'Property Summary'!$L$22)^('MF Releasing'!BP$3-1)))*$C39)</f>
        <v/>
      </c>
      <c r="BQ39" s="7" t="str">
        <f>IF($B39=0,"",('MF Rollover'!BP39*($P39*(1+'Property Summary'!$L$22)^('MF Releasing'!BQ$3-1)))*$C39)</f>
        <v/>
      </c>
      <c r="BR39" s="7" t="str">
        <f>IF($B39=0,"",('MF Rollover'!BQ39*($P39*(1+'Property Summary'!$L$22)^('MF Releasing'!BR$3-1)))*$C39)</f>
        <v/>
      </c>
      <c r="BS39" s="7" t="str">
        <f>IF($B39=0,"",('MF Rollover'!BR39*($P39*(1+'Property Summary'!$L$22)^('MF Releasing'!BS$3-1)))*$C39)</f>
        <v/>
      </c>
      <c r="BT39" s="7" t="str">
        <f>IF($B39=0,"",('MF Rollover'!BS39*($P39*(1+'Property Summary'!$L$22)^('MF Releasing'!BT$3-1)))*$C39)</f>
        <v/>
      </c>
      <c r="BU39" s="7" t="str">
        <f>IF($B39=0,"",('MF Rollover'!BT39*($P39*(1+'Property Summary'!$L$22)^('MF Releasing'!BU$3-1)))*$C39)</f>
        <v/>
      </c>
      <c r="BV39" s="7" t="str">
        <f>IF($B39=0,"",('MF Rollover'!BU39*($P39*(1+'Property Summary'!$L$22)^('MF Releasing'!BV$3-1)))*$C39)</f>
        <v/>
      </c>
      <c r="BW39" s="7" t="str">
        <f>IF($B39=0,"",('MF Rollover'!BV39*($P39*(1+'Property Summary'!$L$22)^('MF Releasing'!BW$3-1)))*$C39)</f>
        <v/>
      </c>
      <c r="BX39" s="7" t="str">
        <f>IF($B39=0,"",('MF Rollover'!BW39*($P39*(1+'Property Summary'!$L$22)^('MF Releasing'!BX$3-1)))*$C39)</f>
        <v/>
      </c>
      <c r="BY39" s="7" t="str">
        <f>IF($B39=0,"",('MF Rollover'!BX39*($P39*(1+'Property Summary'!$L$22)^('MF Releasing'!BY$3-1)))*$C39)</f>
        <v/>
      </c>
      <c r="BZ39" s="7" t="str">
        <f>IF($B39=0,"",('MF Rollover'!BY39*($P39*(1+'Property Summary'!$L$22)^('MF Releasing'!BZ$3-1)))*$C39)</f>
        <v/>
      </c>
      <c r="CA39" s="7" t="str">
        <f>IF($B39=0,"",('MF Rollover'!BZ39*($P39*(1+'Property Summary'!$L$22)^('MF Releasing'!CA$3-1)))*$C39)</f>
        <v/>
      </c>
      <c r="CB39" s="7" t="str">
        <f>IF($B39=0,"",('MF Rollover'!CA39*($P39*(1+'Property Summary'!$L$22)^('MF Releasing'!CB$3-1)))*$C39)</f>
        <v/>
      </c>
      <c r="CC39" s="7" t="str">
        <f>IF($B39=0,"",('MF Rollover'!CB39*($P39*(1+'Property Summary'!$L$22)^('MF Releasing'!CC$3-1)))*$C39)</f>
        <v/>
      </c>
      <c r="CD39" s="7" t="str">
        <f>IF($B39=0,"",('MF Rollover'!CC39*($P39*(1+'Property Summary'!$L$22)^('MF Releasing'!CD$3-1)))*$C39)</f>
        <v/>
      </c>
      <c r="CE39" s="7" t="str">
        <f>IF($B39=0,"",('MF Rollover'!CD39*($P39*(1+'Property Summary'!$L$22)^('MF Releasing'!CE$3-1)))*$C39)</f>
        <v/>
      </c>
      <c r="CF39" s="7" t="str">
        <f>IF($B39=0,"",('MF Rollover'!CE39*($P39*(1+'Property Summary'!$L$22)^('MF Releasing'!CF$3-1)))*$C39)</f>
        <v/>
      </c>
      <c r="CG39" s="7" t="str">
        <f>IF($B39=0,"",('MF Rollover'!CF39*($P39*(1+'Property Summary'!$L$22)^('MF Releasing'!CG$3-1)))*$C39)</f>
        <v/>
      </c>
      <c r="CH39" s="7" t="str">
        <f>IF($B39=0,"",('MF Rollover'!CG39*($P39*(1+'Property Summary'!$L$22)^('MF Releasing'!CH$3-1)))*$C39)</f>
        <v/>
      </c>
      <c r="CI39" s="7" t="str">
        <f>IF($B39=0,"",('MF Rollover'!CH39*($P39*(1+'Property Summary'!$L$22)^('MF Releasing'!CI$3-1)))*$C39)</f>
        <v/>
      </c>
      <c r="CJ39" s="7" t="str">
        <f>IF($B39=0,"",('MF Rollover'!CI39*($P39*(1+'Property Summary'!$L$22)^('MF Releasing'!CJ$3-1)))*$C39)</f>
        <v/>
      </c>
      <c r="CK39" s="7" t="str">
        <f>IF($B39=0,"",('MF Rollover'!CJ39*($P39*(1+'Property Summary'!$L$22)^('MF Releasing'!CK$3-1)))*$C39)</f>
        <v/>
      </c>
      <c r="CL39" s="7" t="str">
        <f>IF($B39=0,"",('MF Rollover'!CK39*($P39*(1+'Property Summary'!$L$22)^('MF Releasing'!CL$3-1)))*$C39)</f>
        <v/>
      </c>
      <c r="CM39" s="7" t="str">
        <f>IF($B39=0,"",('MF Rollover'!CL39*($P39*(1+'Property Summary'!$L$22)^('MF Releasing'!CM$3-1)))*$C39)</f>
        <v/>
      </c>
      <c r="CN39" s="7" t="str">
        <f>IF($B39=0,"",('MF Rollover'!CM39*($P39*(1+'Property Summary'!$L$22)^('MF Releasing'!CN$3-1)))*$C39)</f>
        <v/>
      </c>
      <c r="CO39" s="7" t="str">
        <f>IF($B39=0,"",('MF Rollover'!CN39*($P39*(1+'Property Summary'!$L$22)^('MF Releasing'!CO$3-1)))*$C39)</f>
        <v/>
      </c>
      <c r="CP39" s="7" t="str">
        <f>IF($B39=0,"",('MF Rollover'!CO39*($P39*(1+'Property Summary'!$L$22)^('MF Releasing'!CP$3-1)))*$C39)</f>
        <v/>
      </c>
      <c r="CQ39" s="7" t="str">
        <f>IF($B39=0,"",('MF Rollover'!CP39*($P39*(1+'Property Summary'!$L$22)^('MF Releasing'!CQ$3-1)))*$C39)</f>
        <v/>
      </c>
      <c r="CR39" s="7" t="str">
        <f>IF($B39=0,"",('MF Rollover'!CQ39*($P39*(1+'Property Summary'!$L$22)^('MF Releasing'!CR$3-1)))*$C39)</f>
        <v/>
      </c>
      <c r="CS39" s="7" t="str">
        <f>IF($B39=0,"",('MF Rollover'!CR39*($P39*(1+'Property Summary'!$L$22)^('MF Releasing'!CS$3-1)))*$C39)</f>
        <v/>
      </c>
      <c r="CT39" s="7" t="str">
        <f>IF($B39=0,"",('MF Rollover'!CS39*($P39*(1+'Property Summary'!$L$22)^('MF Releasing'!CT$3-1)))*$C39)</f>
        <v/>
      </c>
      <c r="CU39" s="7" t="str">
        <f>IF($B39=0,"",('MF Rollover'!CT39*($P39*(1+'Property Summary'!$L$22)^('MF Releasing'!CU$3-1)))*$C39)</f>
        <v/>
      </c>
      <c r="CV39" s="7" t="str">
        <f>IF($B39=0,"",('MF Rollover'!CU39*($P39*(1+'Property Summary'!$L$22)^('MF Releasing'!CV$3-1)))*$C39)</f>
        <v/>
      </c>
      <c r="CW39" s="7" t="str">
        <f>IF($B39=0,"",('MF Rollover'!CV39*($P39*(1+'Property Summary'!$L$22)^('MF Releasing'!CW$3-1)))*$C39)</f>
        <v/>
      </c>
      <c r="CX39" s="7" t="str">
        <f>IF($B39=0,"",('MF Rollover'!CW39*($P39*(1+'Property Summary'!$L$22)^('MF Releasing'!CX$3-1)))*$C39)</f>
        <v/>
      </c>
      <c r="CY39" s="7" t="str">
        <f>IF($B39=0,"",('MF Rollover'!CX39*($P39*(1+'Property Summary'!$L$22)^('MF Releasing'!CY$3-1)))*$C39)</f>
        <v/>
      </c>
      <c r="CZ39" s="7" t="str">
        <f>IF($B39=0,"",('MF Rollover'!CY39*($P39*(1+'Property Summary'!$L$22)^('MF Releasing'!CZ$3-1)))*$C39)</f>
        <v/>
      </c>
      <c r="DA39" s="7" t="str">
        <f>IF($B39=0,"",('MF Rollover'!CZ39*($P39*(1+'Property Summary'!$L$22)^('MF Releasing'!DA$3-1)))*$C39)</f>
        <v/>
      </c>
      <c r="DB39" s="7" t="str">
        <f>IF($B39=0,"",('MF Rollover'!DA39*($P39*(1+'Property Summary'!$L$22)^('MF Releasing'!DB$3-1)))*$C39)</f>
        <v/>
      </c>
      <c r="DC39" s="7" t="str">
        <f>IF($B39=0,"",('MF Rollover'!DB39*($P39*(1+'Property Summary'!$L$22)^('MF Releasing'!DC$3-1)))*$C39)</f>
        <v/>
      </c>
      <c r="DD39" s="7" t="str">
        <f>IF($B39=0,"",('MF Rollover'!DC39*($P39*(1+'Property Summary'!$L$22)^('MF Releasing'!DD$3-1)))*$C39)</f>
        <v/>
      </c>
      <c r="DE39" s="7" t="str">
        <f>IF($B39=0,"",('MF Rollover'!DD39*($P39*(1+'Property Summary'!$L$22)^('MF Releasing'!DE$3-1)))*$C39)</f>
        <v/>
      </c>
      <c r="DF39" s="7" t="str">
        <f>IF($B39=0,"",('MF Rollover'!DE39*($P39*(1+'Property Summary'!$L$22)^('MF Releasing'!DF$3-1)))*$C39)</f>
        <v/>
      </c>
      <c r="DG39" s="7" t="str">
        <f>IF($B39=0,"",('MF Rollover'!DF39*($P39*(1+'Property Summary'!$L$22)^('MF Releasing'!DG$3-1)))*$C39)</f>
        <v/>
      </c>
      <c r="DH39" s="7" t="str">
        <f>IF($B39=0,"",('MF Rollover'!DG39*($P39*(1+'Property Summary'!$L$22)^('MF Releasing'!DH$3-1)))*$C39)</f>
        <v/>
      </c>
      <c r="DI39" s="7" t="str">
        <f>IF($B39=0,"",('MF Rollover'!DH39*($P39*(1+'Property Summary'!$L$22)^('MF Releasing'!DI$3-1)))*$C39)</f>
        <v/>
      </c>
      <c r="DJ39" s="7" t="str">
        <f>IF($B39=0,"",('MF Rollover'!DI39*($P39*(1+'Property Summary'!$L$22)^('MF Releasing'!DJ$3-1)))*$C39)</f>
        <v/>
      </c>
      <c r="DK39" s="7" t="str">
        <f>IF($B39=0,"",('MF Rollover'!DJ39*($P39*(1+'Property Summary'!$L$22)^('MF Releasing'!DK$3-1)))*$C39)</f>
        <v/>
      </c>
      <c r="DL39" s="7" t="str">
        <f>IF($B39=0,"",('MF Rollover'!DK39*($P39*(1+'Property Summary'!$L$22)^('MF Releasing'!DL$3-1)))*$C39)</f>
        <v/>
      </c>
      <c r="DM39" s="7" t="str">
        <f>IF($B39=0,"",('MF Rollover'!DL39*($P39*(1+'Property Summary'!$L$22)^('MF Releasing'!DM$3-1)))*$C39)</f>
        <v/>
      </c>
      <c r="DN39" s="7" t="str">
        <f>IF($B39=0,"",('MF Rollover'!DM39*($P39*(1+'Property Summary'!$L$22)^('MF Releasing'!DN$3-1)))*$C39)</f>
        <v/>
      </c>
      <c r="DO39" s="7" t="str">
        <f>IF($B39=0,"",('MF Rollover'!DN39*($P39*(1+'Property Summary'!$L$22)^('MF Releasing'!DO$3-1)))*$C39)</f>
        <v/>
      </c>
      <c r="DP39" s="7" t="str">
        <f>IF($B39=0,"",('MF Rollover'!DO39*($P39*(1+'Property Summary'!$L$22)^('MF Releasing'!DP$3-1)))*$C39)</f>
        <v/>
      </c>
      <c r="DQ39" s="7" t="str">
        <f>IF($B39=0,"",('MF Rollover'!DP39*($P39*(1+'Property Summary'!$L$22)^('MF Releasing'!DQ$3-1)))*$C39)</f>
        <v/>
      </c>
      <c r="DR39" s="7" t="str">
        <f>IF($B39=0,"",('MF Rollover'!DQ39*($P39*(1+'Property Summary'!$L$22)^('MF Releasing'!DR$3-1)))*$C39)</f>
        <v/>
      </c>
      <c r="DS39" s="7" t="str">
        <f>IF($B39=0,"",('MF Rollover'!DR39*($P39*(1+'Property Summary'!$L$22)^('MF Releasing'!DS$3-1)))*$C39)</f>
        <v/>
      </c>
      <c r="DT39" s="7" t="str">
        <f>IF($B39=0,"",('MF Rollover'!DS39*($P39*(1+'Property Summary'!$L$22)^('MF Releasing'!DT$3-1)))*$C39)</f>
        <v/>
      </c>
      <c r="DU39" s="7" t="str">
        <f>IF($B39=0,"",('MF Rollover'!DT39*($P39*(1+'Property Summary'!$L$22)^('MF Releasing'!DU$3-1)))*$C39)</f>
        <v/>
      </c>
      <c r="DV39" s="7" t="str">
        <f>IF($B39=0,"",('MF Rollover'!DU39*($P39*(1+'Property Summary'!$L$22)^('MF Releasing'!DV$3-1)))*$C39)</f>
        <v/>
      </c>
      <c r="DW39" s="7" t="str">
        <f>IF($B39=0,"",('MF Rollover'!DV39*($P39*(1+'Property Summary'!$L$22)^('MF Releasing'!DW$3-1)))*$C39)</f>
        <v/>
      </c>
      <c r="DX39" s="7" t="str">
        <f>IF($B39=0,"",('MF Rollover'!DW39*($P39*(1+'Property Summary'!$L$22)^('MF Releasing'!DX$3-1)))*$C39)</f>
        <v/>
      </c>
      <c r="DY39" s="7" t="str">
        <f>IF($B39=0,"",('MF Rollover'!DX39*($P39*(1+'Property Summary'!$L$22)^('MF Releasing'!DY$3-1)))*$C39)</f>
        <v/>
      </c>
      <c r="DZ39" s="7" t="str">
        <f>IF($B39=0,"",('MF Rollover'!DY39*($P39*(1+'Property Summary'!$L$22)^('MF Releasing'!DZ$3-1)))*$C39)</f>
        <v/>
      </c>
      <c r="EA39" s="7" t="str">
        <f>IF($B39=0,"",('MF Rollover'!DZ39*($P39*(1+'Property Summary'!$L$22)^('MF Releasing'!EA$3-1)))*$C39)</f>
        <v/>
      </c>
      <c r="EB39" s="7" t="str">
        <f>IF($B39=0,"",('MF Rollover'!EA39*($P39*(1+'Property Summary'!$L$22)^('MF Releasing'!EB$3-1)))*$C39)</f>
        <v/>
      </c>
      <c r="EC39" s="7" t="str">
        <f>IF($B39=0,"",('MF Rollover'!EB39*($P39*(1+'Property Summary'!$L$22)^('MF Releasing'!EC$3-1)))*$C39)</f>
        <v/>
      </c>
      <c r="ED39" s="7" t="str">
        <f>IF($B39=0,"",('MF Rollover'!EC39*($P39*(1+'Property Summary'!$L$22)^('MF Releasing'!ED$3-1)))*$C39)</f>
        <v/>
      </c>
      <c r="EE39" s="7" t="str">
        <f>IF($B39=0,"",('MF Rollover'!ED39*($P39*(1+'Property Summary'!$L$22)^('MF Releasing'!EE$3-1)))*$C39)</f>
        <v/>
      </c>
      <c r="EF39" s="7" t="str">
        <f>IF($B39=0,"",('MF Rollover'!EE39*($P39*(1+'Property Summary'!$L$22)^('MF Releasing'!EF$3-1)))*$C39)</f>
        <v/>
      </c>
      <c r="EG39" s="7" t="str">
        <f>IF($B39=0,"",('MF Rollover'!EF39*($P39*(1+'Property Summary'!$L$22)^('MF Releasing'!EG$3-1)))*$C39)</f>
        <v/>
      </c>
      <c r="EH39" s="7" t="str">
        <f>IF($B39=0,"",('MF Rollover'!EG39*($P39*(1+'Property Summary'!$L$22)^('MF Releasing'!EH$3-1)))*$C39)</f>
        <v/>
      </c>
      <c r="EI39" s="7" t="str">
        <f>IF($B39=0,"",('MF Rollover'!EH39*($P39*(1+'Property Summary'!$L$22)^('MF Releasing'!EI$3-1)))*$C39)</f>
        <v/>
      </c>
      <c r="EJ39" s="7" t="str">
        <f>IF($B39=0,"",('MF Rollover'!EI39*($P39*(1+'Property Summary'!$L$22)^('MF Releasing'!EJ$3-1)))*$C39)</f>
        <v/>
      </c>
      <c r="EK39" s="7" t="str">
        <f>IF($B39=0,"",('MF Rollover'!EJ39*($P39*(1+'Property Summary'!$L$22)^('MF Releasing'!EK$3-1)))*$C39)</f>
        <v/>
      </c>
      <c r="EL39" s="7" t="str">
        <f>IF($B39=0,"",('MF Rollover'!EK39*($P39*(1+'Property Summary'!$L$22)^('MF Releasing'!EL$3-1)))*$C39)</f>
        <v/>
      </c>
      <c r="EM39" s="7" t="str">
        <f>IF($B39=0,"",('MF Rollover'!EL39*($P39*(1+'Property Summary'!$L$22)^('MF Releasing'!EM$3-1)))*$C39)</f>
        <v/>
      </c>
      <c r="EN39" s="7" t="str">
        <f>IF($B39=0,"",('MF Rollover'!EM39*($P39*(1+'Property Summary'!$L$22)^('MF Releasing'!EN$3-1)))*$C39)</f>
        <v/>
      </c>
      <c r="EO39" s="7" t="str">
        <f>IF($B39=0,"",('MF Rollover'!EN39*($P39*(1+'Property Summary'!$L$22)^('MF Releasing'!EO$3-1)))*$C39)</f>
        <v/>
      </c>
      <c r="EP39" s="7" t="str">
        <f>IF($B39=0,"",('MF Rollover'!EO39*($P39*(1+'Property Summary'!$L$22)^('MF Releasing'!EP$3-1)))*$C39)</f>
        <v/>
      </c>
      <c r="EQ39" s="7" t="str">
        <f>IF($B39=0,"",('MF Rollover'!EP39*($P39*(1+'Property Summary'!$L$22)^('MF Releasing'!EQ$3-1)))*$C39)</f>
        <v/>
      </c>
      <c r="ER39" s="7" t="str">
        <f>IF($B39=0,"",('MF Rollover'!EQ39*($P39*(1+'Property Summary'!$L$22)^('MF Releasing'!ER$3-1)))*$C39)</f>
        <v/>
      </c>
      <c r="ES39" s="7" t="str">
        <f>IF($B39=0,"",('MF Rollover'!ER39*($P39*(1+'Property Summary'!$L$22)^('MF Releasing'!ES$3-1)))*$C39)</f>
        <v/>
      </c>
      <c r="ET39" s="7" t="str">
        <f>IF($B39=0,"",('MF Rollover'!ES39*($P39*(1+'Property Summary'!$L$22)^('MF Releasing'!ET$3-1)))*$C39)</f>
        <v/>
      </c>
      <c r="EU39" s="7" t="str">
        <f>IF($B39=0,"",('MF Rollover'!ET39*($P39*(1+'Property Summary'!$L$22)^('MF Releasing'!EU$3-1)))*$C39)</f>
        <v/>
      </c>
      <c r="EV39" s="7" t="str">
        <f>IF($B39=0,"",('MF Rollover'!EU39*($P39*(1+'Property Summary'!$L$22)^('MF Releasing'!EV$3-1)))*$C39)</f>
        <v/>
      </c>
      <c r="EW39" s="7" t="str">
        <f>IF($B39=0,"",('MF Rollover'!EV39*($P39*(1+'Property Summary'!$L$22)^('MF Releasing'!EW$3-1)))*$C39)</f>
        <v/>
      </c>
      <c r="EX39" s="7" t="str">
        <f>IF($B39=0,"",('MF Rollover'!EW39*($P39*(1+'Property Summary'!$L$22)^('MF Releasing'!EX$3-1)))*$C39)</f>
        <v/>
      </c>
      <c r="EY39" s="7" t="str">
        <f>IF($B39=0,"",('MF Rollover'!EX39*($P39*(1+'Property Summary'!$L$22)^('MF Releasing'!EY$3-1)))*$C39)</f>
        <v/>
      </c>
      <c r="EZ39" s="7" t="str">
        <f>IF($B39=0,"",('MF Rollover'!EY39*($P39*(1+'Property Summary'!$L$22)^('MF Releasing'!EZ$3-1)))*$C39)</f>
        <v/>
      </c>
      <c r="FA39" s="7" t="str">
        <f>IF($B39=0,"",('MF Rollover'!EZ39*($P39*(1+'Property Summary'!$L$22)^('MF Releasing'!FA$3-1)))*$C39)</f>
        <v/>
      </c>
      <c r="FB39" s="7" t="str">
        <f>IF($B39=0,"",('MF Rollover'!FA39*($P39*(1+'Property Summary'!$L$22)^('MF Releasing'!FB$3-1)))*$C39)</f>
        <v/>
      </c>
      <c r="FC39" s="7" t="str">
        <f>IF($B39=0,"",('MF Rollover'!FB39*($P39*(1+'Property Summary'!$L$22)^('MF Releasing'!FC$3-1)))*$C39)</f>
        <v/>
      </c>
      <c r="FD39" s="7" t="str">
        <f>IF($B39=0,"",('MF Rollover'!FC39*($P39*(1+'Property Summary'!$L$22)^('MF Releasing'!FD$3-1)))*$C39)</f>
        <v/>
      </c>
      <c r="FE39" s="7" t="str">
        <f>IF($B39=0,"",('MF Rollover'!FD39*($P39*(1+'Property Summary'!$L$22)^('MF Releasing'!FE$3-1)))*$C39)</f>
        <v/>
      </c>
      <c r="FF39" s="7" t="str">
        <f>IF($B39=0,"",('MF Rollover'!FE39*($P39*(1+'Property Summary'!$L$22)^('MF Releasing'!FF$3-1)))*$C39)</f>
        <v/>
      </c>
      <c r="FG39" s="7" t="str">
        <f>IF($B39=0,"",('MF Rollover'!FF39*($P39*(1+'Property Summary'!$L$22)^('MF Releasing'!FG$3-1)))*$C39)</f>
        <v/>
      </c>
      <c r="FH39" s="7" t="str">
        <f>IF($B39=0,"",('MF Rollover'!FG39*($P39*(1+'Property Summary'!$L$22)^('MF Releasing'!FH$3-1)))*$C39)</f>
        <v/>
      </c>
      <c r="FI39" s="7" t="str">
        <f>IF($B39=0,"",('MF Rollover'!FH39*($P39*(1+'Property Summary'!$L$22)^('MF Releasing'!FI$3-1)))*$C39)</f>
        <v/>
      </c>
      <c r="FJ39" s="7" t="str">
        <f>IF($B39=0,"",('MF Rollover'!FI39*($P39*(1+'Property Summary'!$L$22)^('MF Releasing'!FJ$3-1)))*$C39)</f>
        <v/>
      </c>
      <c r="FK39" s="7" t="str">
        <f>IF($B39=0,"",('MF Rollover'!FJ39*($P39*(1+'Property Summary'!$L$22)^('MF Releasing'!FK$3-1)))*$C39)</f>
        <v/>
      </c>
      <c r="FL39" s="7" t="str">
        <f>IF($B39=0,"",('MF Rollover'!FK39*($P39*(1+'Property Summary'!$L$22)^('MF Releasing'!FL$3-1)))*$C39)</f>
        <v/>
      </c>
      <c r="FM39" s="7" t="str">
        <f>IF($B39=0,"",('MF Rollover'!FL39*($P39*(1+'Property Summary'!$L$22)^('MF Releasing'!FM$3-1)))*$C39)</f>
        <v/>
      </c>
      <c r="FN39" s="7" t="str">
        <f>IF($B39=0,"",('MF Rollover'!FM39*($P39*(1+'Property Summary'!$L$22)^('MF Releasing'!FN$3-1)))*$C39)</f>
        <v/>
      </c>
      <c r="FO39" s="7" t="str">
        <f>IF($B39=0,"",('MF Rollover'!FN39*($P39*(1+'Property Summary'!$L$22)^('MF Releasing'!FO$3-1)))*$C39)</f>
        <v/>
      </c>
      <c r="FP39" s="7" t="str">
        <f>IF($B39=0,"",('MF Rollover'!FO39*($P39*(1+'Property Summary'!$L$22)^('MF Releasing'!FP$3-1)))*$C39)</f>
        <v/>
      </c>
      <c r="FQ39" s="7" t="str">
        <f>IF($B39=0,"",('MF Rollover'!FP39*($P39*(1+'Property Summary'!$L$22)^('MF Releasing'!FQ$3-1)))*$C39)</f>
        <v/>
      </c>
      <c r="FR39" s="7" t="str">
        <f>IF($B39=0,"",('MF Rollover'!FQ39*($P39*(1+'Property Summary'!$L$22)^('MF Releasing'!FR$3-1)))*$C39)</f>
        <v/>
      </c>
      <c r="FS39" s="7" t="str">
        <f>IF($B39=0,"",('MF Rollover'!FR39*($P39*(1+'Property Summary'!$L$22)^('MF Releasing'!FS$3-1)))*$C39)</f>
        <v/>
      </c>
      <c r="FT39" s="7" t="str">
        <f>IF($B39=0,"",('MF Rollover'!FS39*($P39*(1+'Property Summary'!$L$22)^('MF Releasing'!FT$3-1)))*$C39)</f>
        <v/>
      </c>
      <c r="FU39" s="7" t="str">
        <f>IF($B39=0,"",('MF Rollover'!FT39*($P39*(1+'Property Summary'!$L$22)^('MF Releasing'!FU$3-1)))*$C39)</f>
        <v/>
      </c>
      <c r="FV39" s="7" t="str">
        <f>IF($B39=0,"",('MF Rollover'!FU39*($P39*(1+'Property Summary'!$L$22)^('MF Releasing'!FV$3-1)))*$C39)</f>
        <v/>
      </c>
      <c r="FW39" s="7" t="str">
        <f>IF($B39=0,"",('MF Rollover'!FV39*($P39*(1+'Property Summary'!$L$22)^('MF Releasing'!FW$3-1)))*$C39)</f>
        <v/>
      </c>
      <c r="FX39" s="7" t="str">
        <f>IF($B39=0,"",('MF Rollover'!FW39*($P39*(1+'Property Summary'!$L$22)^('MF Releasing'!FX$3-1)))*$C39)</f>
        <v/>
      </c>
      <c r="FY39" s="7" t="str">
        <f>IF($B39=0,"",('MF Rollover'!FX39*($P39*(1+'Property Summary'!$L$22)^('MF Releasing'!FY$3-1)))*$C39)</f>
        <v/>
      </c>
      <c r="FZ39" s="7" t="str">
        <f>IF($B39=0,"",('MF Rollover'!FY39*($P39*(1+'Property Summary'!$L$22)^('MF Releasing'!FZ$3-1)))*$C39)</f>
        <v/>
      </c>
      <c r="GA39" s="7" t="str">
        <f>IF($B39=0,"",('MF Rollover'!FZ39*($P39*(1+'Property Summary'!$L$22)^('MF Releasing'!GA$3-1)))*$C39)</f>
        <v/>
      </c>
      <c r="GB39" s="7" t="str">
        <f>IF($B39=0,"",('MF Rollover'!GA39*($P39*(1+'Property Summary'!$L$22)^('MF Releasing'!GB$3-1)))*$C39)</f>
        <v/>
      </c>
      <c r="GC39" s="7" t="str">
        <f>IF($B39=0,"",('MF Rollover'!GB39*($P39*(1+'Property Summary'!$L$22)^('MF Releasing'!GC$3-1)))*$C39)</f>
        <v/>
      </c>
      <c r="GD39" s="7" t="str">
        <f>IF($B39=0,"",('MF Rollover'!GC39*($P39*(1+'Property Summary'!$L$22)^('MF Releasing'!GD$3-1)))*$C39)</f>
        <v/>
      </c>
      <c r="GE39" s="7" t="str">
        <f>IF($B39=0,"",('MF Rollover'!GD39*($P39*(1+'Property Summary'!$L$22)^('MF Releasing'!GE$3-1)))*$C39)</f>
        <v/>
      </c>
      <c r="GF39" s="7" t="str">
        <f>IF($B39=0,"",('MF Rollover'!GE39*($P39*(1+'Property Summary'!$L$22)^('MF Releasing'!GF$3-1)))*$C39)</f>
        <v/>
      </c>
      <c r="GG39" s="7" t="str">
        <f>IF($B39=0,"",('MF Rollover'!GF39*($P39*(1+'Property Summary'!$L$22)^('MF Releasing'!GG$3-1)))*$C39)</f>
        <v/>
      </c>
      <c r="GH39" s="7" t="str">
        <f>IF($B39=0,"",('MF Rollover'!GG39*($P39*(1+'Property Summary'!$L$22)^('MF Releasing'!GH$3-1)))*$C39)</f>
        <v/>
      </c>
      <c r="GI39" s="7" t="str">
        <f>IF($B39=0,"",('MF Rollover'!GH39*($P39*(1+'Property Summary'!$L$22)^('MF Releasing'!GI$3-1)))*$C39)</f>
        <v/>
      </c>
      <c r="GJ39" s="7" t="str">
        <f>IF($B39=0,"",('MF Rollover'!GI39*($P39*(1+'Property Summary'!$L$22)^('MF Releasing'!GJ$3-1)))*$C39)</f>
        <v/>
      </c>
      <c r="GK39" s="7" t="str">
        <f>IF($B39=0,"",('MF Rollover'!GJ39*($P39*(1+'Property Summary'!$L$22)^('MF Releasing'!GK$3-1)))*$C39)</f>
        <v/>
      </c>
      <c r="GL39" s="7" t="str">
        <f>IF($B39=0,"",('MF Rollover'!GK39*($P39*(1+'Property Summary'!$L$22)^('MF Releasing'!GL$3-1)))*$C39)</f>
        <v/>
      </c>
      <c r="GM39" s="7" t="str">
        <f>IF($B39=0,"",('MF Rollover'!GL39*($P39*(1+'Property Summary'!$L$22)^('MF Releasing'!GM$3-1)))*$C39)</f>
        <v/>
      </c>
      <c r="GN39" s="7" t="str">
        <f>IF($B39=0,"",('MF Rollover'!GM39*($P39*(1+'Property Summary'!$L$22)^('MF Releasing'!GN$3-1)))*$C39)</f>
        <v/>
      </c>
      <c r="GO39" s="7" t="str">
        <f>IF($B39=0,"",('MF Rollover'!GN39*($P39*(1+'Property Summary'!$L$22)^('MF Releasing'!GO$3-1)))*$C39)</f>
        <v/>
      </c>
      <c r="GP39" s="7" t="str">
        <f>IF($B39=0,"",('MF Rollover'!GO39*($P39*(1+'Property Summary'!$L$22)^('MF Releasing'!GP$3-1)))*$C39)</f>
        <v/>
      </c>
    </row>
    <row r="40" spans="2:198" x14ac:dyDescent="0.3">
      <c r="R40" s="212" t="s">
        <v>200</v>
      </c>
      <c r="S40" s="7">
        <f>SUM(S6:S39)</f>
        <v>0</v>
      </c>
      <c r="T40" s="7">
        <f t="shared" ref="T40:CE40" si="9">SUM(T6:T39)</f>
        <v>0</v>
      </c>
      <c r="U40" s="7">
        <f t="shared" si="9"/>
        <v>0</v>
      </c>
      <c r="V40" s="7">
        <f t="shared" si="9"/>
        <v>0</v>
      </c>
      <c r="W40" s="7">
        <f t="shared" si="9"/>
        <v>0</v>
      </c>
      <c r="X40" s="7">
        <f t="shared" si="9"/>
        <v>0</v>
      </c>
      <c r="Y40" s="7">
        <f t="shared" si="9"/>
        <v>0</v>
      </c>
      <c r="Z40" s="7">
        <f t="shared" si="9"/>
        <v>0</v>
      </c>
      <c r="AA40" s="7">
        <f t="shared" si="9"/>
        <v>0</v>
      </c>
      <c r="AB40" s="7">
        <f t="shared" si="9"/>
        <v>0</v>
      </c>
      <c r="AC40" s="7">
        <f t="shared" si="9"/>
        <v>0</v>
      </c>
      <c r="AD40" s="7">
        <f t="shared" si="9"/>
        <v>0</v>
      </c>
      <c r="AE40" s="7">
        <f t="shared" si="9"/>
        <v>16891.2</v>
      </c>
      <c r="AF40" s="7">
        <f t="shared" si="9"/>
        <v>0</v>
      </c>
      <c r="AG40" s="7">
        <f t="shared" si="9"/>
        <v>0</v>
      </c>
      <c r="AH40" s="7">
        <f t="shared" si="9"/>
        <v>0</v>
      </c>
      <c r="AI40" s="7">
        <f t="shared" si="9"/>
        <v>0</v>
      </c>
      <c r="AJ40" s="7">
        <f t="shared" si="9"/>
        <v>0</v>
      </c>
      <c r="AK40" s="7">
        <f t="shared" si="9"/>
        <v>0</v>
      </c>
      <c r="AL40" s="7">
        <f t="shared" si="9"/>
        <v>0</v>
      </c>
      <c r="AM40" s="7">
        <f t="shared" si="9"/>
        <v>0</v>
      </c>
      <c r="AN40" s="7">
        <f t="shared" si="9"/>
        <v>0</v>
      </c>
      <c r="AO40" s="7">
        <f t="shared" si="9"/>
        <v>0</v>
      </c>
      <c r="AP40" s="7">
        <f t="shared" si="9"/>
        <v>0</v>
      </c>
      <c r="AQ40" s="7">
        <f t="shared" si="9"/>
        <v>17229.023999999998</v>
      </c>
      <c r="AR40" s="7">
        <f t="shared" si="9"/>
        <v>0</v>
      </c>
      <c r="AS40" s="7">
        <f t="shared" si="9"/>
        <v>0</v>
      </c>
      <c r="AT40" s="7">
        <f t="shared" si="9"/>
        <v>0</v>
      </c>
      <c r="AU40" s="7">
        <f t="shared" si="9"/>
        <v>0</v>
      </c>
      <c r="AV40" s="7">
        <f t="shared" si="9"/>
        <v>0</v>
      </c>
      <c r="AW40" s="7">
        <f t="shared" si="9"/>
        <v>0</v>
      </c>
      <c r="AX40" s="7">
        <f t="shared" si="9"/>
        <v>0</v>
      </c>
      <c r="AY40" s="7">
        <f t="shared" si="9"/>
        <v>0</v>
      </c>
      <c r="AZ40" s="7">
        <f t="shared" si="9"/>
        <v>0</v>
      </c>
      <c r="BA40" s="7">
        <f t="shared" si="9"/>
        <v>0</v>
      </c>
      <c r="BB40" s="7">
        <f t="shared" si="9"/>
        <v>0</v>
      </c>
      <c r="BC40" s="7">
        <f t="shared" si="9"/>
        <v>17573.604479999998</v>
      </c>
      <c r="BD40" s="7">
        <f t="shared" si="9"/>
        <v>0</v>
      </c>
      <c r="BE40" s="7">
        <f t="shared" si="9"/>
        <v>0</v>
      </c>
      <c r="BF40" s="7">
        <f t="shared" si="9"/>
        <v>0</v>
      </c>
      <c r="BG40" s="7">
        <f t="shared" si="9"/>
        <v>0</v>
      </c>
      <c r="BH40" s="7">
        <f t="shared" si="9"/>
        <v>0</v>
      </c>
      <c r="BI40" s="7">
        <f t="shared" si="9"/>
        <v>0</v>
      </c>
      <c r="BJ40" s="7">
        <f t="shared" si="9"/>
        <v>0</v>
      </c>
      <c r="BK40" s="7">
        <f t="shared" si="9"/>
        <v>0</v>
      </c>
      <c r="BL40" s="7">
        <f t="shared" si="9"/>
        <v>0</v>
      </c>
      <c r="BM40" s="7">
        <f t="shared" si="9"/>
        <v>0</v>
      </c>
      <c r="BN40" s="7">
        <f t="shared" si="9"/>
        <v>0</v>
      </c>
      <c r="BO40" s="7">
        <f t="shared" si="9"/>
        <v>17925.076569600002</v>
      </c>
      <c r="BP40" s="7">
        <f t="shared" si="9"/>
        <v>0</v>
      </c>
      <c r="BQ40" s="7">
        <f t="shared" si="9"/>
        <v>0</v>
      </c>
      <c r="BR40" s="7">
        <f t="shared" si="9"/>
        <v>0</v>
      </c>
      <c r="BS40" s="7">
        <f t="shared" si="9"/>
        <v>0</v>
      </c>
      <c r="BT40" s="7">
        <f t="shared" si="9"/>
        <v>0</v>
      </c>
      <c r="BU40" s="7">
        <f t="shared" si="9"/>
        <v>0</v>
      </c>
      <c r="BV40" s="7">
        <f t="shared" si="9"/>
        <v>0</v>
      </c>
      <c r="BW40" s="7">
        <f t="shared" si="9"/>
        <v>0</v>
      </c>
      <c r="BX40" s="7">
        <f t="shared" si="9"/>
        <v>0</v>
      </c>
      <c r="BY40" s="7">
        <f t="shared" si="9"/>
        <v>0</v>
      </c>
      <c r="BZ40" s="7">
        <f t="shared" si="9"/>
        <v>0</v>
      </c>
      <c r="CA40" s="7">
        <f t="shared" si="9"/>
        <v>18283.578100992003</v>
      </c>
      <c r="CB40" s="7">
        <f t="shared" si="9"/>
        <v>0</v>
      </c>
      <c r="CC40" s="7">
        <f t="shared" si="9"/>
        <v>0</v>
      </c>
      <c r="CD40" s="7">
        <f t="shared" si="9"/>
        <v>0</v>
      </c>
      <c r="CE40" s="7">
        <f t="shared" si="9"/>
        <v>0</v>
      </c>
      <c r="CF40" s="7">
        <f t="shared" ref="CF40:EQ40" si="10">SUM(CF6:CF39)</f>
        <v>0</v>
      </c>
      <c r="CG40" s="7">
        <f t="shared" si="10"/>
        <v>0</v>
      </c>
      <c r="CH40" s="7">
        <f t="shared" si="10"/>
        <v>0</v>
      </c>
      <c r="CI40" s="7">
        <f t="shared" si="10"/>
        <v>0</v>
      </c>
      <c r="CJ40" s="7">
        <f t="shared" si="10"/>
        <v>0</v>
      </c>
      <c r="CK40" s="7">
        <f t="shared" si="10"/>
        <v>0</v>
      </c>
      <c r="CL40" s="7">
        <f t="shared" si="10"/>
        <v>0</v>
      </c>
      <c r="CM40" s="7">
        <f t="shared" si="10"/>
        <v>18649.249663011844</v>
      </c>
      <c r="CN40" s="7">
        <f t="shared" si="10"/>
        <v>0</v>
      </c>
      <c r="CO40" s="7">
        <f t="shared" si="10"/>
        <v>0</v>
      </c>
      <c r="CP40" s="7">
        <f t="shared" si="10"/>
        <v>0</v>
      </c>
      <c r="CQ40" s="7">
        <f t="shared" si="10"/>
        <v>0</v>
      </c>
      <c r="CR40" s="7">
        <f t="shared" si="10"/>
        <v>0</v>
      </c>
      <c r="CS40" s="7">
        <f t="shared" si="10"/>
        <v>0</v>
      </c>
      <c r="CT40" s="7">
        <f t="shared" si="10"/>
        <v>0</v>
      </c>
      <c r="CU40" s="7">
        <f t="shared" si="10"/>
        <v>0</v>
      </c>
      <c r="CV40" s="7">
        <f t="shared" si="10"/>
        <v>0</v>
      </c>
      <c r="CW40" s="7">
        <f t="shared" si="10"/>
        <v>0</v>
      </c>
      <c r="CX40" s="7">
        <f t="shared" si="10"/>
        <v>0</v>
      </c>
      <c r="CY40" s="7">
        <f t="shared" si="10"/>
        <v>19022.234656272074</v>
      </c>
      <c r="CZ40" s="7">
        <f t="shared" si="10"/>
        <v>0</v>
      </c>
      <c r="DA40" s="7">
        <f t="shared" si="10"/>
        <v>0</v>
      </c>
      <c r="DB40" s="7">
        <f t="shared" si="10"/>
        <v>0</v>
      </c>
      <c r="DC40" s="7">
        <f t="shared" si="10"/>
        <v>0</v>
      </c>
      <c r="DD40" s="7">
        <f t="shared" si="10"/>
        <v>0</v>
      </c>
      <c r="DE40" s="7">
        <f t="shared" si="10"/>
        <v>0</v>
      </c>
      <c r="DF40" s="7">
        <f t="shared" si="10"/>
        <v>0</v>
      </c>
      <c r="DG40" s="7">
        <f t="shared" si="10"/>
        <v>0</v>
      </c>
      <c r="DH40" s="7">
        <f t="shared" si="10"/>
        <v>0</v>
      </c>
      <c r="DI40" s="7">
        <f t="shared" si="10"/>
        <v>0</v>
      </c>
      <c r="DJ40" s="7">
        <f t="shared" si="10"/>
        <v>0</v>
      </c>
      <c r="DK40" s="7">
        <f t="shared" si="10"/>
        <v>19402.679349397516</v>
      </c>
      <c r="DL40" s="7">
        <f t="shared" si="10"/>
        <v>0</v>
      </c>
      <c r="DM40" s="7">
        <f t="shared" si="10"/>
        <v>0</v>
      </c>
      <c r="DN40" s="7">
        <f t="shared" si="10"/>
        <v>0</v>
      </c>
      <c r="DO40" s="7">
        <f t="shared" si="10"/>
        <v>0</v>
      </c>
      <c r="DP40" s="7">
        <f t="shared" si="10"/>
        <v>0</v>
      </c>
      <c r="DQ40" s="7">
        <f t="shared" si="10"/>
        <v>0</v>
      </c>
      <c r="DR40" s="7">
        <f t="shared" si="10"/>
        <v>0</v>
      </c>
      <c r="DS40" s="7">
        <f t="shared" si="10"/>
        <v>0</v>
      </c>
      <c r="DT40" s="7">
        <f t="shared" si="10"/>
        <v>0</v>
      </c>
      <c r="DU40" s="7">
        <f t="shared" si="10"/>
        <v>0</v>
      </c>
      <c r="DV40" s="7">
        <f t="shared" si="10"/>
        <v>0</v>
      </c>
      <c r="DW40" s="7">
        <f t="shared" si="10"/>
        <v>19790.732936385466</v>
      </c>
      <c r="DX40" s="7">
        <f t="shared" si="10"/>
        <v>0</v>
      </c>
      <c r="DY40" s="7">
        <f t="shared" si="10"/>
        <v>0</v>
      </c>
      <c r="DZ40" s="7">
        <f t="shared" si="10"/>
        <v>0</v>
      </c>
      <c r="EA40" s="7">
        <f t="shared" si="10"/>
        <v>0</v>
      </c>
      <c r="EB40" s="7">
        <f t="shared" si="10"/>
        <v>0</v>
      </c>
      <c r="EC40" s="7">
        <f t="shared" si="10"/>
        <v>0</v>
      </c>
      <c r="ED40" s="7">
        <f t="shared" si="10"/>
        <v>0</v>
      </c>
      <c r="EE40" s="7">
        <f t="shared" si="10"/>
        <v>0</v>
      </c>
      <c r="EF40" s="7">
        <f t="shared" si="10"/>
        <v>0</v>
      </c>
      <c r="EG40" s="7">
        <f t="shared" si="10"/>
        <v>0</v>
      </c>
      <c r="EH40" s="7">
        <f t="shared" si="10"/>
        <v>0</v>
      </c>
      <c r="EI40" s="7">
        <f t="shared" si="10"/>
        <v>20186.547595113178</v>
      </c>
      <c r="EJ40" s="7">
        <f t="shared" si="10"/>
        <v>0</v>
      </c>
      <c r="EK40" s="7">
        <f t="shared" si="10"/>
        <v>0</v>
      </c>
      <c r="EL40" s="7">
        <f t="shared" si="10"/>
        <v>0</v>
      </c>
      <c r="EM40" s="7">
        <f t="shared" si="10"/>
        <v>0</v>
      </c>
      <c r="EN40" s="7">
        <f t="shared" si="10"/>
        <v>0</v>
      </c>
      <c r="EO40" s="7">
        <f t="shared" si="10"/>
        <v>0</v>
      </c>
      <c r="EP40" s="7">
        <f t="shared" si="10"/>
        <v>0</v>
      </c>
      <c r="EQ40" s="7">
        <f t="shared" si="10"/>
        <v>0</v>
      </c>
      <c r="ER40" s="7">
        <f t="shared" ref="ER40:GP40" si="11">SUM(ER6:ER39)</f>
        <v>0</v>
      </c>
      <c r="ES40" s="7">
        <f t="shared" si="11"/>
        <v>0</v>
      </c>
      <c r="ET40" s="7">
        <f t="shared" si="11"/>
        <v>0</v>
      </c>
      <c r="EU40" s="7">
        <f t="shared" si="11"/>
        <v>20590.278547015434</v>
      </c>
      <c r="EV40" s="7">
        <f t="shared" si="11"/>
        <v>0</v>
      </c>
      <c r="EW40" s="7">
        <f t="shared" si="11"/>
        <v>0</v>
      </c>
      <c r="EX40" s="7">
        <f t="shared" si="11"/>
        <v>0</v>
      </c>
      <c r="EY40" s="7">
        <f t="shared" si="11"/>
        <v>0</v>
      </c>
      <c r="EZ40" s="7">
        <f t="shared" si="11"/>
        <v>0</v>
      </c>
      <c r="FA40" s="7">
        <f t="shared" si="11"/>
        <v>0</v>
      </c>
      <c r="FB40" s="7">
        <f t="shared" si="11"/>
        <v>0</v>
      </c>
      <c r="FC40" s="7">
        <f t="shared" si="11"/>
        <v>0</v>
      </c>
      <c r="FD40" s="7">
        <f t="shared" si="11"/>
        <v>0</v>
      </c>
      <c r="FE40" s="7">
        <f t="shared" si="11"/>
        <v>0</v>
      </c>
      <c r="FF40" s="7">
        <f t="shared" si="11"/>
        <v>0</v>
      </c>
      <c r="FG40" s="7">
        <f t="shared" si="11"/>
        <v>21002.08411795575</v>
      </c>
      <c r="FH40" s="7">
        <f t="shared" si="11"/>
        <v>0</v>
      </c>
      <c r="FI40" s="7">
        <f t="shared" si="11"/>
        <v>0</v>
      </c>
      <c r="FJ40" s="7">
        <f t="shared" si="11"/>
        <v>0</v>
      </c>
      <c r="FK40" s="7">
        <f t="shared" si="11"/>
        <v>0</v>
      </c>
      <c r="FL40" s="7">
        <f t="shared" si="11"/>
        <v>0</v>
      </c>
      <c r="FM40" s="7">
        <f t="shared" si="11"/>
        <v>0</v>
      </c>
      <c r="FN40" s="7">
        <f t="shared" si="11"/>
        <v>0</v>
      </c>
      <c r="FO40" s="7">
        <f t="shared" si="11"/>
        <v>0</v>
      </c>
      <c r="FP40" s="7">
        <f t="shared" si="11"/>
        <v>0</v>
      </c>
      <c r="FQ40" s="7">
        <f t="shared" si="11"/>
        <v>0</v>
      </c>
      <c r="FR40" s="7">
        <f t="shared" si="11"/>
        <v>0</v>
      </c>
      <c r="FS40" s="7">
        <f t="shared" si="11"/>
        <v>21422.125800314865</v>
      </c>
      <c r="FT40" s="7">
        <f t="shared" si="11"/>
        <v>0</v>
      </c>
      <c r="FU40" s="7">
        <f t="shared" si="11"/>
        <v>0</v>
      </c>
      <c r="FV40" s="7">
        <f t="shared" si="11"/>
        <v>0</v>
      </c>
      <c r="FW40" s="7">
        <f t="shared" si="11"/>
        <v>0</v>
      </c>
      <c r="FX40" s="7">
        <f t="shared" si="11"/>
        <v>0</v>
      </c>
      <c r="FY40" s="7">
        <f t="shared" si="11"/>
        <v>0</v>
      </c>
      <c r="FZ40" s="7">
        <f t="shared" si="11"/>
        <v>0</v>
      </c>
      <c r="GA40" s="7">
        <f t="shared" si="11"/>
        <v>0</v>
      </c>
      <c r="GB40" s="7">
        <f t="shared" si="11"/>
        <v>0</v>
      </c>
      <c r="GC40" s="7">
        <f t="shared" si="11"/>
        <v>0</v>
      </c>
      <c r="GD40" s="7">
        <f t="shared" si="11"/>
        <v>0</v>
      </c>
      <c r="GE40" s="7">
        <f t="shared" si="11"/>
        <v>21850.568316321165</v>
      </c>
      <c r="GF40" s="7">
        <f t="shared" si="11"/>
        <v>0</v>
      </c>
      <c r="GG40" s="7">
        <f t="shared" si="11"/>
        <v>0</v>
      </c>
      <c r="GH40" s="7">
        <f t="shared" si="11"/>
        <v>0</v>
      </c>
      <c r="GI40" s="7">
        <f t="shared" si="11"/>
        <v>0</v>
      </c>
      <c r="GJ40" s="7">
        <f t="shared" si="11"/>
        <v>0</v>
      </c>
      <c r="GK40" s="7">
        <f t="shared" si="11"/>
        <v>0</v>
      </c>
      <c r="GL40" s="7">
        <f t="shared" si="11"/>
        <v>0</v>
      </c>
      <c r="GM40" s="7">
        <f t="shared" si="11"/>
        <v>0</v>
      </c>
      <c r="GN40" s="7">
        <f t="shared" si="11"/>
        <v>0</v>
      </c>
      <c r="GO40" s="7">
        <f t="shared" si="11"/>
        <v>0</v>
      </c>
      <c r="GP40" s="7">
        <f t="shared" si="11"/>
        <v>0</v>
      </c>
    </row>
  </sheetData>
  <mergeCells count="1">
    <mergeCell ref="N4:P4"/>
  </mergeCells>
  <conditionalFormatting sqref="S6">
    <cfRule type="expression" dxfId="3" priority="11">
      <formula>S6=TRUE</formula>
    </cfRule>
  </conditionalFormatting>
  <conditionalFormatting sqref="T6:GP6">
    <cfRule type="expression" dxfId="2" priority="3">
      <formula>T6=TRUE</formula>
    </cfRule>
  </conditionalFormatting>
  <conditionalFormatting sqref="T7:GP39">
    <cfRule type="expression" dxfId="1" priority="1">
      <formula>T7=TRUE</formula>
    </cfRule>
  </conditionalFormatting>
  <conditionalFormatting sqref="S7:S39">
    <cfRule type="expression" dxfId="0" priority="2">
      <formula>S7=TRUE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D12"/>
  <sheetViews>
    <sheetView workbookViewId="0">
      <selection activeCell="F7" sqref="F7"/>
    </sheetView>
  </sheetViews>
  <sheetFormatPr defaultRowHeight="14.4" x14ac:dyDescent="0.3"/>
  <sheetData>
    <row r="2" spans="2:4" x14ac:dyDescent="0.3">
      <c r="B2" t="s">
        <v>131</v>
      </c>
    </row>
    <row r="3" spans="2:4" ht="15" thickBot="1" x14ac:dyDescent="0.35"/>
    <row r="4" spans="2:4" ht="15" thickTop="1" x14ac:dyDescent="0.3">
      <c r="B4" s="8" t="s">
        <v>132</v>
      </c>
      <c r="C4" s="9"/>
      <c r="D4" s="10"/>
    </row>
    <row r="5" spans="2:4" x14ac:dyDescent="0.3">
      <c r="B5" s="11" t="s">
        <v>57</v>
      </c>
      <c r="C5" s="12"/>
      <c r="D5" s="13">
        <f ca="1">'Property Summary'!D22</f>
        <v>7.2715947880912291E-2</v>
      </c>
    </row>
    <row r="6" spans="2:4" x14ac:dyDescent="0.3">
      <c r="B6" s="11" t="s">
        <v>58</v>
      </c>
      <c r="C6" s="12"/>
      <c r="D6" s="13">
        <f ca="1">'Property Summary'!D26</f>
        <v>0.12068418573899176</v>
      </c>
    </row>
    <row r="7" spans="2:4" x14ac:dyDescent="0.3">
      <c r="B7" s="11" t="s">
        <v>90</v>
      </c>
      <c r="C7" s="12"/>
      <c r="D7" s="14">
        <f>'Property Summary'!D27</f>
        <v>2.6852270628748438</v>
      </c>
    </row>
    <row r="8" spans="2:4" x14ac:dyDescent="0.3">
      <c r="B8" s="15"/>
      <c r="C8" s="12"/>
      <c r="D8" s="16"/>
    </row>
    <row r="9" spans="2:4" x14ac:dyDescent="0.3">
      <c r="B9" s="17" t="s">
        <v>133</v>
      </c>
      <c r="C9" s="12"/>
      <c r="D9" s="16"/>
    </row>
    <row r="10" spans="2:4" x14ac:dyDescent="0.3">
      <c r="B10" s="11" t="s">
        <v>59</v>
      </c>
      <c r="C10" s="12"/>
      <c r="D10" s="14">
        <f>'Property Summary'!D30</f>
        <v>1.7551782762359585</v>
      </c>
    </row>
    <row r="11" spans="2:4" ht="15" thickBot="1" x14ac:dyDescent="0.35">
      <c r="B11" s="18" t="s">
        <v>60</v>
      </c>
      <c r="C11" s="19"/>
      <c r="D11" s="20">
        <f>'Property Summary'!D31</f>
        <v>0.10839090113615256</v>
      </c>
    </row>
    <row r="12" spans="2:4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  <pageSetUpPr fitToPage="1"/>
  </sheetPr>
  <dimension ref="A1:Q47"/>
  <sheetViews>
    <sheetView showGridLines="0" zoomScale="85" zoomScaleNormal="85" zoomScaleSheetLayoutView="90" workbookViewId="0"/>
  </sheetViews>
  <sheetFormatPr defaultColWidth="9.109375" defaultRowHeight="14.4" x14ac:dyDescent="0.3"/>
  <cols>
    <col min="1" max="1" width="1.6640625" style="139" customWidth="1"/>
    <col min="2" max="2" width="25.5546875" style="139" bestFit="1" customWidth="1"/>
    <col min="3" max="3" width="4.6640625" style="139" customWidth="1"/>
    <col min="4" max="4" width="14.5546875" style="156" bestFit="1" customWidth="1"/>
    <col min="5" max="5" width="4.44140625" style="139" customWidth="1"/>
    <col min="6" max="6" width="18.33203125" style="139" bestFit="1" customWidth="1"/>
    <col min="7" max="7" width="4.6640625" style="139" customWidth="1"/>
    <col min="8" max="8" width="11.88671875" style="156" bestFit="1" customWidth="1"/>
    <col min="9" max="9" width="3" style="139" customWidth="1"/>
    <col min="10" max="10" width="14.5546875" style="139" customWidth="1"/>
    <col min="11" max="11" width="6.109375" style="139" customWidth="1"/>
    <col min="12" max="12" width="16.109375" style="139" bestFit="1" customWidth="1"/>
    <col min="13" max="13" width="20.44140625" style="139" customWidth="1"/>
    <col min="14" max="14" width="16.44140625" style="139" bestFit="1" customWidth="1"/>
    <col min="15" max="15" width="8.44140625" style="139" bestFit="1" customWidth="1"/>
    <col min="16" max="16" width="10.109375" style="139" bestFit="1" customWidth="1"/>
    <col min="17" max="17" width="7.109375" style="139" bestFit="1" customWidth="1"/>
    <col min="18" max="16384" width="9.109375" style="139"/>
  </cols>
  <sheetData>
    <row r="1" spans="2:17" s="124" customFormat="1" ht="9.9" customHeight="1" x14ac:dyDescent="0.3">
      <c r="D1" s="97"/>
      <c r="H1" s="97"/>
    </row>
    <row r="2" spans="2:17" s="124" customFormat="1" ht="15.6" x14ac:dyDescent="0.3">
      <c r="B2" s="246" t="s">
        <v>134</v>
      </c>
      <c r="C2" s="246"/>
      <c r="D2" s="246"/>
      <c r="E2" s="175"/>
      <c r="F2" s="176"/>
      <c r="G2" s="176"/>
      <c r="H2" s="177"/>
    </row>
    <row r="3" spans="2:17" s="124" customFormat="1" ht="15.6" x14ac:dyDescent="0.3">
      <c r="B3" s="126" t="s">
        <v>1</v>
      </c>
      <c r="C3" s="126"/>
      <c r="D3" s="127" t="s">
        <v>213</v>
      </c>
      <c r="E3" s="125"/>
      <c r="F3" s="57" t="s">
        <v>168</v>
      </c>
      <c r="G3" s="57"/>
      <c r="H3" s="234">
        <v>124</v>
      </c>
      <c r="J3" s="93" t="s">
        <v>83</v>
      </c>
      <c r="K3" s="81" t="s">
        <v>100</v>
      </c>
      <c r="L3" s="81" t="s">
        <v>101</v>
      </c>
    </row>
    <row r="4" spans="2:17" s="124" customFormat="1" x14ac:dyDescent="0.3">
      <c r="B4" s="126" t="s">
        <v>3</v>
      </c>
      <c r="C4" s="126"/>
      <c r="D4" s="128" t="s">
        <v>211</v>
      </c>
      <c r="E4" s="125"/>
      <c r="F4" s="57" t="s">
        <v>45</v>
      </c>
      <c r="G4" s="57"/>
      <c r="H4" s="216">
        <v>0</v>
      </c>
      <c r="J4" s="39" t="s">
        <v>85</v>
      </c>
      <c r="K4" s="95">
        <v>0.1</v>
      </c>
      <c r="L4" s="96">
        <f>K4*Equity</f>
        <v>223121.7411930644</v>
      </c>
    </row>
    <row r="5" spans="2:17" s="124" customFormat="1" x14ac:dyDescent="0.3">
      <c r="B5" s="126" t="s">
        <v>137</v>
      </c>
      <c r="C5" s="126"/>
      <c r="D5" s="129">
        <v>0.93</v>
      </c>
      <c r="E5" s="125"/>
      <c r="F5" s="57" t="s">
        <v>74</v>
      </c>
      <c r="G5" s="57"/>
      <c r="H5" s="137">
        <v>0.01</v>
      </c>
      <c r="J5" s="39" t="s">
        <v>84</v>
      </c>
      <c r="K5" s="99">
        <v>0.9</v>
      </c>
      <c r="L5" s="96">
        <f>K5*Equity</f>
        <v>2008095.6707375797</v>
      </c>
    </row>
    <row r="6" spans="2:17" s="124" customFormat="1" x14ac:dyDescent="0.3">
      <c r="B6" s="57" t="s">
        <v>69</v>
      </c>
      <c r="C6" s="57"/>
      <c r="D6" s="130" t="s">
        <v>70</v>
      </c>
      <c r="E6" s="125"/>
      <c r="F6" s="57" t="s">
        <v>66</v>
      </c>
      <c r="G6" s="57"/>
      <c r="H6" s="140">
        <f>((1+H5)*Purchase_Price)+(Debt*H27)+H4</f>
        <v>7158195.9240803318</v>
      </c>
    </row>
    <row r="7" spans="2:17" s="124" customFormat="1" x14ac:dyDescent="0.3">
      <c r="B7" s="126" t="s">
        <v>16</v>
      </c>
      <c r="C7" s="126"/>
      <c r="D7" s="131">
        <v>42370</v>
      </c>
      <c r="E7" s="125"/>
      <c r="F7" s="57" t="s">
        <v>72</v>
      </c>
      <c r="G7" s="57"/>
      <c r="H7" s="132">
        <f>H9/D18</f>
        <v>7.4985502268570814E-2</v>
      </c>
    </row>
    <row r="8" spans="2:17" s="124" customFormat="1" x14ac:dyDescent="0.3">
      <c r="B8" s="126" t="s">
        <v>17</v>
      </c>
      <c r="C8" s="126"/>
      <c r="D8" s="127">
        <v>10</v>
      </c>
      <c r="E8" s="125"/>
      <c r="F8" s="57" t="s">
        <v>172</v>
      </c>
      <c r="G8" s="57"/>
      <c r="H8" s="134">
        <f>Purchase_Price/Property_SF</f>
        <v>56762.425255180737</v>
      </c>
    </row>
    <row r="9" spans="2:17" s="124" customFormat="1" x14ac:dyDescent="0.3">
      <c r="B9" s="126" t="s">
        <v>65</v>
      </c>
      <c r="C9" s="126"/>
      <c r="D9" s="133">
        <f>Analysis_Period+1</f>
        <v>11</v>
      </c>
      <c r="E9" s="125"/>
      <c r="F9" s="57" t="s">
        <v>67</v>
      </c>
      <c r="G9" s="57"/>
      <c r="H9" s="136">
        <f>'Property Returns'!D7</f>
        <v>527788.5120000001</v>
      </c>
    </row>
    <row r="10" spans="2:17" s="124" customFormat="1" x14ac:dyDescent="0.3">
      <c r="B10" s="126" t="s">
        <v>64</v>
      </c>
      <c r="C10" s="126"/>
      <c r="D10" s="135">
        <v>0</v>
      </c>
      <c r="E10" s="125"/>
      <c r="F10" s="57" t="s">
        <v>68</v>
      </c>
      <c r="G10" s="57"/>
      <c r="H10" s="136">
        <f>'Property Returns'!F7</f>
        <v>515510.12852759997</v>
      </c>
    </row>
    <row r="11" spans="2:17" s="124" customFormat="1" ht="15.6" x14ac:dyDescent="0.3">
      <c r="B11" s="126" t="s">
        <v>63</v>
      </c>
      <c r="C11" s="126"/>
      <c r="D11" s="137">
        <v>6.5000000000000002E-2</v>
      </c>
      <c r="E11" s="125"/>
      <c r="F11" s="57" t="s">
        <v>135</v>
      </c>
      <c r="G11" s="57"/>
      <c r="H11" s="132">
        <f>H7+(Analysis_Period*(D10/10000))</f>
        <v>7.4985502268570814E-2</v>
      </c>
      <c r="J11" s="93" t="s">
        <v>91</v>
      </c>
      <c r="K11" s="100"/>
      <c r="L11" s="100"/>
      <c r="M11" s="100"/>
      <c r="N11" s="81" t="s">
        <v>97</v>
      </c>
      <c r="O11" s="81" t="s">
        <v>96</v>
      </c>
      <c r="P11" s="81" t="s">
        <v>98</v>
      </c>
      <c r="Q11" s="81" t="s">
        <v>99</v>
      </c>
    </row>
    <row r="12" spans="2:17" s="124" customFormat="1" x14ac:dyDescent="0.3">
      <c r="B12" s="126" t="s">
        <v>55</v>
      </c>
      <c r="C12" s="126"/>
      <c r="D12" s="138">
        <v>7.4999999999999997E-2</v>
      </c>
      <c r="E12" s="125"/>
      <c r="F12" s="57" t="s">
        <v>136</v>
      </c>
      <c r="G12" s="57"/>
      <c r="H12" s="140">
        <f>HLOOKUP(Analysis_Period,'Property Returns'!$D$3:$S$32,10,FALSE)</f>
        <v>8559699.0701391939</v>
      </c>
      <c r="J12" s="39" t="s">
        <v>105</v>
      </c>
      <c r="K12" s="39"/>
      <c r="L12" s="39"/>
      <c r="M12" s="101">
        <f>Preferred_Return</f>
        <v>0.08</v>
      </c>
      <c r="N12" s="102">
        <v>0</v>
      </c>
      <c r="O12" s="103">
        <f>'Investor Returns'!G9</f>
        <v>1</v>
      </c>
      <c r="P12" s="104">
        <f>'Investor Returns'!H9</f>
        <v>9.9999999999999978E-2</v>
      </c>
      <c r="Q12" s="104">
        <f>'Investor Returns'!I9</f>
        <v>0.9</v>
      </c>
    </row>
    <row r="13" spans="2:17" s="124" customFormat="1" x14ac:dyDescent="0.3">
      <c r="B13" s="126" t="s">
        <v>169</v>
      </c>
      <c r="C13" s="126"/>
      <c r="D13" s="166">
        <v>60000</v>
      </c>
      <c r="E13" s="125"/>
      <c r="F13" s="125"/>
      <c r="G13" s="125"/>
      <c r="H13" s="125"/>
      <c r="J13" s="39" t="s">
        <v>93</v>
      </c>
      <c r="K13" s="39"/>
      <c r="L13" s="105">
        <v>0.08</v>
      </c>
      <c r="M13" s="106">
        <f>'Investor Returns'!E10</f>
        <v>0.12</v>
      </c>
      <c r="N13" s="102">
        <v>0.1</v>
      </c>
      <c r="O13" s="103">
        <f>'Investor Returns'!G10</f>
        <v>0.9</v>
      </c>
      <c r="P13" s="104">
        <f>'Investor Returns'!H10</f>
        <v>0.18999999999999995</v>
      </c>
      <c r="Q13" s="104">
        <f>'Investor Returns'!I10</f>
        <v>0.81</v>
      </c>
    </row>
    <row r="14" spans="2:17" s="124" customFormat="1" x14ac:dyDescent="0.3">
      <c r="B14" s="125" t="s">
        <v>71</v>
      </c>
      <c r="C14" s="125"/>
      <c r="D14" s="216">
        <v>4400000</v>
      </c>
      <c r="E14" s="125"/>
      <c r="F14" s="125" t="s">
        <v>198</v>
      </c>
      <c r="G14" s="125"/>
      <c r="H14" s="216">
        <v>25000</v>
      </c>
      <c r="J14" s="39" t="s">
        <v>94</v>
      </c>
      <c r="K14" s="39"/>
      <c r="L14" s="105">
        <v>0.12</v>
      </c>
      <c r="M14" s="106">
        <f>'Investor Returns'!E11</f>
        <v>0.15</v>
      </c>
      <c r="N14" s="102">
        <v>0.25</v>
      </c>
      <c r="O14" s="103">
        <f>'Investor Returns'!G11</f>
        <v>0.75</v>
      </c>
      <c r="P14" s="104">
        <f>'Investor Returns'!H11</f>
        <v>0.32499999999999996</v>
      </c>
      <c r="Q14" s="104">
        <f>'Investor Returns'!I11</f>
        <v>0.67500000000000004</v>
      </c>
    </row>
    <row r="15" spans="2:17" s="124" customFormat="1" x14ac:dyDescent="0.3">
      <c r="B15" s="125"/>
      <c r="C15" s="125"/>
      <c r="D15" s="216"/>
      <c r="E15" s="125"/>
      <c r="F15" s="125" t="s">
        <v>207</v>
      </c>
      <c r="G15" s="125"/>
      <c r="H15" s="137">
        <v>0.08</v>
      </c>
      <c r="J15" s="39" t="s">
        <v>95</v>
      </c>
      <c r="K15" s="39"/>
      <c r="L15" s="105">
        <v>0.15</v>
      </c>
      <c r="M15" s="106"/>
      <c r="N15" s="102">
        <v>0.35</v>
      </c>
      <c r="O15" s="103">
        <f>'Investor Returns'!G12</f>
        <v>0.65</v>
      </c>
      <c r="P15" s="104">
        <f>'Investor Returns'!H12</f>
        <v>0.41499999999999992</v>
      </c>
      <c r="Q15" s="104">
        <f>'Investor Returns'!I12</f>
        <v>0.58500000000000008</v>
      </c>
    </row>
    <row r="16" spans="2:17" s="124" customFormat="1" x14ac:dyDescent="0.3">
      <c r="E16" s="139"/>
      <c r="F16" s="215" t="s">
        <v>199</v>
      </c>
      <c r="G16" s="97"/>
      <c r="H16" s="97"/>
    </row>
    <row r="17" spans="2:12" s="124" customFormat="1" ht="15.6" x14ac:dyDescent="0.3">
      <c r="B17" s="246" t="s">
        <v>81</v>
      </c>
      <c r="C17" s="246"/>
      <c r="D17" s="246"/>
      <c r="E17" s="175"/>
      <c r="F17" s="246" t="s">
        <v>15</v>
      </c>
      <c r="G17" s="246"/>
      <c r="H17" s="246"/>
      <c r="I17" s="175"/>
      <c r="J17" s="246" t="s">
        <v>196</v>
      </c>
      <c r="K17" s="246"/>
      <c r="L17" s="246"/>
    </row>
    <row r="18" spans="2:12" s="124" customFormat="1" x14ac:dyDescent="0.3">
      <c r="B18" s="146" t="s">
        <v>61</v>
      </c>
      <c r="C18" s="146"/>
      <c r="D18" s="167">
        <f>IF(D6="Manual Input",D14,IF(D6="DCF Value",D19,IF(D6="Cap Year 1 NOI",H9/Exit_Cap_Yr_1,D20)))</f>
        <v>7038540.7316424111</v>
      </c>
      <c r="E18" s="125"/>
      <c r="F18" s="57" t="s">
        <v>28</v>
      </c>
      <c r="G18" s="57"/>
      <c r="H18" s="141">
        <f>Purchase_Price*H26</f>
        <v>4926978.5121496879</v>
      </c>
      <c r="I18" s="125"/>
      <c r="J18" s="57" t="s">
        <v>201</v>
      </c>
      <c r="K18" s="57"/>
      <c r="L18" s="137">
        <v>1.4999999999999999E-2</v>
      </c>
    </row>
    <row r="19" spans="2:12" s="124" customFormat="1" x14ac:dyDescent="0.3">
      <c r="B19" s="57" t="s">
        <v>70</v>
      </c>
      <c r="C19" s="57"/>
      <c r="D19" s="140">
        <f>NPV(Discount_Rate,'Property Returns'!$D$18:$R$18)</f>
        <v>7038540.7316424111</v>
      </c>
      <c r="E19" s="125"/>
      <c r="F19" s="125" t="s">
        <v>77</v>
      </c>
      <c r="G19" s="125"/>
      <c r="H19" s="141">
        <f>Debt*'Property Summary'!H27</f>
        <v>49269.785121496883</v>
      </c>
      <c r="I19" s="125"/>
      <c r="J19" s="125" t="s">
        <v>202</v>
      </c>
      <c r="K19" s="125"/>
      <c r="L19" s="137">
        <v>0.01</v>
      </c>
    </row>
    <row r="20" spans="2:12" s="124" customFormat="1" x14ac:dyDescent="0.3">
      <c r="B20" s="57" t="s">
        <v>62</v>
      </c>
      <c r="C20" s="57"/>
      <c r="D20" s="136">
        <f>'Property Summary'!D13*Property_SF</f>
        <v>7440000</v>
      </c>
      <c r="E20" s="125"/>
      <c r="F20" s="57" t="s">
        <v>73</v>
      </c>
      <c r="G20" s="57"/>
      <c r="H20" s="141">
        <f>Basis-Debt</f>
        <v>2231217.411930644</v>
      </c>
      <c r="I20" s="125"/>
      <c r="J20" s="125" t="s">
        <v>21</v>
      </c>
      <c r="K20" s="125"/>
      <c r="L20" s="137">
        <v>0.02</v>
      </c>
    </row>
    <row r="21" spans="2:12" s="124" customFormat="1" ht="15.6" x14ac:dyDescent="0.3">
      <c r="B21" s="142"/>
      <c r="C21" s="142"/>
      <c r="D21" s="142"/>
      <c r="E21" s="125"/>
      <c r="F21" s="142"/>
      <c r="G21" s="142"/>
      <c r="H21" s="142"/>
      <c r="I21" s="125"/>
      <c r="J21" s="57" t="s">
        <v>155</v>
      </c>
      <c r="K21" s="57"/>
      <c r="L21" s="137">
        <v>0.02</v>
      </c>
    </row>
    <row r="22" spans="2:12" s="124" customFormat="1" ht="15.6" x14ac:dyDescent="0.3">
      <c r="B22" s="57" t="s">
        <v>57</v>
      </c>
      <c r="C22" s="57"/>
      <c r="D22" s="132">
        <f ca="1">HLOOKUP(Analysis_Period,'Property Returns'!$D$3:$T$39,18,FALSE)</f>
        <v>7.2715947880912291E-2</v>
      </c>
      <c r="E22" s="125"/>
      <c r="F22" s="57" t="s">
        <v>10</v>
      </c>
      <c r="G22" s="57"/>
      <c r="H22" s="138">
        <v>4.2500000000000003E-2</v>
      </c>
      <c r="I22" s="125"/>
      <c r="J22" s="57" t="s">
        <v>197</v>
      </c>
      <c r="K22" s="162"/>
      <c r="L22" s="137">
        <v>0.02</v>
      </c>
    </row>
    <row r="23" spans="2:12" s="124" customFormat="1" x14ac:dyDescent="0.3">
      <c r="B23" s="57" t="s">
        <v>38</v>
      </c>
      <c r="C23" s="57"/>
      <c r="D23" s="143">
        <f>HLOOKUP(Analysis_Period,'Property Returns'!$D$3:$T$39,19,FALSE)</f>
        <v>1.7834895893032159</v>
      </c>
      <c r="E23" s="125"/>
      <c r="F23" s="57" t="s">
        <v>11</v>
      </c>
      <c r="G23" s="57"/>
      <c r="H23" s="144">
        <v>0</v>
      </c>
      <c r="I23" s="125"/>
      <c r="J23" s="57"/>
      <c r="K23" s="57"/>
      <c r="L23" s="144"/>
    </row>
    <row r="24" spans="2:12" s="124" customFormat="1" x14ac:dyDescent="0.3">
      <c r="B24" s="57" t="s">
        <v>27</v>
      </c>
      <c r="C24" s="57"/>
      <c r="D24" s="132">
        <f>HLOOKUP(Analysis_Period,'Property Returns'!$D$3:$T$39,15,FALSE)</f>
        <v>5.8769959404139649E-2</v>
      </c>
      <c r="E24" s="125"/>
      <c r="F24" s="57" t="s">
        <v>75</v>
      </c>
      <c r="G24" s="57"/>
      <c r="H24" s="145">
        <v>30</v>
      </c>
      <c r="I24" s="125"/>
      <c r="J24" s="57"/>
      <c r="K24" s="57"/>
      <c r="L24" s="145"/>
    </row>
    <row r="25" spans="2:12" s="124" customFormat="1" x14ac:dyDescent="0.3">
      <c r="B25" s="57"/>
      <c r="C25" s="57"/>
      <c r="D25" s="45"/>
      <c r="E25" s="125"/>
      <c r="F25" s="57" t="s">
        <v>13</v>
      </c>
      <c r="G25" s="57"/>
      <c r="H25" s="144">
        <v>10</v>
      </c>
      <c r="I25" s="125"/>
      <c r="J25" s="57"/>
      <c r="K25" s="57"/>
      <c r="L25" s="144"/>
    </row>
    <row r="26" spans="2:12" s="124" customFormat="1" x14ac:dyDescent="0.3">
      <c r="B26" s="57" t="s">
        <v>58</v>
      </c>
      <c r="C26" s="57"/>
      <c r="D26" s="132">
        <f ca="1">HLOOKUP(Analysis_Period,'Property Returns'!$D$3:$T$39,36,FALSE)</f>
        <v>0.12068418573899176</v>
      </c>
      <c r="E26" s="125"/>
      <c r="F26" s="57" t="s">
        <v>14</v>
      </c>
      <c r="G26" s="57"/>
      <c r="H26" s="138">
        <v>0.7</v>
      </c>
      <c r="I26" s="125"/>
      <c r="J26" s="57"/>
      <c r="K26" s="57"/>
      <c r="L26" s="138"/>
    </row>
    <row r="27" spans="2:12" s="124" customFormat="1" x14ac:dyDescent="0.3">
      <c r="B27" s="57" t="s">
        <v>39</v>
      </c>
      <c r="C27" s="57"/>
      <c r="D27" s="143">
        <f>HLOOKUP(Analysis_Period,'Property Returns'!$D$3:$T$39,37,FALSE)</f>
        <v>2.6852270628748438</v>
      </c>
      <c r="E27" s="125"/>
      <c r="F27" s="57" t="s">
        <v>76</v>
      </c>
      <c r="G27" s="57"/>
      <c r="H27" s="138">
        <v>0.01</v>
      </c>
      <c r="I27" s="125"/>
      <c r="J27" s="57"/>
      <c r="K27" s="57"/>
      <c r="L27" s="138"/>
    </row>
    <row r="28" spans="2:12" s="124" customFormat="1" x14ac:dyDescent="0.3">
      <c r="B28" s="57" t="s">
        <v>35</v>
      </c>
      <c r="C28" s="57"/>
      <c r="D28" s="132">
        <f>HLOOKUP(Analysis_Period,'Property Returns'!$D$3:$T$39,34,FALSE)</f>
        <v>5.8189583165089584E-2</v>
      </c>
      <c r="E28" s="125"/>
      <c r="F28" s="57"/>
      <c r="G28" s="57"/>
      <c r="H28" s="45"/>
      <c r="I28" s="125"/>
      <c r="J28" s="57"/>
      <c r="K28" s="57"/>
      <c r="L28" s="45"/>
    </row>
    <row r="29" spans="2:12" s="124" customFormat="1" x14ac:dyDescent="0.3">
      <c r="B29" s="57"/>
      <c r="C29" s="57"/>
      <c r="D29" s="45"/>
      <c r="E29" s="125"/>
      <c r="F29" s="57"/>
      <c r="G29" s="57"/>
      <c r="H29" s="45"/>
      <c r="I29" s="125"/>
      <c r="J29" s="57"/>
      <c r="K29" s="57"/>
      <c r="L29" s="45"/>
    </row>
    <row r="30" spans="2:12" s="124" customFormat="1" x14ac:dyDescent="0.3">
      <c r="B30" s="57" t="s">
        <v>164</v>
      </c>
      <c r="C30" s="57"/>
      <c r="D30" s="143">
        <f>MIN('Property Returns'!$D$27:$R$27)</f>
        <v>1.7551782762359585</v>
      </c>
      <c r="E30" s="125"/>
      <c r="F30" s="57"/>
      <c r="G30" s="57"/>
      <c r="H30" s="45"/>
      <c r="I30" s="125"/>
      <c r="J30" s="57"/>
      <c r="K30" s="57"/>
      <c r="L30" s="45"/>
    </row>
    <row r="31" spans="2:12" s="124" customFormat="1" x14ac:dyDescent="0.3">
      <c r="B31" s="57" t="s">
        <v>165</v>
      </c>
      <c r="C31" s="57"/>
      <c r="D31" s="132">
        <f>MIN('Property Returns'!$D$28:$R$28)</f>
        <v>0.10839090113615256</v>
      </c>
      <c r="E31" s="125"/>
      <c r="F31" s="57"/>
      <c r="G31" s="57"/>
      <c r="H31" s="45"/>
      <c r="I31" s="125"/>
      <c r="J31" s="57"/>
      <c r="K31" s="57"/>
      <c r="L31" s="45"/>
    </row>
    <row r="32" spans="2:12" s="124" customFormat="1" x14ac:dyDescent="0.3">
      <c r="D32" s="97"/>
      <c r="E32" s="139"/>
      <c r="H32" s="97"/>
    </row>
    <row r="33" spans="1:8" s="147" customFormat="1" ht="15.6" x14ac:dyDescent="0.3">
      <c r="A33" s="124"/>
      <c r="B33" s="178" t="s">
        <v>86</v>
      </c>
      <c r="C33" s="178"/>
      <c r="D33" s="179" t="s">
        <v>85</v>
      </c>
      <c r="E33" s="175"/>
      <c r="F33" s="179" t="s">
        <v>130</v>
      </c>
      <c r="G33" s="178"/>
    </row>
    <row r="34" spans="1:8" x14ac:dyDescent="0.3">
      <c r="B34" s="125" t="s">
        <v>49</v>
      </c>
      <c r="C34" s="125"/>
      <c r="D34" s="148">
        <f>'Investor Returns'!D26</f>
        <v>0.15253331435381612</v>
      </c>
      <c r="E34" s="125"/>
      <c r="F34" s="149">
        <f>'Investor Returns'!D19</f>
        <v>0.11999999999999944</v>
      </c>
      <c r="G34" s="125"/>
      <c r="H34" s="139"/>
    </row>
    <row r="35" spans="1:8" x14ac:dyDescent="0.3">
      <c r="B35" s="125" t="s">
        <v>87</v>
      </c>
      <c r="C35" s="125"/>
      <c r="D35" s="140">
        <f>'Investor Returns'!D23</f>
        <v>786425.32108186232</v>
      </c>
      <c r="E35" s="125"/>
      <c r="F35" s="151">
        <f>'Investor Returns'!D16</f>
        <v>5360761.4294585083</v>
      </c>
      <c r="G35" s="125"/>
      <c r="H35" s="139"/>
    </row>
    <row r="36" spans="1:8" x14ac:dyDescent="0.3">
      <c r="B36" s="125" t="s">
        <v>88</v>
      </c>
      <c r="C36" s="125"/>
      <c r="D36" s="140">
        <f>'Investor Returns'!D24</f>
        <v>223121.74119306426</v>
      </c>
      <c r="E36" s="125"/>
      <c r="F36" s="151">
        <f>'Investor Returns'!D17</f>
        <v>2008095.6707375797</v>
      </c>
      <c r="G36" s="125"/>
      <c r="H36" s="139"/>
    </row>
    <row r="37" spans="1:8" x14ac:dyDescent="0.3">
      <c r="B37" s="150" t="s">
        <v>89</v>
      </c>
      <c r="C37" s="150"/>
      <c r="D37" s="140">
        <f>'Investor Returns'!D25</f>
        <v>563303.57988879806</v>
      </c>
      <c r="E37" s="125"/>
      <c r="F37" s="151">
        <f>'Investor Returns'!D18</f>
        <v>3352665.7587209288</v>
      </c>
      <c r="G37" s="125"/>
      <c r="H37" s="139"/>
    </row>
    <row r="38" spans="1:8" x14ac:dyDescent="0.3">
      <c r="B38" s="125" t="s">
        <v>90</v>
      </c>
      <c r="C38" s="125"/>
      <c r="D38" s="152">
        <f>'Investor Returns'!D27</f>
        <v>3.5246467550707172</v>
      </c>
      <c r="E38" s="125"/>
      <c r="F38" s="153">
        <f>'Investor Returns'!D20</f>
        <v>2.6695747157751124</v>
      </c>
      <c r="G38" s="125"/>
      <c r="H38" s="139"/>
    </row>
    <row r="39" spans="1:8" x14ac:dyDescent="0.3">
      <c r="B39" s="154"/>
      <c r="C39" s="154"/>
      <c r="D39" s="155"/>
    </row>
    <row r="40" spans="1:8" x14ac:dyDescent="0.3">
      <c r="B40" s="154"/>
      <c r="C40" s="154"/>
      <c r="D40" s="157"/>
    </row>
    <row r="41" spans="1:8" x14ac:dyDescent="0.3">
      <c r="B41" s="154"/>
      <c r="C41" s="154"/>
      <c r="D41" s="158"/>
    </row>
    <row r="42" spans="1:8" x14ac:dyDescent="0.3">
      <c r="B42" s="154"/>
      <c r="C42" s="154"/>
      <c r="D42" s="157"/>
    </row>
    <row r="43" spans="1:8" x14ac:dyDescent="0.3">
      <c r="B43" s="154"/>
      <c r="C43" s="154"/>
      <c r="D43" s="155"/>
    </row>
    <row r="44" spans="1:8" x14ac:dyDescent="0.3">
      <c r="B44" s="154"/>
      <c r="C44" s="154"/>
      <c r="D44" s="157"/>
    </row>
    <row r="45" spans="1:8" x14ac:dyDescent="0.3">
      <c r="B45" s="154"/>
      <c r="C45" s="154"/>
      <c r="D45" s="158"/>
    </row>
    <row r="46" spans="1:8" x14ac:dyDescent="0.3">
      <c r="B46" s="154"/>
      <c r="C46" s="154"/>
      <c r="D46" s="155"/>
    </row>
    <row r="47" spans="1:8" x14ac:dyDescent="0.3">
      <c r="B47" s="154"/>
      <c r="C47" s="154"/>
      <c r="D47" s="157"/>
    </row>
  </sheetData>
  <mergeCells count="4">
    <mergeCell ref="B2:D2"/>
    <mergeCell ref="B17:D17"/>
    <mergeCell ref="F17:H17"/>
    <mergeCell ref="J17:L17"/>
  </mergeCells>
  <conditionalFormatting sqref="B14:D15">
    <cfRule type="expression" dxfId="48" priority="1">
      <formula>$D$6&lt;&gt;"Manual Input"</formula>
    </cfRule>
  </conditionalFormatting>
  <dataValidations count="4">
    <dataValidation type="whole" allowBlank="1" showInputMessage="1" showErrorMessage="1" errorTitle="Invalid Year" error="Mininum of 1 year._x000a_Maximum of 15 years." sqref="D8" xr:uid="{00000000-0002-0000-0100-000000000000}">
      <formula1>1</formula1>
      <formula2>15</formula2>
    </dataValidation>
    <dataValidation type="list" allowBlank="1" showInputMessage="1" showErrorMessage="1" sqref="D6" xr:uid="{00000000-0002-0000-0100-000001000000}">
      <formula1>"Manual Input, DCF Value, Cap Year 1 NOI, Replacement Cost"</formula1>
    </dataValidation>
    <dataValidation type="decimal" operator="greaterThan" allowBlank="1" showInputMessage="1" showErrorMessage="1" sqref="D13" xr:uid="{00000000-0002-0000-0100-000002000000}">
      <formula1>0</formula1>
    </dataValidation>
    <dataValidation type="whole" allowBlank="1" showInputMessage="1" showErrorMessage="1" errorTitle="Error!" error="Input a value that is greater than or equal to the analysis period but not more than 15." sqref="D9" xr:uid="{00000000-0002-0000-0100-000003000000}">
      <formula1>D8</formula1>
      <formula2>15</formula2>
    </dataValidation>
  </dataValidations>
  <pageMargins left="0.7" right="0.7" top="0.75" bottom="0.75" header="0.3" footer="0.3"/>
  <pageSetup scale="92" orientation="portrait" horizontalDpi="4294967294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  <pageSetUpPr fitToPage="1"/>
  </sheetPr>
  <dimension ref="A1:AC6"/>
  <sheetViews>
    <sheetView showGridLines="0" zoomScale="85" zoomScaleNormal="85" zoomScaleSheetLayoutView="85" workbookViewId="0">
      <selection activeCell="O5" sqref="O5"/>
    </sheetView>
  </sheetViews>
  <sheetFormatPr defaultRowHeight="14.4" x14ac:dyDescent="0.3"/>
  <cols>
    <col min="1" max="1" width="2.6640625" customWidth="1"/>
    <col min="2" max="2" width="2.88671875" hidden="1" customWidth="1"/>
    <col min="3" max="3" width="24" bestFit="1" customWidth="1"/>
    <col min="4" max="4" width="12.88671875" bestFit="1" customWidth="1"/>
    <col min="5" max="5" width="11.44140625" bestFit="1" customWidth="1"/>
    <col min="6" max="6" width="7.109375" bestFit="1" customWidth="1"/>
    <col min="7" max="7" width="12.6640625" hidden="1" customWidth="1"/>
    <col min="8" max="8" width="8.6640625" bestFit="1" customWidth="1"/>
    <col min="9" max="9" width="8.44140625" bestFit="1" customWidth="1"/>
    <col min="10" max="10" width="12.88671875" bestFit="1" customWidth="1"/>
    <col min="11" max="11" width="10.33203125" customWidth="1"/>
    <col min="12" max="12" width="12.88671875" bestFit="1" customWidth="1"/>
    <col min="13" max="13" width="14.33203125" bestFit="1" customWidth="1"/>
    <col min="14" max="14" width="12.109375" bestFit="1" customWidth="1"/>
    <col min="15" max="15" width="12.109375" customWidth="1"/>
    <col min="16" max="17" width="10.6640625" bestFit="1" customWidth="1"/>
    <col min="18" max="18" width="8.5546875" bestFit="1" customWidth="1"/>
    <col min="19" max="19" width="7.109375" customWidth="1"/>
    <col min="20" max="20" width="13.109375" hidden="1" customWidth="1"/>
    <col min="21" max="21" width="10.88671875" bestFit="1" customWidth="1"/>
    <col min="22" max="22" width="8.5546875" hidden="1" customWidth="1"/>
    <col min="24" max="24" width="2.6640625" customWidth="1"/>
    <col min="25" max="25" width="10.88671875" style="6" customWidth="1"/>
    <col min="26" max="26" width="11.88671875" style="6" bestFit="1" customWidth="1"/>
    <col min="27" max="27" width="8.6640625" style="6" bestFit="1" customWidth="1"/>
    <col min="28" max="28" width="8.44140625" style="6" bestFit="1" customWidth="1"/>
    <col min="29" max="29" width="9" style="6" bestFit="1" customWidth="1"/>
    <col min="30" max="30" width="11.6640625" bestFit="1" customWidth="1"/>
    <col min="31" max="31" width="12.44140625" bestFit="1" customWidth="1"/>
    <col min="32" max="32" width="9.109375" bestFit="1" customWidth="1"/>
    <col min="33" max="33" width="11.44140625" bestFit="1" customWidth="1"/>
    <col min="34" max="34" width="7.5546875" bestFit="1" customWidth="1"/>
    <col min="35" max="35" width="7.109375" customWidth="1"/>
    <col min="36" max="36" width="11.6640625" bestFit="1" customWidth="1"/>
  </cols>
  <sheetData>
    <row r="1" spans="1:29" x14ac:dyDescent="0.3">
      <c r="J1" s="7"/>
      <c r="T1" s="7"/>
      <c r="Y1"/>
      <c r="Z1"/>
      <c r="AA1"/>
      <c r="AB1"/>
      <c r="AC1"/>
    </row>
    <row r="2" spans="1:29" ht="15.6" x14ac:dyDescent="0.3">
      <c r="B2" s="4"/>
      <c r="C2" s="5" t="s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4"/>
      <c r="S2" s="4"/>
      <c r="T2" s="4"/>
      <c r="U2" s="4"/>
      <c r="V2" s="4"/>
      <c r="W2" s="4"/>
      <c r="Z2"/>
      <c r="AA2"/>
      <c r="AB2"/>
      <c r="AC2"/>
    </row>
    <row r="3" spans="1:29" x14ac:dyDescent="0.3">
      <c r="A3" s="2"/>
      <c r="B3" s="247" t="s">
        <v>5</v>
      </c>
      <c r="C3" s="247"/>
      <c r="D3" s="247"/>
      <c r="E3" s="247"/>
      <c r="F3" s="247"/>
      <c r="G3" s="247" t="s">
        <v>9</v>
      </c>
      <c r="H3" s="247"/>
      <c r="I3" s="247"/>
      <c r="J3" s="247"/>
      <c r="K3" s="247"/>
      <c r="L3" s="247" t="s">
        <v>15</v>
      </c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Z3"/>
      <c r="AA3"/>
      <c r="AB3"/>
      <c r="AC3"/>
    </row>
    <row r="4" spans="1:29" s="1" customFormat="1" ht="28.8" x14ac:dyDescent="0.3">
      <c r="A4" s="2"/>
      <c r="B4" s="22" t="s">
        <v>0</v>
      </c>
      <c r="C4" s="32" t="s">
        <v>1</v>
      </c>
      <c r="D4" s="33" t="s">
        <v>3</v>
      </c>
      <c r="E4" s="33" t="s">
        <v>2</v>
      </c>
      <c r="F4" s="33" t="s">
        <v>4</v>
      </c>
      <c r="G4" s="33" t="s">
        <v>6</v>
      </c>
      <c r="H4" s="33" t="s">
        <v>7</v>
      </c>
      <c r="I4" s="33" t="s">
        <v>8</v>
      </c>
      <c r="J4" s="33" t="s">
        <v>78</v>
      </c>
      <c r="K4" s="33" t="s">
        <v>79</v>
      </c>
      <c r="L4" s="33" t="s">
        <v>10</v>
      </c>
      <c r="M4" s="33" t="s">
        <v>42</v>
      </c>
      <c r="N4" s="33" t="s">
        <v>43</v>
      </c>
      <c r="O4" s="33" t="s">
        <v>44</v>
      </c>
      <c r="P4" s="33" t="s">
        <v>11</v>
      </c>
      <c r="Q4" s="33" t="s">
        <v>12</v>
      </c>
      <c r="R4" s="33" t="s">
        <v>13</v>
      </c>
      <c r="S4" s="33" t="s">
        <v>14</v>
      </c>
      <c r="T4" s="33" t="s">
        <v>53</v>
      </c>
      <c r="U4" s="33" t="s">
        <v>45</v>
      </c>
      <c r="V4" s="33"/>
      <c r="W4" s="33" t="s">
        <v>80</v>
      </c>
    </row>
    <row r="5" spans="1:29" x14ac:dyDescent="0.3">
      <c r="A5" s="21"/>
      <c r="B5" s="23">
        <v>1</v>
      </c>
      <c r="C5" s="30" t="str">
        <f>Name</f>
        <v>Serrano Village</v>
      </c>
      <c r="D5" s="4" t="str">
        <f>'Property Summary'!D4</f>
        <v>Phoenix, AZ</v>
      </c>
      <c r="E5" s="31">
        <f>'Property Summary'!D5</f>
        <v>0.93</v>
      </c>
      <c r="F5" s="34" t="e">
        <f>'Property Summary'!#REF!</f>
        <v>#REF!</v>
      </c>
      <c r="G5" s="24">
        <v>15000000</v>
      </c>
      <c r="H5" s="25">
        <f>'Property Returns'!D7/Purchase_Price</f>
        <v>7.4985502268570814E-2</v>
      </c>
      <c r="I5" s="26">
        <f>IF(G5="","",G5/'Property Summary'!D5)</f>
        <v>16129032.258064516</v>
      </c>
      <c r="J5" s="27">
        <f>IF(B5="","",T5-O5+(O5*W5))</f>
        <v>10272291.272971809</v>
      </c>
      <c r="K5" s="35">
        <f>'Property Summary'!H5</f>
        <v>0.01</v>
      </c>
      <c r="L5" s="37">
        <f>'Property Summary'!H22</f>
        <v>4.2500000000000003E-2</v>
      </c>
      <c r="M5" s="28">
        <f t="shared" ref="M5" si="0">IF(B5="","",-PMT(L5/12,(Q5-P5)*12,O5)*12)</f>
        <v>290853.2727141449</v>
      </c>
      <c r="N5" s="29">
        <f t="shared" ref="N5" si="1">IF(B5="","",O5*L5)</f>
        <v>209396.58676636175</v>
      </c>
      <c r="O5" s="29">
        <f>Debt</f>
        <v>4926978.5121496879</v>
      </c>
      <c r="P5" s="36">
        <f>'Property Summary'!H23</f>
        <v>0</v>
      </c>
      <c r="Q5" s="36">
        <f>'Property Summary'!H24</f>
        <v>30</v>
      </c>
      <c r="R5" s="36">
        <f>'Property Summary'!H25</f>
        <v>10</v>
      </c>
      <c r="S5" s="25">
        <f>'Property Summary'!H26</f>
        <v>0.7</v>
      </c>
      <c r="T5" s="29">
        <f>IF(B5="","",G5+(G5*K5)+U5)</f>
        <v>15150000</v>
      </c>
      <c r="U5" s="29">
        <f>'Property Summary'!H4</f>
        <v>0</v>
      </c>
      <c r="V5" s="29"/>
      <c r="W5" s="35">
        <f>'Property Summary'!H27</f>
        <v>0.01</v>
      </c>
      <c r="Z5"/>
      <c r="AA5"/>
      <c r="AB5"/>
      <c r="AC5"/>
    </row>
    <row r="6" spans="1:29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</sheetData>
  <mergeCells count="3">
    <mergeCell ref="B3:F3"/>
    <mergeCell ref="G3:K3"/>
    <mergeCell ref="L3:W3"/>
  </mergeCells>
  <pageMargins left="0.7" right="0.7" top="0.75" bottom="0.75" header="0.3" footer="0.3"/>
  <pageSetup scale="38" orientation="portrait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B1:P38"/>
  <sheetViews>
    <sheetView showGridLines="0" zoomScale="85" zoomScaleNormal="85" workbookViewId="0">
      <selection activeCell="I5" sqref="I5"/>
    </sheetView>
  </sheetViews>
  <sheetFormatPr defaultColWidth="9.109375" defaultRowHeight="14.4" x14ac:dyDescent="0.3"/>
  <cols>
    <col min="1" max="1" width="1.6640625" style="168" customWidth="1"/>
    <col min="2" max="3" width="12.88671875" style="168" customWidth="1"/>
    <col min="4" max="4" width="5.6640625" style="168" bestFit="1" customWidth="1"/>
    <col min="5" max="5" width="6.44140625" style="168" bestFit="1" customWidth="1"/>
    <col min="6" max="6" width="8.109375" style="168" bestFit="1" customWidth="1"/>
    <col min="7" max="7" width="9.5546875" style="168" bestFit="1" customWidth="1"/>
    <col min="8" max="8" width="10.88671875" style="168" bestFit="1" customWidth="1"/>
    <col min="9" max="9" width="10.88671875" style="168" customWidth="1"/>
    <col min="10" max="10" width="11.44140625" style="168" customWidth="1"/>
    <col min="11" max="11" width="14.6640625" style="168" customWidth="1"/>
    <col min="12" max="12" width="13.5546875" style="168" customWidth="1"/>
    <col min="13" max="13" width="10.88671875" style="168" bestFit="1" customWidth="1"/>
    <col min="14" max="14" width="13.5546875" style="168" bestFit="1" customWidth="1"/>
    <col min="15" max="16" width="10.88671875" style="168" bestFit="1" customWidth="1"/>
    <col min="17" max="16384" width="9.109375" style="168"/>
  </cols>
  <sheetData>
    <row r="1" spans="2:16" customFormat="1" ht="9.9" customHeight="1" x14ac:dyDescent="0.3"/>
    <row r="2" spans="2:16" customFormat="1" ht="15.6" x14ac:dyDescent="0.3">
      <c r="B2" s="170" t="s">
        <v>173</v>
      </c>
      <c r="C2" s="170"/>
      <c r="D2" s="171"/>
      <c r="E2" s="171"/>
      <c r="F2" s="171"/>
      <c r="G2" s="195" t="s">
        <v>190</v>
      </c>
      <c r="H2" s="171">
        <f>Property_SF</f>
        <v>124</v>
      </c>
      <c r="I2" s="197">
        <f>H2-SUM($C$5:$C$38)</f>
        <v>0</v>
      </c>
      <c r="J2" s="196" t="s">
        <v>191</v>
      </c>
      <c r="K2" s="171"/>
      <c r="L2" s="171"/>
      <c r="M2" s="171"/>
      <c r="N2" s="171"/>
      <c r="O2" s="171"/>
      <c r="P2" s="171"/>
    </row>
    <row r="3" spans="2:16" customFormat="1" x14ac:dyDescent="0.3">
      <c r="B3" s="79"/>
      <c r="C3" s="79"/>
      <c r="D3" s="39"/>
      <c r="E3" s="39"/>
      <c r="F3" s="39"/>
      <c r="G3" s="39"/>
      <c r="H3" s="39"/>
      <c r="I3" s="39"/>
      <c r="J3" s="39"/>
      <c r="K3" s="39"/>
      <c r="L3" s="39"/>
      <c r="M3" s="39"/>
      <c r="N3" s="248" t="s">
        <v>188</v>
      </c>
      <c r="O3" s="249"/>
      <c r="P3" s="249"/>
    </row>
    <row r="4" spans="2:16" s="1" customFormat="1" ht="33.75" customHeight="1" x14ac:dyDescent="0.3">
      <c r="B4" s="185" t="s">
        <v>174</v>
      </c>
      <c r="C4" s="185" t="s">
        <v>179</v>
      </c>
      <c r="D4" s="185" t="s">
        <v>175</v>
      </c>
      <c r="E4" s="185" t="s">
        <v>176</v>
      </c>
      <c r="F4" s="185" t="s">
        <v>177</v>
      </c>
      <c r="G4" s="185" t="s">
        <v>178</v>
      </c>
      <c r="H4" s="185" t="s">
        <v>180</v>
      </c>
      <c r="I4" s="185" t="s">
        <v>189</v>
      </c>
      <c r="J4" s="185" t="s">
        <v>183</v>
      </c>
      <c r="K4" s="185" t="s">
        <v>184</v>
      </c>
      <c r="L4" s="185" t="s">
        <v>182</v>
      </c>
      <c r="M4" s="185" t="s">
        <v>181</v>
      </c>
      <c r="N4" s="181" t="s">
        <v>185</v>
      </c>
      <c r="O4" s="169" t="s">
        <v>186</v>
      </c>
      <c r="P4" s="169" t="s">
        <v>187</v>
      </c>
    </row>
    <row r="5" spans="2:16" x14ac:dyDescent="0.3">
      <c r="B5" s="186" t="s">
        <v>214</v>
      </c>
      <c r="C5" s="187">
        <v>40</v>
      </c>
      <c r="D5" s="188">
        <v>0</v>
      </c>
      <c r="E5" s="188">
        <v>1</v>
      </c>
      <c r="F5" s="189">
        <v>430</v>
      </c>
      <c r="G5" s="190">
        <v>510</v>
      </c>
      <c r="H5" s="191">
        <v>12</v>
      </c>
      <c r="I5" s="190">
        <v>50</v>
      </c>
      <c r="J5" s="192">
        <v>0</v>
      </c>
      <c r="K5" s="193">
        <v>20</v>
      </c>
      <c r="L5" s="190">
        <v>300</v>
      </c>
      <c r="M5" s="194">
        <v>0.6</v>
      </c>
      <c r="N5" s="184">
        <f>IF(B5="","",(1-M5)*J5)</f>
        <v>0</v>
      </c>
      <c r="O5" s="182">
        <f>IF(B5="","",(1-M5)*K5)</f>
        <v>8</v>
      </c>
      <c r="P5" s="183">
        <f>IF(B5="","",(1-M5)*L5)</f>
        <v>120</v>
      </c>
    </row>
    <row r="6" spans="2:16" x14ac:dyDescent="0.3">
      <c r="B6" s="244" t="s">
        <v>215</v>
      </c>
      <c r="C6" s="187">
        <v>24</v>
      </c>
      <c r="D6" s="188">
        <v>1</v>
      </c>
      <c r="E6" s="188">
        <v>1</v>
      </c>
      <c r="F6" s="189">
        <v>671</v>
      </c>
      <c r="G6" s="190">
        <v>660</v>
      </c>
      <c r="H6" s="191">
        <v>12</v>
      </c>
      <c r="I6" s="190">
        <v>50</v>
      </c>
      <c r="J6" s="192">
        <v>0</v>
      </c>
      <c r="K6" s="193">
        <v>20</v>
      </c>
      <c r="L6" s="190">
        <v>300</v>
      </c>
      <c r="M6" s="194">
        <v>0.6</v>
      </c>
      <c r="N6" s="184">
        <f t="shared" ref="N6:N38" si="0">IF(B6="","",(1-M6)*J6)</f>
        <v>0</v>
      </c>
      <c r="O6" s="182">
        <f t="shared" ref="O6:O38" si="1">IF(B6="","",(1-M6)*K6)</f>
        <v>8</v>
      </c>
      <c r="P6" s="183">
        <f t="shared" ref="P6:P38" si="2">IF(B6="","",(1-M6)*L6)</f>
        <v>120</v>
      </c>
    </row>
    <row r="7" spans="2:16" x14ac:dyDescent="0.3">
      <c r="B7" s="186" t="s">
        <v>216</v>
      </c>
      <c r="C7" s="187">
        <v>24</v>
      </c>
      <c r="D7" s="188">
        <v>2</v>
      </c>
      <c r="E7" s="188">
        <v>2</v>
      </c>
      <c r="F7" s="189">
        <v>945</v>
      </c>
      <c r="G7" s="190">
        <v>850</v>
      </c>
      <c r="H7" s="191">
        <v>12</v>
      </c>
      <c r="I7" s="190">
        <v>60</v>
      </c>
      <c r="J7" s="192">
        <v>0</v>
      </c>
      <c r="K7" s="193">
        <v>25</v>
      </c>
      <c r="L7" s="190">
        <v>350</v>
      </c>
      <c r="M7" s="194">
        <v>0.6</v>
      </c>
      <c r="N7" s="184">
        <f t="shared" si="0"/>
        <v>0</v>
      </c>
      <c r="O7" s="182">
        <f t="shared" si="1"/>
        <v>10</v>
      </c>
      <c r="P7" s="183">
        <f t="shared" si="2"/>
        <v>140</v>
      </c>
    </row>
    <row r="8" spans="2:16" x14ac:dyDescent="0.3">
      <c r="B8" s="186" t="s">
        <v>217</v>
      </c>
      <c r="C8" s="187">
        <v>12</v>
      </c>
      <c r="D8" s="188">
        <v>2</v>
      </c>
      <c r="E8" s="188">
        <v>1.5</v>
      </c>
      <c r="F8" s="189">
        <v>1025</v>
      </c>
      <c r="G8" s="190">
        <v>850</v>
      </c>
      <c r="H8" s="191">
        <v>12</v>
      </c>
      <c r="I8" s="190">
        <v>65</v>
      </c>
      <c r="J8" s="192">
        <v>0</v>
      </c>
      <c r="K8" s="193">
        <v>25</v>
      </c>
      <c r="L8" s="190">
        <v>350</v>
      </c>
      <c r="M8" s="194">
        <v>0.6</v>
      </c>
      <c r="N8" s="184">
        <f t="shared" si="0"/>
        <v>0</v>
      </c>
      <c r="O8" s="182">
        <f t="shared" si="1"/>
        <v>10</v>
      </c>
      <c r="P8" s="183">
        <f t="shared" si="2"/>
        <v>140</v>
      </c>
    </row>
    <row r="9" spans="2:16" x14ac:dyDescent="0.3">
      <c r="B9" s="186" t="s">
        <v>218</v>
      </c>
      <c r="C9" s="187">
        <v>24</v>
      </c>
      <c r="D9" s="188">
        <v>3</v>
      </c>
      <c r="E9" s="188">
        <v>2</v>
      </c>
      <c r="F9" s="189">
        <v>1046</v>
      </c>
      <c r="G9" s="190">
        <v>1100</v>
      </c>
      <c r="H9" s="191">
        <v>12</v>
      </c>
      <c r="I9" s="190">
        <v>70</v>
      </c>
      <c r="J9" s="192">
        <v>0</v>
      </c>
      <c r="K9" s="193">
        <v>30</v>
      </c>
      <c r="L9" s="190">
        <v>400</v>
      </c>
      <c r="M9" s="194">
        <v>0.6</v>
      </c>
      <c r="N9" s="184">
        <f t="shared" si="0"/>
        <v>0</v>
      </c>
      <c r="O9" s="182">
        <f t="shared" si="1"/>
        <v>12</v>
      </c>
      <c r="P9" s="183">
        <f t="shared" si="2"/>
        <v>160</v>
      </c>
    </row>
    <row r="10" spans="2:16" x14ac:dyDescent="0.3">
      <c r="B10" s="186"/>
      <c r="C10" s="187"/>
      <c r="D10" s="188"/>
      <c r="E10" s="188"/>
      <c r="F10" s="189"/>
      <c r="G10" s="190"/>
      <c r="H10" s="191"/>
      <c r="I10" s="190"/>
      <c r="J10" s="192"/>
      <c r="K10" s="193"/>
      <c r="L10" s="190"/>
      <c r="M10" s="194"/>
      <c r="N10" s="184" t="str">
        <f t="shared" si="0"/>
        <v/>
      </c>
      <c r="O10" s="182" t="str">
        <f t="shared" si="1"/>
        <v/>
      </c>
      <c r="P10" s="183" t="str">
        <f t="shared" si="2"/>
        <v/>
      </c>
    </row>
    <row r="11" spans="2:16" x14ac:dyDescent="0.3">
      <c r="B11" s="186"/>
      <c r="C11" s="187"/>
      <c r="D11" s="188"/>
      <c r="E11" s="188"/>
      <c r="F11" s="189"/>
      <c r="G11" s="190"/>
      <c r="H11" s="191"/>
      <c r="I11" s="190"/>
      <c r="J11" s="192"/>
      <c r="K11" s="193"/>
      <c r="L11" s="190"/>
      <c r="M11" s="194"/>
      <c r="N11" s="184" t="str">
        <f t="shared" si="0"/>
        <v/>
      </c>
      <c r="O11" s="182" t="str">
        <f t="shared" si="1"/>
        <v/>
      </c>
      <c r="P11" s="183" t="str">
        <f t="shared" si="2"/>
        <v/>
      </c>
    </row>
    <row r="12" spans="2:16" x14ac:dyDescent="0.3">
      <c r="B12" s="186"/>
      <c r="C12" s="187"/>
      <c r="D12" s="188"/>
      <c r="E12" s="188"/>
      <c r="F12" s="189"/>
      <c r="G12" s="190"/>
      <c r="H12" s="191"/>
      <c r="I12" s="190"/>
      <c r="J12" s="192"/>
      <c r="K12" s="193"/>
      <c r="L12" s="190"/>
      <c r="M12" s="194"/>
      <c r="N12" s="184" t="str">
        <f t="shared" si="0"/>
        <v/>
      </c>
      <c r="O12" s="182" t="str">
        <f t="shared" si="1"/>
        <v/>
      </c>
      <c r="P12" s="183" t="str">
        <f t="shared" si="2"/>
        <v/>
      </c>
    </row>
    <row r="13" spans="2:16" x14ac:dyDescent="0.3">
      <c r="B13" s="186"/>
      <c r="C13" s="187"/>
      <c r="D13" s="188"/>
      <c r="E13" s="188"/>
      <c r="F13" s="189"/>
      <c r="G13" s="190"/>
      <c r="H13" s="191"/>
      <c r="I13" s="190"/>
      <c r="J13" s="192"/>
      <c r="K13" s="193"/>
      <c r="L13" s="190"/>
      <c r="M13" s="194"/>
      <c r="N13" s="184" t="str">
        <f t="shared" si="0"/>
        <v/>
      </c>
      <c r="O13" s="182" t="str">
        <f t="shared" si="1"/>
        <v/>
      </c>
      <c r="P13" s="183" t="str">
        <f t="shared" si="2"/>
        <v/>
      </c>
    </row>
    <row r="14" spans="2:16" x14ac:dyDescent="0.3">
      <c r="B14" s="186"/>
      <c r="C14" s="187"/>
      <c r="D14" s="188"/>
      <c r="E14" s="188"/>
      <c r="F14" s="189"/>
      <c r="G14" s="190"/>
      <c r="H14" s="191"/>
      <c r="I14" s="190"/>
      <c r="J14" s="192"/>
      <c r="K14" s="193"/>
      <c r="L14" s="190"/>
      <c r="M14" s="194"/>
      <c r="N14" s="184" t="str">
        <f t="shared" si="0"/>
        <v/>
      </c>
      <c r="O14" s="182" t="str">
        <f t="shared" si="1"/>
        <v/>
      </c>
      <c r="P14" s="183" t="str">
        <f t="shared" si="2"/>
        <v/>
      </c>
    </row>
    <row r="15" spans="2:16" x14ac:dyDescent="0.3">
      <c r="B15" s="186"/>
      <c r="C15" s="187"/>
      <c r="D15" s="188"/>
      <c r="E15" s="188"/>
      <c r="F15" s="189"/>
      <c r="G15" s="190"/>
      <c r="H15" s="191"/>
      <c r="I15" s="190"/>
      <c r="J15" s="192"/>
      <c r="K15" s="193"/>
      <c r="L15" s="190"/>
      <c r="M15" s="194"/>
      <c r="N15" s="184" t="str">
        <f t="shared" si="0"/>
        <v/>
      </c>
      <c r="O15" s="182" t="str">
        <f t="shared" si="1"/>
        <v/>
      </c>
      <c r="P15" s="183" t="str">
        <f t="shared" si="2"/>
        <v/>
      </c>
    </row>
    <row r="16" spans="2:16" x14ac:dyDescent="0.3">
      <c r="B16" s="186"/>
      <c r="C16" s="187"/>
      <c r="D16" s="188"/>
      <c r="E16" s="188"/>
      <c r="F16" s="189"/>
      <c r="G16" s="190"/>
      <c r="H16" s="191"/>
      <c r="I16" s="190"/>
      <c r="J16" s="192"/>
      <c r="K16" s="193"/>
      <c r="L16" s="190"/>
      <c r="M16" s="194"/>
      <c r="N16" s="184" t="str">
        <f t="shared" si="0"/>
        <v/>
      </c>
      <c r="O16" s="182" t="str">
        <f t="shared" si="1"/>
        <v/>
      </c>
      <c r="P16" s="183" t="str">
        <f t="shared" si="2"/>
        <v/>
      </c>
    </row>
    <row r="17" spans="2:16" x14ac:dyDescent="0.3">
      <c r="B17" s="186"/>
      <c r="C17" s="187"/>
      <c r="D17" s="188"/>
      <c r="E17" s="188"/>
      <c r="F17" s="189"/>
      <c r="G17" s="190"/>
      <c r="H17" s="191"/>
      <c r="I17" s="190"/>
      <c r="J17" s="192"/>
      <c r="K17" s="193"/>
      <c r="L17" s="190"/>
      <c r="M17" s="194"/>
      <c r="N17" s="184" t="str">
        <f t="shared" si="0"/>
        <v/>
      </c>
      <c r="O17" s="182" t="str">
        <f t="shared" si="1"/>
        <v/>
      </c>
      <c r="P17" s="183" t="str">
        <f t="shared" si="2"/>
        <v/>
      </c>
    </row>
    <row r="18" spans="2:16" x14ac:dyDescent="0.3">
      <c r="B18" s="186"/>
      <c r="C18" s="187"/>
      <c r="D18" s="188"/>
      <c r="E18" s="188"/>
      <c r="F18" s="189"/>
      <c r="G18" s="190"/>
      <c r="H18" s="191"/>
      <c r="I18" s="190"/>
      <c r="J18" s="192"/>
      <c r="K18" s="193"/>
      <c r="L18" s="190"/>
      <c r="M18" s="194"/>
      <c r="N18" s="184" t="str">
        <f t="shared" si="0"/>
        <v/>
      </c>
      <c r="O18" s="182" t="str">
        <f t="shared" si="1"/>
        <v/>
      </c>
      <c r="P18" s="183" t="str">
        <f t="shared" si="2"/>
        <v/>
      </c>
    </row>
    <row r="19" spans="2:16" x14ac:dyDescent="0.3">
      <c r="B19" s="186"/>
      <c r="C19" s="187"/>
      <c r="D19" s="188"/>
      <c r="E19" s="188"/>
      <c r="F19" s="189"/>
      <c r="G19" s="190"/>
      <c r="H19" s="191"/>
      <c r="I19" s="190"/>
      <c r="J19" s="192"/>
      <c r="K19" s="193"/>
      <c r="L19" s="190"/>
      <c r="M19" s="194"/>
      <c r="N19" s="184" t="str">
        <f t="shared" si="0"/>
        <v/>
      </c>
      <c r="O19" s="182" t="str">
        <f t="shared" si="1"/>
        <v/>
      </c>
      <c r="P19" s="183" t="str">
        <f t="shared" si="2"/>
        <v/>
      </c>
    </row>
    <row r="20" spans="2:16" x14ac:dyDescent="0.3">
      <c r="B20" s="186"/>
      <c r="C20" s="187"/>
      <c r="D20" s="188"/>
      <c r="E20" s="188"/>
      <c r="F20" s="189"/>
      <c r="G20" s="190"/>
      <c r="H20" s="191"/>
      <c r="I20" s="190"/>
      <c r="J20" s="192"/>
      <c r="K20" s="193"/>
      <c r="L20" s="190"/>
      <c r="M20" s="194"/>
      <c r="N20" s="184" t="str">
        <f t="shared" si="0"/>
        <v/>
      </c>
      <c r="O20" s="182" t="str">
        <f t="shared" si="1"/>
        <v/>
      </c>
      <c r="P20" s="183" t="str">
        <f t="shared" si="2"/>
        <v/>
      </c>
    </row>
    <row r="21" spans="2:16" x14ac:dyDescent="0.3">
      <c r="B21" s="186"/>
      <c r="C21" s="187"/>
      <c r="D21" s="188"/>
      <c r="E21" s="188"/>
      <c r="F21" s="189"/>
      <c r="G21" s="190"/>
      <c r="H21" s="191"/>
      <c r="I21" s="190"/>
      <c r="J21" s="192"/>
      <c r="K21" s="193"/>
      <c r="L21" s="190"/>
      <c r="M21" s="194"/>
      <c r="N21" s="184" t="str">
        <f t="shared" si="0"/>
        <v/>
      </c>
      <c r="O21" s="182" t="str">
        <f t="shared" si="1"/>
        <v/>
      </c>
      <c r="P21" s="183" t="str">
        <f t="shared" si="2"/>
        <v/>
      </c>
    </row>
    <row r="22" spans="2:16" x14ac:dyDescent="0.3">
      <c r="B22" s="186"/>
      <c r="C22" s="187"/>
      <c r="D22" s="188"/>
      <c r="E22" s="188"/>
      <c r="F22" s="189"/>
      <c r="G22" s="190"/>
      <c r="H22" s="191"/>
      <c r="I22" s="190"/>
      <c r="J22" s="192"/>
      <c r="K22" s="193"/>
      <c r="L22" s="190"/>
      <c r="M22" s="194"/>
      <c r="N22" s="184" t="str">
        <f t="shared" si="0"/>
        <v/>
      </c>
      <c r="O22" s="182" t="str">
        <f t="shared" si="1"/>
        <v/>
      </c>
      <c r="P22" s="183" t="str">
        <f t="shared" si="2"/>
        <v/>
      </c>
    </row>
    <row r="23" spans="2:16" x14ac:dyDescent="0.3">
      <c r="B23" s="186"/>
      <c r="C23" s="187"/>
      <c r="D23" s="188"/>
      <c r="E23" s="188"/>
      <c r="F23" s="189"/>
      <c r="G23" s="190"/>
      <c r="H23" s="191"/>
      <c r="I23" s="190"/>
      <c r="J23" s="192"/>
      <c r="K23" s="193"/>
      <c r="L23" s="190"/>
      <c r="M23" s="194"/>
      <c r="N23" s="184" t="str">
        <f t="shared" si="0"/>
        <v/>
      </c>
      <c r="O23" s="182" t="str">
        <f t="shared" si="1"/>
        <v/>
      </c>
      <c r="P23" s="183" t="str">
        <f t="shared" si="2"/>
        <v/>
      </c>
    </row>
    <row r="24" spans="2:16" x14ac:dyDescent="0.3">
      <c r="B24" s="186"/>
      <c r="C24" s="187"/>
      <c r="D24" s="188"/>
      <c r="E24" s="188"/>
      <c r="F24" s="189"/>
      <c r="G24" s="190"/>
      <c r="H24" s="191"/>
      <c r="I24" s="190"/>
      <c r="J24" s="192"/>
      <c r="K24" s="193"/>
      <c r="L24" s="190"/>
      <c r="M24" s="194"/>
      <c r="N24" s="184" t="str">
        <f t="shared" si="0"/>
        <v/>
      </c>
      <c r="O24" s="182" t="str">
        <f t="shared" si="1"/>
        <v/>
      </c>
      <c r="P24" s="183" t="str">
        <f t="shared" si="2"/>
        <v/>
      </c>
    </row>
    <row r="25" spans="2:16" x14ac:dyDescent="0.3">
      <c r="B25" s="186"/>
      <c r="C25" s="187"/>
      <c r="D25" s="188"/>
      <c r="E25" s="188"/>
      <c r="F25" s="189"/>
      <c r="G25" s="190"/>
      <c r="H25" s="191"/>
      <c r="I25" s="190"/>
      <c r="J25" s="192"/>
      <c r="K25" s="193"/>
      <c r="L25" s="190"/>
      <c r="M25" s="194"/>
      <c r="N25" s="184" t="str">
        <f t="shared" si="0"/>
        <v/>
      </c>
      <c r="O25" s="182" t="str">
        <f t="shared" si="1"/>
        <v/>
      </c>
      <c r="P25" s="183" t="str">
        <f t="shared" si="2"/>
        <v/>
      </c>
    </row>
    <row r="26" spans="2:16" x14ac:dyDescent="0.3">
      <c r="B26" s="186"/>
      <c r="C26" s="187"/>
      <c r="D26" s="188"/>
      <c r="E26" s="188"/>
      <c r="F26" s="189"/>
      <c r="G26" s="190"/>
      <c r="H26" s="191"/>
      <c r="I26" s="190"/>
      <c r="J26" s="192"/>
      <c r="K26" s="193"/>
      <c r="L26" s="190"/>
      <c r="M26" s="194"/>
      <c r="N26" s="184" t="str">
        <f t="shared" si="0"/>
        <v/>
      </c>
      <c r="O26" s="182" t="str">
        <f t="shared" si="1"/>
        <v/>
      </c>
      <c r="P26" s="183" t="str">
        <f t="shared" si="2"/>
        <v/>
      </c>
    </row>
    <row r="27" spans="2:16" x14ac:dyDescent="0.3">
      <c r="B27" s="186"/>
      <c r="C27" s="187"/>
      <c r="D27" s="188"/>
      <c r="E27" s="188"/>
      <c r="F27" s="189"/>
      <c r="G27" s="190"/>
      <c r="H27" s="191"/>
      <c r="I27" s="190"/>
      <c r="J27" s="192"/>
      <c r="K27" s="193"/>
      <c r="L27" s="190"/>
      <c r="M27" s="194"/>
      <c r="N27" s="184" t="str">
        <f t="shared" si="0"/>
        <v/>
      </c>
      <c r="O27" s="182" t="str">
        <f t="shared" si="1"/>
        <v/>
      </c>
      <c r="P27" s="183" t="str">
        <f t="shared" si="2"/>
        <v/>
      </c>
    </row>
    <row r="28" spans="2:16" x14ac:dyDescent="0.3">
      <c r="B28" s="186"/>
      <c r="C28" s="187"/>
      <c r="D28" s="188"/>
      <c r="E28" s="188"/>
      <c r="F28" s="189"/>
      <c r="G28" s="190"/>
      <c r="H28" s="191"/>
      <c r="I28" s="190"/>
      <c r="J28" s="192"/>
      <c r="K28" s="193"/>
      <c r="L28" s="190"/>
      <c r="M28" s="194"/>
      <c r="N28" s="184" t="str">
        <f t="shared" si="0"/>
        <v/>
      </c>
      <c r="O28" s="182" t="str">
        <f t="shared" si="1"/>
        <v/>
      </c>
      <c r="P28" s="183" t="str">
        <f t="shared" si="2"/>
        <v/>
      </c>
    </row>
    <row r="29" spans="2:16" x14ac:dyDescent="0.3">
      <c r="B29" s="186"/>
      <c r="C29" s="187"/>
      <c r="D29" s="188"/>
      <c r="E29" s="188"/>
      <c r="F29" s="189"/>
      <c r="G29" s="190"/>
      <c r="H29" s="191"/>
      <c r="I29" s="190"/>
      <c r="J29" s="192"/>
      <c r="K29" s="193"/>
      <c r="L29" s="190"/>
      <c r="M29" s="194"/>
      <c r="N29" s="184" t="str">
        <f t="shared" si="0"/>
        <v/>
      </c>
      <c r="O29" s="182" t="str">
        <f t="shared" si="1"/>
        <v/>
      </c>
      <c r="P29" s="183" t="str">
        <f t="shared" si="2"/>
        <v/>
      </c>
    </row>
    <row r="30" spans="2:16" x14ac:dyDescent="0.3">
      <c r="B30" s="186"/>
      <c r="C30" s="187"/>
      <c r="D30" s="188"/>
      <c r="E30" s="188"/>
      <c r="F30" s="189"/>
      <c r="G30" s="190"/>
      <c r="H30" s="191"/>
      <c r="I30" s="190"/>
      <c r="J30" s="192"/>
      <c r="K30" s="193"/>
      <c r="L30" s="190"/>
      <c r="M30" s="194"/>
      <c r="N30" s="184" t="str">
        <f t="shared" si="0"/>
        <v/>
      </c>
      <c r="O30" s="182" t="str">
        <f t="shared" si="1"/>
        <v/>
      </c>
      <c r="P30" s="183" t="str">
        <f t="shared" si="2"/>
        <v/>
      </c>
    </row>
    <row r="31" spans="2:16" x14ac:dyDescent="0.3">
      <c r="B31" s="186"/>
      <c r="C31" s="187"/>
      <c r="D31" s="188"/>
      <c r="E31" s="188"/>
      <c r="F31" s="189"/>
      <c r="G31" s="190"/>
      <c r="H31" s="191"/>
      <c r="I31" s="190"/>
      <c r="J31" s="192"/>
      <c r="K31" s="193"/>
      <c r="L31" s="190"/>
      <c r="M31" s="194"/>
      <c r="N31" s="184" t="str">
        <f t="shared" si="0"/>
        <v/>
      </c>
      <c r="O31" s="182" t="str">
        <f t="shared" si="1"/>
        <v/>
      </c>
      <c r="P31" s="183" t="str">
        <f t="shared" si="2"/>
        <v/>
      </c>
    </row>
    <row r="32" spans="2:16" x14ac:dyDescent="0.3">
      <c r="B32" s="186"/>
      <c r="C32" s="187"/>
      <c r="D32" s="188"/>
      <c r="E32" s="188"/>
      <c r="F32" s="189"/>
      <c r="G32" s="190"/>
      <c r="H32" s="191"/>
      <c r="I32" s="190"/>
      <c r="J32" s="192"/>
      <c r="K32" s="193"/>
      <c r="L32" s="190"/>
      <c r="M32" s="194"/>
      <c r="N32" s="184" t="str">
        <f t="shared" si="0"/>
        <v/>
      </c>
      <c r="O32" s="182" t="str">
        <f t="shared" si="1"/>
        <v/>
      </c>
      <c r="P32" s="183" t="str">
        <f t="shared" si="2"/>
        <v/>
      </c>
    </row>
    <row r="33" spans="2:16" x14ac:dyDescent="0.3">
      <c r="B33" s="186"/>
      <c r="C33" s="187"/>
      <c r="D33" s="188"/>
      <c r="E33" s="188"/>
      <c r="F33" s="189"/>
      <c r="G33" s="190"/>
      <c r="H33" s="191"/>
      <c r="I33" s="190"/>
      <c r="J33" s="192"/>
      <c r="K33" s="193"/>
      <c r="L33" s="190"/>
      <c r="M33" s="194"/>
      <c r="N33" s="184" t="str">
        <f t="shared" si="0"/>
        <v/>
      </c>
      <c r="O33" s="182" t="str">
        <f t="shared" si="1"/>
        <v/>
      </c>
      <c r="P33" s="183" t="str">
        <f t="shared" si="2"/>
        <v/>
      </c>
    </row>
    <row r="34" spans="2:16" x14ac:dyDescent="0.3">
      <c r="B34" s="186"/>
      <c r="C34" s="187"/>
      <c r="D34" s="188"/>
      <c r="E34" s="188"/>
      <c r="F34" s="189"/>
      <c r="G34" s="190"/>
      <c r="H34" s="191"/>
      <c r="I34" s="190"/>
      <c r="J34" s="192"/>
      <c r="K34" s="193"/>
      <c r="L34" s="190"/>
      <c r="M34" s="194"/>
      <c r="N34" s="184" t="str">
        <f t="shared" si="0"/>
        <v/>
      </c>
      <c r="O34" s="182" t="str">
        <f t="shared" si="1"/>
        <v/>
      </c>
      <c r="P34" s="183" t="str">
        <f t="shared" si="2"/>
        <v/>
      </c>
    </row>
    <row r="35" spans="2:16" x14ac:dyDescent="0.3">
      <c r="B35" s="186"/>
      <c r="C35" s="187"/>
      <c r="D35" s="188"/>
      <c r="E35" s="188"/>
      <c r="F35" s="189"/>
      <c r="G35" s="190"/>
      <c r="H35" s="191"/>
      <c r="I35" s="190"/>
      <c r="J35" s="192"/>
      <c r="K35" s="193"/>
      <c r="L35" s="190"/>
      <c r="M35" s="194"/>
      <c r="N35" s="184" t="str">
        <f t="shared" si="0"/>
        <v/>
      </c>
      <c r="O35" s="182" t="str">
        <f t="shared" si="1"/>
        <v/>
      </c>
      <c r="P35" s="183" t="str">
        <f t="shared" si="2"/>
        <v/>
      </c>
    </row>
    <row r="36" spans="2:16" x14ac:dyDescent="0.3">
      <c r="B36" s="186"/>
      <c r="C36" s="187"/>
      <c r="D36" s="188"/>
      <c r="E36" s="188"/>
      <c r="F36" s="189"/>
      <c r="G36" s="190"/>
      <c r="H36" s="191"/>
      <c r="I36" s="190"/>
      <c r="J36" s="192"/>
      <c r="K36" s="193"/>
      <c r="L36" s="190"/>
      <c r="M36" s="194"/>
      <c r="N36" s="184" t="str">
        <f t="shared" si="0"/>
        <v/>
      </c>
      <c r="O36" s="182" t="str">
        <f t="shared" si="1"/>
        <v/>
      </c>
      <c r="P36" s="183" t="str">
        <f t="shared" si="2"/>
        <v/>
      </c>
    </row>
    <row r="37" spans="2:16" x14ac:dyDescent="0.3">
      <c r="B37" s="186"/>
      <c r="C37" s="187"/>
      <c r="D37" s="188"/>
      <c r="E37" s="188"/>
      <c r="F37" s="189"/>
      <c r="G37" s="190"/>
      <c r="H37" s="191"/>
      <c r="I37" s="190"/>
      <c r="J37" s="192"/>
      <c r="K37" s="193"/>
      <c r="L37" s="190"/>
      <c r="M37" s="194"/>
      <c r="N37" s="184" t="str">
        <f t="shared" si="0"/>
        <v/>
      </c>
      <c r="O37" s="182" t="str">
        <f t="shared" si="1"/>
        <v/>
      </c>
      <c r="P37" s="183" t="str">
        <f t="shared" si="2"/>
        <v/>
      </c>
    </row>
    <row r="38" spans="2:16" x14ac:dyDescent="0.3">
      <c r="B38" s="221"/>
      <c r="C38" s="222"/>
      <c r="D38" s="223"/>
      <c r="E38" s="223"/>
      <c r="F38" s="224"/>
      <c r="G38" s="225"/>
      <c r="H38" s="226"/>
      <c r="I38" s="225"/>
      <c r="J38" s="227"/>
      <c r="K38" s="228"/>
      <c r="L38" s="225"/>
      <c r="M38" s="229"/>
      <c r="N38" s="230" t="str">
        <f t="shared" si="0"/>
        <v/>
      </c>
      <c r="O38" s="231" t="str">
        <f t="shared" si="1"/>
        <v/>
      </c>
      <c r="P38" s="232" t="str">
        <f t="shared" si="2"/>
        <v/>
      </c>
    </row>
  </sheetData>
  <mergeCells count="1">
    <mergeCell ref="N3:P3"/>
  </mergeCells>
  <conditionalFormatting sqref="B5:P38">
    <cfRule type="expression" dxfId="47" priority="1">
      <formula>$B4=""</formula>
    </cfRule>
  </conditionalFormatting>
  <pageMargins left="0.7" right="0.7" top="0.75" bottom="0.75" header="0.3" footer="0.3"/>
  <pageSetup orientation="portrait" horizontalDpi="4294967294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A1:V15"/>
  <sheetViews>
    <sheetView showGridLines="0" zoomScale="85" zoomScaleNormal="85" workbookViewId="0">
      <selection activeCell="E8" sqref="E8"/>
    </sheetView>
  </sheetViews>
  <sheetFormatPr defaultColWidth="9.109375" defaultRowHeight="14.4" x14ac:dyDescent="0.3"/>
  <cols>
    <col min="1" max="1" width="1.6640625" style="53" customWidth="1"/>
    <col min="2" max="2" width="12.88671875" style="53" customWidth="1"/>
    <col min="3" max="3" width="18.109375" style="53" customWidth="1"/>
    <col min="4" max="4" width="9.109375" style="53"/>
    <col min="5" max="5" width="13.5546875" style="85" bestFit="1" customWidth="1"/>
    <col min="6" max="15" width="10.88671875" style="85" bestFit="1" customWidth="1"/>
    <col min="16" max="16384" width="9.109375" style="85"/>
  </cols>
  <sheetData>
    <row r="1" spans="2:22" s="53" customFormat="1" ht="9.9" customHeight="1" x14ac:dyDescent="0.3"/>
    <row r="2" spans="2:22" s="53" customFormat="1" ht="15.6" x14ac:dyDescent="0.3">
      <c r="B2" s="170" t="s">
        <v>157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2:22" s="53" customFormat="1" x14ac:dyDescent="0.3">
      <c r="B3" s="7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</row>
    <row r="4" spans="2:22" s="53" customFormat="1" x14ac:dyDescent="0.3">
      <c r="B4" s="39"/>
      <c r="C4" s="39"/>
      <c r="D4" s="39"/>
      <c r="E4" s="80" t="s">
        <v>139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</row>
    <row r="5" spans="2:22" s="55" customFormat="1" x14ac:dyDescent="0.3">
      <c r="B5" s="81" t="s">
        <v>138</v>
      </c>
      <c r="C5" s="82"/>
      <c r="D5" s="82"/>
      <c r="E5" s="42">
        <f>'Property Returns'!D3</f>
        <v>1</v>
      </c>
      <c r="F5" s="42">
        <f>'Property Returns'!E3</f>
        <v>2</v>
      </c>
      <c r="G5" s="42">
        <f>'Property Returns'!F3</f>
        <v>3</v>
      </c>
      <c r="H5" s="42">
        <f>'Property Returns'!G3</f>
        <v>4</v>
      </c>
      <c r="I5" s="42">
        <f>'Property Returns'!H3</f>
        <v>5</v>
      </c>
      <c r="J5" s="42">
        <f>'Property Returns'!I3</f>
        <v>6</v>
      </c>
      <c r="K5" s="42">
        <f>'Property Returns'!J3</f>
        <v>7</v>
      </c>
      <c r="L5" s="42">
        <f>'Property Returns'!K3</f>
        <v>8</v>
      </c>
      <c r="M5" s="42">
        <f>'Property Returns'!L3</f>
        <v>9</v>
      </c>
      <c r="N5" s="42">
        <f>'Property Returns'!M3</f>
        <v>10</v>
      </c>
      <c r="O5" s="42">
        <f>'Property Returns'!N3</f>
        <v>11</v>
      </c>
      <c r="P5" s="42" t="str">
        <f>'Property Returns'!O3</f>
        <v/>
      </c>
      <c r="Q5" s="42" t="str">
        <f>'Property Returns'!P3</f>
        <v/>
      </c>
      <c r="R5" s="42" t="str">
        <f>'Property Returns'!Q3</f>
        <v/>
      </c>
      <c r="S5" s="42" t="str">
        <f>'Property Returns'!R3</f>
        <v/>
      </c>
      <c r="T5" s="42" t="str">
        <f>'Property Returns'!S3</f>
        <v/>
      </c>
      <c r="U5" s="54"/>
      <c r="V5" s="54"/>
    </row>
    <row r="6" spans="2:22" x14ac:dyDescent="0.3">
      <c r="B6" s="89">
        <f>'Property Summary'!$L$20</f>
        <v>0.02</v>
      </c>
      <c r="C6" s="83" t="s">
        <v>146</v>
      </c>
      <c r="D6" s="39"/>
      <c r="E6" s="218">
        <v>0</v>
      </c>
      <c r="F6" s="219">
        <f t="shared" ref="F6:T10" si="0">IF(F$5="","",-ABS((E6*(1+$B6))))</f>
        <v>0</v>
      </c>
      <c r="G6" s="219">
        <f t="shared" si="0"/>
        <v>0</v>
      </c>
      <c r="H6" s="219">
        <f t="shared" si="0"/>
        <v>0</v>
      </c>
      <c r="I6" s="219">
        <f t="shared" si="0"/>
        <v>0</v>
      </c>
      <c r="J6" s="219">
        <f t="shared" si="0"/>
        <v>0</v>
      </c>
      <c r="K6" s="219">
        <f t="shared" si="0"/>
        <v>0</v>
      </c>
      <c r="L6" s="219">
        <f t="shared" si="0"/>
        <v>0</v>
      </c>
      <c r="M6" s="219">
        <f t="shared" si="0"/>
        <v>0</v>
      </c>
      <c r="N6" s="219">
        <f t="shared" si="0"/>
        <v>0</v>
      </c>
      <c r="O6" s="219">
        <f t="shared" si="0"/>
        <v>0</v>
      </c>
      <c r="P6" s="219" t="str">
        <f t="shared" si="0"/>
        <v/>
      </c>
      <c r="Q6" s="219" t="str">
        <f t="shared" si="0"/>
        <v/>
      </c>
      <c r="R6" s="219" t="str">
        <f t="shared" si="0"/>
        <v/>
      </c>
      <c r="S6" s="219" t="str">
        <f t="shared" si="0"/>
        <v/>
      </c>
      <c r="T6" s="219" t="str">
        <f t="shared" si="0"/>
        <v/>
      </c>
    </row>
    <row r="7" spans="2:22" x14ac:dyDescent="0.3">
      <c r="B7" s="89">
        <f>'Property Summary'!$L$20</f>
        <v>0.02</v>
      </c>
      <c r="C7" s="83" t="s">
        <v>147</v>
      </c>
      <c r="D7" s="39"/>
      <c r="E7" s="218">
        <v>35000</v>
      </c>
      <c r="F7" s="219">
        <f t="shared" si="0"/>
        <v>-35700</v>
      </c>
      <c r="G7" s="219">
        <f t="shared" si="0"/>
        <v>-36414</v>
      </c>
      <c r="H7" s="219">
        <f t="shared" si="0"/>
        <v>-37142.28</v>
      </c>
      <c r="I7" s="219">
        <f t="shared" si="0"/>
        <v>-37885.125599999999</v>
      </c>
      <c r="J7" s="219">
        <f t="shared" si="0"/>
        <v>-38642.828112000003</v>
      </c>
      <c r="K7" s="219">
        <f t="shared" si="0"/>
        <v>-39415.684674240001</v>
      </c>
      <c r="L7" s="219">
        <f t="shared" si="0"/>
        <v>-40203.998367724802</v>
      </c>
      <c r="M7" s="219">
        <f t="shared" si="0"/>
        <v>-41008.078335079299</v>
      </c>
      <c r="N7" s="219">
        <f t="shared" si="0"/>
        <v>-41828.239901780886</v>
      </c>
      <c r="O7" s="219">
        <f t="shared" si="0"/>
        <v>-42664.804699816501</v>
      </c>
      <c r="P7" s="219" t="str">
        <f t="shared" si="0"/>
        <v/>
      </c>
      <c r="Q7" s="219" t="str">
        <f t="shared" si="0"/>
        <v/>
      </c>
      <c r="R7" s="219" t="str">
        <f t="shared" si="0"/>
        <v/>
      </c>
      <c r="S7" s="219" t="str">
        <f t="shared" si="0"/>
        <v/>
      </c>
      <c r="T7" s="219" t="str">
        <f t="shared" si="0"/>
        <v/>
      </c>
    </row>
    <row r="8" spans="2:22" x14ac:dyDescent="0.3">
      <c r="B8" s="89">
        <f>'Property Summary'!$L$20</f>
        <v>0.02</v>
      </c>
      <c r="C8" s="83" t="s">
        <v>148</v>
      </c>
      <c r="D8" s="39"/>
      <c r="E8" s="218">
        <v>200000</v>
      </c>
      <c r="F8" s="219">
        <f t="shared" si="0"/>
        <v>-204000</v>
      </c>
      <c r="G8" s="219">
        <f t="shared" si="0"/>
        <v>-208080</v>
      </c>
      <c r="H8" s="219">
        <f t="shared" si="0"/>
        <v>-212241.6</v>
      </c>
      <c r="I8" s="219">
        <f t="shared" si="0"/>
        <v>-216486.432</v>
      </c>
      <c r="J8" s="219">
        <f t="shared" si="0"/>
        <v>-220816.16064000002</v>
      </c>
      <c r="K8" s="219">
        <f t="shared" si="0"/>
        <v>-225232.48385280001</v>
      </c>
      <c r="L8" s="219">
        <f t="shared" si="0"/>
        <v>-229737.13352985602</v>
      </c>
      <c r="M8" s="219">
        <f t="shared" si="0"/>
        <v>-234331.87620045315</v>
      </c>
      <c r="N8" s="219">
        <f t="shared" si="0"/>
        <v>-239018.51372446222</v>
      </c>
      <c r="O8" s="219">
        <f t="shared" si="0"/>
        <v>-243798.88399895147</v>
      </c>
      <c r="P8" s="219" t="str">
        <f t="shared" si="0"/>
        <v/>
      </c>
      <c r="Q8" s="219" t="str">
        <f t="shared" si="0"/>
        <v/>
      </c>
      <c r="R8" s="219" t="str">
        <f t="shared" si="0"/>
        <v/>
      </c>
      <c r="S8" s="219" t="str">
        <f t="shared" si="0"/>
        <v/>
      </c>
      <c r="T8" s="219" t="str">
        <f t="shared" si="0"/>
        <v/>
      </c>
    </row>
    <row r="9" spans="2:22" x14ac:dyDescent="0.3">
      <c r="B9" s="89">
        <f>'Property Summary'!$L$20</f>
        <v>0.02</v>
      </c>
      <c r="C9" s="83" t="s">
        <v>149</v>
      </c>
      <c r="D9" s="39"/>
      <c r="E9" s="218">
        <v>115000</v>
      </c>
      <c r="F9" s="219">
        <f t="shared" si="0"/>
        <v>-117300</v>
      </c>
      <c r="G9" s="219">
        <f t="shared" si="0"/>
        <v>-119646</v>
      </c>
      <c r="H9" s="219">
        <f t="shared" si="0"/>
        <v>-122038.92</v>
      </c>
      <c r="I9" s="219">
        <f t="shared" si="0"/>
        <v>-124479.69839999999</v>
      </c>
      <c r="J9" s="219">
        <f t="shared" si="0"/>
        <v>-126969.29236799999</v>
      </c>
      <c r="K9" s="219">
        <f t="shared" si="0"/>
        <v>-129508.67821535999</v>
      </c>
      <c r="L9" s="219">
        <f t="shared" si="0"/>
        <v>-132098.85177966719</v>
      </c>
      <c r="M9" s="219">
        <f t="shared" si="0"/>
        <v>-134740.82881526055</v>
      </c>
      <c r="N9" s="219">
        <f t="shared" si="0"/>
        <v>-137435.64539156578</v>
      </c>
      <c r="O9" s="219">
        <f t="shared" si="0"/>
        <v>-140184.35829939711</v>
      </c>
      <c r="P9" s="219" t="str">
        <f t="shared" si="0"/>
        <v/>
      </c>
      <c r="Q9" s="219" t="str">
        <f t="shared" si="0"/>
        <v/>
      </c>
      <c r="R9" s="219" t="str">
        <f t="shared" si="0"/>
        <v/>
      </c>
      <c r="S9" s="219" t="str">
        <f t="shared" si="0"/>
        <v/>
      </c>
      <c r="T9" s="219" t="str">
        <f t="shared" si="0"/>
        <v/>
      </c>
    </row>
    <row r="10" spans="2:22" x14ac:dyDescent="0.3">
      <c r="B10" s="89">
        <f>'Property Summary'!$L$20</f>
        <v>0.02</v>
      </c>
      <c r="C10" s="83" t="s">
        <v>150</v>
      </c>
      <c r="D10" s="39"/>
      <c r="E10" s="218">
        <v>86800</v>
      </c>
      <c r="F10" s="219">
        <f t="shared" si="0"/>
        <v>-88536</v>
      </c>
      <c r="G10" s="219">
        <f t="shared" si="0"/>
        <v>-90306.72</v>
      </c>
      <c r="H10" s="219">
        <f t="shared" si="0"/>
        <v>-92112.854399999997</v>
      </c>
      <c r="I10" s="219">
        <f t="shared" si="0"/>
        <v>-93955.111487999995</v>
      </c>
      <c r="J10" s="219">
        <f t="shared" si="0"/>
        <v>-95834.213717759994</v>
      </c>
      <c r="K10" s="219">
        <f t="shared" si="0"/>
        <v>-97750.897992115191</v>
      </c>
      <c r="L10" s="219">
        <f t="shared" si="0"/>
        <v>-99705.91595195749</v>
      </c>
      <c r="M10" s="219">
        <f t="shared" si="0"/>
        <v>-101700.03427099664</v>
      </c>
      <c r="N10" s="219">
        <f t="shared" si="0"/>
        <v>-103734.03495641657</v>
      </c>
      <c r="O10" s="219">
        <f t="shared" si="0"/>
        <v>-105808.7156555449</v>
      </c>
      <c r="P10" s="219" t="str">
        <f t="shared" si="0"/>
        <v/>
      </c>
      <c r="Q10" s="219" t="str">
        <f t="shared" si="0"/>
        <v/>
      </c>
      <c r="R10" s="219" t="str">
        <f t="shared" si="0"/>
        <v/>
      </c>
      <c r="S10" s="219" t="str">
        <f t="shared" si="0"/>
        <v/>
      </c>
      <c r="T10" s="219" t="str">
        <f t="shared" si="0"/>
        <v/>
      </c>
    </row>
    <row r="11" spans="2:22" x14ac:dyDescent="0.3">
      <c r="B11" s="89"/>
      <c r="C11" s="83" t="s">
        <v>153</v>
      </c>
      <c r="D11" s="87">
        <v>0.03</v>
      </c>
      <c r="E11" s="220">
        <f>IF(E5="","",-$D11*'Annual Cash Flow'!E12)</f>
        <v>-31631.088000000003</v>
      </c>
      <c r="F11" s="220">
        <f>IF(F5="","",-$D11*'Annual Cash Flow'!F12)</f>
        <v>-31402.526159999998</v>
      </c>
      <c r="G11" s="220">
        <f>IF(G5="","",-$D11*'Annual Cash Flow'!G12)</f>
        <v>-31869.776552399995</v>
      </c>
      <c r="H11" s="220">
        <f>IF(H5="","",-$D11*'Annual Cash Flow'!H12)</f>
        <v>-32343.997825685987</v>
      </c>
      <c r="I11" s="220">
        <f>IF(I5="","",-$D11*'Annual Cash Flow'!I12)</f>
        <v>-32825.294164321276</v>
      </c>
      <c r="J11" s="220">
        <f>IF(J5="","",-$D11*'Annual Cash Flow'!J12)</f>
        <v>-33313.771311748584</v>
      </c>
      <c r="K11" s="220">
        <f>IF(K5="","",-$D11*'Annual Cash Flow'!K12)</f>
        <v>-33809.536593736935</v>
      </c>
      <c r="L11" s="220">
        <f>IF(L5="","",-$D11*'Annual Cash Flow'!L12)</f>
        <v>-34312.698942078227</v>
      </c>
      <c r="M11" s="220">
        <f>IF(M5="","",-$D11*'Annual Cash Flow'!M12)</f>
        <v>-34823.368918639011</v>
      </c>
      <c r="N11" s="220">
        <f>IF(N5="","",-$D11*'Annual Cash Flow'!N12)</f>
        <v>-35341.658739772451</v>
      </c>
      <c r="O11" s="220">
        <f>IF(O5="","",-$D11*'Annual Cash Flow'!O12)</f>
        <v>-35867.682301096473</v>
      </c>
      <c r="P11" s="220" t="str">
        <f>IF(P5="","",-$D11*'Annual Cash Flow'!P12)</f>
        <v/>
      </c>
      <c r="Q11" s="220" t="str">
        <f>IF(Q5="","",-$D11*'Annual Cash Flow'!Q12)</f>
        <v/>
      </c>
      <c r="R11" s="220" t="str">
        <f>IF(R5="","",-$D11*'Annual Cash Flow'!R12)</f>
        <v/>
      </c>
      <c r="S11" s="220" t="str">
        <f>IF(S5="","",-$D11*'Annual Cash Flow'!S12)</f>
        <v/>
      </c>
      <c r="T11" s="220" t="str">
        <f>IF(T5="","",-$D11*'Annual Cash Flow'!T12)</f>
        <v/>
      </c>
    </row>
    <row r="12" spans="2:22" x14ac:dyDescent="0.3">
      <c r="B12" s="89">
        <f>'Property Summary'!$L$20</f>
        <v>0.02</v>
      </c>
      <c r="C12" s="83" t="s">
        <v>151</v>
      </c>
      <c r="D12" s="39"/>
      <c r="E12" s="218">
        <v>18600</v>
      </c>
      <c r="F12" s="219">
        <f t="shared" ref="F12:T13" si="1">IF(F$5="","",-ABS((E12*(1+$B12))))</f>
        <v>-18972</v>
      </c>
      <c r="G12" s="219">
        <f t="shared" si="1"/>
        <v>-19351.439999999999</v>
      </c>
      <c r="H12" s="219">
        <f t="shared" si="1"/>
        <v>-19738.468799999999</v>
      </c>
      <c r="I12" s="219">
        <f t="shared" si="1"/>
        <v>-20133.238175999999</v>
      </c>
      <c r="J12" s="219">
        <f t="shared" si="1"/>
        <v>-20535.902939519998</v>
      </c>
      <c r="K12" s="219">
        <f t="shared" si="1"/>
        <v>-20946.620998310398</v>
      </c>
      <c r="L12" s="219">
        <f t="shared" si="1"/>
        <v>-21365.553418276606</v>
      </c>
      <c r="M12" s="219">
        <f t="shared" si="1"/>
        <v>-21792.864486642138</v>
      </c>
      <c r="N12" s="219">
        <f t="shared" si="1"/>
        <v>-22228.721776374983</v>
      </c>
      <c r="O12" s="219">
        <f t="shared" si="1"/>
        <v>-22673.296211902481</v>
      </c>
      <c r="P12" s="219" t="str">
        <f t="shared" si="1"/>
        <v/>
      </c>
      <c r="Q12" s="219" t="str">
        <f t="shared" si="1"/>
        <v/>
      </c>
      <c r="R12" s="219" t="str">
        <f t="shared" si="1"/>
        <v/>
      </c>
      <c r="S12" s="219" t="str">
        <f t="shared" si="1"/>
        <v/>
      </c>
      <c r="T12" s="219" t="str">
        <f t="shared" si="1"/>
        <v/>
      </c>
    </row>
    <row r="13" spans="2:22" x14ac:dyDescent="0.3">
      <c r="B13" s="89">
        <f>'Property Summary'!$L$20</f>
        <v>0.02</v>
      </c>
      <c r="C13" s="83" t="s">
        <v>152</v>
      </c>
      <c r="D13" s="39"/>
      <c r="E13" s="218">
        <v>39550</v>
      </c>
      <c r="F13" s="219">
        <f t="shared" si="1"/>
        <v>-40341</v>
      </c>
      <c r="G13" s="219">
        <f t="shared" si="1"/>
        <v>-41147.82</v>
      </c>
      <c r="H13" s="219">
        <f t="shared" si="1"/>
        <v>-41970.776400000002</v>
      </c>
      <c r="I13" s="219">
        <f t="shared" si="1"/>
        <v>-42810.191928</v>
      </c>
      <c r="J13" s="219">
        <f t="shared" si="1"/>
        <v>-43666.395766560003</v>
      </c>
      <c r="K13" s="219">
        <f t="shared" si="1"/>
        <v>-44539.723681891206</v>
      </c>
      <c r="L13" s="219">
        <f t="shared" si="1"/>
        <v>-45430.518155529033</v>
      </c>
      <c r="M13" s="219">
        <f t="shared" si="1"/>
        <v>-46339.128518639613</v>
      </c>
      <c r="N13" s="219">
        <f t="shared" si="1"/>
        <v>-47265.911089012407</v>
      </c>
      <c r="O13" s="219">
        <f t="shared" si="1"/>
        <v>-48211.229310792653</v>
      </c>
      <c r="P13" s="219" t="str">
        <f t="shared" si="1"/>
        <v/>
      </c>
      <c r="Q13" s="219" t="str">
        <f t="shared" si="1"/>
        <v/>
      </c>
      <c r="R13" s="219" t="str">
        <f t="shared" si="1"/>
        <v/>
      </c>
      <c r="S13" s="219" t="str">
        <f t="shared" si="1"/>
        <v/>
      </c>
      <c r="T13" s="219" t="str">
        <f t="shared" si="1"/>
        <v/>
      </c>
    </row>
    <row r="14" spans="2:22" x14ac:dyDescent="0.3">
      <c r="B14" s="89">
        <f>RATE(Analysis_Period-1,,-E14,LOOKUP(Analysis_Period,$E$5:$T$5,E14:T14))</f>
        <v>1.9556129925868453E-2</v>
      </c>
      <c r="C14" s="45" t="s">
        <v>21</v>
      </c>
      <c r="D14" s="39"/>
      <c r="E14" s="219">
        <f t="shared" ref="E14:T14" si="2">IF(E5="","",-ABS(E6)-ABS(E7)-ABS(E8)-ABS(E9)-ABS(E10)+E11-ABS(E12)-ABS(E13))</f>
        <v>-526581.08799999999</v>
      </c>
      <c r="F14" s="219">
        <f t="shared" si="2"/>
        <v>-536251.52616000001</v>
      </c>
      <c r="G14" s="219">
        <f t="shared" si="2"/>
        <v>-546815.75655239995</v>
      </c>
      <c r="H14" s="219">
        <f t="shared" si="2"/>
        <v>-557588.89742568601</v>
      </c>
      <c r="I14" s="219">
        <f t="shared" si="2"/>
        <v>-568575.09175632114</v>
      </c>
      <c r="J14" s="219">
        <f t="shared" si="2"/>
        <v>-579778.5648555886</v>
      </c>
      <c r="K14" s="219">
        <f t="shared" si="2"/>
        <v>-591203.62600845366</v>
      </c>
      <c r="L14" s="219">
        <f t="shared" si="2"/>
        <v>-602854.67014508939</v>
      </c>
      <c r="M14" s="219">
        <f t="shared" si="2"/>
        <v>-614736.17954571045</v>
      </c>
      <c r="N14" s="219">
        <f t="shared" si="2"/>
        <v>-626852.7255793853</v>
      </c>
      <c r="O14" s="219">
        <f t="shared" si="2"/>
        <v>-639208.97047750163</v>
      </c>
      <c r="P14" s="219" t="str">
        <f t="shared" si="2"/>
        <v/>
      </c>
      <c r="Q14" s="219" t="str">
        <f t="shared" si="2"/>
        <v/>
      </c>
      <c r="R14" s="219" t="str">
        <f t="shared" si="2"/>
        <v/>
      </c>
      <c r="S14" s="219" t="str">
        <f t="shared" si="2"/>
        <v/>
      </c>
      <c r="T14" s="219" t="str">
        <f t="shared" si="2"/>
        <v/>
      </c>
    </row>
    <row r="15" spans="2:22" x14ac:dyDescent="0.3">
      <c r="B15" s="39"/>
      <c r="C15" s="39"/>
      <c r="D15" s="39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</row>
  </sheetData>
  <conditionalFormatting sqref="E5:T5">
    <cfRule type="expression" dxfId="46" priority="1">
      <formula>E$5&lt;&gt;""</formula>
    </cfRule>
  </conditionalFormatting>
  <pageMargins left="0.7" right="0.7" top="0.75" bottom="0.75" header="0.3" footer="0.3"/>
  <pageSetup orientation="portrait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U31"/>
  <sheetViews>
    <sheetView showGridLines="0" zoomScale="85" zoomScaleNormal="85" workbookViewId="0">
      <selection activeCell="B2" sqref="B2"/>
    </sheetView>
  </sheetViews>
  <sheetFormatPr defaultColWidth="9.109375" defaultRowHeight="14.4" x14ac:dyDescent="0.3"/>
  <cols>
    <col min="1" max="1" width="1.6640625" style="53" customWidth="1"/>
    <col min="2" max="2" width="12.88671875" style="53" customWidth="1"/>
    <col min="3" max="3" width="18.109375" style="53" customWidth="1"/>
    <col min="4" max="4" width="12.44140625" style="117" bestFit="1" customWidth="1"/>
    <col min="5" max="5" width="10.88671875" style="53" bestFit="1" customWidth="1"/>
    <col min="6" max="6" width="13.5546875" style="85" bestFit="1" customWidth="1"/>
    <col min="7" max="18" width="10" style="85" bestFit="1" customWidth="1"/>
    <col min="19" max="19" width="10.88671875" style="85" bestFit="1" customWidth="1"/>
    <col min="20" max="20" width="10" style="85" hidden="1" customWidth="1"/>
    <col min="21" max="16384" width="9.109375" style="85"/>
  </cols>
  <sheetData>
    <row r="1" spans="2:21" s="53" customFormat="1" ht="9.9" customHeight="1" x14ac:dyDescent="0.3">
      <c r="D1" s="117"/>
    </row>
    <row r="2" spans="2:21" s="53" customFormat="1" ht="15.6" x14ac:dyDescent="0.3">
      <c r="B2" s="170" t="s">
        <v>195</v>
      </c>
      <c r="C2" s="171"/>
      <c r="D2" s="237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2:21" s="53" customFormat="1" x14ac:dyDescent="0.3">
      <c r="B3" s="39"/>
      <c r="C3" s="39"/>
      <c r="D3" s="60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</row>
    <row r="4" spans="2:21" s="53" customFormat="1" x14ac:dyDescent="0.3">
      <c r="B4" s="39"/>
      <c r="C4" s="39"/>
      <c r="D4" s="60"/>
      <c r="E4" s="80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</row>
    <row r="5" spans="2:21" s="55" customFormat="1" x14ac:dyDescent="0.3">
      <c r="B5" s="82"/>
      <c r="C5" s="82"/>
      <c r="D5" s="238" t="s">
        <v>212</v>
      </c>
      <c r="E5" s="42">
        <f>'Property Returns'!D3</f>
        <v>1</v>
      </c>
      <c r="F5" s="42">
        <f>'Property Returns'!E3</f>
        <v>2</v>
      </c>
      <c r="G5" s="42">
        <f>'Property Returns'!F3</f>
        <v>3</v>
      </c>
      <c r="H5" s="42">
        <f>'Property Returns'!G3</f>
        <v>4</v>
      </c>
      <c r="I5" s="42">
        <f>'Property Returns'!H3</f>
        <v>5</v>
      </c>
      <c r="J5" s="42">
        <f>'Property Returns'!I3</f>
        <v>6</v>
      </c>
      <c r="K5" s="42">
        <f>'Property Returns'!J3</f>
        <v>7</v>
      </c>
      <c r="L5" s="42">
        <f>'Property Returns'!K3</f>
        <v>8</v>
      </c>
      <c r="M5" s="42">
        <f>'Property Returns'!L3</f>
        <v>9</v>
      </c>
      <c r="N5" s="42">
        <f>'Property Returns'!M3</f>
        <v>10</v>
      </c>
      <c r="O5" s="42">
        <f>'Property Returns'!N3</f>
        <v>11</v>
      </c>
      <c r="P5" s="42" t="str">
        <f>'Property Returns'!O3</f>
        <v/>
      </c>
      <c r="Q5" s="42" t="str">
        <f>'Property Returns'!P3</f>
        <v/>
      </c>
      <c r="R5" s="42" t="str">
        <f>'Property Returns'!Q3</f>
        <v/>
      </c>
      <c r="S5" s="42" t="str">
        <f>'Property Returns'!R3</f>
        <v/>
      </c>
      <c r="T5" s="42" t="str">
        <f>'Property Returns'!S3</f>
        <v/>
      </c>
      <c r="U5" s="54"/>
    </row>
    <row r="6" spans="2:21" x14ac:dyDescent="0.3">
      <c r="B6" s="83" t="s">
        <v>144</v>
      </c>
      <c r="C6" s="39"/>
      <c r="D6" s="60"/>
      <c r="E6" s="88">
        <f>IF(E5="","",SUMIF('MF Rents'!$S$3:$GP$3,'Annual Cash Flow'!E5,'MF Rents'!$S$40:$GP$40))</f>
        <v>1118880</v>
      </c>
      <c r="F6" s="88">
        <f>IF(F5="","",SUMIF('MF Rents'!$S$3:$GP$3,'Annual Cash Flow'!F5,'MF Rents'!$S$40:$GP$40))</f>
        <v>1135663.2</v>
      </c>
      <c r="G6" s="88">
        <f>IF(G5="","",SUMIF('MF Rents'!$S$3:$GP$3,'Annual Cash Flow'!G5,'MF Rents'!$S$40:$GP$40))</f>
        <v>1152698.1479999998</v>
      </c>
      <c r="H6" s="88">
        <f>IF(H5="","",SUMIF('MF Rents'!$S$3:$GP$3,'Annual Cash Flow'!H5,'MF Rents'!$S$40:$GP$40))</f>
        <v>1169988.6202199997</v>
      </c>
      <c r="I6" s="88">
        <f>IF(I5="","",SUMIF('MF Rents'!$S$3:$GP$3,'Annual Cash Flow'!I5,'MF Rents'!$S$40:$GP$40))</f>
        <v>1187538.4495232995</v>
      </c>
      <c r="J6" s="88">
        <f>IF(J5="","",SUMIF('MF Rents'!$S$3:$GP$3,'Annual Cash Flow'!J5,'MF Rents'!$S$40:$GP$40))</f>
        <v>1205351.5262661485</v>
      </c>
      <c r="K6" s="88">
        <f>IF(K5="","",SUMIF('MF Rents'!$S$3:$GP$3,'Annual Cash Flow'!K5,'MF Rents'!$S$40:$GP$40))</f>
        <v>1223431.7991601406</v>
      </c>
      <c r="L6" s="88">
        <f>IF(L5="","",SUMIF('MF Rents'!$S$3:$GP$3,'Annual Cash Flow'!L5,'MF Rents'!$S$40:$GP$40))</f>
        <v>1241783.2761475425</v>
      </c>
      <c r="M6" s="88">
        <f>IF(M5="","",SUMIF('MF Rents'!$S$3:$GP$3,'Annual Cash Flow'!M5,'MF Rents'!$S$40:$GP$40))</f>
        <v>1260410.025289756</v>
      </c>
      <c r="N6" s="88">
        <f>IF(N5="","",SUMIF('MF Rents'!$S$3:$GP$3,'Annual Cash Flow'!N5,'MF Rents'!$S$40:$GP$40))</f>
        <v>1279316.1756691013</v>
      </c>
      <c r="O6" s="88">
        <f>IF(O5="","",SUMIF('MF Rents'!$S$3:$GP$3,'Annual Cash Flow'!O5,'MF Rents'!$S$40:$GP$40))</f>
        <v>1298505.9183041379</v>
      </c>
      <c r="P6" s="88" t="str">
        <f>IF(P5="","",SUMIF('MF Rents'!$S$3:$GP$3,'Annual Cash Flow'!P5,'MF Rents'!$S$40:$GP$40))</f>
        <v/>
      </c>
      <c r="Q6" s="88" t="str">
        <f>IF(Q5="","",SUMIF('MF Rents'!$S$3:$GP$3,'Annual Cash Flow'!Q5,'MF Rents'!$S$40:$GP$40))</f>
        <v/>
      </c>
      <c r="R6" s="88" t="str">
        <f>IF(R5="","",SUMIF('MF Rents'!$S$3:$GP$3,'Annual Cash Flow'!R5,'MF Rents'!$S$40:$GP$40))</f>
        <v/>
      </c>
      <c r="S6" s="88" t="str">
        <f>IF(S5="","",SUMIF('MF Rents'!$S$3:$GP$3,'Annual Cash Flow'!S5,'MF Rents'!$S$40:$GP$40))</f>
        <v/>
      </c>
      <c r="T6" s="88" t="str">
        <f>IF(T5="","",SUMIF('MF Rents'!$S$3:$GP$3,'Annual Cash Flow'!T5,'MF Rents'!$S$40:$GP$40))</f>
        <v/>
      </c>
    </row>
    <row r="7" spans="2:21" x14ac:dyDescent="0.3">
      <c r="B7" s="83" t="s">
        <v>140</v>
      </c>
      <c r="C7" s="39"/>
      <c r="D7" s="241">
        <f>AVERAGE(E7:T7)/AVERAGE($E$8:$T$8)</f>
        <v>2.1320980066967053E-2</v>
      </c>
      <c r="E7" s="88">
        <f>IF(E5="","",'Property Summary'!$H$14*(1+'Property Summary'!$L$19)^('Annual Cash Flow'!E5-1))</f>
        <v>25000</v>
      </c>
      <c r="F7" s="88">
        <f>IF(F5="","",'Property Summary'!$H$14*(1+'Property Summary'!$L$19)^('Annual Cash Flow'!F5-1))</f>
        <v>25250</v>
      </c>
      <c r="G7" s="88">
        <f>IF(G5="","",'Property Summary'!$H$14*(1+'Property Summary'!$L$19)^('Annual Cash Flow'!G5-1))</f>
        <v>25502.5</v>
      </c>
      <c r="H7" s="88">
        <f>IF(H5="","",'Property Summary'!$H$14*(1+'Property Summary'!$L$19)^('Annual Cash Flow'!H5-1))</f>
        <v>25757.524999999998</v>
      </c>
      <c r="I7" s="88">
        <f>IF(I5="","",'Property Summary'!$H$14*(1+'Property Summary'!$L$19)^('Annual Cash Flow'!I5-1))</f>
        <v>26015.10025</v>
      </c>
      <c r="J7" s="88">
        <f>IF(J5="","",'Property Summary'!$H$14*(1+'Property Summary'!$L$19)^('Annual Cash Flow'!J5-1))</f>
        <v>26275.251252499998</v>
      </c>
      <c r="K7" s="88">
        <f>IF(K5="","",'Property Summary'!$H$14*(1+'Property Summary'!$L$19)^('Annual Cash Flow'!K5-1))</f>
        <v>26538.003765025005</v>
      </c>
      <c r="L7" s="88">
        <f>IF(L5="","",'Property Summary'!$H$14*(1+'Property Summary'!$L$19)^('Annual Cash Flow'!L5-1))</f>
        <v>26803.383802675246</v>
      </c>
      <c r="M7" s="88">
        <f>IF(M5="","",'Property Summary'!$H$14*(1+'Property Summary'!$L$19)^('Annual Cash Flow'!M5-1))</f>
        <v>27071.417640702006</v>
      </c>
      <c r="N7" s="88">
        <f>IF(N5="","",'Property Summary'!$H$14*(1+'Property Summary'!$L$19)^('Annual Cash Flow'!N5-1))</f>
        <v>27342.131817109028</v>
      </c>
      <c r="O7" s="88">
        <f>IF(O5="","",'Property Summary'!$H$14*(1+'Property Summary'!$L$19)^('Annual Cash Flow'!O5-1))</f>
        <v>27615.553135280119</v>
      </c>
      <c r="P7" s="88" t="str">
        <f>IF(P5="","",'Property Summary'!$H$14*(1+'Property Summary'!$L$19)^('Annual Cash Flow'!P5-1))</f>
        <v/>
      </c>
      <c r="Q7" s="88" t="str">
        <f>IF(Q5="","",'Property Summary'!$H$14*(1+'Property Summary'!$L$19)^('Annual Cash Flow'!Q5-1))</f>
        <v/>
      </c>
      <c r="R7" s="88" t="str">
        <f>IF(R5="","",'Property Summary'!$H$14*(1+'Property Summary'!$L$19)^('Annual Cash Flow'!R5-1))</f>
        <v/>
      </c>
      <c r="S7" s="88" t="str">
        <f>IF(S5="","",'Property Summary'!$H$14*(1+'Property Summary'!$L$19)^('Annual Cash Flow'!S5-1))</f>
        <v/>
      </c>
      <c r="T7" s="88" t="str">
        <f>IF(T5="","",'Property Summary'!$H$14*(1+'Property Summary'!$L$19)^('Annual Cash Flow'!T5-1))</f>
        <v/>
      </c>
    </row>
    <row r="8" spans="2:21" x14ac:dyDescent="0.3">
      <c r="B8" s="79" t="s">
        <v>141</v>
      </c>
      <c r="C8" s="79"/>
      <c r="D8" s="239"/>
      <c r="E8" s="86">
        <f>IF(E5="","",SUM(E6:E7))</f>
        <v>1143880</v>
      </c>
      <c r="F8" s="86">
        <f t="shared" ref="F8:T8" si="0">IF(F5="","",SUM(F6:F7))</f>
        <v>1160913.2</v>
      </c>
      <c r="G8" s="86">
        <f t="shared" si="0"/>
        <v>1178200.6479999998</v>
      </c>
      <c r="H8" s="86">
        <f t="shared" si="0"/>
        <v>1195746.1452199996</v>
      </c>
      <c r="I8" s="86">
        <f t="shared" si="0"/>
        <v>1213553.5497732994</v>
      </c>
      <c r="J8" s="86">
        <f t="shared" si="0"/>
        <v>1231626.7775186487</v>
      </c>
      <c r="K8" s="86">
        <f t="shared" si="0"/>
        <v>1249969.8029251655</v>
      </c>
      <c r="L8" s="86">
        <f t="shared" si="0"/>
        <v>1268586.6599502177</v>
      </c>
      <c r="M8" s="86">
        <f t="shared" si="0"/>
        <v>1287481.4429304581</v>
      </c>
      <c r="N8" s="86">
        <f t="shared" si="0"/>
        <v>1306658.3074862103</v>
      </c>
      <c r="O8" s="86">
        <f t="shared" si="0"/>
        <v>1326121.4714394179</v>
      </c>
      <c r="P8" s="86" t="str">
        <f t="shared" si="0"/>
        <v/>
      </c>
      <c r="Q8" s="86" t="str">
        <f t="shared" si="0"/>
        <v/>
      </c>
      <c r="R8" s="86" t="str">
        <f t="shared" si="0"/>
        <v/>
      </c>
      <c r="S8" s="86" t="str">
        <f t="shared" si="0"/>
        <v/>
      </c>
      <c r="T8" s="86" t="str">
        <f t="shared" si="0"/>
        <v/>
      </c>
    </row>
    <row r="9" spans="2:21" x14ac:dyDescent="0.3">
      <c r="B9" s="39"/>
      <c r="C9" s="39"/>
      <c r="D9" s="60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</row>
    <row r="10" spans="2:21" x14ac:dyDescent="0.3">
      <c r="B10" s="83" t="s">
        <v>142</v>
      </c>
      <c r="C10" s="39"/>
      <c r="D10" s="241">
        <f>-AVERAGE(E10:T10)/AVERAGE($E$8:$T$8)</f>
        <v>0</v>
      </c>
      <c r="E10" s="88">
        <f>IF(E5="","",-SUMIF('MF Free Rent'!$S$3:$GP$3,'Annual Cash Flow'!E5,'MF Free Rent'!$S$40:$GP$40))</f>
        <v>0</v>
      </c>
      <c r="F10" s="88">
        <f>IF(F5="","",-SUMIF('MF Free Rent'!$S$3:$GP$3,'Annual Cash Flow'!F5,'MF Free Rent'!$S$40:$GP$40))</f>
        <v>0</v>
      </c>
      <c r="G10" s="88">
        <f>IF(G5="","",-SUMIF('MF Free Rent'!$S$3:$GP$3,'Annual Cash Flow'!G5,'MF Free Rent'!$S$40:$GP$40))</f>
        <v>0</v>
      </c>
      <c r="H10" s="88">
        <f>IF(H5="","",-SUMIF('MF Free Rent'!$S$3:$GP$3,'Annual Cash Flow'!H5,'MF Free Rent'!$S$40:$GP$40))</f>
        <v>0</v>
      </c>
      <c r="I10" s="88">
        <f>IF(I5="","",-SUMIF('MF Free Rent'!$S$3:$GP$3,'Annual Cash Flow'!I5,'MF Free Rent'!$S$40:$GP$40))</f>
        <v>0</v>
      </c>
      <c r="J10" s="88">
        <f>IF(J5="","",-SUMIF('MF Free Rent'!$S$3:$GP$3,'Annual Cash Flow'!J5,'MF Free Rent'!$S$40:$GP$40))</f>
        <v>0</v>
      </c>
      <c r="K10" s="88">
        <f>IF(K5="","",-SUMIF('MF Free Rent'!$S$3:$GP$3,'Annual Cash Flow'!K5,'MF Free Rent'!$S$40:$GP$40))</f>
        <v>0</v>
      </c>
      <c r="L10" s="88">
        <f>IF(L5="","",-SUMIF('MF Free Rent'!$S$3:$GP$3,'Annual Cash Flow'!L5,'MF Free Rent'!$S$40:$GP$40))</f>
        <v>0</v>
      </c>
      <c r="M10" s="88">
        <f>IF(M5="","",-SUMIF('MF Free Rent'!$S$3:$GP$3,'Annual Cash Flow'!M5,'MF Free Rent'!$S$40:$GP$40))</f>
        <v>0</v>
      </c>
      <c r="N10" s="88">
        <f>IF(N5="","",-SUMIF('MF Free Rent'!$S$3:$GP$3,'Annual Cash Flow'!N5,'MF Free Rent'!$S$40:$GP$40))</f>
        <v>0</v>
      </c>
      <c r="O10" s="88">
        <f>IF(O5="","",-SUMIF('MF Free Rent'!$S$3:$GP$3,'Annual Cash Flow'!O5,'MF Free Rent'!$S$40:$GP$40))</f>
        <v>0</v>
      </c>
      <c r="P10" s="88" t="str">
        <f>IF(P5="","",-SUMIF('MF Free Rent'!$S$3:$GP$3,'Annual Cash Flow'!P5,'MF Free Rent'!$S$40:$GP$40))</f>
        <v/>
      </c>
      <c r="Q10" s="88" t="str">
        <f>IF(Q5="","",-SUMIF('MF Free Rent'!$S$3:$GP$3,'Annual Cash Flow'!Q5,'MF Free Rent'!$S$40:$GP$40))</f>
        <v/>
      </c>
      <c r="R10" s="88" t="str">
        <f>IF(R5="","",-SUMIF('MF Free Rent'!$S$3:$GP$3,'Annual Cash Flow'!R5,'MF Free Rent'!$S$40:$GP$40))</f>
        <v/>
      </c>
      <c r="S10" s="88" t="str">
        <f>IF(S5="","",-SUMIF('MF Free Rent'!$S$3:$GP$3,'Annual Cash Flow'!S5,'MF Free Rent'!$S$40:$GP$40))</f>
        <v/>
      </c>
      <c r="T10" s="88" t="str">
        <f>IF(T5="","",-SUMIF('MF Free Rent'!$S$3:$GP$3,'Annual Cash Flow'!T5,'MF Free Rent'!$S$40:$GP$40))</f>
        <v/>
      </c>
    </row>
    <row r="11" spans="2:21" x14ac:dyDescent="0.3">
      <c r="B11" s="83" t="s">
        <v>143</v>
      </c>
      <c r="C11" s="87"/>
      <c r="D11" s="241">
        <f>-AVERAGE(E11:T11)/AVERAGE($E$8:$T$8)</f>
        <v>9.6688295614583239E-2</v>
      </c>
      <c r="E11" s="88">
        <f>IF(E5="","",-SUMIF('MF Vacancy'!$S$3:$GP$3,'Annual Cash Flow'!E5,'MF Vacancy'!$S$40:$GP$40))</f>
        <v>-89510.39999999998</v>
      </c>
      <c r="F11" s="88">
        <f>IF(F5="","",-SUMIF('MF Vacancy'!$S$3:$GP$3,'Annual Cash Flow'!F5,'MF Vacancy'!$S$40:$GP$40))</f>
        <v>-114162.32800000004</v>
      </c>
      <c r="G11" s="88">
        <f>IF(G5="","",-SUMIF('MF Vacancy'!$S$3:$GP$3,'Annual Cash Flow'!G5,'MF Vacancy'!$S$40:$GP$40))</f>
        <v>-115874.76292000001</v>
      </c>
      <c r="H11" s="88">
        <f>IF(H5="","",-SUMIF('MF Vacancy'!$S$3:$GP$3,'Annual Cash Flow'!H5,'MF Vacancy'!$S$40:$GP$40))</f>
        <v>-117612.88436379994</v>
      </c>
      <c r="I11" s="88">
        <f>IF(I5="","",-SUMIF('MF Vacancy'!$S$3:$GP$3,'Annual Cash Flow'!I5,'MF Vacancy'!$S$40:$GP$40))</f>
        <v>-119377.07762925688</v>
      </c>
      <c r="J11" s="88">
        <f>IF(J5="","",-SUMIF('MF Vacancy'!$S$3:$GP$3,'Annual Cash Flow'!J5,'MF Vacancy'!$S$40:$GP$40))</f>
        <v>-121167.73379369581</v>
      </c>
      <c r="K11" s="88">
        <f>IF(K5="","",-SUMIF('MF Vacancy'!$S$3:$GP$3,'Annual Cash Flow'!K5,'MF Vacancy'!$S$40:$GP$40))</f>
        <v>-122985.24980060114</v>
      </c>
      <c r="L11" s="88">
        <f>IF(L5="","",-SUMIF('MF Vacancy'!$S$3:$GP$3,'Annual Cash Flow'!L5,'MF Vacancy'!$S$40:$GP$40))</f>
        <v>-124830.02854761017</v>
      </c>
      <c r="M11" s="88">
        <f>IF(M5="","",-SUMIF('MF Vacancy'!$S$3:$GP$3,'Annual Cash Flow'!M5,'MF Vacancy'!$S$40:$GP$40))</f>
        <v>-126702.47897582437</v>
      </c>
      <c r="N11" s="88">
        <f>IF(N5="","",-SUMIF('MF Vacancy'!$S$3:$GP$3,'Annual Cash Flow'!N5,'MF Vacancy'!$S$40:$GP$40))</f>
        <v>-128603.0161604617</v>
      </c>
      <c r="O11" s="88">
        <f>IF(O5="","",-SUMIF('MF Vacancy'!$S$3:$GP$3,'Annual Cash Flow'!O5,'MF Vacancy'!$S$40:$GP$40))</f>
        <v>-130532.06140286863</v>
      </c>
      <c r="P11" s="88" t="str">
        <f>IF(P5="","",-SUMIF('MF Vacancy'!$S$3:$GP$3,'Annual Cash Flow'!P5,'MF Vacancy'!$S$40:$GP$40))</f>
        <v/>
      </c>
      <c r="Q11" s="88" t="str">
        <f>IF(Q5="","",-SUMIF('MF Vacancy'!$S$3:$GP$3,'Annual Cash Flow'!Q5,'MF Vacancy'!$S$40:$GP$40))</f>
        <v/>
      </c>
      <c r="R11" s="88" t="str">
        <f>IF(R5="","",-SUMIF('MF Vacancy'!$S$3:$GP$3,'Annual Cash Flow'!R5,'MF Vacancy'!$S$40:$GP$40))</f>
        <v/>
      </c>
      <c r="S11" s="88" t="str">
        <f>IF(S5="","",-SUMIF('MF Vacancy'!$S$3:$GP$3,'Annual Cash Flow'!S5,'MF Vacancy'!$S$40:$GP$40))</f>
        <v/>
      </c>
      <c r="T11" s="88" t="str">
        <f>IF(T5="","",-SUMIF('MF Vacancy'!$S$3:$GP$3,'Annual Cash Flow'!T5,'MF Vacancy'!$S$40:$GP$40))</f>
        <v/>
      </c>
    </row>
    <row r="12" spans="2:21" x14ac:dyDescent="0.3">
      <c r="B12" s="48" t="s">
        <v>145</v>
      </c>
      <c r="C12" s="79"/>
      <c r="D12" s="241">
        <f>AVERAGE(E12:T12)/AVERAGE($E$8:$T$8)</f>
        <v>0.90331170438541653</v>
      </c>
      <c r="E12" s="86">
        <f>IF(E5="","",SUM(E8:E11))</f>
        <v>1054369.6000000001</v>
      </c>
      <c r="F12" s="86">
        <f t="shared" ref="F12:T12" si="1">IF(F5="","",SUM(F8:F11))</f>
        <v>1046750.872</v>
      </c>
      <c r="G12" s="86">
        <f t="shared" si="1"/>
        <v>1062325.8850799999</v>
      </c>
      <c r="H12" s="86">
        <f t="shared" si="1"/>
        <v>1078133.2608561995</v>
      </c>
      <c r="I12" s="86">
        <f t="shared" si="1"/>
        <v>1094176.4721440426</v>
      </c>
      <c r="J12" s="86">
        <f t="shared" si="1"/>
        <v>1110459.0437249527</v>
      </c>
      <c r="K12" s="86">
        <f t="shared" si="1"/>
        <v>1126984.5531245645</v>
      </c>
      <c r="L12" s="86">
        <f t="shared" si="1"/>
        <v>1143756.6314026075</v>
      </c>
      <c r="M12" s="86">
        <f t="shared" si="1"/>
        <v>1160778.9639546338</v>
      </c>
      <c r="N12" s="86">
        <f t="shared" si="1"/>
        <v>1178055.2913257484</v>
      </c>
      <c r="O12" s="86">
        <f t="shared" si="1"/>
        <v>1195589.4100365492</v>
      </c>
      <c r="P12" s="86" t="str">
        <f t="shared" si="1"/>
        <v/>
      </c>
      <c r="Q12" s="86" t="str">
        <f t="shared" si="1"/>
        <v/>
      </c>
      <c r="R12" s="86" t="str">
        <f t="shared" si="1"/>
        <v/>
      </c>
      <c r="S12" s="86" t="str">
        <f t="shared" si="1"/>
        <v/>
      </c>
      <c r="T12" s="86" t="str">
        <f t="shared" si="1"/>
        <v/>
      </c>
    </row>
    <row r="13" spans="2:21" x14ac:dyDescent="0.3">
      <c r="B13" s="39"/>
      <c r="C13" s="39"/>
      <c r="D13" s="60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</row>
    <row r="14" spans="2:21" x14ac:dyDescent="0.3">
      <c r="B14" s="83" t="s">
        <v>146</v>
      </c>
      <c r="C14" s="39"/>
      <c r="D14" s="60"/>
      <c r="E14" s="88">
        <f>'Operating Expenses'!E6</f>
        <v>0</v>
      </c>
      <c r="F14" s="88">
        <f>'Operating Expenses'!F6</f>
        <v>0</v>
      </c>
      <c r="G14" s="88">
        <f>'Operating Expenses'!G6</f>
        <v>0</v>
      </c>
      <c r="H14" s="88">
        <f>'Operating Expenses'!H6</f>
        <v>0</v>
      </c>
      <c r="I14" s="88">
        <f>'Operating Expenses'!I6</f>
        <v>0</v>
      </c>
      <c r="J14" s="88">
        <f>'Operating Expenses'!J6</f>
        <v>0</v>
      </c>
      <c r="K14" s="88">
        <f>'Operating Expenses'!K6</f>
        <v>0</v>
      </c>
      <c r="L14" s="88">
        <f>'Operating Expenses'!L6</f>
        <v>0</v>
      </c>
      <c r="M14" s="88">
        <f>'Operating Expenses'!M6</f>
        <v>0</v>
      </c>
      <c r="N14" s="88">
        <f>'Operating Expenses'!N6</f>
        <v>0</v>
      </c>
      <c r="O14" s="88">
        <f>'Operating Expenses'!O6</f>
        <v>0</v>
      </c>
      <c r="P14" s="88" t="str">
        <f>'Operating Expenses'!P6</f>
        <v/>
      </c>
      <c r="Q14" s="88" t="str">
        <f>'Operating Expenses'!Q6</f>
        <v/>
      </c>
      <c r="R14" s="88" t="str">
        <f>'Operating Expenses'!R6</f>
        <v/>
      </c>
      <c r="S14" s="88" t="str">
        <f>'Operating Expenses'!S6</f>
        <v/>
      </c>
      <c r="T14" s="88" t="str">
        <f>'Operating Expenses'!T6</f>
        <v/>
      </c>
    </row>
    <row r="15" spans="2:21" x14ac:dyDescent="0.3">
      <c r="B15" s="83" t="s">
        <v>147</v>
      </c>
      <c r="C15" s="39"/>
      <c r="D15" s="60"/>
      <c r="E15" s="88">
        <f>'Operating Expenses'!E7</f>
        <v>35000</v>
      </c>
      <c r="F15" s="88">
        <f>'Operating Expenses'!F7</f>
        <v>-35700</v>
      </c>
      <c r="G15" s="88">
        <f>'Operating Expenses'!G7</f>
        <v>-36414</v>
      </c>
      <c r="H15" s="88">
        <f>'Operating Expenses'!H7</f>
        <v>-37142.28</v>
      </c>
      <c r="I15" s="88">
        <f>'Operating Expenses'!I7</f>
        <v>-37885.125599999999</v>
      </c>
      <c r="J15" s="88">
        <f>'Operating Expenses'!J7</f>
        <v>-38642.828112000003</v>
      </c>
      <c r="K15" s="88">
        <f>'Operating Expenses'!K7</f>
        <v>-39415.684674240001</v>
      </c>
      <c r="L15" s="88">
        <f>'Operating Expenses'!L7</f>
        <v>-40203.998367724802</v>
      </c>
      <c r="M15" s="88">
        <f>'Operating Expenses'!M7</f>
        <v>-41008.078335079299</v>
      </c>
      <c r="N15" s="88">
        <f>'Operating Expenses'!N7</f>
        <v>-41828.239901780886</v>
      </c>
      <c r="O15" s="88">
        <f>'Operating Expenses'!O7</f>
        <v>-42664.804699816501</v>
      </c>
      <c r="P15" s="88" t="str">
        <f>'Operating Expenses'!P7</f>
        <v/>
      </c>
      <c r="Q15" s="88" t="str">
        <f>'Operating Expenses'!Q7</f>
        <v/>
      </c>
      <c r="R15" s="88" t="str">
        <f>'Operating Expenses'!R7</f>
        <v/>
      </c>
      <c r="S15" s="88" t="str">
        <f>'Operating Expenses'!S7</f>
        <v/>
      </c>
      <c r="T15" s="88" t="str">
        <f>'Operating Expenses'!T7</f>
        <v/>
      </c>
    </row>
    <row r="16" spans="2:21" x14ac:dyDescent="0.3">
      <c r="B16" s="83" t="s">
        <v>148</v>
      </c>
      <c r="C16" s="39"/>
      <c r="D16" s="60"/>
      <c r="E16" s="88">
        <f>'Operating Expenses'!E8</f>
        <v>200000</v>
      </c>
      <c r="F16" s="88">
        <f>'Operating Expenses'!F8</f>
        <v>-204000</v>
      </c>
      <c r="G16" s="88">
        <f>'Operating Expenses'!G8</f>
        <v>-208080</v>
      </c>
      <c r="H16" s="88">
        <f>'Operating Expenses'!H8</f>
        <v>-212241.6</v>
      </c>
      <c r="I16" s="88">
        <f>'Operating Expenses'!I8</f>
        <v>-216486.432</v>
      </c>
      <c r="J16" s="88">
        <f>'Operating Expenses'!J8</f>
        <v>-220816.16064000002</v>
      </c>
      <c r="K16" s="88">
        <f>'Operating Expenses'!K8</f>
        <v>-225232.48385280001</v>
      </c>
      <c r="L16" s="88">
        <f>'Operating Expenses'!L8</f>
        <v>-229737.13352985602</v>
      </c>
      <c r="M16" s="88">
        <f>'Operating Expenses'!M8</f>
        <v>-234331.87620045315</v>
      </c>
      <c r="N16" s="88">
        <f>'Operating Expenses'!N8</f>
        <v>-239018.51372446222</v>
      </c>
      <c r="O16" s="88">
        <f>'Operating Expenses'!O8</f>
        <v>-243798.88399895147</v>
      </c>
      <c r="P16" s="88" t="str">
        <f>'Operating Expenses'!P8</f>
        <v/>
      </c>
      <c r="Q16" s="88" t="str">
        <f>'Operating Expenses'!Q8</f>
        <v/>
      </c>
      <c r="R16" s="88" t="str">
        <f>'Operating Expenses'!R8</f>
        <v/>
      </c>
      <c r="S16" s="88" t="str">
        <f>'Operating Expenses'!S8</f>
        <v/>
      </c>
      <c r="T16" s="88" t="str">
        <f>'Operating Expenses'!T8</f>
        <v/>
      </c>
    </row>
    <row r="17" spans="2:20" x14ac:dyDescent="0.3">
      <c r="B17" s="83" t="s">
        <v>149</v>
      </c>
      <c r="C17" s="39"/>
      <c r="D17" s="60"/>
      <c r="E17" s="88">
        <f>'Operating Expenses'!E9</f>
        <v>115000</v>
      </c>
      <c r="F17" s="88">
        <f>'Operating Expenses'!F9</f>
        <v>-117300</v>
      </c>
      <c r="G17" s="88">
        <f>'Operating Expenses'!G9</f>
        <v>-119646</v>
      </c>
      <c r="H17" s="88">
        <f>'Operating Expenses'!H9</f>
        <v>-122038.92</v>
      </c>
      <c r="I17" s="88">
        <f>'Operating Expenses'!I9</f>
        <v>-124479.69839999999</v>
      </c>
      <c r="J17" s="88">
        <f>'Operating Expenses'!J9</f>
        <v>-126969.29236799999</v>
      </c>
      <c r="K17" s="88">
        <f>'Operating Expenses'!K9</f>
        <v>-129508.67821535999</v>
      </c>
      <c r="L17" s="88">
        <f>'Operating Expenses'!L9</f>
        <v>-132098.85177966719</v>
      </c>
      <c r="M17" s="88">
        <f>'Operating Expenses'!M9</f>
        <v>-134740.82881526055</v>
      </c>
      <c r="N17" s="88">
        <f>'Operating Expenses'!N9</f>
        <v>-137435.64539156578</v>
      </c>
      <c r="O17" s="88">
        <f>'Operating Expenses'!O9</f>
        <v>-140184.35829939711</v>
      </c>
      <c r="P17" s="88" t="str">
        <f>'Operating Expenses'!P9</f>
        <v/>
      </c>
      <c r="Q17" s="88" t="str">
        <f>'Operating Expenses'!Q9</f>
        <v/>
      </c>
      <c r="R17" s="88" t="str">
        <f>'Operating Expenses'!R9</f>
        <v/>
      </c>
      <c r="S17" s="88" t="str">
        <f>'Operating Expenses'!S9</f>
        <v/>
      </c>
      <c r="T17" s="88" t="str">
        <f>'Operating Expenses'!T9</f>
        <v/>
      </c>
    </row>
    <row r="18" spans="2:20" x14ac:dyDescent="0.3">
      <c r="B18" s="83" t="s">
        <v>150</v>
      </c>
      <c r="C18" s="39"/>
      <c r="D18" s="60"/>
      <c r="E18" s="88">
        <f>'Operating Expenses'!E10</f>
        <v>86800</v>
      </c>
      <c r="F18" s="88">
        <f>'Operating Expenses'!F10</f>
        <v>-88536</v>
      </c>
      <c r="G18" s="88">
        <f>'Operating Expenses'!G10</f>
        <v>-90306.72</v>
      </c>
      <c r="H18" s="88">
        <f>'Operating Expenses'!H10</f>
        <v>-92112.854399999997</v>
      </c>
      <c r="I18" s="88">
        <f>'Operating Expenses'!I10</f>
        <v>-93955.111487999995</v>
      </c>
      <c r="J18" s="88">
        <f>'Operating Expenses'!J10</f>
        <v>-95834.213717759994</v>
      </c>
      <c r="K18" s="88">
        <f>'Operating Expenses'!K10</f>
        <v>-97750.897992115191</v>
      </c>
      <c r="L18" s="88">
        <f>'Operating Expenses'!L10</f>
        <v>-99705.91595195749</v>
      </c>
      <c r="M18" s="88">
        <f>'Operating Expenses'!M10</f>
        <v>-101700.03427099664</v>
      </c>
      <c r="N18" s="88">
        <f>'Operating Expenses'!N10</f>
        <v>-103734.03495641657</v>
      </c>
      <c r="O18" s="88">
        <f>'Operating Expenses'!O10</f>
        <v>-105808.7156555449</v>
      </c>
      <c r="P18" s="88" t="str">
        <f>'Operating Expenses'!P10</f>
        <v/>
      </c>
      <c r="Q18" s="88" t="str">
        <f>'Operating Expenses'!Q10</f>
        <v/>
      </c>
      <c r="R18" s="88" t="str">
        <f>'Operating Expenses'!R10</f>
        <v/>
      </c>
      <c r="S18" s="88" t="str">
        <f>'Operating Expenses'!S10</f>
        <v/>
      </c>
      <c r="T18" s="88" t="str">
        <f>'Operating Expenses'!T10</f>
        <v/>
      </c>
    </row>
    <row r="19" spans="2:20" x14ac:dyDescent="0.3">
      <c r="B19" s="83" t="s">
        <v>153</v>
      </c>
      <c r="C19" s="87"/>
      <c r="D19" s="240"/>
      <c r="E19" s="88">
        <f>'Operating Expenses'!E11</f>
        <v>-31631.088000000003</v>
      </c>
      <c r="F19" s="88">
        <f>'Operating Expenses'!F11</f>
        <v>-31402.526159999998</v>
      </c>
      <c r="G19" s="88">
        <f>'Operating Expenses'!G11</f>
        <v>-31869.776552399995</v>
      </c>
      <c r="H19" s="88">
        <f>'Operating Expenses'!H11</f>
        <v>-32343.997825685987</v>
      </c>
      <c r="I19" s="88">
        <f>'Operating Expenses'!I11</f>
        <v>-32825.294164321276</v>
      </c>
      <c r="J19" s="88">
        <f>'Operating Expenses'!J11</f>
        <v>-33313.771311748584</v>
      </c>
      <c r="K19" s="88">
        <f>'Operating Expenses'!K11</f>
        <v>-33809.536593736935</v>
      </c>
      <c r="L19" s="88">
        <f>'Operating Expenses'!L11</f>
        <v>-34312.698942078227</v>
      </c>
      <c r="M19" s="88">
        <f>'Operating Expenses'!M11</f>
        <v>-34823.368918639011</v>
      </c>
      <c r="N19" s="88">
        <f>'Operating Expenses'!N11</f>
        <v>-35341.658739772451</v>
      </c>
      <c r="O19" s="88">
        <f>'Operating Expenses'!O11</f>
        <v>-35867.682301096473</v>
      </c>
      <c r="P19" s="88" t="str">
        <f>'Operating Expenses'!P11</f>
        <v/>
      </c>
      <c r="Q19" s="88" t="str">
        <f>'Operating Expenses'!Q11</f>
        <v/>
      </c>
      <c r="R19" s="88" t="str">
        <f>'Operating Expenses'!R11</f>
        <v/>
      </c>
      <c r="S19" s="88" t="str">
        <f>'Operating Expenses'!S11</f>
        <v/>
      </c>
      <c r="T19" s="88" t="str">
        <f>'Operating Expenses'!T11</f>
        <v/>
      </c>
    </row>
    <row r="20" spans="2:20" x14ac:dyDescent="0.3">
      <c r="B20" s="83" t="s">
        <v>151</v>
      </c>
      <c r="C20" s="39"/>
      <c r="D20" s="60"/>
      <c r="E20" s="88">
        <f>'Operating Expenses'!E12</f>
        <v>18600</v>
      </c>
      <c r="F20" s="88">
        <f>'Operating Expenses'!F12</f>
        <v>-18972</v>
      </c>
      <c r="G20" s="88">
        <f>'Operating Expenses'!G12</f>
        <v>-19351.439999999999</v>
      </c>
      <c r="H20" s="88">
        <f>'Operating Expenses'!H12</f>
        <v>-19738.468799999999</v>
      </c>
      <c r="I20" s="88">
        <f>'Operating Expenses'!I12</f>
        <v>-20133.238175999999</v>
      </c>
      <c r="J20" s="88">
        <f>'Operating Expenses'!J12</f>
        <v>-20535.902939519998</v>
      </c>
      <c r="K20" s="88">
        <f>'Operating Expenses'!K12</f>
        <v>-20946.620998310398</v>
      </c>
      <c r="L20" s="88">
        <f>'Operating Expenses'!L12</f>
        <v>-21365.553418276606</v>
      </c>
      <c r="M20" s="88">
        <f>'Operating Expenses'!M12</f>
        <v>-21792.864486642138</v>
      </c>
      <c r="N20" s="88">
        <f>'Operating Expenses'!N12</f>
        <v>-22228.721776374983</v>
      </c>
      <c r="O20" s="88">
        <f>'Operating Expenses'!O12</f>
        <v>-22673.296211902481</v>
      </c>
      <c r="P20" s="88" t="str">
        <f>'Operating Expenses'!P12</f>
        <v/>
      </c>
      <c r="Q20" s="88" t="str">
        <f>'Operating Expenses'!Q12</f>
        <v/>
      </c>
      <c r="R20" s="88" t="str">
        <f>'Operating Expenses'!R12</f>
        <v/>
      </c>
      <c r="S20" s="88" t="str">
        <f>'Operating Expenses'!S12</f>
        <v/>
      </c>
      <c r="T20" s="88" t="str">
        <f>'Operating Expenses'!T12</f>
        <v/>
      </c>
    </row>
    <row r="21" spans="2:20" x14ac:dyDescent="0.3">
      <c r="B21" s="83" t="s">
        <v>152</v>
      </c>
      <c r="C21" s="39"/>
      <c r="D21" s="60"/>
      <c r="E21" s="88">
        <f>'Operating Expenses'!E13</f>
        <v>39550</v>
      </c>
      <c r="F21" s="88">
        <f>'Operating Expenses'!F13</f>
        <v>-40341</v>
      </c>
      <c r="G21" s="88">
        <f>'Operating Expenses'!G13</f>
        <v>-41147.82</v>
      </c>
      <c r="H21" s="88">
        <f>'Operating Expenses'!H13</f>
        <v>-41970.776400000002</v>
      </c>
      <c r="I21" s="88">
        <f>'Operating Expenses'!I13</f>
        <v>-42810.191928</v>
      </c>
      <c r="J21" s="88">
        <f>'Operating Expenses'!J13</f>
        <v>-43666.395766560003</v>
      </c>
      <c r="K21" s="88">
        <f>'Operating Expenses'!K13</f>
        <v>-44539.723681891206</v>
      </c>
      <c r="L21" s="88">
        <f>'Operating Expenses'!L13</f>
        <v>-45430.518155529033</v>
      </c>
      <c r="M21" s="88">
        <f>'Operating Expenses'!M13</f>
        <v>-46339.128518639613</v>
      </c>
      <c r="N21" s="88">
        <f>'Operating Expenses'!N13</f>
        <v>-47265.911089012407</v>
      </c>
      <c r="O21" s="88">
        <f>'Operating Expenses'!O13</f>
        <v>-48211.229310792653</v>
      </c>
      <c r="P21" s="88" t="str">
        <f>'Operating Expenses'!P13</f>
        <v/>
      </c>
      <c r="Q21" s="88" t="str">
        <f>'Operating Expenses'!Q13</f>
        <v/>
      </c>
      <c r="R21" s="88" t="str">
        <f>'Operating Expenses'!R13</f>
        <v/>
      </c>
      <c r="S21" s="88" t="str">
        <f>'Operating Expenses'!S13</f>
        <v/>
      </c>
      <c r="T21" s="88" t="str">
        <f>'Operating Expenses'!T13</f>
        <v/>
      </c>
    </row>
    <row r="22" spans="2:20" x14ac:dyDescent="0.3">
      <c r="B22" s="45" t="s">
        <v>21</v>
      </c>
      <c r="C22" s="39"/>
      <c r="D22" s="242">
        <f>-AVERAGE(E22:T22)/AVERAGE($E$12:$T$12)</f>
        <v>0.52161039042416735</v>
      </c>
      <c r="E22" s="88">
        <f>'Operating Expenses'!E14</f>
        <v>-526581.08799999999</v>
      </c>
      <c r="F22" s="88">
        <f>'Operating Expenses'!F14</f>
        <v>-536251.52616000001</v>
      </c>
      <c r="G22" s="88">
        <f>'Operating Expenses'!G14</f>
        <v>-546815.75655239995</v>
      </c>
      <c r="H22" s="88">
        <f>'Operating Expenses'!H14</f>
        <v>-557588.89742568601</v>
      </c>
      <c r="I22" s="88">
        <f>'Operating Expenses'!I14</f>
        <v>-568575.09175632114</v>
      </c>
      <c r="J22" s="88">
        <f>'Operating Expenses'!J14</f>
        <v>-579778.5648555886</v>
      </c>
      <c r="K22" s="88">
        <f>'Operating Expenses'!K14</f>
        <v>-591203.62600845366</v>
      </c>
      <c r="L22" s="88">
        <f>'Operating Expenses'!L14</f>
        <v>-602854.67014508939</v>
      </c>
      <c r="M22" s="88">
        <f>'Operating Expenses'!M14</f>
        <v>-614736.17954571045</v>
      </c>
      <c r="N22" s="88">
        <f>'Operating Expenses'!N14</f>
        <v>-626852.7255793853</v>
      </c>
      <c r="O22" s="88">
        <f>'Operating Expenses'!O14</f>
        <v>-639208.97047750163</v>
      </c>
      <c r="P22" s="88" t="str">
        <f>'Operating Expenses'!P14</f>
        <v/>
      </c>
      <c r="Q22" s="88" t="str">
        <f>'Operating Expenses'!Q14</f>
        <v/>
      </c>
      <c r="R22" s="88" t="str">
        <f>'Operating Expenses'!R14</f>
        <v/>
      </c>
      <c r="S22" s="88" t="str">
        <f>'Operating Expenses'!S14</f>
        <v/>
      </c>
      <c r="T22" s="88" t="str">
        <f>'Operating Expenses'!T14</f>
        <v/>
      </c>
    </row>
    <row r="23" spans="2:20" x14ac:dyDescent="0.3">
      <c r="B23" s="39"/>
      <c r="C23" s="39"/>
      <c r="D23" s="60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</row>
    <row r="24" spans="2:20" x14ac:dyDescent="0.3">
      <c r="B24" s="90" t="s">
        <v>22</v>
      </c>
      <c r="C24" s="79"/>
      <c r="D24" s="242">
        <f>AVERAGE(E24:T24)/AVERAGE($E$12:$T$12)</f>
        <v>0.4783896095758331</v>
      </c>
      <c r="E24" s="86">
        <f>IF(E5="","",E22+E12)</f>
        <v>527788.5120000001</v>
      </c>
      <c r="F24" s="86">
        <f t="shared" ref="F24:T24" si="2">IF(F5="","",F22+F12)</f>
        <v>510499.34583999997</v>
      </c>
      <c r="G24" s="86">
        <f t="shared" si="2"/>
        <v>515510.12852759997</v>
      </c>
      <c r="H24" s="86">
        <f t="shared" si="2"/>
        <v>520544.36343051353</v>
      </c>
      <c r="I24" s="86">
        <f t="shared" si="2"/>
        <v>525601.38038772147</v>
      </c>
      <c r="J24" s="86">
        <f t="shared" si="2"/>
        <v>530680.47886936413</v>
      </c>
      <c r="K24" s="86">
        <f t="shared" si="2"/>
        <v>535780.9271161108</v>
      </c>
      <c r="L24" s="86">
        <f t="shared" si="2"/>
        <v>540901.96125751815</v>
      </c>
      <c r="M24" s="86">
        <f t="shared" si="2"/>
        <v>546042.78440892335</v>
      </c>
      <c r="N24" s="86">
        <f t="shared" si="2"/>
        <v>551202.56574636314</v>
      </c>
      <c r="O24" s="86">
        <f t="shared" si="2"/>
        <v>556380.43955904758</v>
      </c>
      <c r="P24" s="86" t="str">
        <f t="shared" si="2"/>
        <v/>
      </c>
      <c r="Q24" s="86" t="str">
        <f t="shared" si="2"/>
        <v/>
      </c>
      <c r="R24" s="86" t="str">
        <f t="shared" si="2"/>
        <v/>
      </c>
      <c r="S24" s="86" t="str">
        <f t="shared" si="2"/>
        <v/>
      </c>
      <c r="T24" s="86" t="str">
        <f t="shared" si="2"/>
        <v/>
      </c>
    </row>
    <row r="25" spans="2:20" x14ac:dyDescent="0.3">
      <c r="B25" s="39"/>
      <c r="C25" s="39"/>
      <c r="D25" s="60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</row>
    <row r="26" spans="2:20" x14ac:dyDescent="0.3">
      <c r="B26" s="83" t="s">
        <v>209</v>
      </c>
      <c r="C26" s="39"/>
      <c r="D26" s="242"/>
      <c r="E26" s="88">
        <f>IF(E5="","",-SUMIF('MF Releasing'!$S$3:$GP$3,'Annual Cash Flow'!E5,'MF Releasing'!$S$40:$GP$40))</f>
        <v>0</v>
      </c>
      <c r="F26" s="88">
        <f>IF(F5="","",-SUMIF('MF Releasing'!$S$3:$GP$3,'Annual Cash Flow'!F5,'MF Releasing'!$S$40:$GP$40))</f>
        <v>-16891.2</v>
      </c>
      <c r="G26" s="88">
        <f>IF(G5="","",-SUMIF('MF Releasing'!$S$3:$GP$3,'Annual Cash Flow'!G5,'MF Releasing'!$S$40:$GP$40))</f>
        <v>-17229.023999999998</v>
      </c>
      <c r="H26" s="88">
        <f>IF(H5="","",-SUMIF('MF Releasing'!$S$3:$GP$3,'Annual Cash Flow'!H5,'MF Releasing'!$S$40:$GP$40))</f>
        <v>-17573.604479999998</v>
      </c>
      <c r="I26" s="88">
        <f>IF(I5="","",-SUMIF('MF Releasing'!$S$3:$GP$3,'Annual Cash Flow'!I5,'MF Releasing'!$S$40:$GP$40))</f>
        <v>-17925.076569600002</v>
      </c>
      <c r="J26" s="88">
        <f>IF(J5="","",-SUMIF('MF Releasing'!$S$3:$GP$3,'Annual Cash Flow'!J5,'MF Releasing'!$S$40:$GP$40))</f>
        <v>-18283.578100992003</v>
      </c>
      <c r="K26" s="88">
        <f>IF(K5="","",-SUMIF('MF Releasing'!$S$3:$GP$3,'Annual Cash Flow'!K5,'MF Releasing'!$S$40:$GP$40))</f>
        <v>-18649.249663011844</v>
      </c>
      <c r="L26" s="88">
        <f>IF(L5="","",-SUMIF('MF Releasing'!$S$3:$GP$3,'Annual Cash Flow'!L5,'MF Releasing'!$S$40:$GP$40))</f>
        <v>-19022.234656272074</v>
      </c>
      <c r="M26" s="88">
        <f>IF(M5="","",-SUMIF('MF Releasing'!$S$3:$GP$3,'Annual Cash Flow'!M5,'MF Releasing'!$S$40:$GP$40))</f>
        <v>-19402.679349397516</v>
      </c>
      <c r="N26" s="88">
        <f>IF(N5="","",-SUMIF('MF Releasing'!$S$3:$GP$3,'Annual Cash Flow'!N5,'MF Releasing'!$S$40:$GP$40))</f>
        <v>-19790.732936385466</v>
      </c>
      <c r="O26" s="88">
        <f>IF(O5="","",-SUMIF('MF Releasing'!$S$3:$GP$3,'Annual Cash Flow'!O5,'MF Releasing'!$S$40:$GP$40))</f>
        <v>-20186.547595113178</v>
      </c>
      <c r="P26" s="88" t="str">
        <f>IF(P5="","",-SUMIF('MF Releasing'!$S$3:$GP$3,'Annual Cash Flow'!P5,'MF Releasing'!$S$40:$GP$40))</f>
        <v/>
      </c>
      <c r="Q26" s="88" t="str">
        <f>IF(Q5="","",-SUMIF('MF Releasing'!$S$3:$GP$3,'Annual Cash Flow'!Q5,'MF Releasing'!$S$40:$GP$40))</f>
        <v/>
      </c>
      <c r="R26" s="88" t="str">
        <f>IF(R5="","",-SUMIF('MF Releasing'!$S$3:$GP$3,'Annual Cash Flow'!R5,'MF Releasing'!$S$40:$GP$40))</f>
        <v/>
      </c>
      <c r="S26" s="88" t="str">
        <f>IF(S5="","",-SUMIF('MF Releasing'!$S$3:$GP$3,'Annual Cash Flow'!S5,'MF Releasing'!$S$40:$GP$40))</f>
        <v/>
      </c>
      <c r="T26" s="88" t="str">
        <f>IF(T5="","",-SUMIF('MF Releasing'!$S$3:$GP$3,'Annual Cash Flow'!T5,'MF Releasing'!$S$40:$GP$40))</f>
        <v/>
      </c>
    </row>
    <row r="27" spans="2:20" x14ac:dyDescent="0.3">
      <c r="B27" s="83" t="s">
        <v>154</v>
      </c>
      <c r="C27" s="39"/>
      <c r="D27" s="242"/>
      <c r="E27" s="88">
        <f>IF(E5="","",-SUMIF('MF CapEx'!$S$3:$GP$3,'Annual Cash Flow'!E5,'MF CapEx'!$S$40:$GP$40))</f>
        <v>-85200</v>
      </c>
      <c r="F27" s="88">
        <f>IF(F5="","",-SUMIF('MF CapEx'!$S$3:$GP$3,'Annual Cash Flow'!F5,'MF CapEx'!$S$40:$GP$40))</f>
        <v>-86904.000000000015</v>
      </c>
      <c r="G27" s="88">
        <f>IF(G5="","",-SUMIF('MF CapEx'!$S$3:$GP$3,'Annual Cash Flow'!G5,'MF CapEx'!$S$40:$GP$40))</f>
        <v>-88642.079999999973</v>
      </c>
      <c r="H27" s="88">
        <f>IF(H5="","",-SUMIF('MF CapEx'!$S$3:$GP$3,'Annual Cash Flow'!H5,'MF CapEx'!$S$40:$GP$40))</f>
        <v>-90414.921599999958</v>
      </c>
      <c r="I27" s="88">
        <f>IF(I5="","",-SUMIF('MF CapEx'!$S$3:$GP$3,'Annual Cash Flow'!I5,'MF CapEx'!$S$40:$GP$40))</f>
        <v>-92223.220032000041</v>
      </c>
      <c r="J27" s="88">
        <f>IF(J5="","",-SUMIF('MF CapEx'!$S$3:$GP$3,'Annual Cash Flow'!J5,'MF CapEx'!$S$40:$GP$40))</f>
        <v>-94067.684432640017</v>
      </c>
      <c r="K27" s="88">
        <f>IF(K5="","",-SUMIF('MF CapEx'!$S$3:$GP$3,'Annual Cash Flow'!K5,'MF CapEx'!$S$40:$GP$40))</f>
        <v>-95949.038121292833</v>
      </c>
      <c r="L27" s="88">
        <f>IF(L5="","",-SUMIF('MF CapEx'!$S$3:$GP$3,'Annual Cash Flow'!L5,'MF CapEx'!$S$40:$GP$40))</f>
        <v>-97868.0188837186</v>
      </c>
      <c r="M27" s="88">
        <f>IF(M5="","",-SUMIF('MF CapEx'!$S$3:$GP$3,'Annual Cash Flow'!M5,'MF CapEx'!$S$40:$GP$40))</f>
        <v>-99825.379261393056</v>
      </c>
      <c r="N27" s="88">
        <f>IF(N5="","",-SUMIF('MF CapEx'!$S$3:$GP$3,'Annual Cash Flow'!N5,'MF CapEx'!$S$40:$GP$40))</f>
        <v>-101821.88684662087</v>
      </c>
      <c r="O27" s="88">
        <f>IF(O5="","",-SUMIF('MF CapEx'!$S$3:$GP$3,'Annual Cash Flow'!O5,'MF CapEx'!$S$40:$GP$40))</f>
        <v>-103858.3245835533</v>
      </c>
      <c r="P27" s="88" t="str">
        <f>IF(P5="","",-SUMIF('MF CapEx'!$S$3:$GP$3,'Annual Cash Flow'!P5,'MF CapEx'!$S$40:$GP$40))</f>
        <v/>
      </c>
      <c r="Q27" s="88" t="str">
        <f>IF(Q5="","",-SUMIF('MF CapEx'!$S$3:$GP$3,'Annual Cash Flow'!Q5,'MF CapEx'!$S$40:$GP$40))</f>
        <v/>
      </c>
      <c r="R27" s="88" t="str">
        <f>IF(R5="","",-SUMIF('MF CapEx'!$S$3:$GP$3,'Annual Cash Flow'!R5,'MF CapEx'!$S$40:$GP$40))</f>
        <v/>
      </c>
      <c r="S27" s="88" t="str">
        <f>IF(S5="","",-SUMIF('MF CapEx'!$S$3:$GP$3,'Annual Cash Flow'!S5,'MF CapEx'!$S$40:$GP$40))</f>
        <v/>
      </c>
      <c r="T27" s="88" t="str">
        <f>IF(T5="","",-SUMIF('MF CapEx'!$S$3:$GP$3,'Annual Cash Flow'!T5,'MF CapEx'!$S$40:$GP$40))</f>
        <v/>
      </c>
    </row>
    <row r="28" spans="2:20" x14ac:dyDescent="0.3">
      <c r="B28" s="39" t="s">
        <v>155</v>
      </c>
      <c r="C28" s="39"/>
      <c r="D28" s="242">
        <f>-AVERAGE(E28:T28)/AVERAGE($E$12:$T$12)</f>
        <v>9.9721703411575741E-2</v>
      </c>
      <c r="E28" s="86">
        <f>IF(E5="","",SUM(E26:E27))</f>
        <v>-85200</v>
      </c>
      <c r="F28" s="86">
        <f t="shared" ref="F28:T28" si="3">IF(F5="","",SUM(F26:F27))</f>
        <v>-103795.20000000001</v>
      </c>
      <c r="G28" s="86">
        <f t="shared" si="3"/>
        <v>-105871.10399999996</v>
      </c>
      <c r="H28" s="86">
        <f t="shared" si="3"/>
        <v>-107988.52607999995</v>
      </c>
      <c r="I28" s="86">
        <f t="shared" si="3"/>
        <v>-110148.29660160004</v>
      </c>
      <c r="J28" s="86">
        <f t="shared" si="3"/>
        <v>-112351.26253363202</v>
      </c>
      <c r="K28" s="86">
        <f t="shared" si="3"/>
        <v>-114598.28778430467</v>
      </c>
      <c r="L28" s="86">
        <f t="shared" si="3"/>
        <v>-116890.25353999068</v>
      </c>
      <c r="M28" s="86">
        <f t="shared" si="3"/>
        <v>-119228.05861079057</v>
      </c>
      <c r="N28" s="86">
        <f t="shared" si="3"/>
        <v>-121612.61978300633</v>
      </c>
      <c r="O28" s="86">
        <f t="shared" si="3"/>
        <v>-124044.87217866648</v>
      </c>
      <c r="P28" s="86" t="str">
        <f t="shared" si="3"/>
        <v/>
      </c>
      <c r="Q28" s="86" t="str">
        <f t="shared" si="3"/>
        <v/>
      </c>
      <c r="R28" s="86" t="str">
        <f t="shared" si="3"/>
        <v/>
      </c>
      <c r="S28" s="86" t="str">
        <f t="shared" si="3"/>
        <v/>
      </c>
      <c r="T28" s="86" t="str">
        <f t="shared" si="3"/>
        <v/>
      </c>
    </row>
    <row r="29" spans="2:20" x14ac:dyDescent="0.3">
      <c r="B29" s="39"/>
      <c r="C29" s="39"/>
      <c r="D29" s="60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</row>
    <row r="30" spans="2:20" x14ac:dyDescent="0.3">
      <c r="B30" s="48" t="s">
        <v>156</v>
      </c>
      <c r="C30" s="79"/>
      <c r="D30" s="243">
        <f>AVERAGE(E30:T30)/AVERAGE($E$24:$T$24)</f>
        <v>0.79154709589116135</v>
      </c>
      <c r="E30" s="86">
        <f>IF(E5="","",E28+E24)</f>
        <v>442588.5120000001</v>
      </c>
      <c r="F30" s="86">
        <f t="shared" ref="F30:T30" si="4">IF(F5="","",F28+F24)</f>
        <v>406704.14583999995</v>
      </c>
      <c r="G30" s="86">
        <f t="shared" si="4"/>
        <v>409639.02452760004</v>
      </c>
      <c r="H30" s="86">
        <f t="shared" si="4"/>
        <v>412555.83735051355</v>
      </c>
      <c r="I30" s="86">
        <f t="shared" si="4"/>
        <v>415453.08378612145</v>
      </c>
      <c r="J30" s="86">
        <f t="shared" si="4"/>
        <v>418329.21633573214</v>
      </c>
      <c r="K30" s="86">
        <f t="shared" si="4"/>
        <v>421182.6393318061</v>
      </c>
      <c r="L30" s="86">
        <f t="shared" si="4"/>
        <v>424011.70771752746</v>
      </c>
      <c r="M30" s="86">
        <f t="shared" si="4"/>
        <v>426814.72579813277</v>
      </c>
      <c r="N30" s="86">
        <f t="shared" si="4"/>
        <v>429589.94596335682</v>
      </c>
      <c r="O30" s="86">
        <f t="shared" si="4"/>
        <v>432335.56738038111</v>
      </c>
      <c r="P30" s="86" t="str">
        <f t="shared" si="4"/>
        <v/>
      </c>
      <c r="Q30" s="86" t="str">
        <f t="shared" si="4"/>
        <v/>
      </c>
      <c r="R30" s="86" t="str">
        <f t="shared" si="4"/>
        <v/>
      </c>
      <c r="S30" s="86" t="str">
        <f t="shared" si="4"/>
        <v/>
      </c>
      <c r="T30" s="86" t="str">
        <f t="shared" si="4"/>
        <v/>
      </c>
    </row>
    <row r="31" spans="2:20" x14ac:dyDescent="0.3">
      <c r="B31" s="39"/>
      <c r="C31" s="39"/>
      <c r="D31" s="60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</row>
  </sheetData>
  <conditionalFormatting sqref="E5:T5">
    <cfRule type="expression" dxfId="45" priority="1">
      <formula>E$5&lt;&gt;""</formula>
    </cfRule>
  </conditionalFormatting>
  <pageMargins left="0.7" right="0.7" top="0.75" bottom="0.75" header="0.3" footer="0.3"/>
  <pageSetup orientation="portrait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  <pageSetUpPr fitToPage="1"/>
  </sheetPr>
  <dimension ref="B1:U84"/>
  <sheetViews>
    <sheetView showGridLines="0" zoomScale="85" zoomScaleNormal="85" workbookViewId="0">
      <selection activeCell="R25" sqref="R25"/>
    </sheetView>
  </sheetViews>
  <sheetFormatPr defaultColWidth="9.109375" defaultRowHeight="14.4" outlineLevelRow="1" x14ac:dyDescent="0.3"/>
  <cols>
    <col min="1" max="1" width="1.6640625" style="53" customWidth="1"/>
    <col min="2" max="2" width="16.88671875" style="53" customWidth="1"/>
    <col min="3" max="3" width="16.33203125" style="53" customWidth="1"/>
    <col min="4" max="4" width="16.109375" style="55" bestFit="1" customWidth="1"/>
    <col min="5" max="10" width="14.88671875" style="55" bestFit="1" customWidth="1"/>
    <col min="11" max="11" width="14.44140625" style="55" bestFit="1" customWidth="1"/>
    <col min="12" max="13" width="15.33203125" style="55" bestFit="1" customWidth="1"/>
    <col min="14" max="14" width="13" style="55" bestFit="1" customWidth="1"/>
    <col min="15" max="16" width="12.33203125" style="53" bestFit="1" customWidth="1"/>
    <col min="17" max="17" width="9.88671875" style="53" bestFit="1" customWidth="1"/>
    <col min="18" max="18" width="10.5546875" style="53" bestFit="1" customWidth="1"/>
    <col min="19" max="20" width="0" style="53" hidden="1" customWidth="1"/>
    <col min="21" max="16384" width="9.109375" style="53"/>
  </cols>
  <sheetData>
    <row r="1" spans="2:20" ht="9.9" customHeight="1" x14ac:dyDescent="0.3"/>
    <row r="2" spans="2:20" ht="15.6" x14ac:dyDescent="0.3">
      <c r="B2" s="170" t="s">
        <v>52</v>
      </c>
      <c r="C2" s="171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</row>
    <row r="3" spans="2:20" s="55" customFormat="1" x14ac:dyDescent="0.3">
      <c r="B3" s="41"/>
      <c r="C3" s="41"/>
      <c r="D3" s="42">
        <v>1</v>
      </c>
      <c r="E3" s="42">
        <f>IF(OR(D3="",D3=Analysis_Period),"",D3+1)</f>
        <v>2</v>
      </c>
      <c r="F3" s="42">
        <f t="shared" ref="F3:R3" si="0">IF(OR(E3="",E3=Cap_Year),"",E3+1)</f>
        <v>3</v>
      </c>
      <c r="G3" s="42">
        <f t="shared" si="0"/>
        <v>4</v>
      </c>
      <c r="H3" s="42">
        <f t="shared" si="0"/>
        <v>5</v>
      </c>
      <c r="I3" s="42">
        <f t="shared" si="0"/>
        <v>6</v>
      </c>
      <c r="J3" s="42">
        <f t="shared" si="0"/>
        <v>7</v>
      </c>
      <c r="K3" s="42">
        <f t="shared" si="0"/>
        <v>8</v>
      </c>
      <c r="L3" s="42">
        <f t="shared" si="0"/>
        <v>9</v>
      </c>
      <c r="M3" s="42">
        <f t="shared" si="0"/>
        <v>10</v>
      </c>
      <c r="N3" s="42">
        <f t="shared" si="0"/>
        <v>11</v>
      </c>
      <c r="O3" s="42" t="str">
        <f t="shared" si="0"/>
        <v/>
      </c>
      <c r="P3" s="42" t="str">
        <f t="shared" si="0"/>
        <v/>
      </c>
      <c r="Q3" s="42" t="str">
        <f t="shared" si="0"/>
        <v/>
      </c>
      <c r="R3" s="42" t="str">
        <f t="shared" si="0"/>
        <v/>
      </c>
      <c r="S3" s="54" t="str">
        <f>IF(OR(R3="",R3=Analysis_Period),"",R3+1)</f>
        <v/>
      </c>
      <c r="T3" s="54" t="str">
        <f>IF(OR(S3="",S3=Analysis_Period),"",S3+1)</f>
        <v/>
      </c>
    </row>
    <row r="4" spans="2:20" s="55" customFormat="1" x14ac:dyDescent="0.3">
      <c r="B4" s="56" t="s">
        <v>20</v>
      </c>
      <c r="C4" s="45" t="s">
        <v>18</v>
      </c>
      <c r="D4" s="46">
        <f>EOMONTH(Analysis_Start,11)</f>
        <v>42735</v>
      </c>
      <c r="E4" s="46">
        <f t="shared" ref="E4:R4" si="1">IF(E3="","",EOMONTH(Analysis_Start,(11*E3)+D3))</f>
        <v>43100</v>
      </c>
      <c r="F4" s="46">
        <f t="shared" si="1"/>
        <v>43465</v>
      </c>
      <c r="G4" s="46">
        <f t="shared" si="1"/>
        <v>43830</v>
      </c>
      <c r="H4" s="46">
        <f t="shared" si="1"/>
        <v>44196</v>
      </c>
      <c r="I4" s="46">
        <f t="shared" si="1"/>
        <v>44561</v>
      </c>
      <c r="J4" s="46">
        <f t="shared" si="1"/>
        <v>44926</v>
      </c>
      <c r="K4" s="46">
        <f t="shared" si="1"/>
        <v>45291</v>
      </c>
      <c r="L4" s="46">
        <f t="shared" si="1"/>
        <v>45657</v>
      </c>
      <c r="M4" s="46">
        <f t="shared" si="1"/>
        <v>46022</v>
      </c>
      <c r="N4" s="46">
        <f t="shared" si="1"/>
        <v>46387</v>
      </c>
      <c r="O4" s="46" t="str">
        <f t="shared" si="1"/>
        <v/>
      </c>
      <c r="P4" s="46" t="str">
        <f t="shared" si="1"/>
        <v/>
      </c>
      <c r="Q4" s="46" t="str">
        <f t="shared" si="1"/>
        <v/>
      </c>
      <c r="R4" s="46" t="str">
        <f t="shared" si="1"/>
        <v/>
      </c>
    </row>
    <row r="5" spans="2:20" collapsed="1" x14ac:dyDescent="0.3">
      <c r="B5" s="57" t="str">
        <f>'Annual Cash Flow'!B12</f>
        <v>Effective Gross Revenue</v>
      </c>
      <c r="C5" s="48"/>
      <c r="D5" s="58">
        <f>'Annual Cash Flow'!E12</f>
        <v>1054369.6000000001</v>
      </c>
      <c r="E5" s="58">
        <f>'Annual Cash Flow'!F12</f>
        <v>1046750.872</v>
      </c>
      <c r="F5" s="58">
        <f>'Annual Cash Flow'!G12</f>
        <v>1062325.8850799999</v>
      </c>
      <c r="G5" s="58">
        <f>'Annual Cash Flow'!H12</f>
        <v>1078133.2608561995</v>
      </c>
      <c r="H5" s="58">
        <f>'Annual Cash Flow'!I12</f>
        <v>1094176.4721440426</v>
      </c>
      <c r="I5" s="58">
        <f>'Annual Cash Flow'!J12</f>
        <v>1110459.0437249527</v>
      </c>
      <c r="J5" s="58">
        <f>'Annual Cash Flow'!K12</f>
        <v>1126984.5531245645</v>
      </c>
      <c r="K5" s="58">
        <f>'Annual Cash Flow'!L12</f>
        <v>1143756.6314026075</v>
      </c>
      <c r="L5" s="58">
        <f>'Annual Cash Flow'!M12</f>
        <v>1160778.9639546338</v>
      </c>
      <c r="M5" s="58">
        <f>'Annual Cash Flow'!N12</f>
        <v>1178055.2913257484</v>
      </c>
      <c r="N5" s="58">
        <f>'Annual Cash Flow'!O12</f>
        <v>1195589.4100365492</v>
      </c>
      <c r="O5" s="58" t="str">
        <f>'Annual Cash Flow'!P12</f>
        <v/>
      </c>
      <c r="P5" s="58" t="str">
        <f>'Annual Cash Flow'!Q12</f>
        <v/>
      </c>
      <c r="Q5" s="58" t="str">
        <f>'Annual Cash Flow'!R12</f>
        <v/>
      </c>
      <c r="R5" s="58" t="str">
        <f>'Annual Cash Flow'!S12</f>
        <v/>
      </c>
    </row>
    <row r="6" spans="2:20" x14ac:dyDescent="0.3">
      <c r="B6" s="50" t="str">
        <f>'Operating Expenses'!C14</f>
        <v>Operating Expenses</v>
      </c>
      <c r="C6" s="50"/>
      <c r="D6" s="59">
        <f>'Annual Cash Flow'!E22</f>
        <v>-526581.08799999999</v>
      </c>
      <c r="E6" s="59">
        <f>'Operating Expenses'!F14</f>
        <v>-536251.52616000001</v>
      </c>
      <c r="F6" s="59">
        <f>'Operating Expenses'!G14</f>
        <v>-546815.75655239995</v>
      </c>
      <c r="G6" s="59">
        <f>'Operating Expenses'!H14</f>
        <v>-557588.89742568601</v>
      </c>
      <c r="H6" s="59">
        <f>'Operating Expenses'!I14</f>
        <v>-568575.09175632114</v>
      </c>
      <c r="I6" s="59">
        <f>'Operating Expenses'!J14</f>
        <v>-579778.5648555886</v>
      </c>
      <c r="J6" s="59">
        <f>'Operating Expenses'!K14</f>
        <v>-591203.62600845366</v>
      </c>
      <c r="K6" s="59">
        <f>'Operating Expenses'!L14</f>
        <v>-602854.67014508939</v>
      </c>
      <c r="L6" s="59">
        <f>'Operating Expenses'!M14</f>
        <v>-614736.17954571045</v>
      </c>
      <c r="M6" s="59">
        <f>'Operating Expenses'!N14</f>
        <v>-626852.7255793853</v>
      </c>
      <c r="N6" s="59">
        <f>'Operating Expenses'!O14</f>
        <v>-639208.97047750163</v>
      </c>
      <c r="O6" s="59" t="str">
        <f>'Operating Expenses'!P14</f>
        <v/>
      </c>
      <c r="P6" s="59" t="str">
        <f>'Operating Expenses'!Q14</f>
        <v/>
      </c>
      <c r="Q6" s="59" t="str">
        <f>'Operating Expenses'!R14</f>
        <v/>
      </c>
      <c r="R6" s="59" t="str">
        <f>'Operating Expenses'!S14</f>
        <v/>
      </c>
    </row>
    <row r="7" spans="2:20" x14ac:dyDescent="0.3">
      <c r="B7" s="57" t="str">
        <f>'Annual Cash Flow'!B24</f>
        <v>Net Operating Income</v>
      </c>
      <c r="C7" s="50"/>
      <c r="D7" s="58">
        <f>'Annual Cash Flow'!E24</f>
        <v>527788.5120000001</v>
      </c>
      <c r="E7" s="58">
        <f>'Annual Cash Flow'!F24</f>
        <v>510499.34583999997</v>
      </c>
      <c r="F7" s="58">
        <f>'Annual Cash Flow'!G24</f>
        <v>515510.12852759997</v>
      </c>
      <c r="G7" s="58">
        <f>'Annual Cash Flow'!H24</f>
        <v>520544.36343051353</v>
      </c>
      <c r="H7" s="58">
        <f>'Annual Cash Flow'!I24</f>
        <v>525601.38038772147</v>
      </c>
      <c r="I7" s="58">
        <f>'Annual Cash Flow'!J24</f>
        <v>530680.47886936413</v>
      </c>
      <c r="J7" s="58">
        <f>'Annual Cash Flow'!K24</f>
        <v>535780.9271161108</v>
      </c>
      <c r="K7" s="58">
        <f>'Annual Cash Flow'!L24</f>
        <v>540901.96125751815</v>
      </c>
      <c r="L7" s="58">
        <f>'Annual Cash Flow'!M24</f>
        <v>546042.78440892335</v>
      </c>
      <c r="M7" s="58">
        <f>'Annual Cash Flow'!N24</f>
        <v>551202.56574636314</v>
      </c>
      <c r="N7" s="58">
        <f>'Annual Cash Flow'!O24</f>
        <v>556380.43955904758</v>
      </c>
      <c r="O7" s="58" t="str">
        <f>'Annual Cash Flow'!P24</f>
        <v/>
      </c>
      <c r="P7" s="58" t="str">
        <f>'Annual Cash Flow'!Q24</f>
        <v/>
      </c>
      <c r="Q7" s="58" t="str">
        <f>'Annual Cash Flow'!R24</f>
        <v/>
      </c>
      <c r="R7" s="58" t="str">
        <f>'Annual Cash Flow'!S24</f>
        <v/>
      </c>
    </row>
    <row r="8" spans="2:20" x14ac:dyDescent="0.3">
      <c r="B8" s="50" t="str">
        <f>'Annual Cash Flow'!B28</f>
        <v>Capital Expenditures</v>
      </c>
      <c r="C8" s="50"/>
      <c r="D8" s="59">
        <f>'Annual Cash Flow'!E28</f>
        <v>-85200</v>
      </c>
      <c r="E8" s="59">
        <f>'Annual Cash Flow'!F28</f>
        <v>-103795.20000000001</v>
      </c>
      <c r="F8" s="59">
        <f>'Annual Cash Flow'!G28</f>
        <v>-105871.10399999996</v>
      </c>
      <c r="G8" s="59">
        <f>'Annual Cash Flow'!H28</f>
        <v>-107988.52607999995</v>
      </c>
      <c r="H8" s="59">
        <f>'Annual Cash Flow'!I28</f>
        <v>-110148.29660160004</v>
      </c>
      <c r="I8" s="59">
        <f>'Annual Cash Flow'!J28</f>
        <v>-112351.26253363202</v>
      </c>
      <c r="J8" s="59">
        <f>'Annual Cash Flow'!K28</f>
        <v>-114598.28778430467</v>
      </c>
      <c r="K8" s="59">
        <f>'Annual Cash Flow'!L28</f>
        <v>-116890.25353999068</v>
      </c>
      <c r="L8" s="59">
        <f>'Annual Cash Flow'!M28</f>
        <v>-119228.05861079057</v>
      </c>
      <c r="M8" s="59">
        <f>'Annual Cash Flow'!N28</f>
        <v>-121612.61978300633</v>
      </c>
      <c r="N8" s="59">
        <f>'Annual Cash Flow'!O28</f>
        <v>-124044.87217866648</v>
      </c>
      <c r="O8" s="59" t="str">
        <f>'Annual Cash Flow'!P28</f>
        <v/>
      </c>
      <c r="P8" s="59" t="str">
        <f>'Annual Cash Flow'!Q28</f>
        <v/>
      </c>
      <c r="Q8" s="59" t="str">
        <f>'Annual Cash Flow'!R28</f>
        <v/>
      </c>
      <c r="R8" s="59" t="str">
        <f>'Annual Cash Flow'!S28</f>
        <v/>
      </c>
    </row>
    <row r="9" spans="2:20" x14ac:dyDescent="0.3">
      <c r="B9" s="57" t="str">
        <f>'Annual Cash Flow'!B30</f>
        <v>Cash Flow From Operations</v>
      </c>
      <c r="C9" s="60"/>
      <c r="D9" s="58">
        <f>'Annual Cash Flow'!E30</f>
        <v>442588.5120000001</v>
      </c>
      <c r="E9" s="58">
        <f>'Annual Cash Flow'!F30</f>
        <v>406704.14583999995</v>
      </c>
      <c r="F9" s="58">
        <f>'Annual Cash Flow'!G30</f>
        <v>409639.02452760004</v>
      </c>
      <c r="G9" s="58">
        <f>'Annual Cash Flow'!H30</f>
        <v>412555.83735051355</v>
      </c>
      <c r="H9" s="58">
        <f>'Annual Cash Flow'!I30</f>
        <v>415453.08378612145</v>
      </c>
      <c r="I9" s="58">
        <f>'Annual Cash Flow'!J30</f>
        <v>418329.21633573214</v>
      </c>
      <c r="J9" s="58">
        <f>'Annual Cash Flow'!K30</f>
        <v>421182.6393318061</v>
      </c>
      <c r="K9" s="58">
        <f>'Annual Cash Flow'!L30</f>
        <v>424011.70771752746</v>
      </c>
      <c r="L9" s="58">
        <f>'Annual Cash Flow'!M30</f>
        <v>426814.72579813277</v>
      </c>
      <c r="M9" s="58">
        <f>'Annual Cash Flow'!N30</f>
        <v>429589.94596335682</v>
      </c>
      <c r="N9" s="58">
        <f>'Annual Cash Flow'!O30</f>
        <v>432335.56738038111</v>
      </c>
      <c r="O9" s="58" t="str">
        <f>'Annual Cash Flow'!P30</f>
        <v/>
      </c>
      <c r="P9" s="58" t="str">
        <f>'Annual Cash Flow'!Q30</f>
        <v/>
      </c>
      <c r="Q9" s="58" t="str">
        <f>'Annual Cash Flow'!R30</f>
        <v/>
      </c>
      <c r="R9" s="58" t="str">
        <f>'Annual Cash Flow'!S30</f>
        <v/>
      </c>
    </row>
    <row r="10" spans="2:20" x14ac:dyDescent="0.3">
      <c r="B10" s="39"/>
      <c r="C10" s="5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</row>
    <row r="11" spans="2:20" x14ac:dyDescent="0.3">
      <c r="B11" s="39" t="s">
        <v>23</v>
      </c>
      <c r="C11" s="51"/>
      <c r="D11" s="62">
        <f>Exit_Cap_Yr_1</f>
        <v>6.5000000000000002E-2</v>
      </c>
      <c r="E11" s="62">
        <f>IF(E5="","",IF(E3&gt;Analysis_Period,"",D11+'Property Summary'!$D$10/10000))</f>
        <v>6.5000000000000002E-2</v>
      </c>
      <c r="F11" s="62">
        <f>IF(F5="","",IF(F3&gt;Analysis_Period,"",E11+'Property Summary'!$D$10/10000))</f>
        <v>6.5000000000000002E-2</v>
      </c>
      <c r="G11" s="62">
        <f>IF(G5="","",IF(G3&gt;Analysis_Period,"",F11+'Property Summary'!$D$10/10000))</f>
        <v>6.5000000000000002E-2</v>
      </c>
      <c r="H11" s="62">
        <f>IF(H5="","",IF(H3&gt;Analysis_Period,"",G11+'Property Summary'!$D$10/10000))</f>
        <v>6.5000000000000002E-2</v>
      </c>
      <c r="I11" s="62">
        <f>IF(I5="","",IF(I3&gt;Analysis_Period,"",H11+'Property Summary'!$D$10/10000))</f>
        <v>6.5000000000000002E-2</v>
      </c>
      <c r="J11" s="62">
        <f>IF(J5="","",IF(J3&gt;Analysis_Period,"",I11+'Property Summary'!$D$10/10000))</f>
        <v>6.5000000000000002E-2</v>
      </c>
      <c r="K11" s="62">
        <f>IF(K5="","",IF(K3&gt;Analysis_Period,"",J11+'Property Summary'!$D$10/10000))</f>
        <v>6.5000000000000002E-2</v>
      </c>
      <c r="L11" s="62">
        <f>IF(L5="","",IF(L3&gt;Analysis_Period,"",K11+'Property Summary'!$D$10/10000))</f>
        <v>6.5000000000000002E-2</v>
      </c>
      <c r="M11" s="62">
        <f>IF(M5="","",IF(M3&gt;Analysis_Period,"",L11+'Property Summary'!$D$10/10000))</f>
        <v>6.5000000000000002E-2</v>
      </c>
      <c r="N11" s="62" t="str">
        <f>IF(N5="","",IF(N3&gt;Analysis_Period,"",M11+'Property Summary'!$D$10/10000))</f>
        <v/>
      </c>
      <c r="O11" s="62" t="str">
        <f>IF(O5="","",IF(O3&gt;Analysis_Period,"",N11+'Property Summary'!$D$10/10000))</f>
        <v/>
      </c>
      <c r="P11" s="62" t="str">
        <f>IF(P5="","",IF(P3&gt;Analysis_Period,"",O11+'Property Summary'!$D$10/10000))</f>
        <v/>
      </c>
      <c r="Q11" s="62" t="str">
        <f>IF(Q5="","",IF(Q3&gt;Analysis_Period,"",P11+'Property Summary'!$D$10/10000))</f>
        <v/>
      </c>
      <c r="R11" s="62" t="str">
        <f>IF(R5="","",IF(R3&gt;Analysis_Period,"",Q11+'Property Summary'!$D$10/10000))</f>
        <v/>
      </c>
    </row>
    <row r="12" spans="2:20" x14ac:dyDescent="0.3">
      <c r="B12" s="39" t="s">
        <v>24</v>
      </c>
      <c r="C12" s="51"/>
      <c r="D12" s="63">
        <f t="shared" ref="D12:R12" si="2">IFERROR(HLOOKUP(Cap_Year-Analysis_Period+D3,$D$3:$R$9,5,FALSE)/D11,"")</f>
        <v>7853836.0898461528</v>
      </c>
      <c r="E12" s="63">
        <f t="shared" si="2"/>
        <v>7930925.0542707685</v>
      </c>
      <c r="F12" s="63">
        <f t="shared" si="2"/>
        <v>8008374.8220079001</v>
      </c>
      <c r="G12" s="63">
        <f t="shared" si="2"/>
        <v>8086175.0828880221</v>
      </c>
      <c r="H12" s="63">
        <f t="shared" si="2"/>
        <v>8164315.0595286787</v>
      </c>
      <c r="I12" s="63">
        <f t="shared" si="2"/>
        <v>8242783.4940940123</v>
      </c>
      <c r="J12" s="63">
        <f t="shared" si="2"/>
        <v>8321568.6347310478</v>
      </c>
      <c r="K12" s="63">
        <f t="shared" si="2"/>
        <v>8400658.2216757443</v>
      </c>
      <c r="L12" s="63">
        <f t="shared" si="2"/>
        <v>8480039.4730209708</v>
      </c>
      <c r="M12" s="63">
        <f t="shared" si="2"/>
        <v>8559699.0701391939</v>
      </c>
      <c r="N12" s="63" t="str">
        <f t="shared" si="2"/>
        <v/>
      </c>
      <c r="O12" s="63" t="str">
        <f t="shared" si="2"/>
        <v/>
      </c>
      <c r="P12" s="63" t="str">
        <f t="shared" si="2"/>
        <v/>
      </c>
      <c r="Q12" s="63" t="str">
        <f t="shared" si="2"/>
        <v/>
      </c>
      <c r="R12" s="63" t="str">
        <f t="shared" si="2"/>
        <v/>
      </c>
    </row>
    <row r="13" spans="2:20" x14ac:dyDescent="0.3">
      <c r="B13" s="39" t="s">
        <v>25</v>
      </c>
      <c r="C13" s="60"/>
      <c r="D13" s="65">
        <f t="shared" ref="D13:R13" si="3">IFERROR(D12/Property_SF,"")</f>
        <v>63337.387821339944</v>
      </c>
      <c r="E13" s="65">
        <f t="shared" si="3"/>
        <v>63959.073018312651</v>
      </c>
      <c r="F13" s="65">
        <f t="shared" si="3"/>
        <v>64583.667919418549</v>
      </c>
      <c r="G13" s="65">
        <f t="shared" si="3"/>
        <v>65211.089378129211</v>
      </c>
      <c r="H13" s="65">
        <f t="shared" si="3"/>
        <v>65841.250480069983</v>
      </c>
      <c r="I13" s="65">
        <f t="shared" si="3"/>
        <v>66474.060436242042</v>
      </c>
      <c r="J13" s="65">
        <f t="shared" si="3"/>
        <v>67109.424473637482</v>
      </c>
      <c r="K13" s="65">
        <f t="shared" si="3"/>
        <v>67747.243723191481</v>
      </c>
      <c r="L13" s="65">
        <f t="shared" si="3"/>
        <v>68387.415105007836</v>
      </c>
      <c r="M13" s="65">
        <f t="shared" si="3"/>
        <v>69029.831210799952</v>
      </c>
      <c r="N13" s="65" t="str">
        <f t="shared" si="3"/>
        <v/>
      </c>
      <c r="O13" s="65" t="str">
        <f t="shared" si="3"/>
        <v/>
      </c>
      <c r="P13" s="65" t="str">
        <f t="shared" si="3"/>
        <v/>
      </c>
      <c r="Q13" s="65" t="str">
        <f t="shared" si="3"/>
        <v/>
      </c>
      <c r="R13" s="65" t="str">
        <f t="shared" si="3"/>
        <v/>
      </c>
    </row>
    <row r="14" spans="2:20" x14ac:dyDescent="0.3">
      <c r="B14" s="39"/>
      <c r="C14" s="5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</row>
    <row r="15" spans="2:20" x14ac:dyDescent="0.3">
      <c r="B15" s="39" t="s">
        <v>29</v>
      </c>
      <c r="C15" s="51"/>
      <c r="D15" s="63">
        <f>D9</f>
        <v>442588.5120000001</v>
      </c>
      <c r="E15" s="63">
        <f t="shared" ref="E15:R15" si="4">IF(E3&gt;Analysis_Period,"",E9)</f>
        <v>406704.14583999995</v>
      </c>
      <c r="F15" s="63">
        <f t="shared" si="4"/>
        <v>409639.02452760004</v>
      </c>
      <c r="G15" s="63">
        <f t="shared" si="4"/>
        <v>412555.83735051355</v>
      </c>
      <c r="H15" s="63">
        <f t="shared" si="4"/>
        <v>415453.08378612145</v>
      </c>
      <c r="I15" s="63">
        <f t="shared" si="4"/>
        <v>418329.21633573214</v>
      </c>
      <c r="J15" s="63">
        <f t="shared" si="4"/>
        <v>421182.6393318061</v>
      </c>
      <c r="K15" s="63">
        <f t="shared" si="4"/>
        <v>424011.70771752746</v>
      </c>
      <c r="L15" s="63">
        <f t="shared" si="4"/>
        <v>426814.72579813277</v>
      </c>
      <c r="M15" s="63">
        <f t="shared" si="4"/>
        <v>429589.94596335682</v>
      </c>
      <c r="N15" s="63" t="str">
        <f t="shared" si="4"/>
        <v/>
      </c>
      <c r="O15" s="63" t="str">
        <f t="shared" si="4"/>
        <v/>
      </c>
      <c r="P15" s="63" t="str">
        <f t="shared" si="4"/>
        <v/>
      </c>
      <c r="Q15" s="63" t="str">
        <f t="shared" si="4"/>
        <v/>
      </c>
      <c r="R15" s="63" t="str">
        <f t="shared" si="4"/>
        <v/>
      </c>
    </row>
    <row r="16" spans="2:20" x14ac:dyDescent="0.3">
      <c r="B16" s="39" t="s">
        <v>26</v>
      </c>
      <c r="C16" s="51"/>
      <c r="D16" s="62">
        <f>IF(D9="","",D9/(-D48))</f>
        <v>6.1829616944560351E-2</v>
      </c>
      <c r="E16" s="62">
        <f t="shared" ref="E16:R16" si="5">IF(E9="","",IF(E3&gt;Analysis_Period,"",E9/(-E48)))</f>
        <v>5.6816570844594808E-2</v>
      </c>
      <c r="F16" s="62">
        <f t="shared" si="5"/>
        <v>5.7226573409309062E-2</v>
      </c>
      <c r="G16" s="62">
        <f t="shared" si="5"/>
        <v>5.763405217265239E-2</v>
      </c>
      <c r="H16" s="62">
        <f t="shared" si="5"/>
        <v>5.8038797511608752E-2</v>
      </c>
      <c r="I16" s="62">
        <f t="shared" si="5"/>
        <v>5.8440593240604556E-2</v>
      </c>
      <c r="J16" s="62">
        <f t="shared" si="5"/>
        <v>5.8839216444877995E-2</v>
      </c>
      <c r="K16" s="62">
        <f t="shared" si="5"/>
        <v>5.9234437309985129E-2</v>
      </c>
      <c r="L16" s="62">
        <f t="shared" si="5"/>
        <v>5.9626018947360526E-2</v>
      </c>
      <c r="M16" s="62">
        <f t="shared" si="5"/>
        <v>6.0013717215842977E-2</v>
      </c>
      <c r="N16" s="62" t="str">
        <f t="shared" si="5"/>
        <v/>
      </c>
      <c r="O16" s="62" t="str">
        <f t="shared" si="5"/>
        <v/>
      </c>
      <c r="P16" s="62" t="str">
        <f t="shared" si="5"/>
        <v/>
      </c>
      <c r="Q16" s="62" t="str">
        <f t="shared" si="5"/>
        <v/>
      </c>
      <c r="R16" s="62" t="str">
        <f t="shared" si="5"/>
        <v/>
      </c>
    </row>
    <row r="17" spans="2:19" x14ac:dyDescent="0.3">
      <c r="B17" s="50" t="s">
        <v>27</v>
      </c>
      <c r="C17" s="51"/>
      <c r="D17" s="62">
        <f>IF(D16="","",AVERAGE($D$16:D16))</f>
        <v>6.1829616944560351E-2</v>
      </c>
      <c r="E17" s="62">
        <f>IF(E16="","",AVERAGE($D$16:E16))</f>
        <v>5.9323093894577579E-2</v>
      </c>
      <c r="F17" s="62">
        <f>IF(F16="","",AVERAGE($D$16:F16))</f>
        <v>5.8624253732821409E-2</v>
      </c>
      <c r="G17" s="62">
        <f>IF(G16="","",AVERAGE($D$16:G16))</f>
        <v>5.8376703342779154E-2</v>
      </c>
      <c r="H17" s="62">
        <f>IF(H16="","",AVERAGE($D$16:H16))</f>
        <v>5.8309122176545068E-2</v>
      </c>
      <c r="I17" s="62">
        <f>IF(I16="","",AVERAGE($D$16:I16))</f>
        <v>5.8331034020554985E-2</v>
      </c>
      <c r="J17" s="62">
        <f>IF(J16="","",AVERAGE($D$16:J16))</f>
        <v>5.8403631509743988E-2</v>
      </c>
      <c r="K17" s="62">
        <f>IF(K16="","",AVERAGE($D$16:K16))</f>
        <v>5.850748223477413E-2</v>
      </c>
      <c r="L17" s="62">
        <f>IF(L16="","",AVERAGE($D$16:L16))</f>
        <v>5.8631764091728177E-2</v>
      </c>
      <c r="M17" s="62">
        <f>IF(M16="","",AVERAGE($D$16:M16))</f>
        <v>5.8769959404139649E-2</v>
      </c>
      <c r="N17" s="62" t="str">
        <f>IF(N16="","",AVERAGE($D$16:N16))</f>
        <v/>
      </c>
      <c r="O17" s="62" t="str">
        <f>IF(O16="","",AVERAGE($D$16:O16))</f>
        <v/>
      </c>
      <c r="P17" s="62" t="str">
        <f>IF(P16="","",AVERAGE($D$16:P16))</f>
        <v/>
      </c>
      <c r="Q17" s="62" t="str">
        <f>IF(Q16="","",AVERAGE($D$16:Q16))</f>
        <v/>
      </c>
      <c r="R17" s="62" t="str">
        <f>IF(R16="","",AVERAGE($D$16:R16))</f>
        <v/>
      </c>
    </row>
    <row r="18" spans="2:19" s="70" customFormat="1" x14ac:dyDescent="0.3">
      <c r="B18" s="66" t="s">
        <v>56</v>
      </c>
      <c r="C18" s="67"/>
      <c r="D18" s="68">
        <f t="shared" ref="D18:R18" si="6">IF(D3=Analysis_Period,D12+D15,D15)</f>
        <v>442588.5120000001</v>
      </c>
      <c r="E18" s="68">
        <f t="shared" si="6"/>
        <v>406704.14583999995</v>
      </c>
      <c r="F18" s="68">
        <f t="shared" si="6"/>
        <v>409639.02452760004</v>
      </c>
      <c r="G18" s="68">
        <f t="shared" si="6"/>
        <v>412555.83735051355</v>
      </c>
      <c r="H18" s="68">
        <f t="shared" si="6"/>
        <v>415453.08378612145</v>
      </c>
      <c r="I18" s="68">
        <f t="shared" si="6"/>
        <v>418329.21633573214</v>
      </c>
      <c r="J18" s="68">
        <f t="shared" si="6"/>
        <v>421182.6393318061</v>
      </c>
      <c r="K18" s="68">
        <f t="shared" si="6"/>
        <v>424011.70771752746</v>
      </c>
      <c r="L18" s="68">
        <f t="shared" si="6"/>
        <v>426814.72579813277</v>
      </c>
      <c r="M18" s="68">
        <f t="shared" si="6"/>
        <v>8989289.0161025506</v>
      </c>
      <c r="N18" s="68" t="str">
        <f t="shared" si="6"/>
        <v/>
      </c>
      <c r="O18" s="68" t="str">
        <f t="shared" si="6"/>
        <v/>
      </c>
      <c r="P18" s="68" t="str">
        <f t="shared" si="6"/>
        <v/>
      </c>
      <c r="Q18" s="68" t="str">
        <f t="shared" si="6"/>
        <v/>
      </c>
      <c r="R18" s="68" t="str">
        <f t="shared" si="6"/>
        <v/>
      </c>
      <c r="S18" s="69"/>
    </row>
    <row r="19" spans="2:19" x14ac:dyDescent="0.3">
      <c r="B19" s="39"/>
      <c r="C19" s="5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2:19" x14ac:dyDescent="0.3">
      <c r="B20" s="39" t="s">
        <v>30</v>
      </c>
      <c r="C20" s="60"/>
      <c r="D20" s="62">
        <f ca="1">D47</f>
        <v>0.15901055095974592</v>
      </c>
      <c r="E20" s="62">
        <f t="shared" ref="E20:R20" ca="1" si="7">IF(E3&gt;Analysis_Period,"",E47)</f>
        <v>0.11060113277645467</v>
      </c>
      <c r="F20" s="62">
        <f t="shared" ca="1" si="7"/>
        <v>9.4827745748842673E-2</v>
      </c>
      <c r="G20" s="62">
        <f t="shared" ca="1" si="7"/>
        <v>8.6982533536478668E-2</v>
      </c>
      <c r="H20" s="62">
        <f t="shared" ca="1" si="7"/>
        <v>8.2272801486606761E-2</v>
      </c>
      <c r="I20" s="62">
        <f t="shared" ca="1" si="7"/>
        <v>7.9121195140178902E-2</v>
      </c>
      <c r="J20" s="62">
        <f t="shared" ca="1" si="7"/>
        <v>7.6856609963640743E-2</v>
      </c>
      <c r="K20" s="62">
        <f t="shared" ca="1" si="7"/>
        <v>7.5145096391386446E-2</v>
      </c>
      <c r="L20" s="62">
        <f t="shared" ca="1" si="7"/>
        <v>7.380175955674062E-2</v>
      </c>
      <c r="M20" s="62">
        <f t="shared" ca="1" si="7"/>
        <v>7.2715947880912291E-2</v>
      </c>
      <c r="N20" s="62" t="str">
        <f t="shared" si="7"/>
        <v/>
      </c>
      <c r="O20" s="62" t="str">
        <f t="shared" si="7"/>
        <v/>
      </c>
      <c r="P20" s="62" t="str">
        <f t="shared" si="7"/>
        <v/>
      </c>
      <c r="Q20" s="62" t="str">
        <f t="shared" si="7"/>
        <v/>
      </c>
      <c r="R20" s="62" t="str">
        <f t="shared" si="7"/>
        <v/>
      </c>
    </row>
    <row r="21" spans="2:19" x14ac:dyDescent="0.3">
      <c r="B21" s="39" t="s">
        <v>38</v>
      </c>
      <c r="C21" s="51"/>
      <c r="D21" s="71">
        <f>IFERROR((SUMIF($D$15:D15,"&gt;0")+D12)/(-D48),"")</f>
        <v>1.1590105509597459</v>
      </c>
      <c r="E21" s="71">
        <f>IFERROR((SUMIF($D$15:E15,"&gt;0")+E12)/(-E48),"")</f>
        <v>1.2265964504511422</v>
      </c>
      <c r="F21" s="71">
        <f>IFERROR((SUMIF($D$15:F15,"&gt;0")+F12)/(-F48),"")</f>
        <v>1.2946427567314933</v>
      </c>
      <c r="G21" s="71">
        <f>IFERROR((SUMIF($D$15:G15,"&gt;0")+G12)/(-G48),"")</f>
        <v>1.3631455056687034</v>
      </c>
      <c r="H21" s="71">
        <f>IFERROR((SUMIF($D$15:H15,"&gt;0")+H12)/(-H48),"")</f>
        <v>1.4321004582380121</v>
      </c>
      <c r="I21" s="71">
        <f>IFERROR((SUMIF($D$15:I15,"&gt;0")+I12)/(-I48),"")</f>
        <v>1.5015030921097434</v>
      </c>
      <c r="J21" s="71">
        <f>IFERROR((SUMIF($D$15:J15,"&gt;0")+J12)/(-J48),"")</f>
        <v>1.5713485930252657</v>
      </c>
      <c r="K21" s="71">
        <f>IFERROR((SUMIF($D$15:K15,"&gt;0")+K12)/(-K48),"")</f>
        <v>1.6416318459563262</v>
      </c>
      <c r="L21" s="71">
        <f>IFERROR((SUMIF($D$15:L15,"&gt;0")+L12)/(-L48),"")</f>
        <v>1.7123474260427141</v>
      </c>
      <c r="M21" s="71">
        <f>IFERROR((SUMIF($D$15:M15,"&gt;0")+M12)/(-M48),"")</f>
        <v>1.7834895893032159</v>
      </c>
      <c r="N21" s="71" t="str">
        <f>IFERROR((SUMIF($D$15:N15,"&gt;0")+N12)/(-N48),"")</f>
        <v/>
      </c>
      <c r="O21" s="71" t="str">
        <f>IFERROR((SUMIF($D$15:O15,"&gt;0")+O12)/(-O48),"")</f>
        <v/>
      </c>
      <c r="P21" s="71" t="str">
        <f>IFERROR((SUMIF($D$15:P15,"&gt;0")+P12)/(-P48),"")</f>
        <v/>
      </c>
      <c r="Q21" s="71" t="str">
        <f>IFERROR((SUMIF($D$15:Q15,"&gt;0")+Q12)/(-Q48),"")</f>
        <v/>
      </c>
      <c r="R21" s="71" t="str">
        <f>IFERROR((SUMIF($D$15:R15,"&gt;0")+R12)/(-R48),"")</f>
        <v/>
      </c>
    </row>
    <row r="22" spans="2:19" x14ac:dyDescent="0.3">
      <c r="B22" s="39"/>
      <c r="C22" s="5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</row>
    <row r="23" spans="2:19" x14ac:dyDescent="0.3">
      <c r="B23" s="39" t="s">
        <v>31</v>
      </c>
      <c r="C23" s="51"/>
      <c r="D23" s="62">
        <f ca="1">IFERROR(D17/D20,"")</f>
        <v>0.38883971265663203</v>
      </c>
      <c r="E23" s="62">
        <f t="shared" ref="E23:R23" ca="1" si="8">IFERROR(E17/E20,"")</f>
        <v>0.53636967728423279</v>
      </c>
      <c r="F23" s="62">
        <f t="shared" ca="1" si="8"/>
        <v>0.61821836288391252</v>
      </c>
      <c r="G23" s="62">
        <f t="shared" ca="1" si="8"/>
        <v>0.67113132912249762</v>
      </c>
      <c r="H23" s="62">
        <f t="shared" ca="1" si="8"/>
        <v>0.70872902250736225</v>
      </c>
      <c r="I23" s="62">
        <f t="shared" ca="1" si="8"/>
        <v>0.73723651313924143</v>
      </c>
      <c r="J23" s="62">
        <f t="shared" ca="1" si="8"/>
        <v>0.75990382007967205</v>
      </c>
      <c r="K23" s="62">
        <f t="shared" ca="1" si="8"/>
        <v>0.77859348173622922</v>
      </c>
      <c r="L23" s="62">
        <f t="shared" ca="1" si="8"/>
        <v>0.794449406679127</v>
      </c>
      <c r="M23" s="62">
        <f t="shared" ca="1" si="8"/>
        <v>0.80821279398554857</v>
      </c>
      <c r="N23" s="62" t="str">
        <f t="shared" si="8"/>
        <v/>
      </c>
      <c r="O23" s="62" t="str">
        <f t="shared" si="8"/>
        <v/>
      </c>
      <c r="P23" s="62" t="str">
        <f t="shared" si="8"/>
        <v/>
      </c>
      <c r="Q23" s="62" t="str">
        <f t="shared" si="8"/>
        <v/>
      </c>
      <c r="R23" s="62" t="str">
        <f t="shared" si="8"/>
        <v/>
      </c>
    </row>
    <row r="24" spans="2:19" x14ac:dyDescent="0.3">
      <c r="B24" s="39" t="s">
        <v>32</v>
      </c>
      <c r="C24" s="51"/>
      <c r="D24" s="62">
        <f ca="1">IFERROR(1-D23,"")</f>
        <v>0.61116028734336791</v>
      </c>
      <c r="E24" s="62">
        <f t="shared" ref="E24:R24" ca="1" si="9">IFERROR(1-E23,"")</f>
        <v>0.46363032271576721</v>
      </c>
      <c r="F24" s="62">
        <f t="shared" ca="1" si="9"/>
        <v>0.38178163711608748</v>
      </c>
      <c r="G24" s="62">
        <f t="shared" ca="1" si="9"/>
        <v>0.32886867087750238</v>
      </c>
      <c r="H24" s="62">
        <f t="shared" ca="1" si="9"/>
        <v>0.29127097749263775</v>
      </c>
      <c r="I24" s="62">
        <f t="shared" ca="1" si="9"/>
        <v>0.26276348686075857</v>
      </c>
      <c r="J24" s="62">
        <f t="shared" ca="1" si="9"/>
        <v>0.24009617992032795</v>
      </c>
      <c r="K24" s="62">
        <f t="shared" ca="1" si="9"/>
        <v>0.22140651826377078</v>
      </c>
      <c r="L24" s="62">
        <f t="shared" ca="1" si="9"/>
        <v>0.205550593320873</v>
      </c>
      <c r="M24" s="62">
        <f t="shared" ca="1" si="9"/>
        <v>0.19178720601445143</v>
      </c>
      <c r="N24" s="62" t="str">
        <f t="shared" si="9"/>
        <v/>
      </c>
      <c r="O24" s="62" t="str">
        <f t="shared" si="9"/>
        <v/>
      </c>
      <c r="P24" s="62" t="str">
        <f t="shared" si="9"/>
        <v/>
      </c>
      <c r="Q24" s="62" t="str">
        <f t="shared" si="9"/>
        <v/>
      </c>
      <c r="R24" s="62" t="str">
        <f t="shared" si="9"/>
        <v/>
      </c>
    </row>
    <row r="25" spans="2:19" collapsed="1" x14ac:dyDescent="0.3">
      <c r="B25" s="39"/>
      <c r="C25" s="60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 t="e">
        <f>#REF!</f>
        <v>#REF!</v>
      </c>
      <c r="P25" s="72" t="e">
        <f>#REF!</f>
        <v>#REF!</v>
      </c>
      <c r="Q25" s="72" t="e">
        <f>#REF!</f>
        <v>#REF!</v>
      </c>
      <c r="R25" s="72" t="e">
        <f>#REF!</f>
        <v>#REF!</v>
      </c>
    </row>
    <row r="26" spans="2:19" x14ac:dyDescent="0.3">
      <c r="B26" s="39" t="s">
        <v>33</v>
      </c>
      <c r="C26" s="51"/>
      <c r="D26" s="63">
        <f>Debt!D6</f>
        <v>290853.2727141449</v>
      </c>
      <c r="E26" s="63">
        <f>Debt!E6</f>
        <v>290853.2727141449</v>
      </c>
      <c r="F26" s="63">
        <f>Debt!F6</f>
        <v>290853.2727141449</v>
      </c>
      <c r="G26" s="63">
        <f>Debt!G6</f>
        <v>290853.2727141449</v>
      </c>
      <c r="H26" s="63">
        <f>Debt!H6</f>
        <v>290853.2727141449</v>
      </c>
      <c r="I26" s="63">
        <f>Debt!I6</f>
        <v>290853.2727141449</v>
      </c>
      <c r="J26" s="63">
        <f>Debt!J6</f>
        <v>290853.2727141449</v>
      </c>
      <c r="K26" s="63">
        <f>Debt!K6</f>
        <v>290853.2727141449</v>
      </c>
      <c r="L26" s="63">
        <f>Debt!L6</f>
        <v>290853.2727141449</v>
      </c>
      <c r="M26" s="63">
        <f>Debt!M6</f>
        <v>290853.2727141449</v>
      </c>
      <c r="N26" s="63" t="str">
        <f>Debt!N6</f>
        <v/>
      </c>
      <c r="O26" s="63" t="str">
        <f>Debt!O6</f>
        <v/>
      </c>
      <c r="P26" s="63" t="str">
        <f>Debt!P6</f>
        <v/>
      </c>
      <c r="Q26" s="63" t="str">
        <f>Debt!Q6</f>
        <v/>
      </c>
      <c r="R26" s="63" t="str">
        <f>Debt!R6</f>
        <v/>
      </c>
    </row>
    <row r="27" spans="2:19" x14ac:dyDescent="0.3">
      <c r="B27" s="39" t="s">
        <v>166</v>
      </c>
      <c r="C27" s="51"/>
      <c r="D27" s="71">
        <f>IFERROR(D7/D26,"")</f>
        <v>1.8146211905228202</v>
      </c>
      <c r="E27" s="71">
        <f t="shared" ref="E27:R27" si="10">IFERROR(E7/E26,"")</f>
        <v>1.7551782762359585</v>
      </c>
      <c r="F27" s="71">
        <f t="shared" si="10"/>
        <v>1.7724061473231256</v>
      </c>
      <c r="G27" s="71">
        <f t="shared" si="10"/>
        <v>1.7897146508717905</v>
      </c>
      <c r="H27" s="71">
        <f t="shared" si="10"/>
        <v>1.8071014827613463</v>
      </c>
      <c r="I27" s="71">
        <f t="shared" si="10"/>
        <v>1.8245642344582629</v>
      </c>
      <c r="J27" s="71">
        <f t="shared" si="10"/>
        <v>1.8421003900571014</v>
      </c>
      <c r="K27" s="71">
        <f t="shared" si="10"/>
        <v>1.85970732324929</v>
      </c>
      <c r="L27" s="71">
        <f t="shared" si="10"/>
        <v>1.8773822942180975</v>
      </c>
      <c r="M27" s="71">
        <f t="shared" si="10"/>
        <v>1.8951224464580585</v>
      </c>
      <c r="N27" s="71" t="str">
        <f t="shared" si="10"/>
        <v/>
      </c>
      <c r="O27" s="71" t="str">
        <f t="shared" si="10"/>
        <v/>
      </c>
      <c r="P27" s="71" t="str">
        <f t="shared" si="10"/>
        <v/>
      </c>
      <c r="Q27" s="71" t="str">
        <f t="shared" si="10"/>
        <v/>
      </c>
      <c r="R27" s="71" t="str">
        <f t="shared" si="10"/>
        <v/>
      </c>
    </row>
    <row r="28" spans="2:19" x14ac:dyDescent="0.3">
      <c r="B28" s="39" t="s">
        <v>167</v>
      </c>
      <c r="C28" s="51"/>
      <c r="D28" s="62">
        <f>IFERROR(D7/D29,"")</f>
        <v>0.1100295533210561</v>
      </c>
      <c r="E28" s="62">
        <f t="shared" ref="E28:R28" si="11">IFERROR(E7/E29,"")</f>
        <v>0.10839090113615256</v>
      </c>
      <c r="F28" s="62">
        <f t="shared" si="11"/>
        <v>0.11160372831864157</v>
      </c>
      <c r="G28" s="62">
        <f t="shared" si="11"/>
        <v>0.11504833419656618</v>
      </c>
      <c r="H28" s="62">
        <f t="shared" si="11"/>
        <v>0.1187528125892149</v>
      </c>
      <c r="I28" s="62">
        <f t="shared" si="11"/>
        <v>0.12274995058783704</v>
      </c>
      <c r="J28" s="62">
        <f t="shared" si="11"/>
        <v>0.12707824863218492</v>
      </c>
      <c r="K28" s="62">
        <f t="shared" si="11"/>
        <v>0.13178321877192875</v>
      </c>
      <c r="L28" s="62">
        <f t="shared" si="11"/>
        <v>0.13691905384142691</v>
      </c>
      <c r="M28" s="62">
        <f t="shared" si="11"/>
        <v>0.14255079736776521</v>
      </c>
      <c r="N28" s="62" t="str">
        <f t="shared" si="11"/>
        <v/>
      </c>
      <c r="O28" s="62" t="str">
        <f t="shared" si="11"/>
        <v/>
      </c>
      <c r="P28" s="62" t="str">
        <f t="shared" si="11"/>
        <v/>
      </c>
      <c r="Q28" s="62" t="str">
        <f t="shared" si="11"/>
        <v/>
      </c>
      <c r="R28" s="62" t="str">
        <f t="shared" si="11"/>
        <v/>
      </c>
    </row>
    <row r="29" spans="2:19" x14ac:dyDescent="0.3">
      <c r="B29" s="39" t="s">
        <v>40</v>
      </c>
      <c r="C29" s="51"/>
      <c r="D29" s="63">
        <f>Debt!D7</f>
        <v>4796788.6451375643</v>
      </c>
      <c r="E29" s="63">
        <f>Debt!E7</f>
        <v>4709798.8898417661</v>
      </c>
      <c r="F29" s="63">
        <f>Debt!F7</f>
        <v>4619112.069945897</v>
      </c>
      <c r="G29" s="63">
        <f>Debt!G7</f>
        <v>4524571.0602044519</v>
      </c>
      <c r="H29" s="63">
        <f>Debt!H7</f>
        <v>4426012.057548997</v>
      </c>
      <c r="I29" s="63">
        <f>Debt!I7</f>
        <v>4323264.297280685</v>
      </c>
      <c r="J29" s="63">
        <f>Debt!J7</f>
        <v>4216149.7572009685</v>
      </c>
      <c r="K29" s="63">
        <f>Debt!K7</f>
        <v>4104482.8491678648</v>
      </c>
      <c r="L29" s="63">
        <f>Debt!L7</f>
        <v>3988070.0975433551</v>
      </c>
      <c r="M29" s="63">
        <f>Debt!M7</f>
        <v>3866709.8039748021</v>
      </c>
      <c r="N29" s="63" t="str">
        <f>Debt!N7</f>
        <v/>
      </c>
      <c r="O29" s="63" t="str">
        <f>Debt!O7</f>
        <v/>
      </c>
      <c r="P29" s="63" t="str">
        <f>Debt!P7</f>
        <v/>
      </c>
      <c r="Q29" s="63" t="str">
        <f>Debt!Q7</f>
        <v/>
      </c>
      <c r="R29" s="63" t="str">
        <f>Debt!R7</f>
        <v/>
      </c>
    </row>
    <row r="30" spans="2:19" x14ac:dyDescent="0.3">
      <c r="B30" s="39"/>
      <c r="C30" s="51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</row>
    <row r="31" spans="2:19" x14ac:dyDescent="0.3">
      <c r="B31" s="39" t="s">
        <v>46</v>
      </c>
      <c r="C31" s="51"/>
      <c r="D31" s="63">
        <f>IFERROR(D12-D29,"")</f>
        <v>3057047.4447085885</v>
      </c>
      <c r="E31" s="63">
        <f t="shared" ref="E31:R31" si="12">IFERROR(E12-E29,"")</f>
        <v>3221126.1644290024</v>
      </c>
      <c r="F31" s="63">
        <f t="shared" si="12"/>
        <v>3389262.7520620031</v>
      </c>
      <c r="G31" s="63">
        <f t="shared" si="12"/>
        <v>3561604.0226835702</v>
      </c>
      <c r="H31" s="63">
        <f t="shared" si="12"/>
        <v>3738303.0019796817</v>
      </c>
      <c r="I31" s="63">
        <f t="shared" si="12"/>
        <v>3919519.1968133273</v>
      </c>
      <c r="J31" s="63">
        <f t="shared" si="12"/>
        <v>4105418.8775300793</v>
      </c>
      <c r="K31" s="63">
        <f t="shared" si="12"/>
        <v>4296175.3725078795</v>
      </c>
      <c r="L31" s="63">
        <f t="shared" si="12"/>
        <v>4491969.3754776157</v>
      </c>
      <c r="M31" s="63">
        <f t="shared" si="12"/>
        <v>4692989.2661643922</v>
      </c>
      <c r="N31" s="63" t="str">
        <f t="shared" si="12"/>
        <v/>
      </c>
      <c r="O31" s="63" t="str">
        <f t="shared" si="12"/>
        <v/>
      </c>
      <c r="P31" s="63" t="str">
        <f t="shared" si="12"/>
        <v/>
      </c>
      <c r="Q31" s="63" t="str">
        <f t="shared" si="12"/>
        <v/>
      </c>
      <c r="R31" s="63" t="str">
        <f t="shared" si="12"/>
        <v/>
      </c>
    </row>
    <row r="32" spans="2:19" x14ac:dyDescent="0.3">
      <c r="B32" s="50" t="s">
        <v>54</v>
      </c>
      <c r="C32" s="51"/>
      <c r="D32" s="63">
        <f>IFERROR(D31-(-D68),"")</f>
        <v>825830.03277794458</v>
      </c>
      <c r="E32" s="63">
        <f t="shared" ref="E32:R32" si="13">IFERROR(E31-(-E68),"")</f>
        <v>989908.75249835849</v>
      </c>
      <c r="F32" s="63">
        <f t="shared" si="13"/>
        <v>1158045.3401313592</v>
      </c>
      <c r="G32" s="63">
        <f t="shared" si="13"/>
        <v>1330386.6107529262</v>
      </c>
      <c r="H32" s="63">
        <f t="shared" si="13"/>
        <v>1507085.5900490377</v>
      </c>
      <c r="I32" s="63">
        <f t="shared" si="13"/>
        <v>1688301.7848826833</v>
      </c>
      <c r="J32" s="63">
        <f t="shared" si="13"/>
        <v>1874201.4655994354</v>
      </c>
      <c r="K32" s="63">
        <f t="shared" si="13"/>
        <v>2064957.9605772356</v>
      </c>
      <c r="L32" s="63">
        <f t="shared" si="13"/>
        <v>2260751.9635469718</v>
      </c>
      <c r="M32" s="63">
        <f t="shared" si="13"/>
        <v>2461771.8542337483</v>
      </c>
      <c r="N32" s="63" t="str">
        <f t="shared" si="13"/>
        <v/>
      </c>
      <c r="O32" s="63" t="str">
        <f t="shared" si="13"/>
        <v/>
      </c>
      <c r="P32" s="63" t="str">
        <f t="shared" si="13"/>
        <v/>
      </c>
      <c r="Q32" s="63" t="str">
        <f t="shared" si="13"/>
        <v/>
      </c>
      <c r="R32" s="63" t="str">
        <f t="shared" si="13"/>
        <v/>
      </c>
    </row>
    <row r="33" spans="2:21" collapsed="1" x14ac:dyDescent="0.3">
      <c r="B33" s="39"/>
      <c r="C33" s="60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 t="str">
        <f t="shared" ref="O33:R33" si="14">O35</f>
        <v/>
      </c>
      <c r="P33" s="72" t="str">
        <f t="shared" si="14"/>
        <v/>
      </c>
      <c r="Q33" s="72" t="str">
        <f t="shared" si="14"/>
        <v/>
      </c>
      <c r="R33" s="72" t="str">
        <f t="shared" si="14"/>
        <v/>
      </c>
    </row>
    <row r="34" spans="2:21" x14ac:dyDescent="0.3">
      <c r="B34" s="39" t="s">
        <v>34</v>
      </c>
      <c r="C34" s="51"/>
      <c r="D34" s="63">
        <f>IFERROR(D9-D26,"")</f>
        <v>151735.2392858552</v>
      </c>
      <c r="E34" s="63">
        <f t="shared" ref="E34:R34" si="15">IFERROR(E9-E26,"")</f>
        <v>115850.87312585505</v>
      </c>
      <c r="F34" s="63">
        <f t="shared" si="15"/>
        <v>118785.75181345514</v>
      </c>
      <c r="G34" s="63">
        <f t="shared" si="15"/>
        <v>121702.56463636865</v>
      </c>
      <c r="H34" s="63">
        <f t="shared" si="15"/>
        <v>124599.81107197655</v>
      </c>
      <c r="I34" s="63">
        <f t="shared" si="15"/>
        <v>127475.94362158724</v>
      </c>
      <c r="J34" s="63">
        <f t="shared" si="15"/>
        <v>130329.3666176612</v>
      </c>
      <c r="K34" s="63">
        <f t="shared" si="15"/>
        <v>133158.43500338256</v>
      </c>
      <c r="L34" s="63">
        <f t="shared" si="15"/>
        <v>135961.45308398787</v>
      </c>
      <c r="M34" s="63">
        <f t="shared" si="15"/>
        <v>138736.67324921192</v>
      </c>
      <c r="N34" s="63" t="str">
        <f t="shared" si="15"/>
        <v/>
      </c>
      <c r="O34" s="63" t="str">
        <f t="shared" si="15"/>
        <v/>
      </c>
      <c r="P34" s="63" t="str">
        <f t="shared" si="15"/>
        <v/>
      </c>
      <c r="Q34" s="63" t="str">
        <f t="shared" si="15"/>
        <v/>
      </c>
      <c r="R34" s="63" t="str">
        <f t="shared" si="15"/>
        <v/>
      </c>
    </row>
    <row r="35" spans="2:21" x14ac:dyDescent="0.3">
      <c r="B35" s="39" t="s">
        <v>36</v>
      </c>
      <c r="C35" s="51"/>
      <c r="D35" s="62">
        <f>IF(D34="","",D34/(-D68))</f>
        <v>6.8005582277417168E-2</v>
      </c>
      <c r="E35" s="62">
        <f t="shared" ref="E35:R35" si="16">IF(E34="","",E34/(-E68))</f>
        <v>5.1922718291092386E-2</v>
      </c>
      <c r="F35" s="62">
        <f t="shared" si="16"/>
        <v>5.3238089295238752E-2</v>
      </c>
      <c r="G35" s="62">
        <f t="shared" si="16"/>
        <v>5.4545363435050009E-2</v>
      </c>
      <c r="H35" s="62">
        <f t="shared" si="16"/>
        <v>5.5843868197569292E-2</v>
      </c>
      <c r="I35" s="62">
        <f t="shared" si="16"/>
        <v>5.7132910015830297E-2</v>
      </c>
      <c r="J35" s="62">
        <f t="shared" si="16"/>
        <v>5.8411773734272206E-2</v>
      </c>
      <c r="K35" s="62">
        <f t="shared" si="16"/>
        <v>5.9679722061761011E-2</v>
      </c>
      <c r="L35" s="62">
        <f t="shared" si="16"/>
        <v>6.0935995011952765E-2</v>
      </c>
      <c r="M35" s="62">
        <f t="shared" si="16"/>
        <v>6.2179809330711905E-2</v>
      </c>
      <c r="N35" s="62" t="str">
        <f t="shared" si="16"/>
        <v/>
      </c>
      <c r="O35" s="62" t="str">
        <f t="shared" si="16"/>
        <v/>
      </c>
      <c r="P35" s="62" t="str">
        <f t="shared" si="16"/>
        <v/>
      </c>
      <c r="Q35" s="62" t="str">
        <f t="shared" si="16"/>
        <v/>
      </c>
      <c r="R35" s="62" t="str">
        <f t="shared" si="16"/>
        <v/>
      </c>
    </row>
    <row r="36" spans="2:21" x14ac:dyDescent="0.3">
      <c r="B36" s="50" t="s">
        <v>35</v>
      </c>
      <c r="C36" s="51"/>
      <c r="D36" s="62">
        <f>IF(D35="","",AVERAGE($D$35:D35))</f>
        <v>6.8005582277417168E-2</v>
      </c>
      <c r="E36" s="62">
        <f>IF(E35="","",AVERAGE($D$35:E35))</f>
        <v>5.996415028425478E-2</v>
      </c>
      <c r="F36" s="62">
        <f>IF(F35="","",AVERAGE($D$35:F35))</f>
        <v>5.7722129954582778E-2</v>
      </c>
      <c r="G36" s="62">
        <f>IF(G35="","",AVERAGE($D$35:G35))</f>
        <v>5.6927938324699584E-2</v>
      </c>
      <c r="H36" s="62">
        <f>IF(H35="","",AVERAGE($D$35:H35))</f>
        <v>5.6711124299273531E-2</v>
      </c>
      <c r="I36" s="62">
        <f>IF(I35="","",AVERAGE($D$35:I35))</f>
        <v>5.6781421918699664E-2</v>
      </c>
      <c r="J36" s="62">
        <f>IF(J35="","",AVERAGE($D$35:J35))</f>
        <v>5.701432932092431E-2</v>
      </c>
      <c r="K36" s="62">
        <f>IF(K35="","",AVERAGE($D$35:K35))</f>
        <v>5.73475034135289E-2</v>
      </c>
      <c r="L36" s="62">
        <f>IF(L35="","",AVERAGE($D$35:L35))</f>
        <v>5.7746224702242666E-2</v>
      </c>
      <c r="M36" s="62">
        <f>IF(M35="","",AVERAGE($D$35:M35))</f>
        <v>5.8189583165089584E-2</v>
      </c>
      <c r="N36" s="62" t="str">
        <f>IF(N35="","",AVERAGE($D$35:N35))</f>
        <v/>
      </c>
      <c r="O36" s="62" t="str">
        <f>IF(O35="","",AVERAGE($D$35:O35))</f>
        <v/>
      </c>
      <c r="P36" s="62" t="str">
        <f>IF(P35="","",AVERAGE($D$35:P35))</f>
        <v/>
      </c>
      <c r="Q36" s="62" t="str">
        <f>IF(Q35="","",AVERAGE($D$35:Q35))</f>
        <v/>
      </c>
      <c r="R36" s="62" t="str">
        <f>IF(R35="","",AVERAGE($D$35:R35))</f>
        <v/>
      </c>
    </row>
    <row r="37" spans="2:21" collapsed="1" x14ac:dyDescent="0.3">
      <c r="B37" s="39"/>
      <c r="C37" s="60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 t="str">
        <f t="shared" ref="O37:R37" si="17">O39</f>
        <v/>
      </c>
      <c r="P37" s="72" t="str">
        <f t="shared" si="17"/>
        <v/>
      </c>
      <c r="Q37" s="72" t="str">
        <f t="shared" si="17"/>
        <v/>
      </c>
      <c r="R37" s="72" t="str">
        <f t="shared" si="17"/>
        <v/>
      </c>
    </row>
    <row r="38" spans="2:21" x14ac:dyDescent="0.3">
      <c r="B38" s="39" t="s">
        <v>37</v>
      </c>
      <c r="C38" s="51"/>
      <c r="D38" s="62">
        <f ca="1">D67</f>
        <v>0.43813089071312206</v>
      </c>
      <c r="E38" s="62">
        <f t="shared" ref="E38:R38" ca="1" si="18">E67</f>
        <v>0.25741685501077893</v>
      </c>
      <c r="F38" s="62">
        <f t="shared" ca="1" si="18"/>
        <v>0.20109349853712066</v>
      </c>
      <c r="G38" s="62">
        <f t="shared" ca="1" si="18"/>
        <v>0.1732122740975155</v>
      </c>
      <c r="H38" s="62">
        <f t="shared" ca="1" si="18"/>
        <v>0.15634120667180484</v>
      </c>
      <c r="I38" s="62">
        <f t="shared" ca="1" si="18"/>
        <v>0.14489371604503343</v>
      </c>
      <c r="J38" s="62">
        <f t="shared" ca="1" si="18"/>
        <v>0.13652696845031631</v>
      </c>
      <c r="K38" s="62">
        <f t="shared" ca="1" si="18"/>
        <v>0.13008498282585923</v>
      </c>
      <c r="L38" s="62">
        <f t="shared" ca="1" si="18"/>
        <v>0.12493082614406537</v>
      </c>
      <c r="M38" s="62">
        <f t="shared" ca="1" si="18"/>
        <v>0.12068418573899176</v>
      </c>
      <c r="N38" s="62" t="e">
        <f t="shared" ca="1" si="18"/>
        <v>#VALUE!</v>
      </c>
      <c r="O38" s="62" t="str">
        <f t="shared" si="18"/>
        <v/>
      </c>
      <c r="P38" s="62" t="str">
        <f t="shared" si="18"/>
        <v/>
      </c>
      <c r="Q38" s="62" t="str">
        <f t="shared" si="18"/>
        <v/>
      </c>
      <c r="R38" s="62" t="str">
        <f t="shared" si="18"/>
        <v/>
      </c>
    </row>
    <row r="39" spans="2:21" x14ac:dyDescent="0.3">
      <c r="B39" s="39" t="s">
        <v>39</v>
      </c>
      <c r="C39" s="51"/>
      <c r="D39" s="71">
        <f>IFERROR((SUMIF($D$34:D34,"&gt;0")+D31)/(-D68),"")</f>
        <v>1.4381308907131218</v>
      </c>
      <c r="E39" s="71">
        <f>IFERROR((SUMIF($D$34:E34,"&gt;0")+E31)/(-E68),"")</f>
        <v>1.5635913641521715</v>
      </c>
      <c r="F39" s="71">
        <f>IFERROR((SUMIF($D$34:F34,"&gt;0")+F31)/(-F68),"")</f>
        <v>1.6921858874434652</v>
      </c>
      <c r="G39" s="71">
        <f>IFERROR((SUMIF($D$34:G34,"&gt;0")+G31)/(-G68),"")</f>
        <v>1.8239721641575322</v>
      </c>
      <c r="H39" s="71">
        <f>IFERROR((SUMIF($D$34:H34,"&gt;0")+H31)/(-H68),"")</f>
        <v>1.9590100088592628</v>
      </c>
      <c r="I39" s="71">
        <f>IFERROR((SUMIF($D$34:I34,"&gt;0")+I31)/(-I68),"")</f>
        <v>2.0973614473182005</v>
      </c>
      <c r="J39" s="71">
        <f>IFERROR((SUMIF($D$34:J34,"&gt;0")+J31)/(-J68),"")</f>
        <v>2.2390908214452985</v>
      </c>
      <c r="K39" s="71">
        <f>IFERROR((SUMIF($D$34:K34,"&gt;0")+K31)/(-K68),"")</f>
        <v>2.3842648991703834</v>
      </c>
      <c r="L39" s="71">
        <f>IFERROR((SUMIF($D$34:L34,"&gt;0")+L31)/(-L68),"")</f>
        <v>2.5329529894836718</v>
      </c>
      <c r="M39" s="71">
        <f>IFERROR((SUMIF($D$34:M34,"&gt;0")+M31)/(-M68),"")</f>
        <v>2.6852270628748438</v>
      </c>
      <c r="N39" s="71" t="str">
        <f>IFERROR((SUMIF($D$34:N34,"&gt;0")+N31)/(-N68),"")</f>
        <v/>
      </c>
      <c r="O39" s="71" t="str">
        <f>IFERROR((SUMIF($D$34:O34,"&gt;0")+O31)/(-O68),"")</f>
        <v/>
      </c>
      <c r="P39" s="71" t="str">
        <f>IFERROR((SUMIF($D$34:P34,"&gt;0")+P31)/(-P68),"")</f>
        <v/>
      </c>
      <c r="Q39" s="71" t="str">
        <f>IFERROR((SUMIF($D$34:Q34,"&gt;0")+Q31)/(-Q68),"")</f>
        <v/>
      </c>
      <c r="R39" s="71" t="str">
        <f>IFERROR((SUMIF($D$34:R34,"&gt;0")+R31)/(-R68),"")</f>
        <v/>
      </c>
    </row>
    <row r="40" spans="2:21" x14ac:dyDescent="0.3">
      <c r="B40" s="39"/>
      <c r="C40" s="39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</row>
    <row r="41" spans="2:21" x14ac:dyDescent="0.3">
      <c r="B41" s="39" t="s">
        <v>102</v>
      </c>
      <c r="C41" s="39"/>
      <c r="D41" s="73">
        <f t="shared" ref="D41:R41" si="19">IF(D3=Analysis_Period,D31+D34,D34)</f>
        <v>151735.2392858552</v>
      </c>
      <c r="E41" s="73">
        <f t="shared" si="19"/>
        <v>115850.87312585505</v>
      </c>
      <c r="F41" s="73">
        <f t="shared" si="19"/>
        <v>118785.75181345514</v>
      </c>
      <c r="G41" s="73">
        <f t="shared" si="19"/>
        <v>121702.56463636865</v>
      </c>
      <c r="H41" s="73">
        <f t="shared" si="19"/>
        <v>124599.81107197655</v>
      </c>
      <c r="I41" s="73">
        <f t="shared" si="19"/>
        <v>127475.94362158724</v>
      </c>
      <c r="J41" s="73">
        <f t="shared" si="19"/>
        <v>130329.3666176612</v>
      </c>
      <c r="K41" s="73">
        <f t="shared" si="19"/>
        <v>133158.43500338256</v>
      </c>
      <c r="L41" s="73">
        <f t="shared" si="19"/>
        <v>135961.45308398787</v>
      </c>
      <c r="M41" s="73">
        <f t="shared" si="19"/>
        <v>4831725.9394136043</v>
      </c>
      <c r="N41" s="73" t="str">
        <f t="shared" si="19"/>
        <v/>
      </c>
      <c r="O41" s="73" t="str">
        <f t="shared" si="19"/>
        <v/>
      </c>
      <c r="P41" s="73" t="str">
        <f t="shared" si="19"/>
        <v/>
      </c>
      <c r="Q41" s="73" t="str">
        <f t="shared" si="19"/>
        <v/>
      </c>
      <c r="R41" s="73" t="str">
        <f t="shared" si="19"/>
        <v/>
      </c>
      <c r="S41" s="74"/>
    </row>
    <row r="44" spans="2:21" x14ac:dyDescent="0.3">
      <c r="B44" s="75" t="s">
        <v>51</v>
      </c>
    </row>
    <row r="45" spans="2:21" hidden="1" outlineLevel="1" x14ac:dyDescent="0.3">
      <c r="B45" s="70" t="s">
        <v>47</v>
      </c>
    </row>
    <row r="46" spans="2:21" hidden="1" outlineLevel="1" x14ac:dyDescent="0.3">
      <c r="B46" s="76" t="s">
        <v>48</v>
      </c>
      <c r="C46" s="54"/>
      <c r="D46" s="54">
        <f>IF(D5="","",D3)</f>
        <v>1</v>
      </c>
      <c r="E46" s="54">
        <f t="shared" ref="E46:R46" si="20">IF(E5="","",E3)</f>
        <v>2</v>
      </c>
      <c r="F46" s="54">
        <f t="shared" si="20"/>
        <v>3</v>
      </c>
      <c r="G46" s="54">
        <f t="shared" si="20"/>
        <v>4</v>
      </c>
      <c r="H46" s="54">
        <f t="shared" si="20"/>
        <v>5</v>
      </c>
      <c r="I46" s="54">
        <f t="shared" si="20"/>
        <v>6</v>
      </c>
      <c r="J46" s="54">
        <f t="shared" si="20"/>
        <v>7</v>
      </c>
      <c r="K46" s="54">
        <f t="shared" si="20"/>
        <v>8</v>
      </c>
      <c r="L46" s="54">
        <f t="shared" si="20"/>
        <v>9</v>
      </c>
      <c r="M46" s="54">
        <f t="shared" si="20"/>
        <v>10</v>
      </c>
      <c r="N46" s="54">
        <f t="shared" si="20"/>
        <v>11</v>
      </c>
      <c r="O46" s="54" t="str">
        <f t="shared" si="20"/>
        <v/>
      </c>
      <c r="P46" s="54" t="str">
        <f t="shared" si="20"/>
        <v/>
      </c>
      <c r="Q46" s="54" t="str">
        <f t="shared" si="20"/>
        <v/>
      </c>
      <c r="R46" s="54" t="str">
        <f t="shared" si="20"/>
        <v/>
      </c>
      <c r="S46" s="54"/>
      <c r="T46" s="54"/>
      <c r="U46" s="54"/>
    </row>
    <row r="47" spans="2:21" hidden="1" outlineLevel="1" x14ac:dyDescent="0.3">
      <c r="B47" s="76" t="s">
        <v>49</v>
      </c>
      <c r="C47" s="54"/>
      <c r="D47" s="77">
        <f ca="1">IF(D46="","",IRR(D48:D63))</f>
        <v>0.15901055095974592</v>
      </c>
      <c r="E47" s="77">
        <f t="shared" ref="E47:R47" ca="1" si="21">IF(E46="","",IRR(E48:E63))</f>
        <v>0.11060113277645467</v>
      </c>
      <c r="F47" s="77">
        <f t="shared" ca="1" si="21"/>
        <v>9.4827745748842673E-2</v>
      </c>
      <c r="G47" s="77">
        <f t="shared" ca="1" si="21"/>
        <v>8.6982533536478668E-2</v>
      </c>
      <c r="H47" s="77">
        <f t="shared" ca="1" si="21"/>
        <v>8.2272801486606761E-2</v>
      </c>
      <c r="I47" s="77">
        <f t="shared" ca="1" si="21"/>
        <v>7.9121195140178902E-2</v>
      </c>
      <c r="J47" s="77">
        <f t="shared" ca="1" si="21"/>
        <v>7.6856609963640743E-2</v>
      </c>
      <c r="K47" s="77">
        <f t="shared" ca="1" si="21"/>
        <v>7.5145096391386446E-2</v>
      </c>
      <c r="L47" s="77">
        <f t="shared" ca="1" si="21"/>
        <v>7.380175955674062E-2</v>
      </c>
      <c r="M47" s="77">
        <f t="shared" ca="1" si="21"/>
        <v>7.2715947880912291E-2</v>
      </c>
      <c r="N47" s="77" t="e">
        <f t="shared" ca="1" si="21"/>
        <v>#VALUE!</v>
      </c>
      <c r="O47" s="77" t="str">
        <f t="shared" si="21"/>
        <v/>
      </c>
      <c r="P47" s="77" t="str">
        <f t="shared" si="21"/>
        <v/>
      </c>
      <c r="Q47" s="77" t="str">
        <f t="shared" si="21"/>
        <v/>
      </c>
      <c r="R47" s="77" t="str">
        <f t="shared" si="21"/>
        <v/>
      </c>
      <c r="S47" s="54"/>
      <c r="T47" s="54"/>
      <c r="U47" s="54"/>
    </row>
    <row r="48" spans="2:21" hidden="1" outlineLevel="1" x14ac:dyDescent="0.3">
      <c r="B48" s="76">
        <v>0</v>
      </c>
      <c r="D48" s="64">
        <f>IF(D46="","",-(Basis+(-SUMIF($D$15:D15,"&lt;0"))))</f>
        <v>-7158195.9240803318</v>
      </c>
      <c r="E48" s="64">
        <f>IF(E46="","",-(Basis+(-SUMIF($D$15:E15,"&lt;0"))))</f>
        <v>-7158195.9240803318</v>
      </c>
      <c r="F48" s="64">
        <f>IF(F46="","",-(Basis+(-SUMIF($D$15:F15,"&lt;0"))))</f>
        <v>-7158195.9240803318</v>
      </c>
      <c r="G48" s="64">
        <f>IF(G46="","",-(Basis+(-SUMIF($D$15:G15,"&lt;0"))))</f>
        <v>-7158195.9240803318</v>
      </c>
      <c r="H48" s="64">
        <f>IF(H46="","",-(Basis+(-SUMIF($D$15:H15,"&lt;0"))))</f>
        <v>-7158195.9240803318</v>
      </c>
      <c r="I48" s="64">
        <f>IF(I46="","",-(Basis+(-SUMIF($D$15:I15,"&lt;0"))))</f>
        <v>-7158195.9240803318</v>
      </c>
      <c r="J48" s="64">
        <f>IF(J46="","",-(Basis+(-SUMIF($D$15:J15,"&lt;0"))))</f>
        <v>-7158195.9240803318</v>
      </c>
      <c r="K48" s="64">
        <f>IF(K46="","",-(Basis+(-SUMIF($D$15:K15,"&lt;0"))))</f>
        <v>-7158195.9240803318</v>
      </c>
      <c r="L48" s="64">
        <f>IF(L46="","",-(Basis+(-SUMIF($D$15:L15,"&lt;0"))))</f>
        <v>-7158195.9240803318</v>
      </c>
      <c r="M48" s="64">
        <f>IF(M46="","",-(Basis+(-SUMIF($D$15:M15,"&lt;0"))))</f>
        <v>-7158195.9240803318</v>
      </c>
      <c r="N48" s="64">
        <f>IF(N46="","",-(Basis+(-SUMIF($D$15:N15,"&lt;0"))))</f>
        <v>-7158195.9240803318</v>
      </c>
      <c r="O48" s="64" t="str">
        <f>IF(O46="","",-(Basis+(-SUMIF($D$15:O15,"&lt;0"))))</f>
        <v/>
      </c>
      <c r="P48" s="64" t="str">
        <f>IF(P46="","",-(Basis+(-SUMIF($D$15:P15,"&lt;0"))))</f>
        <v/>
      </c>
      <c r="Q48" s="64" t="str">
        <f>IF(Q46="","",-(Basis+(-SUMIF($D$15:Q15,"&lt;0"))))</f>
        <v/>
      </c>
      <c r="R48" s="64" t="str">
        <f>IF(R46="","",-(Basis+(-SUMIF($D$15:R15,"&lt;0"))))</f>
        <v/>
      </c>
    </row>
    <row r="49" spans="2:18" hidden="1" outlineLevel="1" x14ac:dyDescent="0.3">
      <c r="B49" s="53">
        <f>B48+1</f>
        <v>1</v>
      </c>
      <c r="D49" s="78">
        <f t="shared" ref="D49:D63" ca="1" si="22">IF($B49&gt;D$46,"",IF(D$46="","",IF(D$46=$B49,OFFSET($D$15,0,$B48)+OFFSET($D$12,0,$B48),OFFSET($D$15,0,$B48))))</f>
        <v>8296424.6018461529</v>
      </c>
      <c r="E49" s="78">
        <f t="shared" ref="E49:R49" ca="1" si="23">IF($B49&gt;E$46,"",IF(E$46="","",IF(E$46=$B49,OFFSET($D$15,0,$B48)+OFFSET($D$12,0,$B48),OFFSET($D$15,0,$B48))))</f>
        <v>442588.5120000001</v>
      </c>
      <c r="F49" s="78">
        <f t="shared" ca="1" si="23"/>
        <v>442588.5120000001</v>
      </c>
      <c r="G49" s="78">
        <f t="shared" ca="1" si="23"/>
        <v>442588.5120000001</v>
      </c>
      <c r="H49" s="78">
        <f t="shared" ca="1" si="23"/>
        <v>442588.5120000001</v>
      </c>
      <c r="I49" s="78">
        <f t="shared" ca="1" si="23"/>
        <v>442588.5120000001</v>
      </c>
      <c r="J49" s="78">
        <f t="shared" ca="1" si="23"/>
        <v>442588.5120000001</v>
      </c>
      <c r="K49" s="78">
        <f t="shared" ca="1" si="23"/>
        <v>442588.5120000001</v>
      </c>
      <c r="L49" s="78">
        <f t="shared" ca="1" si="23"/>
        <v>442588.5120000001</v>
      </c>
      <c r="M49" s="78">
        <f t="shared" ca="1" si="23"/>
        <v>442588.5120000001</v>
      </c>
      <c r="N49" s="78">
        <f t="shared" ca="1" si="23"/>
        <v>442588.5120000001</v>
      </c>
      <c r="O49" s="78" t="str">
        <f t="shared" ca="1" si="23"/>
        <v/>
      </c>
      <c r="P49" s="78" t="str">
        <f t="shared" ca="1" si="23"/>
        <v/>
      </c>
      <c r="Q49" s="78" t="str">
        <f t="shared" ca="1" si="23"/>
        <v/>
      </c>
      <c r="R49" s="78" t="str">
        <f t="shared" ca="1" si="23"/>
        <v/>
      </c>
    </row>
    <row r="50" spans="2:18" hidden="1" outlineLevel="1" x14ac:dyDescent="0.3">
      <c r="B50" s="53">
        <f t="shared" ref="B50:B63" si="24">B49+1</f>
        <v>2</v>
      </c>
      <c r="D50" s="78" t="str">
        <f t="shared" ca="1" si="22"/>
        <v/>
      </c>
      <c r="E50" s="78">
        <f t="shared" ref="E50:E63" ca="1" si="25">IF($B50&gt;E$46,"",IF(E$46="","",IF(E$46=$B50,OFFSET($D$15,0,$B49)+OFFSET($D$12,0,$B49),OFFSET($D$15,0,$B49))))</f>
        <v>8337629.2001107689</v>
      </c>
      <c r="F50" s="78">
        <f t="shared" ref="F50:F63" ca="1" si="26">IF($B50&gt;F$46,"",IF(F$46="","",IF(F$46=$B50,OFFSET($D$15,0,$B49)+OFFSET($D$12,0,$B49),OFFSET($D$15,0,$B49))))</f>
        <v>406704.14583999995</v>
      </c>
      <c r="G50" s="78">
        <f t="shared" ref="G50:G63" ca="1" si="27">IF($B50&gt;G$46,"",IF(G$46="","",IF(G$46=$B50,OFFSET($D$15,0,$B49)+OFFSET($D$12,0,$B49),OFFSET($D$15,0,$B49))))</f>
        <v>406704.14583999995</v>
      </c>
      <c r="H50" s="78">
        <f t="shared" ref="H50:H63" ca="1" si="28">IF($B50&gt;H$46,"",IF(H$46="","",IF(H$46=$B50,OFFSET($D$15,0,$B49)+OFFSET($D$12,0,$B49),OFFSET($D$15,0,$B49))))</f>
        <v>406704.14583999995</v>
      </c>
      <c r="I50" s="78">
        <f t="shared" ref="I50:I63" ca="1" si="29">IF($B50&gt;I$46,"",IF(I$46="","",IF(I$46=$B50,OFFSET($D$15,0,$B49)+OFFSET($D$12,0,$B49),OFFSET($D$15,0,$B49))))</f>
        <v>406704.14583999995</v>
      </c>
      <c r="J50" s="78">
        <f t="shared" ref="J50:J63" ca="1" si="30">IF($B50&gt;J$46,"",IF(J$46="","",IF(J$46=$B50,OFFSET($D$15,0,$B49)+OFFSET($D$12,0,$B49),OFFSET($D$15,0,$B49))))</f>
        <v>406704.14583999995</v>
      </c>
      <c r="K50" s="78">
        <f t="shared" ref="K50:K63" ca="1" si="31">IF($B50&gt;K$46,"",IF(K$46="","",IF(K$46=$B50,OFFSET($D$15,0,$B49)+OFFSET($D$12,0,$B49),OFFSET($D$15,0,$B49))))</f>
        <v>406704.14583999995</v>
      </c>
      <c r="L50" s="78">
        <f t="shared" ref="L50:L63" ca="1" si="32">IF($B50&gt;L$46,"",IF(L$46="","",IF(L$46=$B50,OFFSET($D$15,0,$B49)+OFFSET($D$12,0,$B49),OFFSET($D$15,0,$B49))))</f>
        <v>406704.14583999995</v>
      </c>
      <c r="M50" s="78">
        <f t="shared" ref="M50:M63" ca="1" si="33">IF($B50&gt;M$46,"",IF(M$46="","",IF(M$46=$B50,OFFSET($D$15,0,$B49)+OFFSET($D$12,0,$B49),OFFSET($D$15,0,$B49))))</f>
        <v>406704.14583999995</v>
      </c>
      <c r="N50" s="78">
        <f t="shared" ref="N50:N63" ca="1" si="34">IF($B50&gt;N$46,"",IF(N$46="","",IF(N$46=$B50,OFFSET($D$15,0,$B49)+OFFSET($D$12,0,$B49),OFFSET($D$15,0,$B49))))</f>
        <v>406704.14583999995</v>
      </c>
      <c r="O50" s="78" t="str">
        <f t="shared" ref="O50:O63" ca="1" si="35">IF($B50&gt;O$46,"",IF(O$46="","",IF(O$46=$B50,OFFSET($D$15,0,$B49)+OFFSET($D$12,0,$B49),OFFSET($D$15,0,$B49))))</f>
        <v/>
      </c>
      <c r="P50" s="78" t="str">
        <f t="shared" ref="P50:P63" ca="1" si="36">IF($B50&gt;P$46,"",IF(P$46="","",IF(P$46=$B50,OFFSET($D$15,0,$B49)+OFFSET($D$12,0,$B49),OFFSET($D$15,0,$B49))))</f>
        <v/>
      </c>
      <c r="Q50" s="78" t="str">
        <f t="shared" ref="Q50:Q63" ca="1" si="37">IF($B50&gt;Q$46,"",IF(Q$46="","",IF(Q$46=$B50,OFFSET($D$15,0,$B49)+OFFSET($D$12,0,$B49),OFFSET($D$15,0,$B49))))</f>
        <v/>
      </c>
      <c r="R50" s="78" t="str">
        <f t="shared" ref="R50:R63" ca="1" si="38">IF($B50&gt;R$46,"",IF(R$46="","",IF(R$46=$B50,OFFSET($D$15,0,$B49)+OFFSET($D$12,0,$B49),OFFSET($D$15,0,$B49))))</f>
        <v/>
      </c>
    </row>
    <row r="51" spans="2:18" hidden="1" outlineLevel="1" x14ac:dyDescent="0.3">
      <c r="B51" s="53">
        <f t="shared" si="24"/>
        <v>3</v>
      </c>
      <c r="D51" s="78" t="str">
        <f t="shared" ca="1" si="22"/>
        <v/>
      </c>
      <c r="E51" s="78" t="str">
        <f t="shared" ca="1" si="25"/>
        <v/>
      </c>
      <c r="F51" s="78">
        <f t="shared" ca="1" si="26"/>
        <v>8418013.8465355001</v>
      </c>
      <c r="G51" s="78">
        <f t="shared" ca="1" si="27"/>
        <v>409639.02452760004</v>
      </c>
      <c r="H51" s="78">
        <f t="shared" ca="1" si="28"/>
        <v>409639.02452760004</v>
      </c>
      <c r="I51" s="78">
        <f t="shared" ca="1" si="29"/>
        <v>409639.02452760004</v>
      </c>
      <c r="J51" s="78">
        <f t="shared" ca="1" si="30"/>
        <v>409639.02452760004</v>
      </c>
      <c r="K51" s="78">
        <f t="shared" ca="1" si="31"/>
        <v>409639.02452760004</v>
      </c>
      <c r="L51" s="78">
        <f t="shared" ca="1" si="32"/>
        <v>409639.02452760004</v>
      </c>
      <c r="M51" s="78">
        <f t="shared" ca="1" si="33"/>
        <v>409639.02452760004</v>
      </c>
      <c r="N51" s="78">
        <f t="shared" ca="1" si="34"/>
        <v>409639.02452760004</v>
      </c>
      <c r="O51" s="78" t="str">
        <f t="shared" ca="1" si="35"/>
        <v/>
      </c>
      <c r="P51" s="78" t="str">
        <f t="shared" ca="1" si="36"/>
        <v/>
      </c>
      <c r="Q51" s="78" t="str">
        <f t="shared" ca="1" si="37"/>
        <v/>
      </c>
      <c r="R51" s="78" t="str">
        <f t="shared" ca="1" si="38"/>
        <v/>
      </c>
    </row>
    <row r="52" spans="2:18" hidden="1" outlineLevel="1" x14ac:dyDescent="0.3">
      <c r="B52" s="53">
        <f t="shared" si="24"/>
        <v>4</v>
      </c>
      <c r="D52" s="78" t="str">
        <f t="shared" ca="1" si="22"/>
        <v/>
      </c>
      <c r="E52" s="78" t="str">
        <f t="shared" ca="1" si="25"/>
        <v/>
      </c>
      <c r="F52" s="78" t="str">
        <f t="shared" ca="1" si="26"/>
        <v/>
      </c>
      <c r="G52" s="78">
        <f t="shared" ca="1" si="27"/>
        <v>8498730.9202385359</v>
      </c>
      <c r="H52" s="78">
        <f t="shared" ca="1" si="28"/>
        <v>412555.83735051355</v>
      </c>
      <c r="I52" s="78">
        <f t="shared" ca="1" si="29"/>
        <v>412555.83735051355</v>
      </c>
      <c r="J52" s="78">
        <f t="shared" ca="1" si="30"/>
        <v>412555.83735051355</v>
      </c>
      <c r="K52" s="78">
        <f t="shared" ca="1" si="31"/>
        <v>412555.83735051355</v>
      </c>
      <c r="L52" s="78">
        <f t="shared" ca="1" si="32"/>
        <v>412555.83735051355</v>
      </c>
      <c r="M52" s="78">
        <f t="shared" ca="1" si="33"/>
        <v>412555.83735051355</v>
      </c>
      <c r="N52" s="78">
        <f t="shared" ca="1" si="34"/>
        <v>412555.83735051355</v>
      </c>
      <c r="O52" s="78" t="str">
        <f t="shared" ca="1" si="35"/>
        <v/>
      </c>
      <c r="P52" s="78" t="str">
        <f t="shared" ca="1" si="36"/>
        <v/>
      </c>
      <c r="Q52" s="78" t="str">
        <f t="shared" ca="1" si="37"/>
        <v/>
      </c>
      <c r="R52" s="78" t="str">
        <f t="shared" ca="1" si="38"/>
        <v/>
      </c>
    </row>
    <row r="53" spans="2:18" hidden="1" outlineLevel="1" x14ac:dyDescent="0.3">
      <c r="B53" s="53">
        <f t="shared" si="24"/>
        <v>5</v>
      </c>
      <c r="D53" s="78" t="str">
        <f t="shared" ca="1" si="22"/>
        <v/>
      </c>
      <c r="E53" s="78" t="str">
        <f t="shared" ca="1" si="25"/>
        <v/>
      </c>
      <c r="F53" s="78" t="str">
        <f t="shared" ca="1" si="26"/>
        <v/>
      </c>
      <c r="G53" s="78" t="str">
        <f t="shared" ca="1" si="27"/>
        <v/>
      </c>
      <c r="H53" s="78">
        <f t="shared" ca="1" si="28"/>
        <v>8579768.1433147993</v>
      </c>
      <c r="I53" s="78">
        <f t="shared" ca="1" si="29"/>
        <v>415453.08378612145</v>
      </c>
      <c r="J53" s="78">
        <f t="shared" ca="1" si="30"/>
        <v>415453.08378612145</v>
      </c>
      <c r="K53" s="78">
        <f t="shared" ca="1" si="31"/>
        <v>415453.08378612145</v>
      </c>
      <c r="L53" s="78">
        <f t="shared" ca="1" si="32"/>
        <v>415453.08378612145</v>
      </c>
      <c r="M53" s="78">
        <f t="shared" ca="1" si="33"/>
        <v>415453.08378612145</v>
      </c>
      <c r="N53" s="78">
        <f t="shared" ca="1" si="34"/>
        <v>415453.08378612145</v>
      </c>
      <c r="O53" s="78" t="str">
        <f t="shared" ca="1" si="35"/>
        <v/>
      </c>
      <c r="P53" s="78" t="str">
        <f t="shared" ca="1" si="36"/>
        <v/>
      </c>
      <c r="Q53" s="78" t="str">
        <f t="shared" ca="1" si="37"/>
        <v/>
      </c>
      <c r="R53" s="78" t="str">
        <f t="shared" ca="1" si="38"/>
        <v/>
      </c>
    </row>
    <row r="54" spans="2:18" hidden="1" outlineLevel="1" x14ac:dyDescent="0.3">
      <c r="B54" s="53">
        <f t="shared" si="24"/>
        <v>6</v>
      </c>
      <c r="D54" s="78" t="str">
        <f t="shared" ca="1" si="22"/>
        <v/>
      </c>
      <c r="E54" s="78" t="str">
        <f t="shared" ca="1" si="25"/>
        <v/>
      </c>
      <c r="F54" s="78" t="str">
        <f t="shared" ca="1" si="26"/>
        <v/>
      </c>
      <c r="G54" s="78" t="str">
        <f t="shared" ca="1" si="27"/>
        <v/>
      </c>
      <c r="H54" s="78" t="str">
        <f t="shared" ca="1" si="28"/>
        <v/>
      </c>
      <c r="I54" s="78">
        <f t="shared" ca="1" si="29"/>
        <v>8661112.7104297448</v>
      </c>
      <c r="J54" s="78">
        <f t="shared" ca="1" si="30"/>
        <v>418329.21633573214</v>
      </c>
      <c r="K54" s="78">
        <f t="shared" ca="1" si="31"/>
        <v>418329.21633573214</v>
      </c>
      <c r="L54" s="78">
        <f t="shared" ca="1" si="32"/>
        <v>418329.21633573214</v>
      </c>
      <c r="M54" s="78">
        <f t="shared" ca="1" si="33"/>
        <v>418329.21633573214</v>
      </c>
      <c r="N54" s="78">
        <f t="shared" ca="1" si="34"/>
        <v>418329.21633573214</v>
      </c>
      <c r="O54" s="78" t="str">
        <f t="shared" ca="1" si="35"/>
        <v/>
      </c>
      <c r="P54" s="78" t="str">
        <f t="shared" ca="1" si="36"/>
        <v/>
      </c>
      <c r="Q54" s="78" t="str">
        <f t="shared" ca="1" si="37"/>
        <v/>
      </c>
      <c r="R54" s="78" t="str">
        <f t="shared" ca="1" si="38"/>
        <v/>
      </c>
    </row>
    <row r="55" spans="2:18" hidden="1" outlineLevel="1" x14ac:dyDescent="0.3">
      <c r="B55" s="53">
        <f t="shared" si="24"/>
        <v>7</v>
      </c>
      <c r="D55" s="78" t="str">
        <f t="shared" ca="1" si="22"/>
        <v/>
      </c>
      <c r="E55" s="78" t="str">
        <f t="shared" ca="1" si="25"/>
        <v/>
      </c>
      <c r="F55" s="78" t="str">
        <f t="shared" ca="1" si="26"/>
        <v/>
      </c>
      <c r="G55" s="78" t="str">
        <f t="shared" ca="1" si="27"/>
        <v/>
      </c>
      <c r="H55" s="78" t="str">
        <f t="shared" ca="1" si="28"/>
        <v/>
      </c>
      <c r="I55" s="78" t="str">
        <f t="shared" ca="1" si="29"/>
        <v/>
      </c>
      <c r="J55" s="78">
        <f t="shared" ca="1" si="30"/>
        <v>8742751.2740628533</v>
      </c>
      <c r="K55" s="78">
        <f t="shared" ca="1" si="31"/>
        <v>421182.6393318061</v>
      </c>
      <c r="L55" s="78">
        <f t="shared" ca="1" si="32"/>
        <v>421182.6393318061</v>
      </c>
      <c r="M55" s="78">
        <f t="shared" ca="1" si="33"/>
        <v>421182.6393318061</v>
      </c>
      <c r="N55" s="78">
        <f t="shared" ca="1" si="34"/>
        <v>421182.6393318061</v>
      </c>
      <c r="O55" s="78" t="str">
        <f t="shared" ca="1" si="35"/>
        <v/>
      </c>
      <c r="P55" s="78" t="str">
        <f t="shared" ca="1" si="36"/>
        <v/>
      </c>
      <c r="Q55" s="78" t="str">
        <f t="shared" ca="1" si="37"/>
        <v/>
      </c>
      <c r="R55" s="78" t="str">
        <f t="shared" ca="1" si="38"/>
        <v/>
      </c>
    </row>
    <row r="56" spans="2:18" hidden="1" outlineLevel="1" x14ac:dyDescent="0.3">
      <c r="B56" s="53">
        <f t="shared" si="24"/>
        <v>8</v>
      </c>
      <c r="D56" s="78" t="str">
        <f t="shared" ca="1" si="22"/>
        <v/>
      </c>
      <c r="E56" s="78" t="str">
        <f t="shared" ca="1" si="25"/>
        <v/>
      </c>
      <c r="F56" s="78" t="str">
        <f t="shared" ca="1" si="26"/>
        <v/>
      </c>
      <c r="G56" s="78" t="str">
        <f t="shared" ca="1" si="27"/>
        <v/>
      </c>
      <c r="H56" s="78" t="str">
        <f t="shared" ca="1" si="28"/>
        <v/>
      </c>
      <c r="I56" s="78" t="str">
        <f t="shared" ca="1" si="29"/>
        <v/>
      </c>
      <c r="J56" s="78" t="str">
        <f t="shared" ca="1" si="30"/>
        <v/>
      </c>
      <c r="K56" s="78">
        <f t="shared" ca="1" si="31"/>
        <v>8824669.929393271</v>
      </c>
      <c r="L56" s="78">
        <f t="shared" ca="1" si="32"/>
        <v>424011.70771752746</v>
      </c>
      <c r="M56" s="78">
        <f t="shared" ca="1" si="33"/>
        <v>424011.70771752746</v>
      </c>
      <c r="N56" s="78">
        <f t="shared" ca="1" si="34"/>
        <v>424011.70771752746</v>
      </c>
      <c r="O56" s="78" t="str">
        <f t="shared" ca="1" si="35"/>
        <v/>
      </c>
      <c r="P56" s="78" t="str">
        <f t="shared" ca="1" si="36"/>
        <v/>
      </c>
      <c r="Q56" s="78" t="str">
        <f t="shared" ca="1" si="37"/>
        <v/>
      </c>
      <c r="R56" s="78" t="str">
        <f t="shared" ca="1" si="38"/>
        <v/>
      </c>
    </row>
    <row r="57" spans="2:18" hidden="1" outlineLevel="1" x14ac:dyDescent="0.3">
      <c r="B57" s="53">
        <f t="shared" si="24"/>
        <v>9</v>
      </c>
      <c r="D57" s="78" t="str">
        <f t="shared" ca="1" si="22"/>
        <v/>
      </c>
      <c r="E57" s="78" t="str">
        <f t="shared" ca="1" si="25"/>
        <v/>
      </c>
      <c r="F57" s="78" t="str">
        <f t="shared" ca="1" si="26"/>
        <v/>
      </c>
      <c r="G57" s="78" t="str">
        <f t="shared" ca="1" si="27"/>
        <v/>
      </c>
      <c r="H57" s="78" t="str">
        <f t="shared" ca="1" si="28"/>
        <v/>
      </c>
      <c r="I57" s="78" t="str">
        <f t="shared" ca="1" si="29"/>
        <v/>
      </c>
      <c r="J57" s="78" t="str">
        <f t="shared" ca="1" si="30"/>
        <v/>
      </c>
      <c r="K57" s="78" t="str">
        <f t="shared" ca="1" si="31"/>
        <v/>
      </c>
      <c r="L57" s="78">
        <f t="shared" ca="1" si="32"/>
        <v>8906854.1988191027</v>
      </c>
      <c r="M57" s="78">
        <f t="shared" ca="1" si="33"/>
        <v>426814.72579813277</v>
      </c>
      <c r="N57" s="78">
        <f t="shared" ca="1" si="34"/>
        <v>426814.72579813277</v>
      </c>
      <c r="O57" s="78" t="str">
        <f t="shared" ca="1" si="35"/>
        <v/>
      </c>
      <c r="P57" s="78" t="str">
        <f t="shared" ca="1" si="36"/>
        <v/>
      </c>
      <c r="Q57" s="78" t="str">
        <f t="shared" ca="1" si="37"/>
        <v/>
      </c>
      <c r="R57" s="78" t="str">
        <f t="shared" ca="1" si="38"/>
        <v/>
      </c>
    </row>
    <row r="58" spans="2:18" hidden="1" outlineLevel="1" x14ac:dyDescent="0.3">
      <c r="B58" s="53">
        <f t="shared" si="24"/>
        <v>10</v>
      </c>
      <c r="D58" s="78" t="str">
        <f t="shared" ca="1" si="22"/>
        <v/>
      </c>
      <c r="E58" s="78" t="str">
        <f t="shared" ca="1" si="25"/>
        <v/>
      </c>
      <c r="F58" s="78" t="str">
        <f t="shared" ca="1" si="26"/>
        <v/>
      </c>
      <c r="G58" s="78" t="str">
        <f t="shared" ca="1" si="27"/>
        <v/>
      </c>
      <c r="H58" s="78" t="str">
        <f t="shared" ca="1" si="28"/>
        <v/>
      </c>
      <c r="I58" s="78" t="str">
        <f t="shared" ca="1" si="29"/>
        <v/>
      </c>
      <c r="J58" s="78" t="str">
        <f t="shared" ca="1" si="30"/>
        <v/>
      </c>
      <c r="K58" s="78" t="str">
        <f t="shared" ca="1" si="31"/>
        <v/>
      </c>
      <c r="L58" s="78" t="str">
        <f t="shared" ca="1" si="32"/>
        <v/>
      </c>
      <c r="M58" s="78">
        <f ca="1">IF($B58&gt;M$46,"",IF(M$46="","",IF(M$46=$B58,OFFSET($D$15,0,$B57)+OFFSET($D$12,0,$B57),OFFSET($D$15,0,$B57))))</f>
        <v>8989289.0161025506</v>
      </c>
      <c r="N58" s="78">
        <f t="shared" ca="1" si="34"/>
        <v>429589.94596335682</v>
      </c>
      <c r="O58" s="78" t="str">
        <f t="shared" ca="1" si="35"/>
        <v/>
      </c>
      <c r="P58" s="78" t="str">
        <f t="shared" ca="1" si="36"/>
        <v/>
      </c>
      <c r="Q58" s="78" t="str">
        <f t="shared" ca="1" si="37"/>
        <v/>
      </c>
      <c r="R58" s="78" t="str">
        <f t="shared" ca="1" si="38"/>
        <v/>
      </c>
    </row>
    <row r="59" spans="2:18" hidden="1" outlineLevel="1" x14ac:dyDescent="0.3">
      <c r="B59" s="53">
        <f t="shared" si="24"/>
        <v>11</v>
      </c>
      <c r="D59" s="78" t="str">
        <f t="shared" ca="1" si="22"/>
        <v/>
      </c>
      <c r="E59" s="78" t="str">
        <f t="shared" ca="1" si="25"/>
        <v/>
      </c>
      <c r="F59" s="78" t="str">
        <f t="shared" ca="1" si="26"/>
        <v/>
      </c>
      <c r="G59" s="78" t="str">
        <f t="shared" ca="1" si="27"/>
        <v/>
      </c>
      <c r="H59" s="78" t="str">
        <f t="shared" ca="1" si="28"/>
        <v/>
      </c>
      <c r="I59" s="78" t="str">
        <f t="shared" ca="1" si="29"/>
        <v/>
      </c>
      <c r="J59" s="78" t="str">
        <f t="shared" ca="1" si="30"/>
        <v/>
      </c>
      <c r="K59" s="78" t="str">
        <f t="shared" ca="1" si="31"/>
        <v/>
      </c>
      <c r="L59" s="78" t="str">
        <f t="shared" ca="1" si="32"/>
        <v/>
      </c>
      <c r="M59" s="78" t="str">
        <f t="shared" ca="1" si="33"/>
        <v/>
      </c>
      <c r="N59" s="78" t="e">
        <f t="shared" ca="1" si="34"/>
        <v>#VALUE!</v>
      </c>
      <c r="O59" s="78" t="str">
        <f t="shared" ca="1" si="35"/>
        <v/>
      </c>
      <c r="P59" s="78" t="str">
        <f t="shared" ca="1" si="36"/>
        <v/>
      </c>
      <c r="Q59" s="78" t="str">
        <f t="shared" ca="1" si="37"/>
        <v/>
      </c>
      <c r="R59" s="78" t="str">
        <f t="shared" ca="1" si="38"/>
        <v/>
      </c>
    </row>
    <row r="60" spans="2:18" hidden="1" outlineLevel="1" x14ac:dyDescent="0.3">
      <c r="B60" s="53">
        <f t="shared" si="24"/>
        <v>12</v>
      </c>
      <c r="D60" s="78" t="str">
        <f t="shared" ca="1" si="22"/>
        <v/>
      </c>
      <c r="E60" s="78" t="str">
        <f t="shared" ca="1" si="25"/>
        <v/>
      </c>
      <c r="F60" s="78" t="str">
        <f t="shared" ca="1" si="26"/>
        <v/>
      </c>
      <c r="G60" s="78" t="str">
        <f t="shared" ca="1" si="27"/>
        <v/>
      </c>
      <c r="H60" s="78" t="str">
        <f t="shared" ca="1" si="28"/>
        <v/>
      </c>
      <c r="I60" s="78" t="str">
        <f t="shared" ca="1" si="29"/>
        <v/>
      </c>
      <c r="J60" s="78" t="str">
        <f t="shared" ca="1" si="30"/>
        <v/>
      </c>
      <c r="K60" s="78" t="str">
        <f t="shared" ca="1" si="31"/>
        <v/>
      </c>
      <c r="L60" s="78" t="str">
        <f t="shared" ca="1" si="32"/>
        <v/>
      </c>
      <c r="M60" s="78" t="str">
        <f t="shared" ca="1" si="33"/>
        <v/>
      </c>
      <c r="N60" s="78" t="str">
        <f t="shared" ca="1" si="34"/>
        <v/>
      </c>
      <c r="O60" s="78" t="str">
        <f t="shared" ca="1" si="35"/>
        <v/>
      </c>
      <c r="P60" s="78" t="str">
        <f t="shared" ca="1" si="36"/>
        <v/>
      </c>
      <c r="Q60" s="78" t="str">
        <f t="shared" ca="1" si="37"/>
        <v/>
      </c>
      <c r="R60" s="78" t="str">
        <f t="shared" ca="1" si="38"/>
        <v/>
      </c>
    </row>
    <row r="61" spans="2:18" hidden="1" outlineLevel="1" x14ac:dyDescent="0.3">
      <c r="B61" s="53">
        <f t="shared" si="24"/>
        <v>13</v>
      </c>
      <c r="D61" s="78" t="str">
        <f t="shared" ca="1" si="22"/>
        <v/>
      </c>
      <c r="E61" s="78" t="str">
        <f t="shared" ca="1" si="25"/>
        <v/>
      </c>
      <c r="F61" s="78" t="str">
        <f t="shared" ca="1" si="26"/>
        <v/>
      </c>
      <c r="G61" s="78" t="str">
        <f t="shared" ca="1" si="27"/>
        <v/>
      </c>
      <c r="H61" s="78" t="str">
        <f t="shared" ca="1" si="28"/>
        <v/>
      </c>
      <c r="I61" s="78" t="str">
        <f t="shared" ca="1" si="29"/>
        <v/>
      </c>
      <c r="J61" s="78" t="str">
        <f t="shared" ca="1" si="30"/>
        <v/>
      </c>
      <c r="K61" s="78" t="str">
        <f t="shared" ca="1" si="31"/>
        <v/>
      </c>
      <c r="L61" s="78" t="str">
        <f t="shared" ca="1" si="32"/>
        <v/>
      </c>
      <c r="M61" s="78" t="str">
        <f t="shared" ca="1" si="33"/>
        <v/>
      </c>
      <c r="N61" s="78" t="str">
        <f t="shared" ca="1" si="34"/>
        <v/>
      </c>
      <c r="O61" s="78" t="str">
        <f t="shared" ca="1" si="35"/>
        <v/>
      </c>
      <c r="P61" s="78" t="str">
        <f t="shared" ca="1" si="36"/>
        <v/>
      </c>
      <c r="Q61" s="78" t="str">
        <f t="shared" ca="1" si="37"/>
        <v/>
      </c>
      <c r="R61" s="78" t="str">
        <f t="shared" ca="1" si="38"/>
        <v/>
      </c>
    </row>
    <row r="62" spans="2:18" hidden="1" outlineLevel="1" x14ac:dyDescent="0.3">
      <c r="B62" s="53">
        <f t="shared" si="24"/>
        <v>14</v>
      </c>
      <c r="D62" s="78" t="str">
        <f t="shared" ca="1" si="22"/>
        <v/>
      </c>
      <c r="E62" s="78" t="str">
        <f t="shared" ca="1" si="25"/>
        <v/>
      </c>
      <c r="F62" s="78" t="str">
        <f t="shared" ca="1" si="26"/>
        <v/>
      </c>
      <c r="G62" s="78" t="str">
        <f t="shared" ca="1" si="27"/>
        <v/>
      </c>
      <c r="H62" s="78" t="str">
        <f t="shared" ca="1" si="28"/>
        <v/>
      </c>
      <c r="I62" s="78" t="str">
        <f t="shared" ca="1" si="29"/>
        <v/>
      </c>
      <c r="J62" s="78" t="str">
        <f t="shared" ca="1" si="30"/>
        <v/>
      </c>
      <c r="K62" s="78" t="str">
        <f t="shared" ca="1" si="31"/>
        <v/>
      </c>
      <c r="L62" s="78" t="str">
        <f t="shared" ca="1" si="32"/>
        <v/>
      </c>
      <c r="M62" s="78" t="str">
        <f t="shared" ca="1" si="33"/>
        <v/>
      </c>
      <c r="N62" s="78" t="str">
        <f t="shared" ca="1" si="34"/>
        <v/>
      </c>
      <c r="O62" s="78" t="str">
        <f t="shared" ca="1" si="35"/>
        <v/>
      </c>
      <c r="P62" s="78" t="str">
        <f t="shared" ca="1" si="36"/>
        <v/>
      </c>
      <c r="Q62" s="78" t="str">
        <f t="shared" ca="1" si="37"/>
        <v/>
      </c>
      <c r="R62" s="78" t="str">
        <f t="shared" ca="1" si="38"/>
        <v/>
      </c>
    </row>
    <row r="63" spans="2:18" hidden="1" outlineLevel="1" x14ac:dyDescent="0.3">
      <c r="B63" s="53">
        <f t="shared" si="24"/>
        <v>15</v>
      </c>
      <c r="D63" s="78" t="str">
        <f t="shared" ca="1" si="22"/>
        <v/>
      </c>
      <c r="E63" s="78" t="str">
        <f t="shared" ca="1" si="25"/>
        <v/>
      </c>
      <c r="F63" s="78" t="str">
        <f t="shared" ca="1" si="26"/>
        <v/>
      </c>
      <c r="G63" s="78" t="str">
        <f t="shared" ca="1" si="27"/>
        <v/>
      </c>
      <c r="H63" s="78" t="str">
        <f t="shared" ca="1" si="28"/>
        <v/>
      </c>
      <c r="I63" s="78" t="str">
        <f t="shared" ca="1" si="29"/>
        <v/>
      </c>
      <c r="J63" s="78" t="str">
        <f t="shared" ca="1" si="30"/>
        <v/>
      </c>
      <c r="K63" s="78" t="str">
        <f t="shared" ca="1" si="31"/>
        <v/>
      </c>
      <c r="L63" s="78" t="str">
        <f t="shared" ca="1" si="32"/>
        <v/>
      </c>
      <c r="M63" s="78" t="str">
        <f t="shared" ca="1" si="33"/>
        <v/>
      </c>
      <c r="N63" s="78" t="str">
        <f t="shared" ca="1" si="34"/>
        <v/>
      </c>
      <c r="O63" s="78" t="str">
        <f t="shared" ca="1" si="35"/>
        <v/>
      </c>
      <c r="P63" s="78" t="str">
        <f t="shared" ca="1" si="36"/>
        <v/>
      </c>
      <c r="Q63" s="78" t="str">
        <f t="shared" ca="1" si="37"/>
        <v/>
      </c>
      <c r="R63" s="78" t="str">
        <f t="shared" ca="1" si="38"/>
        <v/>
      </c>
    </row>
    <row r="64" spans="2:18" hidden="1" outlineLevel="1" x14ac:dyDescent="0.3"/>
    <row r="65" spans="2:18" hidden="1" outlineLevel="1" x14ac:dyDescent="0.3">
      <c r="B65" s="70" t="s">
        <v>50</v>
      </c>
    </row>
    <row r="66" spans="2:18" hidden="1" outlineLevel="1" x14ac:dyDescent="0.3">
      <c r="B66" s="76" t="s">
        <v>48</v>
      </c>
      <c r="C66" s="54"/>
      <c r="D66" s="54">
        <f>D46</f>
        <v>1</v>
      </c>
      <c r="E66" s="54">
        <f t="shared" ref="E66:R66" si="39">E46</f>
        <v>2</v>
      </c>
      <c r="F66" s="54">
        <f t="shared" si="39"/>
        <v>3</v>
      </c>
      <c r="G66" s="54">
        <f t="shared" si="39"/>
        <v>4</v>
      </c>
      <c r="H66" s="54">
        <f t="shared" si="39"/>
        <v>5</v>
      </c>
      <c r="I66" s="54">
        <f t="shared" si="39"/>
        <v>6</v>
      </c>
      <c r="J66" s="54">
        <f t="shared" si="39"/>
        <v>7</v>
      </c>
      <c r="K66" s="54">
        <f t="shared" si="39"/>
        <v>8</v>
      </c>
      <c r="L66" s="54">
        <f t="shared" si="39"/>
        <v>9</v>
      </c>
      <c r="M66" s="54">
        <f t="shared" si="39"/>
        <v>10</v>
      </c>
      <c r="N66" s="54">
        <f t="shared" si="39"/>
        <v>11</v>
      </c>
      <c r="O66" s="54" t="str">
        <f t="shared" si="39"/>
        <v/>
      </c>
      <c r="P66" s="54" t="str">
        <f t="shared" si="39"/>
        <v/>
      </c>
      <c r="Q66" s="54" t="str">
        <f t="shared" si="39"/>
        <v/>
      </c>
      <c r="R66" s="54" t="str">
        <f t="shared" si="39"/>
        <v/>
      </c>
    </row>
    <row r="67" spans="2:18" hidden="1" outlineLevel="1" x14ac:dyDescent="0.3">
      <c r="B67" s="76" t="s">
        <v>49</v>
      </c>
      <c r="C67" s="54"/>
      <c r="D67" s="77">
        <f ca="1">IF(D66="","",IRR(D68:D83))</f>
        <v>0.43813089071312206</v>
      </c>
      <c r="E67" s="77">
        <f t="shared" ref="E67" ca="1" si="40">IF(E66="","",IRR(E68:E83))</f>
        <v>0.25741685501077893</v>
      </c>
      <c r="F67" s="77">
        <f t="shared" ref="F67" ca="1" si="41">IF(F66="","",IRR(F68:F83))</f>
        <v>0.20109349853712066</v>
      </c>
      <c r="G67" s="77">
        <f t="shared" ref="G67" ca="1" si="42">IF(G66="","",IRR(G68:G83))</f>
        <v>0.1732122740975155</v>
      </c>
      <c r="H67" s="77">
        <f t="shared" ref="H67" ca="1" si="43">IF(H66="","",IRR(H68:H83))</f>
        <v>0.15634120667180484</v>
      </c>
      <c r="I67" s="77">
        <f t="shared" ref="I67" ca="1" si="44">IF(I66="","",IRR(I68:I83))</f>
        <v>0.14489371604503343</v>
      </c>
      <c r="J67" s="77">
        <f t="shared" ref="J67" ca="1" si="45">IF(J66="","",IRR(J68:J83))</f>
        <v>0.13652696845031631</v>
      </c>
      <c r="K67" s="77">
        <f t="shared" ref="K67" ca="1" si="46">IF(K66="","",IRR(K68:K83))</f>
        <v>0.13008498282585923</v>
      </c>
      <c r="L67" s="77">
        <f t="shared" ref="L67" ca="1" si="47">IF(L66="","",IRR(L68:L83))</f>
        <v>0.12493082614406537</v>
      </c>
      <c r="M67" s="77">
        <f t="shared" ref="M67" ca="1" si="48">IF(M66="","",IRR(M68:M83))</f>
        <v>0.12068418573899176</v>
      </c>
      <c r="N67" s="77" t="e">
        <f t="shared" ref="N67" ca="1" si="49">IF(N66="","",IRR(N68:N83))</f>
        <v>#VALUE!</v>
      </c>
      <c r="O67" s="77" t="str">
        <f t="shared" ref="O67" si="50">IF(O66="","",IRR(O68:O83))</f>
        <v/>
      </c>
      <c r="P67" s="77" t="str">
        <f t="shared" ref="P67" si="51">IF(P66="","",IRR(P68:P83))</f>
        <v/>
      </c>
      <c r="Q67" s="77" t="str">
        <f t="shared" ref="Q67" si="52">IF(Q66="","",IRR(Q68:Q83))</f>
        <v/>
      </c>
      <c r="R67" s="77" t="str">
        <f t="shared" ref="R67" si="53">IF(R66="","",IRR(R68:R83))</f>
        <v/>
      </c>
    </row>
    <row r="68" spans="2:18" hidden="1" outlineLevel="1" x14ac:dyDescent="0.3">
      <c r="B68" s="76">
        <v>0</v>
      </c>
      <c r="D68" s="64">
        <f>IF(D66="","",-(Equity+(-SUMIF($D$34:D34,"&lt;0"))))</f>
        <v>-2231217.411930644</v>
      </c>
      <c r="E68" s="64">
        <f>IF(E66="","",-(Equity+(-SUMIF($D$34:E34,"&lt;0"))))</f>
        <v>-2231217.411930644</v>
      </c>
      <c r="F68" s="64">
        <f>IF(F66="","",-(Equity+(-SUMIF($D$34:F34,"&lt;0"))))</f>
        <v>-2231217.411930644</v>
      </c>
      <c r="G68" s="64">
        <f>IF(G66="","",-(Equity+(-SUMIF($D$34:G34,"&lt;0"))))</f>
        <v>-2231217.411930644</v>
      </c>
      <c r="H68" s="64">
        <f>IF(H66="","",-(Equity+(-SUMIF($D$34:H34,"&lt;0"))))</f>
        <v>-2231217.411930644</v>
      </c>
      <c r="I68" s="64">
        <f>IF(I66="","",-(Equity+(-SUMIF($D$34:I34,"&lt;0"))))</f>
        <v>-2231217.411930644</v>
      </c>
      <c r="J68" s="64">
        <f>IF(J66="","",-(Equity+(-SUMIF($D$34:J34,"&lt;0"))))</f>
        <v>-2231217.411930644</v>
      </c>
      <c r="K68" s="64">
        <f>IF(K66="","",-(Equity+(-SUMIF($D$34:K34,"&lt;0"))))</f>
        <v>-2231217.411930644</v>
      </c>
      <c r="L68" s="64">
        <f>IF(L66="","",-(Equity+(-SUMIF($D$34:L34,"&lt;0"))))</f>
        <v>-2231217.411930644</v>
      </c>
      <c r="M68" s="64">
        <f>IF(M66="","",-(Equity+(-SUMIF($D$34:M34,"&lt;0"))))</f>
        <v>-2231217.411930644</v>
      </c>
      <c r="N68" s="64">
        <f>IF(N66="","",-(Equity+(-SUMIF($D$34:N34,"&lt;0"))))</f>
        <v>-2231217.411930644</v>
      </c>
      <c r="O68" s="64" t="str">
        <f>IF(O66="","",-(Equity+(-SUMIF($D$34:O34,"&lt;0"))))</f>
        <v/>
      </c>
      <c r="P68" s="64" t="str">
        <f>IF(P66="","",-(Equity+(-SUMIF($D$34:P34,"&lt;0"))))</f>
        <v/>
      </c>
      <c r="Q68" s="64" t="str">
        <f>IF(Q66="","",-(Equity+(-SUMIF($D$34:Q34,"&lt;0"))))</f>
        <v/>
      </c>
      <c r="R68" s="64" t="str">
        <f>IF(R66="","",-(Equity+(-SUMIF($D$34:R34,"&lt;0"))))</f>
        <v/>
      </c>
    </row>
    <row r="69" spans="2:18" hidden="1" outlineLevel="1" x14ac:dyDescent="0.3">
      <c r="B69" s="53">
        <f>B68+1</f>
        <v>1</v>
      </c>
      <c r="D69" s="78">
        <f ca="1">IF($B69&gt;D$46,"",IF(D$46="","",IF(D$46=$B69,OFFSET($D$34,0,$B68)+OFFSET($D$31,0,$B68),OFFSET($D$34,0,$B68))))</f>
        <v>3208782.6839944436</v>
      </c>
      <c r="E69" s="78">
        <f t="shared" ref="E69:R69" ca="1" si="54">IF($B69&gt;E$46,"",IF(E$46="","",IF(E$46=$B69,OFFSET($D$34,0,$B68)+OFFSET($D$31,0,$B68),OFFSET($D$34,0,$B68))))</f>
        <v>151735.2392858552</v>
      </c>
      <c r="F69" s="78">
        <f t="shared" ca="1" si="54"/>
        <v>151735.2392858552</v>
      </c>
      <c r="G69" s="78">
        <f t="shared" ca="1" si="54"/>
        <v>151735.2392858552</v>
      </c>
      <c r="H69" s="78">
        <f t="shared" ca="1" si="54"/>
        <v>151735.2392858552</v>
      </c>
      <c r="I69" s="78">
        <f t="shared" ca="1" si="54"/>
        <v>151735.2392858552</v>
      </c>
      <c r="J69" s="78">
        <f t="shared" ca="1" si="54"/>
        <v>151735.2392858552</v>
      </c>
      <c r="K69" s="78">
        <f t="shared" ca="1" si="54"/>
        <v>151735.2392858552</v>
      </c>
      <c r="L69" s="78">
        <f t="shared" ca="1" si="54"/>
        <v>151735.2392858552</v>
      </c>
      <c r="M69" s="78">
        <f t="shared" ca="1" si="54"/>
        <v>151735.2392858552</v>
      </c>
      <c r="N69" s="78">
        <f t="shared" ca="1" si="54"/>
        <v>151735.2392858552</v>
      </c>
      <c r="O69" s="78" t="str">
        <f t="shared" ca="1" si="54"/>
        <v/>
      </c>
      <c r="P69" s="78" t="str">
        <f t="shared" ca="1" si="54"/>
        <v/>
      </c>
      <c r="Q69" s="78" t="str">
        <f t="shared" ca="1" si="54"/>
        <v/>
      </c>
      <c r="R69" s="78" t="str">
        <f t="shared" ca="1" si="54"/>
        <v/>
      </c>
    </row>
    <row r="70" spans="2:18" hidden="1" outlineLevel="1" x14ac:dyDescent="0.3">
      <c r="B70" s="53">
        <f t="shared" ref="B70:B83" si="55">B69+1</f>
        <v>2</v>
      </c>
      <c r="D70" s="78" t="str">
        <f t="shared" ref="D70:D83" ca="1" si="56">IF($B70&gt;D$46,"",IF(D$46="","",IF(D$46=$B70,OFFSET($D$34,0,$B69)+OFFSET($D$31,0,$B69),OFFSET($D$34,0,$B69))))</f>
        <v/>
      </c>
      <c r="E70" s="78">
        <f t="shared" ref="E70:E83" ca="1" si="57">IF($B70&gt;E$46,"",IF(E$46="","",IF(E$46=$B70,OFFSET($D$34,0,$B69)+OFFSET($D$31,0,$B69),OFFSET($D$34,0,$B69))))</f>
        <v>3336977.0375548573</v>
      </c>
      <c r="F70" s="78">
        <f t="shared" ref="F70:F83" ca="1" si="58">IF($B70&gt;F$46,"",IF(F$46="","",IF(F$46=$B70,OFFSET($D$34,0,$B69)+OFFSET($D$31,0,$B69),OFFSET($D$34,0,$B69))))</f>
        <v>115850.87312585505</v>
      </c>
      <c r="G70" s="78">
        <f t="shared" ref="G70:G83" ca="1" si="59">IF($B70&gt;G$46,"",IF(G$46="","",IF(G$46=$B70,OFFSET($D$34,0,$B69)+OFFSET($D$31,0,$B69),OFFSET($D$34,0,$B69))))</f>
        <v>115850.87312585505</v>
      </c>
      <c r="H70" s="78">
        <f t="shared" ref="H70:H83" ca="1" si="60">IF($B70&gt;H$46,"",IF(H$46="","",IF(H$46=$B70,OFFSET($D$34,0,$B69)+OFFSET($D$31,0,$B69),OFFSET($D$34,0,$B69))))</f>
        <v>115850.87312585505</v>
      </c>
      <c r="I70" s="78">
        <f t="shared" ref="I70:I83" ca="1" si="61">IF($B70&gt;I$46,"",IF(I$46="","",IF(I$46=$B70,OFFSET($D$34,0,$B69)+OFFSET($D$31,0,$B69),OFFSET($D$34,0,$B69))))</f>
        <v>115850.87312585505</v>
      </c>
      <c r="J70" s="78">
        <f t="shared" ref="J70:J83" ca="1" si="62">IF($B70&gt;J$46,"",IF(J$46="","",IF(J$46=$B70,OFFSET($D$34,0,$B69)+OFFSET($D$31,0,$B69),OFFSET($D$34,0,$B69))))</f>
        <v>115850.87312585505</v>
      </c>
      <c r="K70" s="78">
        <f t="shared" ref="K70:K83" ca="1" si="63">IF($B70&gt;K$46,"",IF(K$46="","",IF(K$46=$B70,OFFSET($D$34,0,$B69)+OFFSET($D$31,0,$B69),OFFSET($D$34,0,$B69))))</f>
        <v>115850.87312585505</v>
      </c>
      <c r="L70" s="78">
        <f t="shared" ref="L70:L83" ca="1" si="64">IF($B70&gt;L$46,"",IF(L$46="","",IF(L$46=$B70,OFFSET($D$34,0,$B69)+OFFSET($D$31,0,$B69),OFFSET($D$34,0,$B69))))</f>
        <v>115850.87312585505</v>
      </c>
      <c r="M70" s="78">
        <f t="shared" ref="M70:M83" ca="1" si="65">IF($B70&gt;M$46,"",IF(M$46="","",IF(M$46=$B70,OFFSET($D$34,0,$B69)+OFFSET($D$31,0,$B69),OFFSET($D$34,0,$B69))))</f>
        <v>115850.87312585505</v>
      </c>
      <c r="N70" s="78">
        <f t="shared" ref="N70:N83" ca="1" si="66">IF($B70&gt;N$46,"",IF(N$46="","",IF(N$46=$B70,OFFSET($D$34,0,$B69)+OFFSET($D$31,0,$B69),OFFSET($D$34,0,$B69))))</f>
        <v>115850.87312585505</v>
      </c>
      <c r="O70" s="78" t="str">
        <f t="shared" ref="O70:O83" ca="1" si="67">IF($B70&gt;O$46,"",IF(O$46="","",IF(O$46=$B70,OFFSET($D$34,0,$B69)+OFFSET($D$31,0,$B69),OFFSET($D$34,0,$B69))))</f>
        <v/>
      </c>
      <c r="P70" s="78" t="str">
        <f t="shared" ref="P70:P83" ca="1" si="68">IF($B70&gt;P$46,"",IF(P$46="","",IF(P$46=$B70,OFFSET($D$34,0,$B69)+OFFSET($D$31,0,$B69),OFFSET($D$34,0,$B69))))</f>
        <v/>
      </c>
      <c r="Q70" s="78" t="str">
        <f t="shared" ref="Q70:Q83" ca="1" si="69">IF($B70&gt;Q$46,"",IF(Q$46="","",IF(Q$46=$B70,OFFSET($D$34,0,$B69)+OFFSET($D$31,0,$B69),OFFSET($D$34,0,$B69))))</f>
        <v/>
      </c>
      <c r="R70" s="78" t="str">
        <f t="shared" ref="R70:R83" ca="1" si="70">IF($B70&gt;R$46,"",IF(R$46="","",IF(R$46=$B70,OFFSET($D$34,0,$B69)+OFFSET($D$31,0,$B69),OFFSET($D$34,0,$B69))))</f>
        <v/>
      </c>
    </row>
    <row r="71" spans="2:18" hidden="1" outlineLevel="1" x14ac:dyDescent="0.3">
      <c r="B71" s="53">
        <f t="shared" si="55"/>
        <v>3</v>
      </c>
      <c r="D71" s="78" t="str">
        <f t="shared" ca="1" si="56"/>
        <v/>
      </c>
      <c r="E71" s="78" t="str">
        <f t="shared" ca="1" si="57"/>
        <v/>
      </c>
      <c r="F71" s="78">
        <f t="shared" ca="1" si="58"/>
        <v>3508048.5038754581</v>
      </c>
      <c r="G71" s="78">
        <f t="shared" ca="1" si="59"/>
        <v>118785.75181345514</v>
      </c>
      <c r="H71" s="78">
        <f t="shared" ca="1" si="60"/>
        <v>118785.75181345514</v>
      </c>
      <c r="I71" s="78">
        <f t="shared" ca="1" si="61"/>
        <v>118785.75181345514</v>
      </c>
      <c r="J71" s="78">
        <f t="shared" ca="1" si="62"/>
        <v>118785.75181345514</v>
      </c>
      <c r="K71" s="78">
        <f t="shared" ca="1" si="63"/>
        <v>118785.75181345514</v>
      </c>
      <c r="L71" s="78">
        <f t="shared" ca="1" si="64"/>
        <v>118785.75181345514</v>
      </c>
      <c r="M71" s="78">
        <f t="shared" ca="1" si="65"/>
        <v>118785.75181345514</v>
      </c>
      <c r="N71" s="78">
        <f t="shared" ca="1" si="66"/>
        <v>118785.75181345514</v>
      </c>
      <c r="O71" s="78" t="str">
        <f t="shared" ca="1" si="67"/>
        <v/>
      </c>
      <c r="P71" s="78" t="str">
        <f t="shared" ca="1" si="68"/>
        <v/>
      </c>
      <c r="Q71" s="78" t="str">
        <f t="shared" ca="1" si="69"/>
        <v/>
      </c>
      <c r="R71" s="78" t="str">
        <f t="shared" ca="1" si="70"/>
        <v/>
      </c>
    </row>
    <row r="72" spans="2:18" hidden="1" outlineLevel="1" x14ac:dyDescent="0.3">
      <c r="B72" s="53">
        <f t="shared" si="55"/>
        <v>4</v>
      </c>
      <c r="D72" s="78" t="str">
        <f t="shared" ca="1" si="56"/>
        <v/>
      </c>
      <c r="E72" s="78" t="str">
        <f t="shared" ca="1" si="57"/>
        <v/>
      </c>
      <c r="F72" s="78" t="str">
        <f t="shared" ca="1" si="58"/>
        <v/>
      </c>
      <c r="G72" s="78">
        <f t="shared" ca="1" si="59"/>
        <v>3683306.5873199389</v>
      </c>
      <c r="H72" s="78">
        <f t="shared" ca="1" si="60"/>
        <v>121702.56463636865</v>
      </c>
      <c r="I72" s="78">
        <f t="shared" ca="1" si="61"/>
        <v>121702.56463636865</v>
      </c>
      <c r="J72" s="78">
        <f t="shared" ca="1" si="62"/>
        <v>121702.56463636865</v>
      </c>
      <c r="K72" s="78">
        <f t="shared" ca="1" si="63"/>
        <v>121702.56463636865</v>
      </c>
      <c r="L72" s="78">
        <f t="shared" ca="1" si="64"/>
        <v>121702.56463636865</v>
      </c>
      <c r="M72" s="78">
        <f t="shared" ca="1" si="65"/>
        <v>121702.56463636865</v>
      </c>
      <c r="N72" s="78">
        <f t="shared" ca="1" si="66"/>
        <v>121702.56463636865</v>
      </c>
      <c r="O72" s="78" t="str">
        <f t="shared" ca="1" si="67"/>
        <v/>
      </c>
      <c r="P72" s="78" t="str">
        <f t="shared" ca="1" si="68"/>
        <v/>
      </c>
      <c r="Q72" s="78" t="str">
        <f t="shared" ca="1" si="69"/>
        <v/>
      </c>
      <c r="R72" s="78" t="str">
        <f t="shared" ca="1" si="70"/>
        <v/>
      </c>
    </row>
    <row r="73" spans="2:18" hidden="1" outlineLevel="1" x14ac:dyDescent="0.3">
      <c r="B73" s="53">
        <f t="shared" si="55"/>
        <v>5</v>
      </c>
      <c r="D73" s="78" t="str">
        <f t="shared" ca="1" si="56"/>
        <v/>
      </c>
      <c r="E73" s="78" t="str">
        <f t="shared" ca="1" si="57"/>
        <v/>
      </c>
      <c r="F73" s="78" t="str">
        <f t="shared" ca="1" si="58"/>
        <v/>
      </c>
      <c r="G73" s="78" t="str">
        <f t="shared" ca="1" si="59"/>
        <v/>
      </c>
      <c r="H73" s="78">
        <f t="shared" ca="1" si="60"/>
        <v>3862902.8130516582</v>
      </c>
      <c r="I73" s="78">
        <f t="shared" ca="1" si="61"/>
        <v>124599.81107197655</v>
      </c>
      <c r="J73" s="78">
        <f t="shared" ca="1" si="62"/>
        <v>124599.81107197655</v>
      </c>
      <c r="K73" s="78">
        <f t="shared" ca="1" si="63"/>
        <v>124599.81107197655</v>
      </c>
      <c r="L73" s="78">
        <f t="shared" ca="1" si="64"/>
        <v>124599.81107197655</v>
      </c>
      <c r="M73" s="78">
        <f t="shared" ca="1" si="65"/>
        <v>124599.81107197655</v>
      </c>
      <c r="N73" s="78">
        <f t="shared" ca="1" si="66"/>
        <v>124599.81107197655</v>
      </c>
      <c r="O73" s="78" t="str">
        <f t="shared" ca="1" si="67"/>
        <v/>
      </c>
      <c r="P73" s="78" t="str">
        <f t="shared" ca="1" si="68"/>
        <v/>
      </c>
      <c r="Q73" s="78" t="str">
        <f t="shared" ca="1" si="69"/>
        <v/>
      </c>
      <c r="R73" s="78" t="str">
        <f t="shared" ca="1" si="70"/>
        <v/>
      </c>
    </row>
    <row r="74" spans="2:18" hidden="1" outlineLevel="1" x14ac:dyDescent="0.3">
      <c r="B74" s="53">
        <f t="shared" si="55"/>
        <v>6</v>
      </c>
      <c r="D74" s="78" t="str">
        <f t="shared" ca="1" si="56"/>
        <v/>
      </c>
      <c r="E74" s="78" t="str">
        <f t="shared" ca="1" si="57"/>
        <v/>
      </c>
      <c r="F74" s="78" t="str">
        <f t="shared" ca="1" si="58"/>
        <v/>
      </c>
      <c r="G74" s="78" t="str">
        <f t="shared" ca="1" si="59"/>
        <v/>
      </c>
      <c r="H74" s="78" t="str">
        <f t="shared" ca="1" si="60"/>
        <v/>
      </c>
      <c r="I74" s="78">
        <f t="shared" ca="1" si="61"/>
        <v>4046995.1404349143</v>
      </c>
      <c r="J74" s="78">
        <f t="shared" ca="1" si="62"/>
        <v>127475.94362158724</v>
      </c>
      <c r="K74" s="78">
        <f t="shared" ca="1" si="63"/>
        <v>127475.94362158724</v>
      </c>
      <c r="L74" s="78">
        <f t="shared" ca="1" si="64"/>
        <v>127475.94362158724</v>
      </c>
      <c r="M74" s="78">
        <f t="shared" ca="1" si="65"/>
        <v>127475.94362158724</v>
      </c>
      <c r="N74" s="78">
        <f t="shared" ca="1" si="66"/>
        <v>127475.94362158724</v>
      </c>
      <c r="O74" s="78" t="str">
        <f t="shared" ca="1" si="67"/>
        <v/>
      </c>
      <c r="P74" s="78" t="str">
        <f t="shared" ca="1" si="68"/>
        <v/>
      </c>
      <c r="Q74" s="78" t="str">
        <f t="shared" ca="1" si="69"/>
        <v/>
      </c>
      <c r="R74" s="78" t="str">
        <f t="shared" ca="1" si="70"/>
        <v/>
      </c>
    </row>
    <row r="75" spans="2:18" hidden="1" outlineLevel="1" x14ac:dyDescent="0.3">
      <c r="B75" s="53">
        <f t="shared" si="55"/>
        <v>7</v>
      </c>
      <c r="D75" s="78" t="str">
        <f t="shared" ca="1" si="56"/>
        <v/>
      </c>
      <c r="E75" s="78" t="str">
        <f t="shared" ca="1" si="57"/>
        <v/>
      </c>
      <c r="F75" s="78" t="str">
        <f t="shared" ca="1" si="58"/>
        <v/>
      </c>
      <c r="G75" s="78" t="str">
        <f t="shared" ca="1" si="59"/>
        <v/>
      </c>
      <c r="H75" s="78" t="str">
        <f t="shared" ca="1" si="60"/>
        <v/>
      </c>
      <c r="I75" s="78" t="str">
        <f t="shared" ca="1" si="61"/>
        <v/>
      </c>
      <c r="J75" s="78">
        <f t="shared" ca="1" si="62"/>
        <v>4235748.2441477403</v>
      </c>
      <c r="K75" s="78">
        <f t="shared" ca="1" si="63"/>
        <v>130329.3666176612</v>
      </c>
      <c r="L75" s="78">
        <f t="shared" ca="1" si="64"/>
        <v>130329.3666176612</v>
      </c>
      <c r="M75" s="78">
        <f t="shared" ca="1" si="65"/>
        <v>130329.3666176612</v>
      </c>
      <c r="N75" s="78">
        <f t="shared" ca="1" si="66"/>
        <v>130329.3666176612</v>
      </c>
      <c r="O75" s="78" t="str">
        <f t="shared" ca="1" si="67"/>
        <v/>
      </c>
      <c r="P75" s="78" t="str">
        <f t="shared" ca="1" si="68"/>
        <v/>
      </c>
      <c r="Q75" s="78" t="str">
        <f t="shared" ca="1" si="69"/>
        <v/>
      </c>
      <c r="R75" s="78" t="str">
        <f t="shared" ca="1" si="70"/>
        <v/>
      </c>
    </row>
    <row r="76" spans="2:18" hidden="1" outlineLevel="1" x14ac:dyDescent="0.3">
      <c r="B76" s="53">
        <f t="shared" si="55"/>
        <v>8</v>
      </c>
      <c r="D76" s="78" t="str">
        <f t="shared" ca="1" si="56"/>
        <v/>
      </c>
      <c r="E76" s="78" t="str">
        <f t="shared" ca="1" si="57"/>
        <v/>
      </c>
      <c r="F76" s="78" t="str">
        <f t="shared" ca="1" si="58"/>
        <v/>
      </c>
      <c r="G76" s="78" t="str">
        <f t="shared" ca="1" si="59"/>
        <v/>
      </c>
      <c r="H76" s="78" t="str">
        <f t="shared" ca="1" si="60"/>
        <v/>
      </c>
      <c r="I76" s="78" t="str">
        <f t="shared" ca="1" si="61"/>
        <v/>
      </c>
      <c r="J76" s="78" t="str">
        <f t="shared" ca="1" si="62"/>
        <v/>
      </c>
      <c r="K76" s="78">
        <f t="shared" ca="1" si="63"/>
        <v>4429333.8075112617</v>
      </c>
      <c r="L76" s="78">
        <f t="shared" ca="1" si="64"/>
        <v>133158.43500338256</v>
      </c>
      <c r="M76" s="78">
        <f t="shared" ca="1" si="65"/>
        <v>133158.43500338256</v>
      </c>
      <c r="N76" s="78">
        <f t="shared" ca="1" si="66"/>
        <v>133158.43500338256</v>
      </c>
      <c r="O76" s="78" t="str">
        <f t="shared" ca="1" si="67"/>
        <v/>
      </c>
      <c r="P76" s="78" t="str">
        <f t="shared" ca="1" si="68"/>
        <v/>
      </c>
      <c r="Q76" s="78" t="str">
        <f t="shared" ca="1" si="69"/>
        <v/>
      </c>
      <c r="R76" s="78" t="str">
        <f t="shared" ca="1" si="70"/>
        <v/>
      </c>
    </row>
    <row r="77" spans="2:18" hidden="1" outlineLevel="1" x14ac:dyDescent="0.3">
      <c r="B77" s="53">
        <f t="shared" si="55"/>
        <v>9</v>
      </c>
      <c r="D77" s="78" t="str">
        <f t="shared" ca="1" si="56"/>
        <v/>
      </c>
      <c r="E77" s="78" t="str">
        <f t="shared" ca="1" si="57"/>
        <v/>
      </c>
      <c r="F77" s="78" t="str">
        <f t="shared" ca="1" si="58"/>
        <v/>
      </c>
      <c r="G77" s="78" t="str">
        <f t="shared" ca="1" si="59"/>
        <v/>
      </c>
      <c r="H77" s="78" t="str">
        <f t="shared" ca="1" si="60"/>
        <v/>
      </c>
      <c r="I77" s="78" t="str">
        <f t="shared" ca="1" si="61"/>
        <v/>
      </c>
      <c r="J77" s="78" t="str">
        <f t="shared" ca="1" si="62"/>
        <v/>
      </c>
      <c r="K77" s="78" t="str">
        <f t="shared" ca="1" si="63"/>
        <v/>
      </c>
      <c r="L77" s="78">
        <f t="shared" ca="1" si="64"/>
        <v>4627930.828561604</v>
      </c>
      <c r="M77" s="78">
        <f t="shared" ca="1" si="65"/>
        <v>135961.45308398787</v>
      </c>
      <c r="N77" s="78">
        <f t="shared" ca="1" si="66"/>
        <v>135961.45308398787</v>
      </c>
      <c r="O77" s="78" t="str">
        <f t="shared" ca="1" si="67"/>
        <v/>
      </c>
      <c r="P77" s="78" t="str">
        <f t="shared" ca="1" si="68"/>
        <v/>
      </c>
      <c r="Q77" s="78" t="str">
        <f t="shared" ca="1" si="69"/>
        <v/>
      </c>
      <c r="R77" s="78" t="str">
        <f t="shared" ca="1" si="70"/>
        <v/>
      </c>
    </row>
    <row r="78" spans="2:18" hidden="1" outlineLevel="1" x14ac:dyDescent="0.3">
      <c r="B78" s="53">
        <f t="shared" si="55"/>
        <v>10</v>
      </c>
      <c r="D78" s="78" t="str">
        <f t="shared" ca="1" si="56"/>
        <v/>
      </c>
      <c r="E78" s="78" t="str">
        <f t="shared" ca="1" si="57"/>
        <v/>
      </c>
      <c r="F78" s="78" t="str">
        <f t="shared" ca="1" si="58"/>
        <v/>
      </c>
      <c r="G78" s="78" t="str">
        <f t="shared" ca="1" si="59"/>
        <v/>
      </c>
      <c r="H78" s="78" t="str">
        <f t="shared" ca="1" si="60"/>
        <v/>
      </c>
      <c r="I78" s="78" t="str">
        <f t="shared" ca="1" si="61"/>
        <v/>
      </c>
      <c r="J78" s="78" t="str">
        <f t="shared" ca="1" si="62"/>
        <v/>
      </c>
      <c r="K78" s="78" t="str">
        <f t="shared" ca="1" si="63"/>
        <v/>
      </c>
      <c r="L78" s="78" t="str">
        <f t="shared" ca="1" si="64"/>
        <v/>
      </c>
      <c r="M78" s="78">
        <f t="shared" ca="1" si="65"/>
        <v>4831725.9394136043</v>
      </c>
      <c r="N78" s="78">
        <f t="shared" ca="1" si="66"/>
        <v>138736.67324921192</v>
      </c>
      <c r="O78" s="78" t="str">
        <f t="shared" ca="1" si="67"/>
        <v/>
      </c>
      <c r="P78" s="78" t="str">
        <f t="shared" ca="1" si="68"/>
        <v/>
      </c>
      <c r="Q78" s="78" t="str">
        <f t="shared" ca="1" si="69"/>
        <v/>
      </c>
      <c r="R78" s="78" t="str">
        <f t="shared" ca="1" si="70"/>
        <v/>
      </c>
    </row>
    <row r="79" spans="2:18" hidden="1" outlineLevel="1" x14ac:dyDescent="0.3">
      <c r="B79" s="53">
        <f t="shared" si="55"/>
        <v>11</v>
      </c>
      <c r="D79" s="78" t="str">
        <f t="shared" ca="1" si="56"/>
        <v/>
      </c>
      <c r="E79" s="78" t="str">
        <f t="shared" ca="1" si="57"/>
        <v/>
      </c>
      <c r="F79" s="78" t="str">
        <f t="shared" ca="1" si="58"/>
        <v/>
      </c>
      <c r="G79" s="78" t="str">
        <f t="shared" ca="1" si="59"/>
        <v/>
      </c>
      <c r="H79" s="78" t="str">
        <f t="shared" ca="1" si="60"/>
        <v/>
      </c>
      <c r="I79" s="78" t="str">
        <f t="shared" ca="1" si="61"/>
        <v/>
      </c>
      <c r="J79" s="78" t="str">
        <f t="shared" ca="1" si="62"/>
        <v/>
      </c>
      <c r="K79" s="78" t="str">
        <f t="shared" ca="1" si="63"/>
        <v/>
      </c>
      <c r="L79" s="78" t="str">
        <f t="shared" ca="1" si="64"/>
        <v/>
      </c>
      <c r="M79" s="78" t="str">
        <f t="shared" ca="1" si="65"/>
        <v/>
      </c>
      <c r="N79" s="78" t="e">
        <f t="shared" ca="1" si="66"/>
        <v>#VALUE!</v>
      </c>
      <c r="O79" s="78" t="str">
        <f t="shared" ca="1" si="67"/>
        <v/>
      </c>
      <c r="P79" s="78" t="str">
        <f t="shared" ca="1" si="68"/>
        <v/>
      </c>
      <c r="Q79" s="78" t="str">
        <f t="shared" ca="1" si="69"/>
        <v/>
      </c>
      <c r="R79" s="78" t="str">
        <f t="shared" ca="1" si="70"/>
        <v/>
      </c>
    </row>
    <row r="80" spans="2:18" hidden="1" outlineLevel="1" x14ac:dyDescent="0.3">
      <c r="B80" s="53">
        <f t="shared" si="55"/>
        <v>12</v>
      </c>
      <c r="D80" s="78" t="str">
        <f t="shared" ca="1" si="56"/>
        <v/>
      </c>
      <c r="E80" s="78" t="str">
        <f t="shared" ca="1" si="57"/>
        <v/>
      </c>
      <c r="F80" s="78" t="str">
        <f t="shared" ca="1" si="58"/>
        <v/>
      </c>
      <c r="G80" s="78" t="str">
        <f t="shared" ca="1" si="59"/>
        <v/>
      </c>
      <c r="H80" s="78" t="str">
        <f t="shared" ca="1" si="60"/>
        <v/>
      </c>
      <c r="I80" s="78" t="str">
        <f t="shared" ca="1" si="61"/>
        <v/>
      </c>
      <c r="J80" s="78" t="str">
        <f t="shared" ca="1" si="62"/>
        <v/>
      </c>
      <c r="K80" s="78" t="str">
        <f t="shared" ca="1" si="63"/>
        <v/>
      </c>
      <c r="L80" s="78" t="str">
        <f t="shared" ca="1" si="64"/>
        <v/>
      </c>
      <c r="M80" s="78" t="str">
        <f t="shared" ca="1" si="65"/>
        <v/>
      </c>
      <c r="N80" s="78" t="str">
        <f t="shared" ca="1" si="66"/>
        <v/>
      </c>
      <c r="O80" s="78" t="str">
        <f t="shared" ca="1" si="67"/>
        <v/>
      </c>
      <c r="P80" s="78" t="str">
        <f t="shared" ca="1" si="68"/>
        <v/>
      </c>
      <c r="Q80" s="78" t="str">
        <f t="shared" ca="1" si="69"/>
        <v/>
      </c>
      <c r="R80" s="78" t="str">
        <f t="shared" ca="1" si="70"/>
        <v/>
      </c>
    </row>
    <row r="81" spans="2:18" hidden="1" outlineLevel="1" x14ac:dyDescent="0.3">
      <c r="B81" s="53">
        <f t="shared" si="55"/>
        <v>13</v>
      </c>
      <c r="D81" s="78" t="str">
        <f t="shared" ca="1" si="56"/>
        <v/>
      </c>
      <c r="E81" s="78" t="str">
        <f t="shared" ca="1" si="57"/>
        <v/>
      </c>
      <c r="F81" s="78" t="str">
        <f t="shared" ca="1" si="58"/>
        <v/>
      </c>
      <c r="G81" s="78" t="str">
        <f t="shared" ca="1" si="59"/>
        <v/>
      </c>
      <c r="H81" s="78" t="str">
        <f t="shared" ca="1" si="60"/>
        <v/>
      </c>
      <c r="I81" s="78" t="str">
        <f t="shared" ca="1" si="61"/>
        <v/>
      </c>
      <c r="J81" s="78" t="str">
        <f t="shared" ca="1" si="62"/>
        <v/>
      </c>
      <c r="K81" s="78" t="str">
        <f t="shared" ca="1" si="63"/>
        <v/>
      </c>
      <c r="L81" s="78" t="str">
        <f t="shared" ca="1" si="64"/>
        <v/>
      </c>
      <c r="M81" s="78" t="str">
        <f t="shared" ca="1" si="65"/>
        <v/>
      </c>
      <c r="N81" s="78" t="str">
        <f t="shared" ca="1" si="66"/>
        <v/>
      </c>
      <c r="O81" s="78" t="str">
        <f t="shared" ca="1" si="67"/>
        <v/>
      </c>
      <c r="P81" s="78" t="str">
        <f t="shared" ca="1" si="68"/>
        <v/>
      </c>
      <c r="Q81" s="78" t="str">
        <f t="shared" ca="1" si="69"/>
        <v/>
      </c>
      <c r="R81" s="78" t="str">
        <f t="shared" ca="1" si="70"/>
        <v/>
      </c>
    </row>
    <row r="82" spans="2:18" hidden="1" outlineLevel="1" x14ac:dyDescent="0.3">
      <c r="B82" s="53">
        <f t="shared" si="55"/>
        <v>14</v>
      </c>
      <c r="D82" s="78" t="str">
        <f t="shared" ca="1" si="56"/>
        <v/>
      </c>
      <c r="E82" s="78" t="str">
        <f t="shared" ca="1" si="57"/>
        <v/>
      </c>
      <c r="F82" s="78" t="str">
        <f t="shared" ca="1" si="58"/>
        <v/>
      </c>
      <c r="G82" s="78" t="str">
        <f t="shared" ca="1" si="59"/>
        <v/>
      </c>
      <c r="H82" s="78" t="str">
        <f t="shared" ca="1" si="60"/>
        <v/>
      </c>
      <c r="I82" s="78" t="str">
        <f t="shared" ca="1" si="61"/>
        <v/>
      </c>
      <c r="J82" s="78" t="str">
        <f t="shared" ca="1" si="62"/>
        <v/>
      </c>
      <c r="K82" s="78" t="str">
        <f t="shared" ca="1" si="63"/>
        <v/>
      </c>
      <c r="L82" s="78" t="str">
        <f t="shared" ca="1" si="64"/>
        <v/>
      </c>
      <c r="M82" s="78" t="str">
        <f t="shared" ca="1" si="65"/>
        <v/>
      </c>
      <c r="N82" s="78" t="str">
        <f t="shared" ca="1" si="66"/>
        <v/>
      </c>
      <c r="O82" s="78" t="str">
        <f t="shared" ca="1" si="67"/>
        <v/>
      </c>
      <c r="P82" s="78" t="str">
        <f t="shared" ca="1" si="68"/>
        <v/>
      </c>
      <c r="Q82" s="78" t="str">
        <f t="shared" ca="1" si="69"/>
        <v/>
      </c>
      <c r="R82" s="78" t="str">
        <f t="shared" ca="1" si="70"/>
        <v/>
      </c>
    </row>
    <row r="83" spans="2:18" hidden="1" outlineLevel="1" x14ac:dyDescent="0.3">
      <c r="B83" s="53">
        <f t="shared" si="55"/>
        <v>15</v>
      </c>
      <c r="D83" s="78" t="str">
        <f t="shared" ca="1" si="56"/>
        <v/>
      </c>
      <c r="E83" s="78" t="str">
        <f t="shared" ca="1" si="57"/>
        <v/>
      </c>
      <c r="F83" s="78" t="str">
        <f t="shared" ca="1" si="58"/>
        <v/>
      </c>
      <c r="G83" s="78" t="str">
        <f t="shared" ca="1" si="59"/>
        <v/>
      </c>
      <c r="H83" s="78" t="str">
        <f t="shared" ca="1" si="60"/>
        <v/>
      </c>
      <c r="I83" s="78" t="str">
        <f t="shared" ca="1" si="61"/>
        <v/>
      </c>
      <c r="J83" s="78" t="str">
        <f t="shared" ca="1" si="62"/>
        <v/>
      </c>
      <c r="K83" s="78" t="str">
        <f t="shared" ca="1" si="63"/>
        <v/>
      </c>
      <c r="L83" s="78" t="str">
        <f t="shared" ca="1" si="64"/>
        <v/>
      </c>
      <c r="M83" s="78" t="str">
        <f t="shared" ca="1" si="65"/>
        <v/>
      </c>
      <c r="N83" s="78" t="str">
        <f t="shared" ca="1" si="66"/>
        <v/>
      </c>
      <c r="O83" s="78" t="str">
        <f t="shared" ca="1" si="67"/>
        <v/>
      </c>
      <c r="P83" s="78" t="str">
        <f t="shared" ca="1" si="68"/>
        <v/>
      </c>
      <c r="Q83" s="78" t="str">
        <f t="shared" ca="1" si="69"/>
        <v/>
      </c>
      <c r="R83" s="78" t="str">
        <f t="shared" ca="1" si="70"/>
        <v/>
      </c>
    </row>
    <row r="84" spans="2:18" collapsed="1" x14ac:dyDescent="0.3"/>
  </sheetData>
  <conditionalFormatting sqref="B4:N4">
    <cfRule type="expression" dxfId="44" priority="25">
      <formula>B4&lt;&gt;""</formula>
    </cfRule>
  </conditionalFormatting>
  <conditionalFormatting sqref="B4:N4">
    <cfRule type="expression" dxfId="43" priority="23">
      <formula>B$4&lt;&gt;""</formula>
    </cfRule>
    <cfRule type="expression" dxfId="42" priority="24">
      <formula>B$4=""</formula>
    </cfRule>
  </conditionalFormatting>
  <conditionalFormatting sqref="B4:N4 B41:D41 B5:D9 B10:N40">
    <cfRule type="expression" dxfId="41" priority="21">
      <formula>B$4=""</formula>
    </cfRule>
  </conditionalFormatting>
  <conditionalFormatting sqref="E41:N41">
    <cfRule type="expression" dxfId="40" priority="20">
      <formula>E$4=""</formula>
    </cfRule>
  </conditionalFormatting>
  <conditionalFormatting sqref="E6:N6">
    <cfRule type="expression" dxfId="39" priority="18">
      <formula>E$4=""</formula>
    </cfRule>
  </conditionalFormatting>
  <conditionalFormatting sqref="E5:N5">
    <cfRule type="expression" dxfId="38" priority="10">
      <formula>E$4=""</formula>
    </cfRule>
  </conditionalFormatting>
  <conditionalFormatting sqref="E7:N9">
    <cfRule type="expression" dxfId="37" priority="9">
      <formula>E$4=""</formula>
    </cfRule>
  </conditionalFormatting>
  <conditionalFormatting sqref="O4:R4">
    <cfRule type="expression" dxfId="36" priority="8">
      <formula>O4&lt;&gt;""</formula>
    </cfRule>
  </conditionalFormatting>
  <conditionalFormatting sqref="O4:R4">
    <cfRule type="expression" dxfId="35" priority="6">
      <formula>O$4&lt;&gt;""</formula>
    </cfRule>
    <cfRule type="expression" dxfId="34" priority="7">
      <formula>O$4=""</formula>
    </cfRule>
  </conditionalFormatting>
  <conditionalFormatting sqref="O4:R4 O10:R40">
    <cfRule type="expression" dxfId="33" priority="5">
      <formula>O$4=""</formula>
    </cfRule>
  </conditionalFormatting>
  <conditionalFormatting sqref="O41:R41">
    <cfRule type="expression" dxfId="32" priority="4">
      <formula>O$4=""</formula>
    </cfRule>
  </conditionalFormatting>
  <conditionalFormatting sqref="O6:R6">
    <cfRule type="expression" dxfId="31" priority="3">
      <formula>O$4=""</formula>
    </cfRule>
  </conditionalFormatting>
  <conditionalFormatting sqref="O5:R5">
    <cfRule type="expression" dxfId="30" priority="2">
      <formula>O$4=""</formula>
    </cfRule>
  </conditionalFormatting>
  <conditionalFormatting sqref="O7:R9">
    <cfRule type="expression" dxfId="29" priority="1">
      <formula>O$4=""</formula>
    </cfRule>
  </conditionalFormatting>
  <pageMargins left="0.7" right="0.7" top="0.75" bottom="0.75" header="0.3" footer="0.3"/>
  <pageSetup scale="36" orientation="portrait" horizontalDpi="4294967294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  <pageSetUpPr fitToPage="1"/>
  </sheetPr>
  <dimension ref="B1:AA83"/>
  <sheetViews>
    <sheetView showGridLines="0" zoomScale="85" zoomScaleNormal="85" zoomScaleSheetLayoutView="85" workbookViewId="0">
      <selection activeCell="T1" sqref="Q1:T1048576"/>
    </sheetView>
  </sheetViews>
  <sheetFormatPr defaultColWidth="9.109375" defaultRowHeight="14.4" x14ac:dyDescent="0.3"/>
  <cols>
    <col min="1" max="1" width="1.6640625" style="53" customWidth="1"/>
    <col min="2" max="2" width="19.88671875" style="53" customWidth="1"/>
    <col min="3" max="3" width="6.109375" style="53" bestFit="1" customWidth="1"/>
    <col min="4" max="4" width="16.109375" style="53" bestFit="1" customWidth="1"/>
    <col min="5" max="5" width="20.44140625" style="53" customWidth="1"/>
    <col min="6" max="6" width="16.44140625" style="55" bestFit="1" customWidth="1"/>
    <col min="7" max="7" width="10.33203125" style="55" bestFit="1" customWidth="1"/>
    <col min="8" max="15" width="12.6640625" style="55" bestFit="1" customWidth="1"/>
    <col min="16" max="16" width="13.88671875" style="55" bestFit="1" customWidth="1"/>
    <col min="17" max="20" width="9.88671875" style="53" bestFit="1" customWidth="1"/>
    <col min="21" max="21" width="8.44140625" style="53" bestFit="1" customWidth="1"/>
    <col min="22" max="22" width="8.44140625" style="53" hidden="1" customWidth="1"/>
    <col min="23" max="16384" width="9.109375" style="53"/>
  </cols>
  <sheetData>
    <row r="1" spans="2:22" ht="9.9" customHeight="1" x14ac:dyDescent="0.3"/>
    <row r="2" spans="2:22" ht="15.6" x14ac:dyDescent="0.3">
      <c r="B2" s="172" t="s">
        <v>82</v>
      </c>
      <c r="C2" s="173"/>
      <c r="D2" s="173"/>
      <c r="E2" s="173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92"/>
      <c r="R2" s="92"/>
      <c r="S2" s="92"/>
      <c r="T2" s="92"/>
      <c r="U2" s="92"/>
    </row>
    <row r="4" spans="2:22" ht="15.6" x14ac:dyDescent="0.3">
      <c r="B4" s="93" t="s">
        <v>83</v>
      </c>
      <c r="C4" s="81" t="s">
        <v>100</v>
      </c>
      <c r="D4" s="81" t="s">
        <v>101</v>
      </c>
      <c r="F4" s="94"/>
    </row>
    <row r="5" spans="2:22" x14ac:dyDescent="0.3">
      <c r="B5" s="39" t="s">
        <v>85</v>
      </c>
      <c r="C5" s="235">
        <f>'Property Summary'!K4</f>
        <v>0.1</v>
      </c>
      <c r="D5" s="96">
        <f>C5*Equity</f>
        <v>223121.7411930644</v>
      </c>
      <c r="F5" s="97"/>
      <c r="G5" s="98"/>
    </row>
    <row r="6" spans="2:22" x14ac:dyDescent="0.3">
      <c r="B6" s="39" t="s">
        <v>84</v>
      </c>
      <c r="C6" s="99">
        <f>1-C5</f>
        <v>0.9</v>
      </c>
      <c r="D6" s="96">
        <f>C6*Equity</f>
        <v>2008095.6707375797</v>
      </c>
      <c r="F6" s="97"/>
      <c r="G6" s="98"/>
    </row>
    <row r="8" spans="2:22" ht="15.6" x14ac:dyDescent="0.3">
      <c r="B8" s="93" t="s">
        <v>91</v>
      </c>
      <c r="C8" s="100"/>
      <c r="D8" s="100"/>
      <c r="E8" s="100"/>
      <c r="F8" s="81" t="s">
        <v>97</v>
      </c>
      <c r="G8" s="81" t="s">
        <v>96</v>
      </c>
      <c r="H8" s="81" t="s">
        <v>98</v>
      </c>
      <c r="I8" s="81" t="s">
        <v>99</v>
      </c>
    </row>
    <row r="9" spans="2:22" x14ac:dyDescent="0.3">
      <c r="B9" s="39" t="s">
        <v>105</v>
      </c>
      <c r="C9" s="39"/>
      <c r="D9" s="39"/>
      <c r="E9" s="101">
        <f>D10</f>
        <v>0.08</v>
      </c>
      <c r="F9" s="103">
        <f>'Property Summary'!N12</f>
        <v>0</v>
      </c>
      <c r="G9" s="103">
        <f>1-F9</f>
        <v>1</v>
      </c>
      <c r="H9" s="104">
        <f>1-I9</f>
        <v>9.9999999999999978E-2</v>
      </c>
      <c r="I9" s="104">
        <f>G9*$C$6</f>
        <v>0.9</v>
      </c>
    </row>
    <row r="10" spans="2:22" x14ac:dyDescent="0.3">
      <c r="B10" s="39" t="s">
        <v>93</v>
      </c>
      <c r="C10" s="39"/>
      <c r="D10" s="236">
        <f>'Property Summary'!L13</f>
        <v>0.08</v>
      </c>
      <c r="E10" s="106">
        <f>D11</f>
        <v>0.12</v>
      </c>
      <c r="F10" s="103">
        <f>'Property Summary'!N13</f>
        <v>0.1</v>
      </c>
      <c r="G10" s="103">
        <f t="shared" ref="G10:G12" si="0">1-F10</f>
        <v>0.9</v>
      </c>
      <c r="H10" s="104">
        <f t="shared" ref="H10:H12" si="1">1-I10</f>
        <v>0.18999999999999995</v>
      </c>
      <c r="I10" s="104">
        <f>G10*$C$6</f>
        <v>0.81</v>
      </c>
    </row>
    <row r="11" spans="2:22" x14ac:dyDescent="0.3">
      <c r="B11" s="39" t="s">
        <v>94</v>
      </c>
      <c r="C11" s="39"/>
      <c r="D11" s="236">
        <f>'Property Summary'!L14</f>
        <v>0.12</v>
      </c>
      <c r="E11" s="106">
        <f>D12</f>
        <v>0.15</v>
      </c>
      <c r="F11" s="103">
        <f>'Property Summary'!N14</f>
        <v>0.25</v>
      </c>
      <c r="G11" s="103">
        <f t="shared" si="0"/>
        <v>0.75</v>
      </c>
      <c r="H11" s="104">
        <f t="shared" si="1"/>
        <v>0.32499999999999996</v>
      </c>
      <c r="I11" s="104">
        <f>G11*$C$6</f>
        <v>0.67500000000000004</v>
      </c>
    </row>
    <row r="12" spans="2:22" x14ac:dyDescent="0.3">
      <c r="B12" s="39" t="s">
        <v>95</v>
      </c>
      <c r="C12" s="39"/>
      <c r="D12" s="236">
        <f>'Property Summary'!L15</f>
        <v>0.15</v>
      </c>
      <c r="E12" s="106"/>
      <c r="F12" s="103">
        <f>'Property Summary'!N15</f>
        <v>0.35</v>
      </c>
      <c r="G12" s="103">
        <f t="shared" si="0"/>
        <v>0.65</v>
      </c>
      <c r="H12" s="104">
        <f t="shared" si="1"/>
        <v>0.41499999999999992</v>
      </c>
      <c r="I12" s="104">
        <f>G12*$C$6</f>
        <v>0.58500000000000008</v>
      </c>
    </row>
    <row r="13" spans="2:22" s="40" customFormat="1" x14ac:dyDescent="0.3">
      <c r="D13" s="107"/>
      <c r="E13" s="108"/>
      <c r="F13" s="109"/>
      <c r="G13" s="110"/>
      <c r="H13" s="111"/>
      <c r="I13" s="111"/>
      <c r="J13" s="44"/>
      <c r="K13" s="44"/>
      <c r="L13" s="44"/>
      <c r="M13" s="44"/>
      <c r="N13" s="44"/>
      <c r="O13" s="44"/>
      <c r="P13" s="44"/>
    </row>
    <row r="14" spans="2:22" s="40" customFormat="1" ht="15.6" x14ac:dyDescent="0.3">
      <c r="B14" s="38" t="s">
        <v>116</v>
      </c>
      <c r="C14" s="39"/>
      <c r="D14" s="105"/>
      <c r="E14" s="106"/>
      <c r="F14" s="41" t="s">
        <v>103</v>
      </c>
      <c r="G14" s="42">
        <v>1</v>
      </c>
      <c r="H14" s="42">
        <f t="shared" ref="H14:V14" si="2">IF(OR(G14="",G14=Analysis_Period),"",G14+1)</f>
        <v>2</v>
      </c>
      <c r="I14" s="42">
        <f t="shared" si="2"/>
        <v>3</v>
      </c>
      <c r="J14" s="42">
        <f t="shared" si="2"/>
        <v>4</v>
      </c>
      <c r="K14" s="42">
        <f t="shared" si="2"/>
        <v>5</v>
      </c>
      <c r="L14" s="42">
        <f t="shared" si="2"/>
        <v>6</v>
      </c>
      <c r="M14" s="42">
        <f t="shared" si="2"/>
        <v>7</v>
      </c>
      <c r="N14" s="42">
        <f t="shared" si="2"/>
        <v>8</v>
      </c>
      <c r="O14" s="42">
        <f t="shared" si="2"/>
        <v>9</v>
      </c>
      <c r="P14" s="42">
        <f t="shared" si="2"/>
        <v>10</v>
      </c>
      <c r="Q14" s="42" t="str">
        <f t="shared" si="2"/>
        <v/>
      </c>
      <c r="R14" s="42" t="str">
        <f t="shared" si="2"/>
        <v/>
      </c>
      <c r="S14" s="42" t="str">
        <f t="shared" si="2"/>
        <v/>
      </c>
      <c r="T14" s="42" t="str">
        <f t="shared" si="2"/>
        <v/>
      </c>
      <c r="U14" s="42" t="str">
        <f t="shared" si="2"/>
        <v/>
      </c>
      <c r="V14" s="42" t="str">
        <f t="shared" si="2"/>
        <v/>
      </c>
    </row>
    <row r="15" spans="2:22" s="40" customFormat="1" x14ac:dyDescent="0.3">
      <c r="B15" s="112" t="s">
        <v>124</v>
      </c>
      <c r="C15" s="39"/>
      <c r="D15" s="105"/>
      <c r="E15" s="106"/>
      <c r="F15" s="102"/>
      <c r="G15" s="103"/>
      <c r="H15" s="104"/>
      <c r="I15" s="104"/>
      <c r="J15" s="41"/>
      <c r="K15" s="41"/>
      <c r="L15" s="41"/>
      <c r="M15" s="41"/>
      <c r="N15" s="41"/>
      <c r="O15" s="41"/>
      <c r="P15" s="41"/>
      <c r="Q15" s="39"/>
      <c r="R15" s="39"/>
      <c r="S15" s="39"/>
      <c r="T15" s="39"/>
      <c r="U15" s="39"/>
    </row>
    <row r="16" spans="2:22" s="40" customFormat="1" x14ac:dyDescent="0.3">
      <c r="B16" s="50" t="s">
        <v>117</v>
      </c>
      <c r="C16" s="39"/>
      <c r="D16" s="113">
        <f>SUM(F16:V16)</f>
        <v>5360761.4294585083</v>
      </c>
      <c r="E16" s="106"/>
      <c r="F16" s="114">
        <f>IF(F14="","",F43+F58+F73+F80)</f>
        <v>0</v>
      </c>
      <c r="G16" s="114">
        <f>IF(G14="","",G43+G58+G73+G80)</f>
        <v>136561.71535726968</v>
      </c>
      <c r="H16" s="114">
        <f t="shared" ref="H16:V16" si="3">IF(H14="","",H43+H58+H73+H80)</f>
        <v>104265.78581326955</v>
      </c>
      <c r="I16" s="114">
        <f t="shared" si="3"/>
        <v>106907.17663210962</v>
      </c>
      <c r="J16" s="114">
        <f t="shared" si="3"/>
        <v>109532.30817273179</v>
      </c>
      <c r="K16" s="114">
        <f t="shared" si="3"/>
        <v>112139.8299647789</v>
      </c>
      <c r="L16" s="114">
        <f t="shared" si="3"/>
        <v>114728.34925942852</v>
      </c>
      <c r="M16" s="114">
        <f t="shared" si="3"/>
        <v>117296.42995589509</v>
      </c>
      <c r="N16" s="114">
        <f t="shared" si="3"/>
        <v>119842.59150304431</v>
      </c>
      <c r="O16" s="114">
        <f t="shared" si="3"/>
        <v>122365.30777558908</v>
      </c>
      <c r="P16" s="114">
        <f t="shared" si="3"/>
        <v>4317121.9350243919</v>
      </c>
      <c r="Q16" s="114" t="str">
        <f t="shared" si="3"/>
        <v/>
      </c>
      <c r="R16" s="114" t="str">
        <f t="shared" si="3"/>
        <v/>
      </c>
      <c r="S16" s="114" t="str">
        <f t="shared" si="3"/>
        <v/>
      </c>
      <c r="T16" s="114" t="str">
        <f t="shared" si="3"/>
        <v/>
      </c>
      <c r="U16" s="114" t="str">
        <f t="shared" si="3"/>
        <v/>
      </c>
      <c r="V16" s="115" t="str">
        <f t="shared" si="3"/>
        <v/>
      </c>
    </row>
    <row r="17" spans="2:27" s="40" customFormat="1" x14ac:dyDescent="0.3">
      <c r="B17" s="50" t="s">
        <v>120</v>
      </c>
      <c r="C17" s="39"/>
      <c r="D17" s="113">
        <f>SUM(F17:V17)</f>
        <v>2008095.6707375797</v>
      </c>
      <c r="E17" s="106"/>
      <c r="F17" s="114">
        <f>F38</f>
        <v>2008095.6707375797</v>
      </c>
      <c r="G17" s="114">
        <f t="shared" ref="G17:U17" si="4">G38</f>
        <v>0</v>
      </c>
      <c r="H17" s="114">
        <f t="shared" si="4"/>
        <v>0</v>
      </c>
      <c r="I17" s="114">
        <f t="shared" si="4"/>
        <v>0</v>
      </c>
      <c r="J17" s="114">
        <f t="shared" si="4"/>
        <v>0</v>
      </c>
      <c r="K17" s="114">
        <f t="shared" si="4"/>
        <v>0</v>
      </c>
      <c r="L17" s="114">
        <f t="shared" si="4"/>
        <v>0</v>
      </c>
      <c r="M17" s="114">
        <f t="shared" si="4"/>
        <v>0</v>
      </c>
      <c r="N17" s="114">
        <f t="shared" si="4"/>
        <v>0</v>
      </c>
      <c r="O17" s="114">
        <f t="shared" si="4"/>
        <v>0</v>
      </c>
      <c r="P17" s="114">
        <f t="shared" si="4"/>
        <v>0</v>
      </c>
      <c r="Q17" s="114" t="str">
        <f t="shared" si="4"/>
        <v/>
      </c>
      <c r="R17" s="114" t="str">
        <f t="shared" si="4"/>
        <v/>
      </c>
      <c r="S17" s="114" t="str">
        <f t="shared" si="4"/>
        <v/>
      </c>
      <c r="T17" s="114" t="str">
        <f t="shared" si="4"/>
        <v/>
      </c>
      <c r="U17" s="114" t="str">
        <f t="shared" si="4"/>
        <v/>
      </c>
      <c r="V17" s="115"/>
    </row>
    <row r="18" spans="2:27" s="40" customFormat="1" x14ac:dyDescent="0.3">
      <c r="B18" s="50" t="s">
        <v>121</v>
      </c>
      <c r="C18" s="39"/>
      <c r="D18" s="113">
        <f>D16-D17</f>
        <v>3352665.7587209288</v>
      </c>
      <c r="E18" s="106"/>
      <c r="F18" s="102"/>
      <c r="G18" s="103"/>
      <c r="H18" s="104"/>
      <c r="I18" s="104"/>
      <c r="J18" s="41"/>
      <c r="K18" s="41"/>
      <c r="L18" s="41"/>
      <c r="M18" s="41"/>
      <c r="N18" s="41"/>
      <c r="O18" s="41"/>
      <c r="P18" s="41"/>
      <c r="Q18" s="39"/>
      <c r="R18" s="39"/>
      <c r="S18" s="39"/>
      <c r="T18" s="39"/>
      <c r="U18" s="39"/>
    </row>
    <row r="19" spans="2:27" s="40" customFormat="1" x14ac:dyDescent="0.3">
      <c r="B19" s="50" t="s">
        <v>119</v>
      </c>
      <c r="C19" s="39"/>
      <c r="D19" s="89">
        <f>IRR(F19:V19)</f>
        <v>0.11999999999999944</v>
      </c>
      <c r="E19" s="106"/>
      <c r="F19" s="114">
        <f>IF(F14="","",(-F17)+F16)</f>
        <v>-2008095.6707375797</v>
      </c>
      <c r="G19" s="114">
        <f t="shared" ref="G19:V19" si="5">IF(G14="","",(-G17)+G16)</f>
        <v>136561.71535726968</v>
      </c>
      <c r="H19" s="114">
        <f t="shared" si="5"/>
        <v>104265.78581326955</v>
      </c>
      <c r="I19" s="114">
        <f t="shared" si="5"/>
        <v>106907.17663210962</v>
      </c>
      <c r="J19" s="114">
        <f t="shared" si="5"/>
        <v>109532.30817273179</v>
      </c>
      <c r="K19" s="114">
        <f t="shared" si="5"/>
        <v>112139.8299647789</v>
      </c>
      <c r="L19" s="114">
        <f t="shared" si="5"/>
        <v>114728.34925942852</v>
      </c>
      <c r="M19" s="114">
        <f t="shared" si="5"/>
        <v>117296.42995589509</v>
      </c>
      <c r="N19" s="114">
        <f t="shared" si="5"/>
        <v>119842.59150304431</v>
      </c>
      <c r="O19" s="114">
        <f t="shared" si="5"/>
        <v>122365.30777558908</v>
      </c>
      <c r="P19" s="114">
        <f t="shared" si="5"/>
        <v>4317121.9350243919</v>
      </c>
      <c r="Q19" s="114" t="str">
        <f t="shared" si="5"/>
        <v/>
      </c>
      <c r="R19" s="114" t="str">
        <f t="shared" si="5"/>
        <v/>
      </c>
      <c r="S19" s="114" t="str">
        <f t="shared" si="5"/>
        <v/>
      </c>
      <c r="T19" s="114" t="str">
        <f t="shared" si="5"/>
        <v/>
      </c>
      <c r="U19" s="114" t="str">
        <f t="shared" si="5"/>
        <v/>
      </c>
      <c r="V19" s="115" t="str">
        <f t="shared" si="5"/>
        <v/>
      </c>
    </row>
    <row r="20" spans="2:27" s="40" customFormat="1" x14ac:dyDescent="0.3">
      <c r="B20" s="50" t="s">
        <v>122</v>
      </c>
      <c r="C20" s="39"/>
      <c r="D20" s="116">
        <f>D16/D17</f>
        <v>2.6695747157751124</v>
      </c>
      <c r="E20" s="106"/>
      <c r="F20" s="102"/>
      <c r="G20" s="103"/>
      <c r="H20" s="104"/>
      <c r="I20" s="104"/>
      <c r="J20" s="41"/>
      <c r="K20" s="41"/>
      <c r="L20" s="41"/>
      <c r="M20" s="41"/>
      <c r="N20" s="41"/>
      <c r="O20" s="41"/>
      <c r="P20" s="41"/>
      <c r="Q20" s="39"/>
      <c r="R20" s="39"/>
      <c r="S20" s="39"/>
      <c r="T20" s="39"/>
      <c r="U20" s="39"/>
    </row>
    <row r="21" spans="2:27" s="40" customFormat="1" x14ac:dyDescent="0.3">
      <c r="B21" s="50"/>
      <c r="C21" s="39"/>
      <c r="D21" s="105"/>
      <c r="E21" s="106"/>
      <c r="F21" s="102"/>
      <c r="G21" s="103"/>
      <c r="H21" s="104"/>
      <c r="I21" s="104"/>
      <c r="J21" s="41"/>
      <c r="K21" s="41"/>
      <c r="L21" s="41"/>
      <c r="M21" s="41"/>
      <c r="N21" s="41"/>
      <c r="O21" s="41"/>
      <c r="P21" s="41"/>
      <c r="Q21" s="39"/>
      <c r="R21" s="39"/>
      <c r="S21" s="39"/>
      <c r="T21" s="39"/>
      <c r="U21" s="39"/>
    </row>
    <row r="22" spans="2:27" s="40" customFormat="1" x14ac:dyDescent="0.3">
      <c r="B22" s="112" t="s">
        <v>123</v>
      </c>
      <c r="C22" s="39"/>
      <c r="D22" s="105"/>
      <c r="E22" s="106"/>
      <c r="F22" s="102"/>
      <c r="G22" s="103"/>
      <c r="H22" s="104"/>
      <c r="I22" s="104"/>
      <c r="J22" s="41"/>
      <c r="K22" s="41"/>
      <c r="L22" s="41"/>
      <c r="M22" s="41"/>
      <c r="N22" s="41"/>
      <c r="O22" s="41"/>
      <c r="P22" s="41"/>
      <c r="Q22" s="39"/>
      <c r="R22" s="39"/>
      <c r="S22" s="39"/>
      <c r="T22" s="39"/>
      <c r="U22" s="39"/>
    </row>
    <row r="23" spans="2:27" s="40" customFormat="1" x14ac:dyDescent="0.3">
      <c r="B23" s="50" t="s">
        <v>118</v>
      </c>
      <c r="C23" s="39"/>
      <c r="D23" s="113">
        <f>SUM(F23:V23)</f>
        <v>786425.32108186232</v>
      </c>
      <c r="E23" s="106"/>
      <c r="F23" s="114">
        <f>IF(F14="","",F44+F59+F74+F81)</f>
        <v>0</v>
      </c>
      <c r="G23" s="114">
        <f t="shared" ref="G23:U23" si="6">IF(G14="","",G44+G59+G74+G81)</f>
        <v>15173.52392858552</v>
      </c>
      <c r="H23" s="114">
        <f t="shared" si="6"/>
        <v>11585.087312585507</v>
      </c>
      <c r="I23" s="114">
        <f t="shared" si="6"/>
        <v>11878.575181345514</v>
      </c>
      <c r="J23" s="114">
        <f t="shared" si="6"/>
        <v>12170.256463636866</v>
      </c>
      <c r="K23" s="114">
        <f t="shared" si="6"/>
        <v>12459.981107197656</v>
      </c>
      <c r="L23" s="114">
        <f t="shared" si="6"/>
        <v>12747.594362158725</v>
      </c>
      <c r="M23" s="114">
        <f t="shared" si="6"/>
        <v>13032.936661766122</v>
      </c>
      <c r="N23" s="114">
        <f t="shared" si="6"/>
        <v>13315.843500338256</v>
      </c>
      <c r="O23" s="114">
        <f t="shared" si="6"/>
        <v>13596.145308398787</v>
      </c>
      <c r="P23" s="114">
        <f t="shared" si="6"/>
        <v>670465.37725584931</v>
      </c>
      <c r="Q23" s="114" t="str">
        <f t="shared" si="6"/>
        <v/>
      </c>
      <c r="R23" s="114" t="str">
        <f t="shared" si="6"/>
        <v/>
      </c>
      <c r="S23" s="114" t="str">
        <f t="shared" si="6"/>
        <v/>
      </c>
      <c r="T23" s="114" t="str">
        <f t="shared" si="6"/>
        <v/>
      </c>
      <c r="U23" s="114" t="str">
        <f t="shared" si="6"/>
        <v/>
      </c>
      <c r="V23" s="115"/>
    </row>
    <row r="24" spans="2:27" s="40" customFormat="1" x14ac:dyDescent="0.3">
      <c r="B24" s="50" t="s">
        <v>125</v>
      </c>
      <c r="C24" s="39"/>
      <c r="D24" s="113">
        <f>SUM(F24:V24)</f>
        <v>223121.74119306426</v>
      </c>
      <c r="E24" s="106"/>
      <c r="F24" s="114">
        <f>IF(F14="","",-(MIN(F31,0)+F38))</f>
        <v>223121.74119306426</v>
      </c>
      <c r="G24" s="114">
        <f t="shared" ref="G24:U24" si="7">IF(G14="","",-(MIN(G31,0)+G38))</f>
        <v>0</v>
      </c>
      <c r="H24" s="114">
        <f t="shared" si="7"/>
        <v>0</v>
      </c>
      <c r="I24" s="114">
        <f t="shared" si="7"/>
        <v>0</v>
      </c>
      <c r="J24" s="114">
        <f t="shared" si="7"/>
        <v>0</v>
      </c>
      <c r="K24" s="114">
        <f t="shared" si="7"/>
        <v>0</v>
      </c>
      <c r="L24" s="114">
        <f t="shared" si="7"/>
        <v>0</v>
      </c>
      <c r="M24" s="114">
        <f t="shared" si="7"/>
        <v>0</v>
      </c>
      <c r="N24" s="114">
        <f t="shared" si="7"/>
        <v>0</v>
      </c>
      <c r="O24" s="114">
        <f t="shared" si="7"/>
        <v>0</v>
      </c>
      <c r="P24" s="114">
        <f t="shared" si="7"/>
        <v>0</v>
      </c>
      <c r="Q24" s="114" t="str">
        <f t="shared" si="7"/>
        <v/>
      </c>
      <c r="R24" s="114" t="str">
        <f t="shared" si="7"/>
        <v/>
      </c>
      <c r="S24" s="114" t="str">
        <f t="shared" si="7"/>
        <v/>
      </c>
      <c r="T24" s="114" t="str">
        <f t="shared" si="7"/>
        <v/>
      </c>
      <c r="U24" s="114" t="str">
        <f t="shared" si="7"/>
        <v/>
      </c>
      <c r="V24" s="115"/>
    </row>
    <row r="25" spans="2:27" s="40" customFormat="1" x14ac:dyDescent="0.3">
      <c r="B25" s="50" t="s">
        <v>126</v>
      </c>
      <c r="C25" s="39"/>
      <c r="D25" s="113">
        <f>D23-D24</f>
        <v>563303.57988879806</v>
      </c>
      <c r="E25" s="106"/>
      <c r="F25" s="102"/>
      <c r="G25" s="103"/>
      <c r="H25" s="104"/>
      <c r="I25" s="104"/>
      <c r="J25" s="41"/>
      <c r="K25" s="41"/>
      <c r="L25" s="41"/>
      <c r="M25" s="41"/>
      <c r="N25" s="41"/>
      <c r="O25" s="41"/>
      <c r="P25" s="41"/>
      <c r="Q25" s="39"/>
      <c r="R25" s="39"/>
      <c r="S25" s="39"/>
      <c r="T25" s="39"/>
      <c r="U25" s="39"/>
    </row>
    <row r="26" spans="2:27" s="40" customFormat="1" x14ac:dyDescent="0.3">
      <c r="B26" s="50" t="s">
        <v>127</v>
      </c>
      <c r="C26" s="39"/>
      <c r="D26" s="89">
        <f>IRR(F26:V26)</f>
        <v>0.15253331435381612</v>
      </c>
      <c r="E26" s="106"/>
      <c r="F26" s="114">
        <f>IF(F14="","",(-F24)+F23)</f>
        <v>-223121.74119306426</v>
      </c>
      <c r="G26" s="114">
        <f t="shared" ref="G26:U26" si="8">IF(G14="","",(-G24)+G23)</f>
        <v>15173.52392858552</v>
      </c>
      <c r="H26" s="114">
        <f t="shared" si="8"/>
        <v>11585.087312585507</v>
      </c>
      <c r="I26" s="114">
        <f t="shared" si="8"/>
        <v>11878.575181345514</v>
      </c>
      <c r="J26" s="114">
        <f t="shared" si="8"/>
        <v>12170.256463636866</v>
      </c>
      <c r="K26" s="114">
        <f t="shared" si="8"/>
        <v>12459.981107197656</v>
      </c>
      <c r="L26" s="114">
        <f t="shared" si="8"/>
        <v>12747.594362158725</v>
      </c>
      <c r="M26" s="114">
        <f t="shared" si="8"/>
        <v>13032.936661766122</v>
      </c>
      <c r="N26" s="114">
        <f t="shared" si="8"/>
        <v>13315.843500338256</v>
      </c>
      <c r="O26" s="114">
        <f t="shared" si="8"/>
        <v>13596.145308398787</v>
      </c>
      <c r="P26" s="114">
        <f t="shared" si="8"/>
        <v>670465.37725584931</v>
      </c>
      <c r="Q26" s="114" t="str">
        <f t="shared" si="8"/>
        <v/>
      </c>
      <c r="R26" s="114" t="str">
        <f t="shared" si="8"/>
        <v/>
      </c>
      <c r="S26" s="114" t="str">
        <f t="shared" si="8"/>
        <v/>
      </c>
      <c r="T26" s="114" t="str">
        <f t="shared" si="8"/>
        <v/>
      </c>
      <c r="U26" s="114" t="str">
        <f t="shared" si="8"/>
        <v/>
      </c>
      <c r="V26" s="115" t="str">
        <f t="shared" ref="V26" si="9">IF(V21="","",(-V24)+V23)</f>
        <v/>
      </c>
    </row>
    <row r="27" spans="2:27" s="40" customFormat="1" x14ac:dyDescent="0.3">
      <c r="B27" s="50" t="s">
        <v>128</v>
      </c>
      <c r="C27" s="39"/>
      <c r="D27" s="116">
        <f>D23/D24</f>
        <v>3.5246467550707172</v>
      </c>
      <c r="E27" s="106"/>
      <c r="F27" s="102"/>
      <c r="G27" s="103"/>
      <c r="H27" s="104"/>
      <c r="I27" s="104"/>
      <c r="J27" s="41"/>
      <c r="K27" s="41"/>
      <c r="L27" s="41"/>
      <c r="M27" s="41"/>
      <c r="N27" s="41"/>
      <c r="O27" s="41"/>
      <c r="P27" s="41"/>
      <c r="Q27" s="39"/>
      <c r="R27" s="39"/>
      <c r="S27" s="39"/>
      <c r="T27" s="39"/>
      <c r="U27" s="39"/>
    </row>
    <row r="29" spans="2:27" ht="15.6" x14ac:dyDescent="0.3">
      <c r="B29" s="38" t="s">
        <v>115</v>
      </c>
      <c r="C29" s="39"/>
      <c r="D29" s="39"/>
      <c r="E29" s="41"/>
      <c r="F29" s="41" t="s">
        <v>103</v>
      </c>
      <c r="G29" s="42">
        <v>1</v>
      </c>
      <c r="H29" s="42">
        <f t="shared" ref="H29:V29" si="10">IF(OR(G29="",G29=Analysis_Period),"",G29+1)</f>
        <v>2</v>
      </c>
      <c r="I29" s="42">
        <f t="shared" si="10"/>
        <v>3</v>
      </c>
      <c r="J29" s="42">
        <f t="shared" si="10"/>
        <v>4</v>
      </c>
      <c r="K29" s="42">
        <f t="shared" si="10"/>
        <v>5</v>
      </c>
      <c r="L29" s="42">
        <f t="shared" si="10"/>
        <v>6</v>
      </c>
      <c r="M29" s="42">
        <f t="shared" si="10"/>
        <v>7</v>
      </c>
      <c r="N29" s="42">
        <f t="shared" si="10"/>
        <v>8</v>
      </c>
      <c r="O29" s="42">
        <f t="shared" si="10"/>
        <v>9</v>
      </c>
      <c r="P29" s="42">
        <f t="shared" si="10"/>
        <v>10</v>
      </c>
      <c r="Q29" s="42" t="str">
        <f t="shared" si="10"/>
        <v/>
      </c>
      <c r="R29" s="42" t="str">
        <f t="shared" si="10"/>
        <v/>
      </c>
      <c r="S29" s="42" t="str">
        <f t="shared" si="10"/>
        <v/>
      </c>
      <c r="T29" s="42" t="str">
        <f t="shared" si="10"/>
        <v/>
      </c>
      <c r="U29" s="42" t="str">
        <f t="shared" si="10"/>
        <v/>
      </c>
      <c r="V29" s="42" t="str">
        <f t="shared" si="10"/>
        <v/>
      </c>
      <c r="W29" s="117"/>
      <c r="X29" s="117"/>
      <c r="Y29" s="117"/>
      <c r="Z29" s="117"/>
      <c r="AA29" s="117"/>
    </row>
    <row r="30" spans="2:27" x14ac:dyDescent="0.3">
      <c r="B30" s="39"/>
      <c r="C30" s="39"/>
      <c r="D30" s="39"/>
      <c r="E30" s="45" t="s">
        <v>18</v>
      </c>
      <c r="F30" s="46">
        <f>Analysis_Start</f>
        <v>42370</v>
      </c>
      <c r="G30" s="46">
        <f>EOMONTH(Analysis_Start,11)</f>
        <v>42735</v>
      </c>
      <c r="H30" s="46">
        <f t="shared" ref="H30:U30" si="11">IF(H29="","",EOMONTH(Analysis_Start,(11*H29)+G29))</f>
        <v>43100</v>
      </c>
      <c r="I30" s="46">
        <f t="shared" si="11"/>
        <v>43465</v>
      </c>
      <c r="J30" s="46">
        <f t="shared" si="11"/>
        <v>43830</v>
      </c>
      <c r="K30" s="46">
        <f t="shared" si="11"/>
        <v>44196</v>
      </c>
      <c r="L30" s="46">
        <f t="shared" si="11"/>
        <v>44561</v>
      </c>
      <c r="M30" s="46">
        <f t="shared" si="11"/>
        <v>44926</v>
      </c>
      <c r="N30" s="46">
        <f t="shared" si="11"/>
        <v>45291</v>
      </c>
      <c r="O30" s="46">
        <f t="shared" si="11"/>
        <v>45657</v>
      </c>
      <c r="P30" s="46">
        <f t="shared" si="11"/>
        <v>46022</v>
      </c>
      <c r="Q30" s="46" t="str">
        <f t="shared" si="11"/>
        <v/>
      </c>
      <c r="R30" s="118" t="str">
        <f t="shared" si="11"/>
        <v/>
      </c>
      <c r="S30" s="118" t="str">
        <f t="shared" si="11"/>
        <v/>
      </c>
      <c r="T30" s="118" t="str">
        <f t="shared" si="11"/>
        <v/>
      </c>
      <c r="U30" s="118" t="str">
        <f t="shared" si="11"/>
        <v/>
      </c>
      <c r="V30" s="119"/>
      <c r="W30" s="117"/>
      <c r="X30" s="117"/>
      <c r="Y30" s="117"/>
      <c r="Z30" s="117"/>
      <c r="AA30" s="117"/>
    </row>
    <row r="31" spans="2:27" x14ac:dyDescent="0.3">
      <c r="B31" s="39" t="str">
        <f>'Property Returns'!B41</f>
        <v>Levered Before Tax Cash Flow</v>
      </c>
      <c r="C31" s="39"/>
      <c r="D31" s="39"/>
      <c r="E31" s="39"/>
      <c r="F31" s="73">
        <f>'Property Returns'!D68</f>
        <v>-2231217.411930644</v>
      </c>
      <c r="G31" s="73">
        <f>'Property Returns'!D41</f>
        <v>151735.2392858552</v>
      </c>
      <c r="H31" s="73">
        <f>'Property Returns'!E41</f>
        <v>115850.87312585505</v>
      </c>
      <c r="I31" s="73">
        <f>'Property Returns'!F41</f>
        <v>118785.75181345514</v>
      </c>
      <c r="J31" s="73">
        <f>'Property Returns'!G41</f>
        <v>121702.56463636865</v>
      </c>
      <c r="K31" s="73">
        <f>'Property Returns'!H41</f>
        <v>124599.81107197655</v>
      </c>
      <c r="L31" s="73">
        <f>'Property Returns'!I41</f>
        <v>127475.94362158724</v>
      </c>
      <c r="M31" s="73">
        <f>'Property Returns'!J41</f>
        <v>130329.3666176612</v>
      </c>
      <c r="N31" s="73">
        <f>'Property Returns'!K41</f>
        <v>133158.43500338256</v>
      </c>
      <c r="O31" s="73">
        <f>'Property Returns'!L41</f>
        <v>135961.45308398787</v>
      </c>
      <c r="P31" s="73">
        <f>'Property Returns'!M41</f>
        <v>4831725.9394136043</v>
      </c>
      <c r="Q31" s="73" t="str">
        <f>'Property Returns'!N41</f>
        <v/>
      </c>
      <c r="R31" s="73" t="str">
        <f>'Property Returns'!O41</f>
        <v/>
      </c>
      <c r="S31" s="73" t="str">
        <f>'Property Returns'!P41</f>
        <v/>
      </c>
      <c r="T31" s="73" t="str">
        <f>'Property Returns'!Q41</f>
        <v/>
      </c>
      <c r="U31" s="73" t="str">
        <f>'Property Returns'!R41</f>
        <v/>
      </c>
      <c r="V31" s="39"/>
    </row>
    <row r="32" spans="2:27" x14ac:dyDescent="0.3">
      <c r="B32" s="39" t="s">
        <v>58</v>
      </c>
      <c r="C32" s="39"/>
      <c r="D32" s="39"/>
      <c r="E32" s="39"/>
      <c r="F32" s="104">
        <f>IRR(F31:U31)</f>
        <v>0.12068418573899176</v>
      </c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39"/>
      <c r="R32" s="39"/>
      <c r="S32" s="39"/>
      <c r="T32" s="39"/>
      <c r="U32" s="39"/>
      <c r="V32" s="39"/>
    </row>
    <row r="34" spans="2:22" ht="15.6" x14ac:dyDescent="0.3">
      <c r="B34" s="38" t="s">
        <v>92</v>
      </c>
      <c r="C34" s="39"/>
      <c r="D34" s="39"/>
      <c r="E34" s="39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39"/>
      <c r="R34" s="39"/>
      <c r="S34" s="39"/>
      <c r="T34" s="39"/>
      <c r="U34" s="39"/>
    </row>
    <row r="35" spans="2:22" x14ac:dyDescent="0.3">
      <c r="B35" s="120" t="s">
        <v>104</v>
      </c>
      <c r="C35" s="121">
        <f>E9</f>
        <v>0.08</v>
      </c>
      <c r="D35" s="100"/>
      <c r="E35" s="100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100"/>
      <c r="R35" s="100"/>
      <c r="S35" s="100"/>
      <c r="T35" s="100"/>
      <c r="U35" s="100"/>
    </row>
    <row r="36" spans="2:22" x14ac:dyDescent="0.3">
      <c r="B36" s="39" t="s">
        <v>106</v>
      </c>
      <c r="C36" s="39"/>
      <c r="D36" s="39"/>
      <c r="E36" s="39"/>
      <c r="F36" s="73">
        <f t="shared" ref="F36:U36" si="12">IF(F29="","",E40)</f>
        <v>0</v>
      </c>
      <c r="G36" s="73">
        <f t="shared" si="12"/>
        <v>2008095.6707375797</v>
      </c>
      <c r="H36" s="73">
        <f t="shared" si="12"/>
        <v>2032181.6090393164</v>
      </c>
      <c r="I36" s="73">
        <f t="shared" si="12"/>
        <v>2090490.3519491921</v>
      </c>
      <c r="J36" s="73">
        <f t="shared" si="12"/>
        <v>2150822.4034730177</v>
      </c>
      <c r="K36" s="73">
        <f t="shared" si="12"/>
        <v>2213355.8875781274</v>
      </c>
      <c r="L36" s="73">
        <f t="shared" si="12"/>
        <v>2278284.5286195986</v>
      </c>
      <c r="M36" s="73">
        <f t="shared" si="12"/>
        <v>2345818.9416497378</v>
      </c>
      <c r="N36" s="73">
        <f t="shared" si="12"/>
        <v>2416188.0270258216</v>
      </c>
      <c r="O36" s="73">
        <f t="shared" si="12"/>
        <v>2489640.4776848434</v>
      </c>
      <c r="P36" s="73">
        <f t="shared" si="12"/>
        <v>2566446.4081240417</v>
      </c>
      <c r="Q36" s="73" t="str">
        <f t="shared" si="12"/>
        <v/>
      </c>
      <c r="R36" s="73" t="str">
        <f t="shared" si="12"/>
        <v/>
      </c>
      <c r="S36" s="73" t="str">
        <f t="shared" si="12"/>
        <v/>
      </c>
      <c r="T36" s="73" t="str">
        <f t="shared" si="12"/>
        <v/>
      </c>
      <c r="U36" s="73" t="str">
        <f t="shared" si="12"/>
        <v/>
      </c>
      <c r="V36" s="74"/>
    </row>
    <row r="37" spans="2:22" x14ac:dyDescent="0.3">
      <c r="B37" s="39" t="s">
        <v>107</v>
      </c>
      <c r="C37" s="39"/>
      <c r="D37" s="39"/>
      <c r="E37" s="39"/>
      <c r="F37" s="73">
        <f t="shared" ref="F37:U37" si="13">IF(F36="","",F36*Preferred_Return)</f>
        <v>0</v>
      </c>
      <c r="G37" s="73">
        <f t="shared" si="13"/>
        <v>160647.65365900638</v>
      </c>
      <c r="H37" s="73">
        <f t="shared" si="13"/>
        <v>162574.52872314531</v>
      </c>
      <c r="I37" s="73">
        <f t="shared" si="13"/>
        <v>167239.22815593539</v>
      </c>
      <c r="J37" s="73">
        <f t="shared" si="13"/>
        <v>172065.79227784142</v>
      </c>
      <c r="K37" s="73">
        <f t="shared" si="13"/>
        <v>177068.47100625021</v>
      </c>
      <c r="L37" s="73">
        <f t="shared" si="13"/>
        <v>182262.76228956788</v>
      </c>
      <c r="M37" s="73">
        <f t="shared" si="13"/>
        <v>187665.51533197903</v>
      </c>
      <c r="N37" s="73">
        <f t="shared" si="13"/>
        <v>193295.04216206574</v>
      </c>
      <c r="O37" s="73">
        <f t="shared" si="13"/>
        <v>199171.23821478747</v>
      </c>
      <c r="P37" s="73">
        <f t="shared" si="13"/>
        <v>205315.71264992334</v>
      </c>
      <c r="Q37" s="73" t="str">
        <f t="shared" si="13"/>
        <v/>
      </c>
      <c r="R37" s="73" t="str">
        <f t="shared" si="13"/>
        <v/>
      </c>
      <c r="S37" s="73" t="str">
        <f t="shared" si="13"/>
        <v/>
      </c>
      <c r="T37" s="73" t="str">
        <f t="shared" si="13"/>
        <v/>
      </c>
      <c r="U37" s="73" t="str">
        <f t="shared" si="13"/>
        <v/>
      </c>
    </row>
    <row r="38" spans="2:22" x14ac:dyDescent="0.3">
      <c r="B38" s="39" t="s">
        <v>109</v>
      </c>
      <c r="C38" s="39"/>
      <c r="D38" s="39"/>
      <c r="E38" s="39"/>
      <c r="F38" s="73">
        <f t="shared" ref="F38:U38" si="14">IF(F36="","",-MIN(0,F31*Equity_Share_LP))</f>
        <v>2008095.6707375797</v>
      </c>
      <c r="G38" s="73">
        <f t="shared" si="14"/>
        <v>0</v>
      </c>
      <c r="H38" s="73">
        <f t="shared" si="14"/>
        <v>0</v>
      </c>
      <c r="I38" s="73">
        <f t="shared" si="14"/>
        <v>0</v>
      </c>
      <c r="J38" s="73">
        <f t="shared" si="14"/>
        <v>0</v>
      </c>
      <c r="K38" s="73">
        <f t="shared" si="14"/>
        <v>0</v>
      </c>
      <c r="L38" s="73">
        <f t="shared" si="14"/>
        <v>0</v>
      </c>
      <c r="M38" s="73">
        <f t="shared" si="14"/>
        <v>0</v>
      </c>
      <c r="N38" s="73">
        <f t="shared" si="14"/>
        <v>0</v>
      </c>
      <c r="O38" s="73">
        <f t="shared" si="14"/>
        <v>0</v>
      </c>
      <c r="P38" s="73">
        <f t="shared" si="14"/>
        <v>0</v>
      </c>
      <c r="Q38" s="73" t="str">
        <f t="shared" si="14"/>
        <v/>
      </c>
      <c r="R38" s="73" t="str">
        <f t="shared" si="14"/>
        <v/>
      </c>
      <c r="S38" s="73" t="str">
        <f t="shared" si="14"/>
        <v/>
      </c>
      <c r="T38" s="73" t="str">
        <f t="shared" si="14"/>
        <v/>
      </c>
      <c r="U38" s="73" t="str">
        <f t="shared" si="14"/>
        <v/>
      </c>
    </row>
    <row r="39" spans="2:22" x14ac:dyDescent="0.3">
      <c r="B39" s="39" t="s">
        <v>113</v>
      </c>
      <c r="C39" s="39"/>
      <c r="D39" s="39"/>
      <c r="E39" s="39"/>
      <c r="F39" s="73">
        <f>MAX(F31,F37)</f>
        <v>0</v>
      </c>
      <c r="G39" s="73">
        <f t="shared" ref="G39:U39" si="15">IF(G36="","",MIN(G36+G37,MAX(G31,0)*Equity_Share_LP))</f>
        <v>136561.71535726968</v>
      </c>
      <c r="H39" s="73">
        <f t="shared" si="15"/>
        <v>104265.78581326955</v>
      </c>
      <c r="I39" s="73">
        <f t="shared" si="15"/>
        <v>106907.17663210962</v>
      </c>
      <c r="J39" s="73">
        <f t="shared" si="15"/>
        <v>109532.30817273179</v>
      </c>
      <c r="K39" s="73">
        <f t="shared" si="15"/>
        <v>112139.8299647789</v>
      </c>
      <c r="L39" s="73">
        <f t="shared" si="15"/>
        <v>114728.34925942852</v>
      </c>
      <c r="M39" s="73">
        <f t="shared" si="15"/>
        <v>117296.42995589509</v>
      </c>
      <c r="N39" s="73">
        <f t="shared" si="15"/>
        <v>119842.59150304431</v>
      </c>
      <c r="O39" s="73">
        <f t="shared" si="15"/>
        <v>122365.30777558908</v>
      </c>
      <c r="P39" s="73">
        <f t="shared" si="15"/>
        <v>2771762.120773965</v>
      </c>
      <c r="Q39" s="73" t="str">
        <f t="shared" si="15"/>
        <v/>
      </c>
      <c r="R39" s="73" t="str">
        <f t="shared" si="15"/>
        <v/>
      </c>
      <c r="S39" s="73" t="str">
        <f t="shared" si="15"/>
        <v/>
      </c>
      <c r="T39" s="73" t="str">
        <f t="shared" si="15"/>
        <v/>
      </c>
      <c r="U39" s="73" t="str">
        <f t="shared" si="15"/>
        <v/>
      </c>
      <c r="V39" s="55"/>
    </row>
    <row r="40" spans="2:22" x14ac:dyDescent="0.3">
      <c r="B40" s="39" t="s">
        <v>108</v>
      </c>
      <c r="C40" s="39"/>
      <c r="D40" s="39"/>
      <c r="E40" s="39"/>
      <c r="F40" s="73">
        <f>F36+F38-F39</f>
        <v>2008095.6707375797</v>
      </c>
      <c r="G40" s="73">
        <f>IF(G36="","",G36+G37+G38-G39)</f>
        <v>2032181.6090393164</v>
      </c>
      <c r="H40" s="73">
        <f t="shared" ref="H40:U40" si="16">IF(H36="","",H36+H37+H38-H39)</f>
        <v>2090490.3519491921</v>
      </c>
      <c r="I40" s="73">
        <f t="shared" si="16"/>
        <v>2150822.4034730177</v>
      </c>
      <c r="J40" s="73">
        <f t="shared" si="16"/>
        <v>2213355.8875781274</v>
      </c>
      <c r="K40" s="73">
        <f t="shared" si="16"/>
        <v>2278284.5286195986</v>
      </c>
      <c r="L40" s="73">
        <f t="shared" si="16"/>
        <v>2345818.9416497378</v>
      </c>
      <c r="M40" s="73">
        <f t="shared" si="16"/>
        <v>2416188.0270258216</v>
      </c>
      <c r="N40" s="73">
        <f t="shared" si="16"/>
        <v>2489640.4776848434</v>
      </c>
      <c r="O40" s="73">
        <f t="shared" si="16"/>
        <v>2566446.4081240417</v>
      </c>
      <c r="P40" s="73">
        <f t="shared" si="16"/>
        <v>0</v>
      </c>
      <c r="Q40" s="73" t="str">
        <f t="shared" si="16"/>
        <v/>
      </c>
      <c r="R40" s="73" t="str">
        <f t="shared" si="16"/>
        <v/>
      </c>
      <c r="S40" s="73" t="str">
        <f t="shared" si="16"/>
        <v/>
      </c>
      <c r="T40" s="73" t="str">
        <f t="shared" si="16"/>
        <v/>
      </c>
      <c r="U40" s="73" t="str">
        <f t="shared" si="16"/>
        <v/>
      </c>
      <c r="V40" s="74"/>
    </row>
    <row r="41" spans="2:22" x14ac:dyDescent="0.3">
      <c r="B41" s="122">
        <f>C35</f>
        <v>0.08</v>
      </c>
      <c r="C41" s="39"/>
      <c r="D41" s="39"/>
      <c r="E41" s="123">
        <f>IRR(F41:U41)</f>
        <v>8.0000000000001181E-2</v>
      </c>
      <c r="F41" s="73">
        <f>IF(F36="","",-F38+F39)</f>
        <v>-2008095.6707375797</v>
      </c>
      <c r="G41" s="73">
        <f t="shared" ref="G41:U41" si="17">IF(G36="","",-G38+G39)</f>
        <v>136561.71535726968</v>
      </c>
      <c r="H41" s="73">
        <f t="shared" si="17"/>
        <v>104265.78581326955</v>
      </c>
      <c r="I41" s="73">
        <f t="shared" si="17"/>
        <v>106907.17663210962</v>
      </c>
      <c r="J41" s="73">
        <f t="shared" si="17"/>
        <v>109532.30817273179</v>
      </c>
      <c r="K41" s="73">
        <f t="shared" si="17"/>
        <v>112139.8299647789</v>
      </c>
      <c r="L41" s="73">
        <f t="shared" si="17"/>
        <v>114728.34925942852</v>
      </c>
      <c r="M41" s="73">
        <f t="shared" si="17"/>
        <v>117296.42995589509</v>
      </c>
      <c r="N41" s="73">
        <f t="shared" si="17"/>
        <v>119842.59150304431</v>
      </c>
      <c r="O41" s="73">
        <f t="shared" si="17"/>
        <v>122365.30777558908</v>
      </c>
      <c r="P41" s="73">
        <f t="shared" si="17"/>
        <v>2771762.120773965</v>
      </c>
      <c r="Q41" s="73" t="str">
        <f t="shared" si="17"/>
        <v/>
      </c>
      <c r="R41" s="73" t="str">
        <f t="shared" si="17"/>
        <v/>
      </c>
      <c r="S41" s="73" t="str">
        <f t="shared" si="17"/>
        <v/>
      </c>
      <c r="T41" s="73" t="str">
        <f t="shared" si="17"/>
        <v/>
      </c>
      <c r="U41" s="73" t="str">
        <f t="shared" si="17"/>
        <v/>
      </c>
    </row>
    <row r="42" spans="2:22" x14ac:dyDescent="0.3">
      <c r="B42" s="91" t="s">
        <v>20</v>
      </c>
      <c r="C42" s="91" t="s">
        <v>20</v>
      </c>
      <c r="D42" s="91" t="s">
        <v>20</v>
      </c>
      <c r="E42" s="91" t="s">
        <v>20</v>
      </c>
      <c r="F42" s="92" t="str">
        <f>IF(F36="","",".")</f>
        <v>.</v>
      </c>
      <c r="G42" s="92" t="str">
        <f t="shared" ref="G42:U42" si="18">IF(G36="","",".")</f>
        <v>.</v>
      </c>
      <c r="H42" s="92" t="str">
        <f t="shared" si="18"/>
        <v>.</v>
      </c>
      <c r="I42" s="92" t="str">
        <f t="shared" si="18"/>
        <v>.</v>
      </c>
      <c r="J42" s="92" t="str">
        <f t="shared" si="18"/>
        <v>.</v>
      </c>
      <c r="K42" s="92" t="str">
        <f t="shared" si="18"/>
        <v>.</v>
      </c>
      <c r="L42" s="92" t="str">
        <f t="shared" si="18"/>
        <v>.</v>
      </c>
      <c r="M42" s="92" t="str">
        <f t="shared" si="18"/>
        <v>.</v>
      </c>
      <c r="N42" s="92" t="str">
        <f t="shared" si="18"/>
        <v>.</v>
      </c>
      <c r="O42" s="92" t="str">
        <f t="shared" si="18"/>
        <v>.</v>
      </c>
      <c r="P42" s="92" t="str">
        <f t="shared" si="18"/>
        <v>.</v>
      </c>
      <c r="Q42" s="92" t="str">
        <f t="shared" si="18"/>
        <v/>
      </c>
      <c r="R42" s="92" t="str">
        <f t="shared" si="18"/>
        <v/>
      </c>
      <c r="S42" s="92" t="str">
        <f t="shared" si="18"/>
        <v/>
      </c>
      <c r="T42" s="92" t="str">
        <f t="shared" si="18"/>
        <v/>
      </c>
      <c r="U42" s="92" t="str">
        <f t="shared" si="18"/>
        <v/>
      </c>
    </row>
    <row r="43" spans="2:22" x14ac:dyDescent="0.3">
      <c r="B43" s="39" t="s">
        <v>111</v>
      </c>
      <c r="C43" s="39"/>
      <c r="D43" s="39"/>
      <c r="E43" s="39"/>
      <c r="F43" s="73">
        <f>F39</f>
        <v>0</v>
      </c>
      <c r="G43" s="73">
        <f t="shared" ref="G43:U43" si="19">G39</f>
        <v>136561.71535726968</v>
      </c>
      <c r="H43" s="73">
        <f t="shared" si="19"/>
        <v>104265.78581326955</v>
      </c>
      <c r="I43" s="73">
        <f t="shared" si="19"/>
        <v>106907.17663210962</v>
      </c>
      <c r="J43" s="73">
        <f t="shared" si="19"/>
        <v>109532.30817273179</v>
      </c>
      <c r="K43" s="73">
        <f t="shared" si="19"/>
        <v>112139.8299647789</v>
      </c>
      <c r="L43" s="73">
        <f t="shared" si="19"/>
        <v>114728.34925942852</v>
      </c>
      <c r="M43" s="73">
        <f t="shared" si="19"/>
        <v>117296.42995589509</v>
      </c>
      <c r="N43" s="73">
        <f t="shared" si="19"/>
        <v>119842.59150304431</v>
      </c>
      <c r="O43" s="73">
        <f t="shared" si="19"/>
        <v>122365.30777558908</v>
      </c>
      <c r="P43" s="73">
        <f t="shared" si="19"/>
        <v>2771762.120773965</v>
      </c>
      <c r="Q43" s="73" t="str">
        <f t="shared" si="19"/>
        <v/>
      </c>
      <c r="R43" s="73" t="str">
        <f t="shared" si="19"/>
        <v/>
      </c>
      <c r="S43" s="73" t="str">
        <f t="shared" si="19"/>
        <v/>
      </c>
      <c r="T43" s="73" t="str">
        <f t="shared" si="19"/>
        <v/>
      </c>
      <c r="U43" s="73" t="str">
        <f t="shared" si="19"/>
        <v/>
      </c>
    </row>
    <row r="44" spans="2:22" x14ac:dyDescent="0.3">
      <c r="B44" s="39" t="s">
        <v>110</v>
      </c>
      <c r="C44" s="39"/>
      <c r="D44" s="39"/>
      <c r="E44" s="39"/>
      <c r="F44" s="73">
        <f t="shared" ref="F44:U44" si="20">IF(F36="","",F43/Equity_Share_LP*Equity_Share_Sponsor)</f>
        <v>0</v>
      </c>
      <c r="G44" s="73">
        <f t="shared" si="20"/>
        <v>15173.52392858552</v>
      </c>
      <c r="H44" s="73">
        <f t="shared" si="20"/>
        <v>11585.087312585507</v>
      </c>
      <c r="I44" s="73">
        <f t="shared" si="20"/>
        <v>11878.575181345514</v>
      </c>
      <c r="J44" s="73">
        <f t="shared" si="20"/>
        <v>12170.256463636866</v>
      </c>
      <c r="K44" s="73">
        <f t="shared" si="20"/>
        <v>12459.981107197656</v>
      </c>
      <c r="L44" s="73">
        <f t="shared" si="20"/>
        <v>12747.594362158725</v>
      </c>
      <c r="M44" s="73">
        <f t="shared" si="20"/>
        <v>13032.936661766122</v>
      </c>
      <c r="N44" s="73">
        <f t="shared" si="20"/>
        <v>13315.843500338256</v>
      </c>
      <c r="O44" s="73">
        <f t="shared" si="20"/>
        <v>13596.145308398787</v>
      </c>
      <c r="P44" s="73">
        <f t="shared" si="20"/>
        <v>307973.56897488504</v>
      </c>
      <c r="Q44" s="73" t="str">
        <f t="shared" si="20"/>
        <v/>
      </c>
      <c r="R44" s="73" t="str">
        <f t="shared" si="20"/>
        <v/>
      </c>
      <c r="S44" s="73" t="str">
        <f t="shared" si="20"/>
        <v/>
      </c>
      <c r="T44" s="73" t="str">
        <f t="shared" si="20"/>
        <v/>
      </c>
      <c r="U44" s="73" t="str">
        <f t="shared" si="20"/>
        <v/>
      </c>
    </row>
    <row r="45" spans="2:22" x14ac:dyDescent="0.3">
      <c r="B45" s="39" t="str">
        <f>"Total Distributions ("&amp;B34&amp;")"</f>
        <v>Total Distributions (Hurdle 1)</v>
      </c>
      <c r="C45" s="39"/>
      <c r="D45" s="39"/>
      <c r="E45" s="39"/>
      <c r="F45" s="73">
        <f t="shared" ref="F45:U45" si="21">IF(F36="","",SUM(F43:F44))</f>
        <v>0</v>
      </c>
      <c r="G45" s="73">
        <f t="shared" si="21"/>
        <v>151735.2392858552</v>
      </c>
      <c r="H45" s="73">
        <f t="shared" si="21"/>
        <v>115850.87312585505</v>
      </c>
      <c r="I45" s="73">
        <f t="shared" si="21"/>
        <v>118785.75181345514</v>
      </c>
      <c r="J45" s="73">
        <f t="shared" si="21"/>
        <v>121702.56463636865</v>
      </c>
      <c r="K45" s="73">
        <f t="shared" si="21"/>
        <v>124599.81107197655</v>
      </c>
      <c r="L45" s="73">
        <f t="shared" si="21"/>
        <v>127475.94362158724</v>
      </c>
      <c r="M45" s="73">
        <f t="shared" si="21"/>
        <v>130329.3666176612</v>
      </c>
      <c r="N45" s="73">
        <f t="shared" si="21"/>
        <v>133158.43500338256</v>
      </c>
      <c r="O45" s="73">
        <f t="shared" si="21"/>
        <v>135961.45308398787</v>
      </c>
      <c r="P45" s="73">
        <f t="shared" si="21"/>
        <v>3079735.6897488502</v>
      </c>
      <c r="Q45" s="73" t="str">
        <f t="shared" si="21"/>
        <v/>
      </c>
      <c r="R45" s="73" t="str">
        <f t="shared" si="21"/>
        <v/>
      </c>
      <c r="S45" s="73" t="str">
        <f t="shared" si="21"/>
        <v/>
      </c>
      <c r="T45" s="73" t="str">
        <f t="shared" si="21"/>
        <v/>
      </c>
      <c r="U45" s="73" t="str">
        <f t="shared" si="21"/>
        <v/>
      </c>
    </row>
    <row r="46" spans="2:22" x14ac:dyDescent="0.3">
      <c r="B46" s="39" t="s">
        <v>112</v>
      </c>
      <c r="C46" s="39"/>
      <c r="D46" s="39"/>
      <c r="E46" s="39"/>
      <c r="F46" s="73">
        <f t="shared" ref="F46:U46" si="22">IF(F36="","",MAX(F31-F45,0))</f>
        <v>0</v>
      </c>
      <c r="G46" s="73">
        <f t="shared" si="22"/>
        <v>0</v>
      </c>
      <c r="H46" s="73">
        <f t="shared" si="22"/>
        <v>0</v>
      </c>
      <c r="I46" s="73">
        <f t="shared" si="22"/>
        <v>0</v>
      </c>
      <c r="J46" s="73">
        <f t="shared" si="22"/>
        <v>0</v>
      </c>
      <c r="K46" s="73">
        <f t="shared" si="22"/>
        <v>0</v>
      </c>
      <c r="L46" s="73">
        <f t="shared" si="22"/>
        <v>0</v>
      </c>
      <c r="M46" s="73">
        <f t="shared" si="22"/>
        <v>0</v>
      </c>
      <c r="N46" s="73">
        <f t="shared" si="22"/>
        <v>0</v>
      </c>
      <c r="O46" s="73">
        <f t="shared" si="22"/>
        <v>0</v>
      </c>
      <c r="P46" s="73">
        <f t="shared" si="22"/>
        <v>1751990.2496647541</v>
      </c>
      <c r="Q46" s="73" t="str">
        <f t="shared" si="22"/>
        <v/>
      </c>
      <c r="R46" s="73" t="str">
        <f t="shared" si="22"/>
        <v/>
      </c>
      <c r="S46" s="73" t="str">
        <f t="shared" si="22"/>
        <v/>
      </c>
      <c r="T46" s="73" t="str">
        <f t="shared" si="22"/>
        <v/>
      </c>
      <c r="U46" s="73" t="str">
        <f t="shared" si="22"/>
        <v/>
      </c>
    </row>
    <row r="48" spans="2:22" ht="15.6" x14ac:dyDescent="0.3">
      <c r="B48" s="38" t="s">
        <v>93</v>
      </c>
      <c r="C48" s="39"/>
      <c r="D48" s="39"/>
      <c r="E48" s="39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39"/>
      <c r="R48" s="39"/>
      <c r="S48" s="39"/>
      <c r="T48" s="39"/>
      <c r="U48" s="39"/>
    </row>
    <row r="49" spans="2:21" x14ac:dyDescent="0.3">
      <c r="B49" s="120" t="s">
        <v>104</v>
      </c>
      <c r="C49" s="121">
        <f>VLOOKUP(B48,Promote_Structure,4,FALSE)</f>
        <v>0.12</v>
      </c>
      <c r="D49" s="100"/>
      <c r="E49" s="100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100"/>
      <c r="R49" s="100"/>
      <c r="S49" s="100"/>
      <c r="T49" s="100"/>
      <c r="U49" s="100"/>
    </row>
    <row r="50" spans="2:21" x14ac:dyDescent="0.3">
      <c r="B50" s="39" t="s">
        <v>106</v>
      </c>
      <c r="C50" s="39"/>
      <c r="D50" s="39"/>
      <c r="E50" s="39"/>
      <c r="F50" s="73">
        <f>IF(F29="","",E55)</f>
        <v>0</v>
      </c>
      <c r="G50" s="73">
        <f t="shared" ref="G50:U50" si="23">IF(G29="","",F55)</f>
        <v>2008095.6707375797</v>
      </c>
      <c r="H50" s="73">
        <f t="shared" si="23"/>
        <v>2112505.4358688197</v>
      </c>
      <c r="I50" s="73">
        <f t="shared" si="23"/>
        <v>2261740.3023598082</v>
      </c>
      <c r="J50" s="73">
        <f t="shared" si="23"/>
        <v>2426241.9620108758</v>
      </c>
      <c r="K50" s="73">
        <f t="shared" si="23"/>
        <v>2607858.6892794492</v>
      </c>
      <c r="L50" s="73">
        <f t="shared" si="23"/>
        <v>2808661.9020282044</v>
      </c>
      <c r="M50" s="73">
        <f t="shared" si="23"/>
        <v>3030972.9810121604</v>
      </c>
      <c r="N50" s="73">
        <f t="shared" si="23"/>
        <v>3277393.3087777244</v>
      </c>
      <c r="O50" s="73">
        <f t="shared" si="23"/>
        <v>3550837.914328007</v>
      </c>
      <c r="P50" s="73">
        <f t="shared" si="23"/>
        <v>3854573.1562717785</v>
      </c>
      <c r="Q50" s="73" t="str">
        <f t="shared" si="23"/>
        <v/>
      </c>
      <c r="R50" s="73" t="str">
        <f t="shared" si="23"/>
        <v/>
      </c>
      <c r="S50" s="73" t="str">
        <f t="shared" si="23"/>
        <v/>
      </c>
      <c r="T50" s="73" t="str">
        <f t="shared" si="23"/>
        <v/>
      </c>
      <c r="U50" s="73" t="str">
        <f t="shared" si="23"/>
        <v/>
      </c>
    </row>
    <row r="51" spans="2:21" x14ac:dyDescent="0.3">
      <c r="B51" s="39" t="s">
        <v>107</v>
      </c>
      <c r="C51" s="39"/>
      <c r="D51" s="39"/>
      <c r="E51" s="39"/>
      <c r="F51" s="73">
        <f>IF(F50="","",F50*$C49)</f>
        <v>0</v>
      </c>
      <c r="G51" s="73">
        <f t="shared" ref="G51:U51" si="24">IF(G50="","",G50*$C49)</f>
        <v>240971.48048850955</v>
      </c>
      <c r="H51" s="73">
        <f t="shared" si="24"/>
        <v>253500.65230425834</v>
      </c>
      <c r="I51" s="73">
        <f t="shared" si="24"/>
        <v>271408.83628317696</v>
      </c>
      <c r="J51" s="73">
        <f t="shared" si="24"/>
        <v>291149.03544130508</v>
      </c>
      <c r="K51" s="73">
        <f t="shared" si="24"/>
        <v>312943.04271353391</v>
      </c>
      <c r="L51" s="73">
        <f t="shared" si="24"/>
        <v>337039.42824338452</v>
      </c>
      <c r="M51" s="73">
        <f t="shared" si="24"/>
        <v>363716.75772145926</v>
      </c>
      <c r="N51" s="73">
        <f t="shared" si="24"/>
        <v>393287.19705332693</v>
      </c>
      <c r="O51" s="73">
        <f t="shared" si="24"/>
        <v>426100.54971936083</v>
      </c>
      <c r="P51" s="73">
        <f t="shared" si="24"/>
        <v>462548.77875261341</v>
      </c>
      <c r="Q51" s="73" t="str">
        <f t="shared" si="24"/>
        <v/>
      </c>
      <c r="R51" s="73" t="str">
        <f t="shared" si="24"/>
        <v/>
      </c>
      <c r="S51" s="73" t="str">
        <f t="shared" si="24"/>
        <v/>
      </c>
      <c r="T51" s="73" t="str">
        <f t="shared" si="24"/>
        <v/>
      </c>
      <c r="U51" s="73" t="str">
        <f t="shared" si="24"/>
        <v/>
      </c>
    </row>
    <row r="52" spans="2:21" x14ac:dyDescent="0.3">
      <c r="B52" s="39" t="s">
        <v>109</v>
      </c>
      <c r="C52" s="39"/>
      <c r="D52" s="39"/>
      <c r="E52" s="39"/>
      <c r="F52" s="73">
        <f t="shared" ref="F52:U52" si="25">IF(F50="","",-MIN(0,F$31*Equity_Share_LP))</f>
        <v>2008095.6707375797</v>
      </c>
      <c r="G52" s="73">
        <f t="shared" si="25"/>
        <v>0</v>
      </c>
      <c r="H52" s="73">
        <f t="shared" si="25"/>
        <v>0</v>
      </c>
      <c r="I52" s="73">
        <f t="shared" si="25"/>
        <v>0</v>
      </c>
      <c r="J52" s="73">
        <f t="shared" si="25"/>
        <v>0</v>
      </c>
      <c r="K52" s="73">
        <f t="shared" si="25"/>
        <v>0</v>
      </c>
      <c r="L52" s="73">
        <f t="shared" si="25"/>
        <v>0</v>
      </c>
      <c r="M52" s="73">
        <f t="shared" si="25"/>
        <v>0</v>
      </c>
      <c r="N52" s="73">
        <f t="shared" si="25"/>
        <v>0</v>
      </c>
      <c r="O52" s="73">
        <f t="shared" si="25"/>
        <v>0</v>
      </c>
      <c r="P52" s="73">
        <f t="shared" si="25"/>
        <v>0</v>
      </c>
      <c r="Q52" s="73" t="str">
        <f t="shared" si="25"/>
        <v/>
      </c>
      <c r="R52" s="73" t="str">
        <f t="shared" si="25"/>
        <v/>
      </c>
      <c r="S52" s="73" t="str">
        <f t="shared" si="25"/>
        <v/>
      </c>
      <c r="T52" s="73" t="str">
        <f t="shared" si="25"/>
        <v/>
      </c>
      <c r="U52" s="73" t="str">
        <f t="shared" si="25"/>
        <v/>
      </c>
    </row>
    <row r="53" spans="2:21" x14ac:dyDescent="0.3">
      <c r="B53" s="39" t="s">
        <v>114</v>
      </c>
      <c r="C53" s="39"/>
      <c r="D53" s="39"/>
      <c r="E53" s="39"/>
      <c r="F53" s="73">
        <f>F43</f>
        <v>0</v>
      </c>
      <c r="G53" s="73">
        <f t="shared" ref="G53:U53" si="26">G43</f>
        <v>136561.71535726968</v>
      </c>
      <c r="H53" s="73">
        <f t="shared" si="26"/>
        <v>104265.78581326955</v>
      </c>
      <c r="I53" s="73">
        <f t="shared" si="26"/>
        <v>106907.17663210962</v>
      </c>
      <c r="J53" s="73">
        <f t="shared" si="26"/>
        <v>109532.30817273179</v>
      </c>
      <c r="K53" s="73">
        <f t="shared" si="26"/>
        <v>112139.8299647789</v>
      </c>
      <c r="L53" s="73">
        <f t="shared" si="26"/>
        <v>114728.34925942852</v>
      </c>
      <c r="M53" s="73">
        <f t="shared" si="26"/>
        <v>117296.42995589509</v>
      </c>
      <c r="N53" s="73">
        <f t="shared" si="26"/>
        <v>119842.59150304431</v>
      </c>
      <c r="O53" s="73">
        <f t="shared" si="26"/>
        <v>122365.30777558908</v>
      </c>
      <c r="P53" s="73">
        <f t="shared" si="26"/>
        <v>2771762.120773965</v>
      </c>
      <c r="Q53" s="73" t="str">
        <f t="shared" si="26"/>
        <v/>
      </c>
      <c r="R53" s="73" t="str">
        <f t="shared" si="26"/>
        <v/>
      </c>
      <c r="S53" s="73" t="str">
        <f t="shared" si="26"/>
        <v/>
      </c>
      <c r="T53" s="73" t="str">
        <f t="shared" si="26"/>
        <v/>
      </c>
      <c r="U53" s="73" t="str">
        <f t="shared" si="26"/>
        <v/>
      </c>
    </row>
    <row r="54" spans="2:21" x14ac:dyDescent="0.3">
      <c r="B54" s="39" t="str">
        <f>"Distributions to LP "&amp;B48</f>
        <v>Distributions to LP Hurdle 2</v>
      </c>
      <c r="C54" s="39"/>
      <c r="D54" s="39"/>
      <c r="E54" s="39"/>
      <c r="F54" s="73">
        <f>IF(F50="","",MIN(F50+F51-F53,F46))</f>
        <v>0</v>
      </c>
      <c r="G54" s="73">
        <f t="shared" ref="G54:U54" si="27">IF(G50="","",MIN(G50+G51-G53,G46))</f>
        <v>0</v>
      </c>
      <c r="H54" s="73">
        <f t="shared" si="27"/>
        <v>0</v>
      </c>
      <c r="I54" s="73">
        <f t="shared" si="27"/>
        <v>0</v>
      </c>
      <c r="J54" s="73">
        <f t="shared" si="27"/>
        <v>0</v>
      </c>
      <c r="K54" s="73">
        <f t="shared" si="27"/>
        <v>0</v>
      </c>
      <c r="L54" s="73">
        <f t="shared" si="27"/>
        <v>0</v>
      </c>
      <c r="M54" s="73">
        <f t="shared" si="27"/>
        <v>0</v>
      </c>
      <c r="N54" s="73">
        <f t="shared" si="27"/>
        <v>0</v>
      </c>
      <c r="O54" s="73">
        <f t="shared" si="27"/>
        <v>0</v>
      </c>
      <c r="P54" s="73">
        <f t="shared" si="27"/>
        <v>1545359.8142504268</v>
      </c>
      <c r="Q54" s="73" t="str">
        <f t="shared" si="27"/>
        <v/>
      </c>
      <c r="R54" s="73" t="str">
        <f t="shared" si="27"/>
        <v/>
      </c>
      <c r="S54" s="73" t="str">
        <f t="shared" si="27"/>
        <v/>
      </c>
      <c r="T54" s="73" t="str">
        <f t="shared" si="27"/>
        <v/>
      </c>
      <c r="U54" s="73" t="str">
        <f t="shared" si="27"/>
        <v/>
      </c>
    </row>
    <row r="55" spans="2:21" x14ac:dyDescent="0.3">
      <c r="B55" s="39" t="s">
        <v>108</v>
      </c>
      <c r="C55" s="39"/>
      <c r="D55" s="39"/>
      <c r="E55" s="39"/>
      <c r="F55" s="73">
        <f>F50+F52-F54</f>
        <v>2008095.6707375797</v>
      </c>
      <c r="G55" s="73">
        <f>IF(G50="","",G50+G51+G52-G53-G54)</f>
        <v>2112505.4358688197</v>
      </c>
      <c r="H55" s="73">
        <f t="shared" ref="H55:U55" si="28">IF(H50="","",H50+H51+H52-H53-H54)</f>
        <v>2261740.3023598082</v>
      </c>
      <c r="I55" s="73">
        <f t="shared" si="28"/>
        <v>2426241.9620108758</v>
      </c>
      <c r="J55" s="73">
        <f t="shared" si="28"/>
        <v>2607858.6892794492</v>
      </c>
      <c r="K55" s="73">
        <f t="shared" si="28"/>
        <v>2808661.9020282044</v>
      </c>
      <c r="L55" s="73">
        <f t="shared" si="28"/>
        <v>3030972.9810121604</v>
      </c>
      <c r="M55" s="73">
        <f t="shared" si="28"/>
        <v>3277393.3087777244</v>
      </c>
      <c r="N55" s="73">
        <f t="shared" si="28"/>
        <v>3550837.914328007</v>
      </c>
      <c r="O55" s="73">
        <f t="shared" si="28"/>
        <v>3854573.1562717785</v>
      </c>
      <c r="P55" s="73">
        <f t="shared" si="28"/>
        <v>0</v>
      </c>
      <c r="Q55" s="73" t="str">
        <f t="shared" si="28"/>
        <v/>
      </c>
      <c r="R55" s="73" t="str">
        <f t="shared" si="28"/>
        <v/>
      </c>
      <c r="S55" s="73" t="str">
        <f t="shared" si="28"/>
        <v/>
      </c>
      <c r="T55" s="73" t="str">
        <f t="shared" si="28"/>
        <v/>
      </c>
      <c r="U55" s="73" t="str">
        <f t="shared" si="28"/>
        <v/>
      </c>
    </row>
    <row r="56" spans="2:21" x14ac:dyDescent="0.3">
      <c r="B56" s="122">
        <f>C49</f>
        <v>0.12</v>
      </c>
      <c r="C56" s="39"/>
      <c r="D56" s="39"/>
      <c r="E56" s="123">
        <f>IRR(F56:U56)</f>
        <v>0.11999999999999944</v>
      </c>
      <c r="F56" s="73">
        <f>IF(F50="","",-F52+F54)</f>
        <v>-2008095.6707375797</v>
      </c>
      <c r="G56" s="73">
        <f>IF(G50="","",-G52+G53+G54)</f>
        <v>136561.71535726968</v>
      </c>
      <c r="H56" s="73">
        <f t="shared" ref="H56:U56" si="29">IF(H50="","",-H52+H53+H54)</f>
        <v>104265.78581326955</v>
      </c>
      <c r="I56" s="73">
        <f t="shared" si="29"/>
        <v>106907.17663210962</v>
      </c>
      <c r="J56" s="73">
        <f t="shared" si="29"/>
        <v>109532.30817273179</v>
      </c>
      <c r="K56" s="73">
        <f t="shared" si="29"/>
        <v>112139.8299647789</v>
      </c>
      <c r="L56" s="73">
        <f t="shared" si="29"/>
        <v>114728.34925942852</v>
      </c>
      <c r="M56" s="73">
        <f t="shared" si="29"/>
        <v>117296.42995589509</v>
      </c>
      <c r="N56" s="73">
        <f t="shared" si="29"/>
        <v>119842.59150304431</v>
      </c>
      <c r="O56" s="73">
        <f t="shared" si="29"/>
        <v>122365.30777558908</v>
      </c>
      <c r="P56" s="73">
        <f t="shared" si="29"/>
        <v>4317121.9350243919</v>
      </c>
      <c r="Q56" s="73" t="str">
        <f t="shared" si="29"/>
        <v/>
      </c>
      <c r="R56" s="73" t="str">
        <f t="shared" si="29"/>
        <v/>
      </c>
      <c r="S56" s="73" t="str">
        <f t="shared" si="29"/>
        <v/>
      </c>
      <c r="T56" s="73" t="str">
        <f t="shared" si="29"/>
        <v/>
      </c>
      <c r="U56" s="73" t="str">
        <f t="shared" si="29"/>
        <v/>
      </c>
    </row>
    <row r="57" spans="2:21" x14ac:dyDescent="0.3">
      <c r="B57" s="91" t="s">
        <v>20</v>
      </c>
      <c r="C57" s="91" t="s">
        <v>20</v>
      </c>
      <c r="D57" s="91" t="s">
        <v>20</v>
      </c>
      <c r="E57" s="91" t="s">
        <v>20</v>
      </c>
      <c r="F57" s="92" t="str">
        <f>IF(F50="","",".")</f>
        <v>.</v>
      </c>
      <c r="G57" s="92" t="str">
        <f t="shared" ref="G57:U57" si="30">IF(G50="","",".")</f>
        <v>.</v>
      </c>
      <c r="H57" s="92" t="str">
        <f t="shared" si="30"/>
        <v>.</v>
      </c>
      <c r="I57" s="92" t="str">
        <f t="shared" si="30"/>
        <v>.</v>
      </c>
      <c r="J57" s="92" t="str">
        <f t="shared" si="30"/>
        <v>.</v>
      </c>
      <c r="K57" s="92" t="str">
        <f t="shared" si="30"/>
        <v>.</v>
      </c>
      <c r="L57" s="92" t="str">
        <f t="shared" si="30"/>
        <v>.</v>
      </c>
      <c r="M57" s="92" t="str">
        <f t="shared" si="30"/>
        <v>.</v>
      </c>
      <c r="N57" s="92" t="str">
        <f t="shared" si="30"/>
        <v>.</v>
      </c>
      <c r="O57" s="92" t="str">
        <f t="shared" si="30"/>
        <v>.</v>
      </c>
      <c r="P57" s="92" t="str">
        <f t="shared" si="30"/>
        <v>.</v>
      </c>
      <c r="Q57" s="92" t="str">
        <f t="shared" si="30"/>
        <v/>
      </c>
      <c r="R57" s="92" t="str">
        <f t="shared" si="30"/>
        <v/>
      </c>
      <c r="S57" s="92" t="str">
        <f t="shared" si="30"/>
        <v/>
      </c>
      <c r="T57" s="92" t="str">
        <f t="shared" si="30"/>
        <v/>
      </c>
      <c r="U57" s="92" t="str">
        <f t="shared" si="30"/>
        <v/>
      </c>
    </row>
    <row r="58" spans="2:21" x14ac:dyDescent="0.3">
      <c r="B58" s="39" t="s">
        <v>111</v>
      </c>
      <c r="C58" s="39"/>
      <c r="D58" s="39"/>
      <c r="E58" s="39"/>
      <c r="F58" s="73">
        <f>IF(F50="","",F54)</f>
        <v>0</v>
      </c>
      <c r="G58" s="73">
        <f t="shared" ref="G58:U58" si="31">IF(G50="","",G54)</f>
        <v>0</v>
      </c>
      <c r="H58" s="73">
        <f t="shared" si="31"/>
        <v>0</v>
      </c>
      <c r="I58" s="73">
        <f t="shared" si="31"/>
        <v>0</v>
      </c>
      <c r="J58" s="73">
        <f t="shared" si="31"/>
        <v>0</v>
      </c>
      <c r="K58" s="73">
        <f t="shared" si="31"/>
        <v>0</v>
      </c>
      <c r="L58" s="73">
        <f t="shared" si="31"/>
        <v>0</v>
      </c>
      <c r="M58" s="73">
        <f t="shared" si="31"/>
        <v>0</v>
      </c>
      <c r="N58" s="73">
        <f t="shared" si="31"/>
        <v>0</v>
      </c>
      <c r="O58" s="73">
        <f t="shared" si="31"/>
        <v>0</v>
      </c>
      <c r="P58" s="73">
        <f t="shared" si="31"/>
        <v>1545359.8142504268</v>
      </c>
      <c r="Q58" s="73" t="str">
        <f t="shared" si="31"/>
        <v/>
      </c>
      <c r="R58" s="73" t="str">
        <f t="shared" si="31"/>
        <v/>
      </c>
      <c r="S58" s="73" t="str">
        <f t="shared" si="31"/>
        <v/>
      </c>
      <c r="T58" s="73" t="str">
        <f t="shared" si="31"/>
        <v/>
      </c>
      <c r="U58" s="73" t="str">
        <f t="shared" si="31"/>
        <v/>
      </c>
    </row>
    <row r="59" spans="2:21" x14ac:dyDescent="0.3">
      <c r="B59" s="39" t="s">
        <v>110</v>
      </c>
      <c r="C59" s="39"/>
      <c r="D59" s="39"/>
      <c r="E59" s="39"/>
      <c r="F59" s="73">
        <f t="shared" ref="F59:U59" si="32">IF(F50="","",F58/VLOOKUP($B48,Promote_Structure,8,FALSE)*VLOOKUP($B48,Promote_Structure,7,FALSE))</f>
        <v>0</v>
      </c>
      <c r="G59" s="73">
        <f t="shared" si="32"/>
        <v>0</v>
      </c>
      <c r="H59" s="73">
        <f t="shared" si="32"/>
        <v>0</v>
      </c>
      <c r="I59" s="73">
        <f t="shared" si="32"/>
        <v>0</v>
      </c>
      <c r="J59" s="73">
        <f t="shared" si="32"/>
        <v>0</v>
      </c>
      <c r="K59" s="73">
        <f t="shared" si="32"/>
        <v>0</v>
      </c>
      <c r="L59" s="73">
        <f t="shared" si="32"/>
        <v>0</v>
      </c>
      <c r="M59" s="73">
        <f t="shared" si="32"/>
        <v>0</v>
      </c>
      <c r="N59" s="73">
        <f t="shared" si="32"/>
        <v>0</v>
      </c>
      <c r="O59" s="73">
        <f t="shared" si="32"/>
        <v>0</v>
      </c>
      <c r="P59" s="73">
        <f t="shared" si="32"/>
        <v>362491.80828096421</v>
      </c>
      <c r="Q59" s="73" t="str">
        <f t="shared" si="32"/>
        <v/>
      </c>
      <c r="R59" s="73" t="str">
        <f t="shared" si="32"/>
        <v/>
      </c>
      <c r="S59" s="73" t="str">
        <f t="shared" si="32"/>
        <v/>
      </c>
      <c r="T59" s="73" t="str">
        <f t="shared" si="32"/>
        <v/>
      </c>
      <c r="U59" s="73" t="str">
        <f t="shared" si="32"/>
        <v/>
      </c>
    </row>
    <row r="60" spans="2:21" x14ac:dyDescent="0.3">
      <c r="B60" s="39" t="str">
        <f>"Total Distributions ("&amp;B48&amp;")"</f>
        <v>Total Distributions (Hurdle 2)</v>
      </c>
      <c r="C60" s="39"/>
      <c r="D60" s="39"/>
      <c r="E60" s="39"/>
      <c r="F60" s="73">
        <f>IF(F50="","",F58+F59)</f>
        <v>0</v>
      </c>
      <c r="G60" s="73">
        <f t="shared" ref="G60:U60" si="33">IF(G50="","",G58+G59)</f>
        <v>0</v>
      </c>
      <c r="H60" s="73">
        <f t="shared" si="33"/>
        <v>0</v>
      </c>
      <c r="I60" s="73">
        <f t="shared" si="33"/>
        <v>0</v>
      </c>
      <c r="J60" s="73">
        <f t="shared" si="33"/>
        <v>0</v>
      </c>
      <c r="K60" s="73">
        <f t="shared" si="33"/>
        <v>0</v>
      </c>
      <c r="L60" s="73">
        <f t="shared" si="33"/>
        <v>0</v>
      </c>
      <c r="M60" s="73">
        <f t="shared" si="33"/>
        <v>0</v>
      </c>
      <c r="N60" s="73">
        <f t="shared" si="33"/>
        <v>0</v>
      </c>
      <c r="O60" s="73">
        <f t="shared" si="33"/>
        <v>0</v>
      </c>
      <c r="P60" s="73">
        <f t="shared" si="33"/>
        <v>1907851.622531391</v>
      </c>
      <c r="Q60" s="73" t="str">
        <f t="shared" si="33"/>
        <v/>
      </c>
      <c r="R60" s="73" t="str">
        <f t="shared" si="33"/>
        <v/>
      </c>
      <c r="S60" s="73" t="str">
        <f t="shared" si="33"/>
        <v/>
      </c>
      <c r="T60" s="73" t="str">
        <f t="shared" si="33"/>
        <v/>
      </c>
      <c r="U60" s="73" t="str">
        <f t="shared" si="33"/>
        <v/>
      </c>
    </row>
    <row r="61" spans="2:21" x14ac:dyDescent="0.3">
      <c r="B61" s="39" t="s">
        <v>112</v>
      </c>
      <c r="C61" s="39"/>
      <c r="D61" s="39"/>
      <c r="E61" s="39"/>
      <c r="F61" s="73">
        <f>IF(F50="","",MAX(F$31-F45-F60,0))</f>
        <v>0</v>
      </c>
      <c r="G61" s="73">
        <f t="shared" ref="G61:U61" si="34">IF(G50="","",MAX(G$31-G45-G60,0))</f>
        <v>0</v>
      </c>
      <c r="H61" s="73">
        <f t="shared" si="34"/>
        <v>0</v>
      </c>
      <c r="I61" s="73">
        <f t="shared" si="34"/>
        <v>0</v>
      </c>
      <c r="J61" s="73">
        <f t="shared" si="34"/>
        <v>0</v>
      </c>
      <c r="K61" s="73">
        <f t="shared" si="34"/>
        <v>0</v>
      </c>
      <c r="L61" s="73">
        <f t="shared" si="34"/>
        <v>0</v>
      </c>
      <c r="M61" s="73">
        <f t="shared" si="34"/>
        <v>0</v>
      </c>
      <c r="N61" s="73">
        <f t="shared" si="34"/>
        <v>0</v>
      </c>
      <c r="O61" s="73">
        <f t="shared" si="34"/>
        <v>0</v>
      </c>
      <c r="P61" s="73">
        <f t="shared" si="34"/>
        <v>0</v>
      </c>
      <c r="Q61" s="73" t="str">
        <f t="shared" si="34"/>
        <v/>
      </c>
      <c r="R61" s="73" t="str">
        <f t="shared" si="34"/>
        <v/>
      </c>
      <c r="S61" s="73" t="str">
        <f t="shared" si="34"/>
        <v/>
      </c>
      <c r="T61" s="73" t="str">
        <f t="shared" si="34"/>
        <v/>
      </c>
      <c r="U61" s="73" t="str">
        <f t="shared" si="34"/>
        <v/>
      </c>
    </row>
    <row r="63" spans="2:21" ht="15.6" x14ac:dyDescent="0.3">
      <c r="B63" s="38" t="s">
        <v>94</v>
      </c>
      <c r="C63" s="39"/>
      <c r="D63" s="39"/>
      <c r="E63" s="39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39"/>
      <c r="R63" s="39"/>
      <c r="S63" s="39"/>
      <c r="T63" s="39"/>
      <c r="U63" s="39"/>
    </row>
    <row r="64" spans="2:21" x14ac:dyDescent="0.3">
      <c r="B64" s="120" t="s">
        <v>104</v>
      </c>
      <c r="C64" s="121">
        <f>VLOOKUP(B63,Promote_Structure,4,FALSE)</f>
        <v>0.15</v>
      </c>
      <c r="D64" s="100"/>
      <c r="E64" s="100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100"/>
      <c r="R64" s="100"/>
      <c r="S64" s="100"/>
      <c r="T64" s="100"/>
      <c r="U64" s="100"/>
    </row>
    <row r="65" spans="2:21" x14ac:dyDescent="0.3">
      <c r="B65" s="39" t="s">
        <v>106</v>
      </c>
      <c r="C65" s="39"/>
      <c r="D65" s="39"/>
      <c r="E65" s="39"/>
      <c r="F65" s="73">
        <f>IF(F44="","",E70)</f>
        <v>0</v>
      </c>
      <c r="G65" s="73">
        <f t="shared" ref="G65:U65" si="35">IF(G44="","",F70)</f>
        <v>2008095.6707375797</v>
      </c>
      <c r="H65" s="73">
        <f t="shared" si="35"/>
        <v>2172748.3059909469</v>
      </c>
      <c r="I65" s="73">
        <f t="shared" si="35"/>
        <v>2394394.7660763194</v>
      </c>
      <c r="J65" s="73">
        <f t="shared" si="35"/>
        <v>2646646.8043556577</v>
      </c>
      <c r="K65" s="73">
        <f t="shared" si="35"/>
        <v>2934111.5168362744</v>
      </c>
      <c r="L65" s="73">
        <f t="shared" si="35"/>
        <v>3262088.4143969365</v>
      </c>
      <c r="M65" s="73">
        <f t="shared" si="35"/>
        <v>3636673.3272970482</v>
      </c>
      <c r="N65" s="73">
        <f t="shared" si="35"/>
        <v>4064877.8964357106</v>
      </c>
      <c r="O65" s="73">
        <f t="shared" si="35"/>
        <v>4554766.9893980222</v>
      </c>
      <c r="P65" s="73">
        <f t="shared" si="35"/>
        <v>5115616.7300321367</v>
      </c>
      <c r="Q65" s="73" t="str">
        <f t="shared" si="35"/>
        <v/>
      </c>
      <c r="R65" s="73" t="str">
        <f t="shared" si="35"/>
        <v/>
      </c>
      <c r="S65" s="73" t="str">
        <f t="shared" si="35"/>
        <v/>
      </c>
      <c r="T65" s="73" t="str">
        <f t="shared" si="35"/>
        <v/>
      </c>
      <c r="U65" s="73" t="str">
        <f t="shared" si="35"/>
        <v/>
      </c>
    </row>
    <row r="66" spans="2:21" x14ac:dyDescent="0.3">
      <c r="B66" s="39" t="s">
        <v>107</v>
      </c>
      <c r="C66" s="39"/>
      <c r="D66" s="39"/>
      <c r="E66" s="39"/>
      <c r="F66" s="73">
        <f>IF(F65="","",F65*$C64)</f>
        <v>0</v>
      </c>
      <c r="G66" s="73">
        <f t="shared" ref="G66" si="36">IF(G65="","",G65*$C64)</f>
        <v>301214.35061063693</v>
      </c>
      <c r="H66" s="73">
        <f t="shared" ref="H66" si="37">IF(H65="","",H65*$C64)</f>
        <v>325912.24589864205</v>
      </c>
      <c r="I66" s="73">
        <f t="shared" ref="I66" si="38">IF(I65="","",I65*$C64)</f>
        <v>359159.2149114479</v>
      </c>
      <c r="J66" s="73">
        <f t="shared" ref="J66" si="39">IF(J65="","",J65*$C64)</f>
        <v>396997.02065334865</v>
      </c>
      <c r="K66" s="73">
        <f t="shared" ref="K66" si="40">IF(K65="","",K65*$C64)</f>
        <v>440116.72752544115</v>
      </c>
      <c r="L66" s="73">
        <f t="shared" ref="L66" si="41">IF(L65="","",L65*$C64)</f>
        <v>489313.26215954043</v>
      </c>
      <c r="M66" s="73">
        <f t="shared" ref="M66" si="42">IF(M65="","",M65*$C64)</f>
        <v>545500.99909455725</v>
      </c>
      <c r="N66" s="73">
        <f t="shared" ref="N66" si="43">IF(N65="","",N65*$C64)</f>
        <v>609731.68446535652</v>
      </c>
      <c r="O66" s="73">
        <f t="shared" ref="O66" si="44">IF(O65="","",O65*$C64)</f>
        <v>683215.0484097033</v>
      </c>
      <c r="P66" s="73">
        <f t="shared" ref="P66" si="45">IF(P65="","",P65*$C64)</f>
        <v>767342.50950482045</v>
      </c>
      <c r="Q66" s="73" t="str">
        <f t="shared" ref="Q66" si="46">IF(Q65="","",Q65*$C64)</f>
        <v/>
      </c>
      <c r="R66" s="73" t="str">
        <f t="shared" ref="R66" si="47">IF(R65="","",R65*$C64)</f>
        <v/>
      </c>
      <c r="S66" s="73" t="str">
        <f t="shared" ref="S66" si="48">IF(S65="","",S65*$C64)</f>
        <v/>
      </c>
      <c r="T66" s="73" t="str">
        <f t="shared" ref="T66" si="49">IF(T65="","",T65*$C64)</f>
        <v/>
      </c>
      <c r="U66" s="73" t="str">
        <f t="shared" ref="U66" si="50">IF(U65="","",U65*$C64)</f>
        <v/>
      </c>
    </row>
    <row r="67" spans="2:21" x14ac:dyDescent="0.3">
      <c r="B67" s="39" t="s">
        <v>109</v>
      </c>
      <c r="C67" s="39"/>
      <c r="D67" s="39"/>
      <c r="E67" s="39"/>
      <c r="F67" s="73">
        <f t="shared" ref="F67:U67" si="51">IF(F65="","",-MIN(0,F$31*Equity_Share_LP))</f>
        <v>2008095.6707375797</v>
      </c>
      <c r="G67" s="73">
        <f t="shared" si="51"/>
        <v>0</v>
      </c>
      <c r="H67" s="73">
        <f t="shared" si="51"/>
        <v>0</v>
      </c>
      <c r="I67" s="73">
        <f t="shared" si="51"/>
        <v>0</v>
      </c>
      <c r="J67" s="73">
        <f t="shared" si="51"/>
        <v>0</v>
      </c>
      <c r="K67" s="73">
        <f t="shared" si="51"/>
        <v>0</v>
      </c>
      <c r="L67" s="73">
        <f t="shared" si="51"/>
        <v>0</v>
      </c>
      <c r="M67" s="73">
        <f t="shared" si="51"/>
        <v>0</v>
      </c>
      <c r="N67" s="73">
        <f t="shared" si="51"/>
        <v>0</v>
      </c>
      <c r="O67" s="73">
        <f t="shared" si="51"/>
        <v>0</v>
      </c>
      <c r="P67" s="73">
        <f t="shared" si="51"/>
        <v>0</v>
      </c>
      <c r="Q67" s="73" t="str">
        <f t="shared" si="51"/>
        <v/>
      </c>
      <c r="R67" s="73" t="str">
        <f t="shared" si="51"/>
        <v/>
      </c>
      <c r="S67" s="73" t="str">
        <f t="shared" si="51"/>
        <v/>
      </c>
      <c r="T67" s="73" t="str">
        <f t="shared" si="51"/>
        <v/>
      </c>
      <c r="U67" s="73" t="str">
        <f t="shared" si="51"/>
        <v/>
      </c>
    </row>
    <row r="68" spans="2:21" x14ac:dyDescent="0.3">
      <c r="B68" s="39" t="s">
        <v>114</v>
      </c>
      <c r="C68" s="39"/>
      <c r="D68" s="39"/>
      <c r="E68" s="39"/>
      <c r="F68" s="73">
        <f>IF(F65="","",F58+F43)</f>
        <v>0</v>
      </c>
      <c r="G68" s="73">
        <f t="shared" ref="G68:U68" si="52">IF(G65="","",G58+G43)</f>
        <v>136561.71535726968</v>
      </c>
      <c r="H68" s="73">
        <f t="shared" si="52"/>
        <v>104265.78581326955</v>
      </c>
      <c r="I68" s="73">
        <f t="shared" si="52"/>
        <v>106907.17663210962</v>
      </c>
      <c r="J68" s="73">
        <f t="shared" si="52"/>
        <v>109532.30817273179</v>
      </c>
      <c r="K68" s="73">
        <f t="shared" si="52"/>
        <v>112139.8299647789</v>
      </c>
      <c r="L68" s="73">
        <f t="shared" si="52"/>
        <v>114728.34925942852</v>
      </c>
      <c r="M68" s="73">
        <f t="shared" si="52"/>
        <v>117296.42995589509</v>
      </c>
      <c r="N68" s="73">
        <f t="shared" si="52"/>
        <v>119842.59150304431</v>
      </c>
      <c r="O68" s="73">
        <f t="shared" si="52"/>
        <v>122365.30777558908</v>
      </c>
      <c r="P68" s="73">
        <f t="shared" si="52"/>
        <v>4317121.9350243919</v>
      </c>
      <c r="Q68" s="73" t="str">
        <f t="shared" si="52"/>
        <v/>
      </c>
      <c r="R68" s="73" t="str">
        <f t="shared" si="52"/>
        <v/>
      </c>
      <c r="S68" s="73" t="str">
        <f t="shared" si="52"/>
        <v/>
      </c>
      <c r="T68" s="73" t="str">
        <f t="shared" si="52"/>
        <v/>
      </c>
      <c r="U68" s="73" t="str">
        <f t="shared" si="52"/>
        <v/>
      </c>
    </row>
    <row r="69" spans="2:21" x14ac:dyDescent="0.3">
      <c r="B69" s="39" t="str">
        <f>"Distributions to LP "&amp;B63</f>
        <v>Distributions to LP Hurdle 3</v>
      </c>
      <c r="C69" s="39"/>
      <c r="D69" s="39"/>
      <c r="E69" s="39"/>
      <c r="F69" s="73">
        <f>IF(F65="","",MIN(F65+F66-F68,F61))</f>
        <v>0</v>
      </c>
      <c r="G69" s="73">
        <f t="shared" ref="G69" si="53">IF(G65="","",MIN(G65+G66-G68,G61))</f>
        <v>0</v>
      </c>
      <c r="H69" s="73">
        <f t="shared" ref="H69" si="54">IF(H65="","",MIN(H65+H66-H68,H61))</f>
        <v>0</v>
      </c>
      <c r="I69" s="73">
        <f t="shared" ref="I69" si="55">IF(I65="","",MIN(I65+I66-I68,I61))</f>
        <v>0</v>
      </c>
      <c r="J69" s="73">
        <f t="shared" ref="J69" si="56">IF(J65="","",MIN(J65+J66-J68,J61))</f>
        <v>0</v>
      </c>
      <c r="K69" s="73">
        <f t="shared" ref="K69" si="57">IF(K65="","",MIN(K65+K66-K68,K61))</f>
        <v>0</v>
      </c>
      <c r="L69" s="73">
        <f t="shared" ref="L69" si="58">IF(L65="","",MIN(L65+L66-L68,L61))</f>
        <v>0</v>
      </c>
      <c r="M69" s="73">
        <f t="shared" ref="M69" si="59">IF(M65="","",MIN(M65+M66-M68,M61))</f>
        <v>0</v>
      </c>
      <c r="N69" s="73">
        <f t="shared" ref="N69" si="60">IF(N65="","",MIN(N65+N66-N68,N61))</f>
        <v>0</v>
      </c>
      <c r="O69" s="73">
        <f t="shared" ref="O69" si="61">IF(O65="","",MIN(O65+O66-O68,O61))</f>
        <v>0</v>
      </c>
      <c r="P69" s="73">
        <f t="shared" ref="P69" si="62">IF(P65="","",MIN(P65+P66-P68,P61))</f>
        <v>0</v>
      </c>
      <c r="Q69" s="73" t="str">
        <f t="shared" ref="Q69" si="63">IF(Q65="","",MIN(Q65+Q66-Q68,Q61))</f>
        <v/>
      </c>
      <c r="R69" s="73" t="str">
        <f t="shared" ref="R69" si="64">IF(R65="","",MIN(R65+R66-R68,R61))</f>
        <v/>
      </c>
      <c r="S69" s="73" t="str">
        <f t="shared" ref="S69" si="65">IF(S65="","",MIN(S65+S66-S68,S61))</f>
        <v/>
      </c>
      <c r="T69" s="73" t="str">
        <f t="shared" ref="T69" si="66">IF(T65="","",MIN(T65+T66-T68,T61))</f>
        <v/>
      </c>
      <c r="U69" s="73" t="str">
        <f t="shared" ref="U69" si="67">IF(U65="","",MIN(U65+U66-U68,U61))</f>
        <v/>
      </c>
    </row>
    <row r="70" spans="2:21" x14ac:dyDescent="0.3">
      <c r="B70" s="39" t="s">
        <v>108</v>
      </c>
      <c r="C70" s="39"/>
      <c r="D70" s="39"/>
      <c r="E70" s="39"/>
      <c r="F70" s="73">
        <f>F65+F67-F69</f>
        <v>2008095.6707375797</v>
      </c>
      <c r="G70" s="73">
        <f>IF(G65="","",G65+G66+G67-G68-G69)</f>
        <v>2172748.3059909469</v>
      </c>
      <c r="H70" s="73">
        <f t="shared" ref="H70" si="68">IF(H65="","",H65+H66+H67-H68-H69)</f>
        <v>2394394.7660763194</v>
      </c>
      <c r="I70" s="73">
        <f t="shared" ref="I70" si="69">IF(I65="","",I65+I66+I67-I68-I69)</f>
        <v>2646646.8043556577</v>
      </c>
      <c r="J70" s="73">
        <f t="shared" ref="J70" si="70">IF(J65="","",J65+J66+J67-J68-J69)</f>
        <v>2934111.5168362744</v>
      </c>
      <c r="K70" s="73">
        <f t="shared" ref="K70" si="71">IF(K65="","",K65+K66+K67-K68-K69)</f>
        <v>3262088.4143969365</v>
      </c>
      <c r="L70" s="73">
        <f t="shared" ref="L70" si="72">IF(L65="","",L65+L66+L67-L68-L69)</f>
        <v>3636673.3272970482</v>
      </c>
      <c r="M70" s="73">
        <f t="shared" ref="M70" si="73">IF(M65="","",M65+M66+M67-M68-M69)</f>
        <v>4064877.8964357106</v>
      </c>
      <c r="N70" s="73">
        <f t="shared" ref="N70" si="74">IF(N65="","",N65+N66+N67-N68-N69)</f>
        <v>4554766.9893980222</v>
      </c>
      <c r="O70" s="73">
        <f t="shared" ref="O70" si="75">IF(O65="","",O65+O66+O67-O68-O69)</f>
        <v>5115616.7300321367</v>
      </c>
      <c r="P70" s="73">
        <f t="shared" ref="P70" si="76">IF(P65="","",P65+P66+P67-P68-P69)</f>
        <v>1565837.304512565</v>
      </c>
      <c r="Q70" s="73" t="str">
        <f t="shared" ref="Q70" si="77">IF(Q65="","",Q65+Q66+Q67-Q68-Q69)</f>
        <v/>
      </c>
      <c r="R70" s="73" t="str">
        <f t="shared" ref="R70" si="78">IF(R65="","",R65+R66+R67-R68-R69)</f>
        <v/>
      </c>
      <c r="S70" s="73" t="str">
        <f t="shared" ref="S70" si="79">IF(S65="","",S65+S66+S67-S68-S69)</f>
        <v/>
      </c>
      <c r="T70" s="73" t="str">
        <f t="shared" ref="T70" si="80">IF(T65="","",T65+T66+T67-T68-T69)</f>
        <v/>
      </c>
      <c r="U70" s="73" t="str">
        <f t="shared" ref="U70" si="81">IF(U65="","",U65+U66+U67-U68-U69)</f>
        <v/>
      </c>
    </row>
    <row r="71" spans="2:21" x14ac:dyDescent="0.3">
      <c r="B71" s="122">
        <f>C64</f>
        <v>0.15</v>
      </c>
      <c r="C71" s="39"/>
      <c r="D71" s="39"/>
      <c r="E71" s="123">
        <f>IRR(F71:U71)</f>
        <v>0.11999999999999944</v>
      </c>
      <c r="F71" s="73">
        <f>IF(F65="","",-F67+F69)</f>
        <v>-2008095.6707375797</v>
      </c>
      <c r="G71" s="73">
        <f>IF(G65="","",-G67+G68+G69)</f>
        <v>136561.71535726968</v>
      </c>
      <c r="H71" s="73">
        <f t="shared" ref="H71:U71" si="82">IF(H65="","",-H67+H68+H69)</f>
        <v>104265.78581326955</v>
      </c>
      <c r="I71" s="73">
        <f t="shared" si="82"/>
        <v>106907.17663210962</v>
      </c>
      <c r="J71" s="73">
        <f t="shared" si="82"/>
        <v>109532.30817273179</v>
      </c>
      <c r="K71" s="73">
        <f t="shared" si="82"/>
        <v>112139.8299647789</v>
      </c>
      <c r="L71" s="73">
        <f t="shared" si="82"/>
        <v>114728.34925942852</v>
      </c>
      <c r="M71" s="73">
        <f t="shared" si="82"/>
        <v>117296.42995589509</v>
      </c>
      <c r="N71" s="73">
        <f t="shared" si="82"/>
        <v>119842.59150304431</v>
      </c>
      <c r="O71" s="73">
        <f t="shared" si="82"/>
        <v>122365.30777558908</v>
      </c>
      <c r="P71" s="73">
        <f t="shared" si="82"/>
        <v>4317121.9350243919</v>
      </c>
      <c r="Q71" s="73" t="str">
        <f t="shared" si="82"/>
        <v/>
      </c>
      <c r="R71" s="73" t="str">
        <f t="shared" si="82"/>
        <v/>
      </c>
      <c r="S71" s="73" t="str">
        <f t="shared" si="82"/>
        <v/>
      </c>
      <c r="T71" s="73" t="str">
        <f t="shared" si="82"/>
        <v/>
      </c>
      <c r="U71" s="73" t="str">
        <f t="shared" si="82"/>
        <v/>
      </c>
    </row>
    <row r="72" spans="2:21" x14ac:dyDescent="0.3">
      <c r="B72" s="91" t="s">
        <v>20</v>
      </c>
      <c r="C72" s="91" t="s">
        <v>20</v>
      </c>
      <c r="D72" s="91" t="s">
        <v>20</v>
      </c>
      <c r="E72" s="91" t="s">
        <v>20</v>
      </c>
      <c r="F72" s="92" t="str">
        <f>IF(F65="","",".")</f>
        <v>.</v>
      </c>
      <c r="G72" s="92" t="str">
        <f t="shared" ref="G72:U72" si="83">IF(G65="","",".")</f>
        <v>.</v>
      </c>
      <c r="H72" s="92" t="str">
        <f t="shared" si="83"/>
        <v>.</v>
      </c>
      <c r="I72" s="92" t="str">
        <f t="shared" si="83"/>
        <v>.</v>
      </c>
      <c r="J72" s="92" t="str">
        <f t="shared" si="83"/>
        <v>.</v>
      </c>
      <c r="K72" s="92" t="str">
        <f t="shared" si="83"/>
        <v>.</v>
      </c>
      <c r="L72" s="92" t="str">
        <f t="shared" si="83"/>
        <v>.</v>
      </c>
      <c r="M72" s="92" t="str">
        <f t="shared" si="83"/>
        <v>.</v>
      </c>
      <c r="N72" s="92" t="str">
        <f t="shared" si="83"/>
        <v>.</v>
      </c>
      <c r="O72" s="92" t="str">
        <f t="shared" si="83"/>
        <v>.</v>
      </c>
      <c r="P72" s="92" t="str">
        <f t="shared" si="83"/>
        <v>.</v>
      </c>
      <c r="Q72" s="92" t="str">
        <f t="shared" si="83"/>
        <v/>
      </c>
      <c r="R72" s="92" t="str">
        <f t="shared" si="83"/>
        <v/>
      </c>
      <c r="S72" s="92" t="str">
        <f t="shared" si="83"/>
        <v/>
      </c>
      <c r="T72" s="92" t="str">
        <f t="shared" si="83"/>
        <v/>
      </c>
      <c r="U72" s="92" t="str">
        <f t="shared" si="83"/>
        <v/>
      </c>
    </row>
    <row r="73" spans="2:21" x14ac:dyDescent="0.3">
      <c r="B73" s="39" t="s">
        <v>111</v>
      </c>
      <c r="C73" s="39"/>
      <c r="D73" s="39"/>
      <c r="E73" s="39"/>
      <c r="F73" s="73">
        <f>IF(F65="","",F69)</f>
        <v>0</v>
      </c>
      <c r="G73" s="73">
        <f t="shared" ref="G73:U73" si="84">IF(G65="","",G69)</f>
        <v>0</v>
      </c>
      <c r="H73" s="73">
        <f t="shared" si="84"/>
        <v>0</v>
      </c>
      <c r="I73" s="73">
        <f t="shared" si="84"/>
        <v>0</v>
      </c>
      <c r="J73" s="73">
        <f t="shared" si="84"/>
        <v>0</v>
      </c>
      <c r="K73" s="73">
        <f t="shared" si="84"/>
        <v>0</v>
      </c>
      <c r="L73" s="73">
        <f t="shared" si="84"/>
        <v>0</v>
      </c>
      <c r="M73" s="73">
        <f t="shared" si="84"/>
        <v>0</v>
      </c>
      <c r="N73" s="73">
        <f t="shared" si="84"/>
        <v>0</v>
      </c>
      <c r="O73" s="73">
        <f t="shared" si="84"/>
        <v>0</v>
      </c>
      <c r="P73" s="73">
        <f t="shared" si="84"/>
        <v>0</v>
      </c>
      <c r="Q73" s="73" t="str">
        <f t="shared" si="84"/>
        <v/>
      </c>
      <c r="R73" s="73" t="str">
        <f t="shared" si="84"/>
        <v/>
      </c>
      <c r="S73" s="73" t="str">
        <f t="shared" si="84"/>
        <v/>
      </c>
      <c r="T73" s="73" t="str">
        <f t="shared" si="84"/>
        <v/>
      </c>
      <c r="U73" s="73" t="str">
        <f t="shared" si="84"/>
        <v/>
      </c>
    </row>
    <row r="74" spans="2:21" x14ac:dyDescent="0.3">
      <c r="B74" s="39" t="s">
        <v>110</v>
      </c>
      <c r="C74" s="39"/>
      <c r="D74" s="39"/>
      <c r="E74" s="39"/>
      <c r="F74" s="73">
        <f t="shared" ref="F74:U74" si="85">IF(F65="","",F73/VLOOKUP($B63,Promote_Structure,8,FALSE)*VLOOKUP($B63,Promote_Structure,7,FALSE))</f>
        <v>0</v>
      </c>
      <c r="G74" s="73">
        <f t="shared" si="85"/>
        <v>0</v>
      </c>
      <c r="H74" s="73">
        <f t="shared" si="85"/>
        <v>0</v>
      </c>
      <c r="I74" s="73">
        <f t="shared" si="85"/>
        <v>0</v>
      </c>
      <c r="J74" s="73">
        <f t="shared" si="85"/>
        <v>0</v>
      </c>
      <c r="K74" s="73">
        <f t="shared" si="85"/>
        <v>0</v>
      </c>
      <c r="L74" s="73">
        <f t="shared" si="85"/>
        <v>0</v>
      </c>
      <c r="M74" s="73">
        <f t="shared" si="85"/>
        <v>0</v>
      </c>
      <c r="N74" s="73">
        <f t="shared" si="85"/>
        <v>0</v>
      </c>
      <c r="O74" s="73">
        <f t="shared" si="85"/>
        <v>0</v>
      </c>
      <c r="P74" s="73">
        <f t="shared" si="85"/>
        <v>0</v>
      </c>
      <c r="Q74" s="73" t="str">
        <f t="shared" si="85"/>
        <v/>
      </c>
      <c r="R74" s="73" t="str">
        <f t="shared" si="85"/>
        <v/>
      </c>
      <c r="S74" s="73" t="str">
        <f t="shared" si="85"/>
        <v/>
      </c>
      <c r="T74" s="73" t="str">
        <f t="shared" si="85"/>
        <v/>
      </c>
      <c r="U74" s="73" t="str">
        <f t="shared" si="85"/>
        <v/>
      </c>
    </row>
    <row r="75" spans="2:21" x14ac:dyDescent="0.3">
      <c r="B75" s="39" t="str">
        <f>"Total Distributions ("&amp;B63&amp;")"</f>
        <v>Total Distributions (Hurdle 3)</v>
      </c>
      <c r="C75" s="39"/>
      <c r="D75" s="39"/>
      <c r="E75" s="39"/>
      <c r="F75" s="73">
        <f>IF(F65="","",F73+F74)</f>
        <v>0</v>
      </c>
      <c r="G75" s="73">
        <f t="shared" ref="G75" si="86">IF(G65="","",G73+G74)</f>
        <v>0</v>
      </c>
      <c r="H75" s="73">
        <f t="shared" ref="H75" si="87">IF(H65="","",H73+H74)</f>
        <v>0</v>
      </c>
      <c r="I75" s="73">
        <f t="shared" ref="I75" si="88">IF(I65="","",I73+I74)</f>
        <v>0</v>
      </c>
      <c r="J75" s="73">
        <f t="shared" ref="J75" si="89">IF(J65="","",J73+J74)</f>
        <v>0</v>
      </c>
      <c r="K75" s="73">
        <f t="shared" ref="K75" si="90">IF(K65="","",K73+K74)</f>
        <v>0</v>
      </c>
      <c r="L75" s="73">
        <f t="shared" ref="L75" si="91">IF(L65="","",L73+L74)</f>
        <v>0</v>
      </c>
      <c r="M75" s="73">
        <f t="shared" ref="M75" si="92">IF(M65="","",M73+M74)</f>
        <v>0</v>
      </c>
      <c r="N75" s="73">
        <f t="shared" ref="N75" si="93">IF(N65="","",N73+N74)</f>
        <v>0</v>
      </c>
      <c r="O75" s="73">
        <f t="shared" ref="O75" si="94">IF(O65="","",O73+O74)</f>
        <v>0</v>
      </c>
      <c r="P75" s="73">
        <f t="shared" ref="P75" si="95">IF(P65="","",P73+P74)</f>
        <v>0</v>
      </c>
      <c r="Q75" s="73" t="str">
        <f t="shared" ref="Q75" si="96">IF(Q65="","",Q73+Q74)</f>
        <v/>
      </c>
      <c r="R75" s="73" t="str">
        <f t="shared" ref="R75" si="97">IF(R65="","",R73+R74)</f>
        <v/>
      </c>
      <c r="S75" s="73" t="str">
        <f t="shared" ref="S75" si="98">IF(S65="","",S73+S74)</f>
        <v/>
      </c>
      <c r="T75" s="73" t="str">
        <f t="shared" ref="T75" si="99">IF(T65="","",T73+T74)</f>
        <v/>
      </c>
      <c r="U75" s="73" t="str">
        <f t="shared" ref="U75" si="100">IF(U65="","",U73+U74)</f>
        <v/>
      </c>
    </row>
    <row r="76" spans="2:21" x14ac:dyDescent="0.3">
      <c r="B76" s="39" t="s">
        <v>112</v>
      </c>
      <c r="C76" s="39"/>
      <c r="D76" s="39"/>
      <c r="E76" s="39"/>
      <c r="F76" s="73">
        <f>IF(F65="","",MAX(F$31-F45-F60-F75,0))</f>
        <v>0</v>
      </c>
      <c r="G76" s="73">
        <f t="shared" ref="G76:U76" si="101">IF(G65="","",MAX(G$31-G45-G60-G75,0))</f>
        <v>0</v>
      </c>
      <c r="H76" s="73">
        <f t="shared" si="101"/>
        <v>0</v>
      </c>
      <c r="I76" s="73">
        <f t="shared" si="101"/>
        <v>0</v>
      </c>
      <c r="J76" s="73">
        <f t="shared" si="101"/>
        <v>0</v>
      </c>
      <c r="K76" s="73">
        <f t="shared" si="101"/>
        <v>0</v>
      </c>
      <c r="L76" s="73">
        <f t="shared" si="101"/>
        <v>0</v>
      </c>
      <c r="M76" s="73">
        <f t="shared" si="101"/>
        <v>0</v>
      </c>
      <c r="N76" s="73">
        <f t="shared" si="101"/>
        <v>0</v>
      </c>
      <c r="O76" s="73">
        <f t="shared" si="101"/>
        <v>0</v>
      </c>
      <c r="P76" s="73">
        <f t="shared" si="101"/>
        <v>0</v>
      </c>
      <c r="Q76" s="73" t="str">
        <f t="shared" si="101"/>
        <v/>
      </c>
      <c r="R76" s="73" t="str">
        <f t="shared" si="101"/>
        <v/>
      </c>
      <c r="S76" s="73" t="str">
        <f t="shared" si="101"/>
        <v/>
      </c>
      <c r="T76" s="73" t="str">
        <f t="shared" si="101"/>
        <v/>
      </c>
      <c r="U76" s="73" t="str">
        <f t="shared" si="101"/>
        <v/>
      </c>
    </row>
    <row r="78" spans="2:21" ht="15.6" x14ac:dyDescent="0.3">
      <c r="B78" s="38" t="s">
        <v>95</v>
      </c>
      <c r="C78" s="39"/>
      <c r="D78" s="39"/>
      <c r="E78" s="39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39"/>
      <c r="R78" s="39"/>
      <c r="S78" s="39"/>
      <c r="T78" s="39"/>
      <c r="U78" s="39"/>
    </row>
    <row r="79" spans="2:21" x14ac:dyDescent="0.3">
      <c r="B79" s="120" t="s">
        <v>104</v>
      </c>
      <c r="C79" s="121" t="s">
        <v>129</v>
      </c>
      <c r="D79" s="100"/>
      <c r="E79" s="100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100"/>
      <c r="R79" s="100"/>
      <c r="S79" s="100"/>
      <c r="T79" s="100"/>
      <c r="U79" s="100"/>
    </row>
    <row r="80" spans="2:21" x14ac:dyDescent="0.3">
      <c r="B80" s="39" t="s">
        <v>111</v>
      </c>
      <c r="C80" s="39"/>
      <c r="D80" s="39"/>
      <c r="E80" s="39"/>
      <c r="F80" s="73">
        <f>IF(F65="","",F76*$I$12)</f>
        <v>0</v>
      </c>
      <c r="G80" s="73">
        <f t="shared" ref="G80:U80" si="102">IF(G65="","",G76*$I$12)</f>
        <v>0</v>
      </c>
      <c r="H80" s="73">
        <f t="shared" si="102"/>
        <v>0</v>
      </c>
      <c r="I80" s="73">
        <f t="shared" si="102"/>
        <v>0</v>
      </c>
      <c r="J80" s="73">
        <f t="shared" si="102"/>
        <v>0</v>
      </c>
      <c r="K80" s="73">
        <f t="shared" si="102"/>
        <v>0</v>
      </c>
      <c r="L80" s="73">
        <f t="shared" si="102"/>
        <v>0</v>
      </c>
      <c r="M80" s="73">
        <f t="shared" si="102"/>
        <v>0</v>
      </c>
      <c r="N80" s="73">
        <f t="shared" si="102"/>
        <v>0</v>
      </c>
      <c r="O80" s="73">
        <f t="shared" si="102"/>
        <v>0</v>
      </c>
      <c r="P80" s="73">
        <f t="shared" si="102"/>
        <v>0</v>
      </c>
      <c r="Q80" s="73" t="str">
        <f t="shared" si="102"/>
        <v/>
      </c>
      <c r="R80" s="73" t="str">
        <f t="shared" si="102"/>
        <v/>
      </c>
      <c r="S80" s="73" t="str">
        <f t="shared" si="102"/>
        <v/>
      </c>
      <c r="T80" s="73" t="str">
        <f t="shared" si="102"/>
        <v/>
      </c>
      <c r="U80" s="73" t="str">
        <f t="shared" si="102"/>
        <v/>
      </c>
    </row>
    <row r="81" spans="2:21" x14ac:dyDescent="0.3">
      <c r="B81" s="39" t="s">
        <v>110</v>
      </c>
      <c r="C81" s="39"/>
      <c r="D81" s="39"/>
      <c r="E81" s="39"/>
      <c r="F81" s="73">
        <f>IF(F80="","",F76-F80)</f>
        <v>0</v>
      </c>
      <c r="G81" s="73">
        <f t="shared" ref="G81:U81" si="103">IF(G80="","",G76-G80)</f>
        <v>0</v>
      </c>
      <c r="H81" s="73">
        <f t="shared" si="103"/>
        <v>0</v>
      </c>
      <c r="I81" s="73">
        <f t="shared" si="103"/>
        <v>0</v>
      </c>
      <c r="J81" s="73">
        <f t="shared" si="103"/>
        <v>0</v>
      </c>
      <c r="K81" s="73">
        <f t="shared" si="103"/>
        <v>0</v>
      </c>
      <c r="L81" s="73">
        <f t="shared" si="103"/>
        <v>0</v>
      </c>
      <c r="M81" s="73">
        <f t="shared" si="103"/>
        <v>0</v>
      </c>
      <c r="N81" s="73">
        <f t="shared" si="103"/>
        <v>0</v>
      </c>
      <c r="O81" s="73">
        <f t="shared" si="103"/>
        <v>0</v>
      </c>
      <c r="P81" s="73">
        <f t="shared" si="103"/>
        <v>0</v>
      </c>
      <c r="Q81" s="73" t="str">
        <f t="shared" si="103"/>
        <v/>
      </c>
      <c r="R81" s="73" t="str">
        <f t="shared" si="103"/>
        <v/>
      </c>
      <c r="S81" s="73" t="str">
        <f t="shared" si="103"/>
        <v/>
      </c>
      <c r="T81" s="73" t="str">
        <f t="shared" si="103"/>
        <v/>
      </c>
      <c r="U81" s="73" t="str">
        <f t="shared" si="103"/>
        <v/>
      </c>
    </row>
    <row r="82" spans="2:21" x14ac:dyDescent="0.3">
      <c r="B82" s="39" t="str">
        <f>"Total Distributions ("&amp;B78&amp;")"</f>
        <v>Total Distributions (Hurdle 4)</v>
      </c>
      <c r="C82" s="39"/>
      <c r="D82" s="39"/>
      <c r="E82" s="39"/>
      <c r="F82" s="73">
        <f>IF(F80="","",F80+F81)</f>
        <v>0</v>
      </c>
      <c r="G82" s="73">
        <f t="shared" ref="G82:U82" si="104">IF(G80="","",G80+G81)</f>
        <v>0</v>
      </c>
      <c r="H82" s="73">
        <f t="shared" si="104"/>
        <v>0</v>
      </c>
      <c r="I82" s="73">
        <f t="shared" si="104"/>
        <v>0</v>
      </c>
      <c r="J82" s="73">
        <f t="shared" si="104"/>
        <v>0</v>
      </c>
      <c r="K82" s="73">
        <f t="shared" si="104"/>
        <v>0</v>
      </c>
      <c r="L82" s="73">
        <f t="shared" si="104"/>
        <v>0</v>
      </c>
      <c r="M82" s="73">
        <f t="shared" si="104"/>
        <v>0</v>
      </c>
      <c r="N82" s="73">
        <f t="shared" si="104"/>
        <v>0</v>
      </c>
      <c r="O82" s="73">
        <f t="shared" si="104"/>
        <v>0</v>
      </c>
      <c r="P82" s="73">
        <f t="shared" si="104"/>
        <v>0</v>
      </c>
      <c r="Q82" s="73" t="str">
        <f t="shared" si="104"/>
        <v/>
      </c>
      <c r="R82" s="73" t="str">
        <f t="shared" si="104"/>
        <v/>
      </c>
      <c r="S82" s="73" t="str">
        <f t="shared" si="104"/>
        <v/>
      </c>
      <c r="T82" s="73" t="str">
        <f t="shared" si="104"/>
        <v/>
      </c>
      <c r="U82" s="73" t="str">
        <f t="shared" si="104"/>
        <v/>
      </c>
    </row>
    <row r="83" spans="2:21" x14ac:dyDescent="0.3">
      <c r="B83" s="39" t="s">
        <v>112</v>
      </c>
      <c r="C83" s="39"/>
      <c r="D83" s="39"/>
      <c r="E83" s="39"/>
      <c r="F83" s="73">
        <f>IF(F80="","",F76-F82)</f>
        <v>0</v>
      </c>
      <c r="G83" s="73">
        <f t="shared" ref="G83:U83" si="105">IF(G80="","",G76-G82)</f>
        <v>0</v>
      </c>
      <c r="H83" s="73">
        <f t="shared" si="105"/>
        <v>0</v>
      </c>
      <c r="I83" s="73">
        <f t="shared" si="105"/>
        <v>0</v>
      </c>
      <c r="J83" s="73">
        <f t="shared" si="105"/>
        <v>0</v>
      </c>
      <c r="K83" s="73">
        <f t="shared" si="105"/>
        <v>0</v>
      </c>
      <c r="L83" s="73">
        <f t="shared" si="105"/>
        <v>0</v>
      </c>
      <c r="M83" s="73">
        <f t="shared" si="105"/>
        <v>0</v>
      </c>
      <c r="N83" s="73">
        <f t="shared" si="105"/>
        <v>0</v>
      </c>
      <c r="O83" s="73">
        <f t="shared" si="105"/>
        <v>0</v>
      </c>
      <c r="P83" s="73">
        <f t="shared" si="105"/>
        <v>0</v>
      </c>
      <c r="Q83" s="73" t="str">
        <f t="shared" si="105"/>
        <v/>
      </c>
      <c r="R83" s="73" t="str">
        <f t="shared" si="105"/>
        <v/>
      </c>
      <c r="S83" s="73" t="str">
        <f t="shared" si="105"/>
        <v/>
      </c>
      <c r="T83" s="73" t="str">
        <f t="shared" si="105"/>
        <v/>
      </c>
      <c r="U83" s="73" t="str">
        <f t="shared" si="105"/>
        <v/>
      </c>
    </row>
  </sheetData>
  <conditionalFormatting sqref="B34:U46 C68:U68 B69:U76 B80:U83">
    <cfRule type="expression" dxfId="28" priority="22">
      <formula>B$42=""</formula>
    </cfRule>
  </conditionalFormatting>
  <conditionalFormatting sqref="B35:U35">
    <cfRule type="expression" dxfId="27" priority="21">
      <formula>B$42=""</formula>
    </cfRule>
  </conditionalFormatting>
  <conditionalFormatting sqref="B48:U61">
    <cfRule type="expression" dxfId="26" priority="20">
      <formula>B$42=""</formula>
    </cfRule>
  </conditionalFormatting>
  <conditionalFormatting sqref="B49:U49">
    <cfRule type="expression" dxfId="25" priority="19">
      <formula>B$42=""</formula>
    </cfRule>
  </conditionalFormatting>
  <conditionalFormatting sqref="B2:U2">
    <cfRule type="expression" dxfId="24" priority="18">
      <formula>B$42=""</formula>
    </cfRule>
  </conditionalFormatting>
  <conditionalFormatting sqref="B78:U79">
    <cfRule type="expression" dxfId="23" priority="7">
      <formula>B$42=""</formula>
    </cfRule>
  </conditionalFormatting>
  <conditionalFormatting sqref="B79:U79">
    <cfRule type="expression" dxfId="22" priority="6">
      <formula>B$42=""</formula>
    </cfRule>
  </conditionalFormatting>
  <conditionalFormatting sqref="B63:U67">
    <cfRule type="expression" dxfId="21" priority="10">
      <formula>B$42=""</formula>
    </cfRule>
  </conditionalFormatting>
  <conditionalFormatting sqref="B64:U64">
    <cfRule type="expression" dxfId="20" priority="9">
      <formula>B$42=""</formula>
    </cfRule>
  </conditionalFormatting>
  <conditionalFormatting sqref="B68">
    <cfRule type="expression" dxfId="19" priority="8">
      <formula>B$42=""</formula>
    </cfRule>
  </conditionalFormatting>
  <conditionalFormatting sqref="B29:V32">
    <cfRule type="expression" dxfId="18" priority="4">
      <formula>B$42=""</formula>
    </cfRule>
  </conditionalFormatting>
  <conditionalFormatting sqref="F14:V14">
    <cfRule type="expression" dxfId="17" priority="2">
      <formula>B$42=""</formula>
    </cfRule>
  </conditionalFormatting>
  <conditionalFormatting sqref="B14:U27">
    <cfRule type="expression" dxfId="16" priority="1">
      <formula>B$42=""</formula>
    </cfRule>
  </conditionalFormatting>
  <pageMargins left="0.7" right="0.7" top="0.75" bottom="0.75" header="0.3" footer="0.3"/>
  <pageSetup scale="35" orientation="portrait" horizontalDpi="4294967294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  <pageSetUpPr fitToPage="1"/>
  </sheetPr>
  <dimension ref="B1:T7"/>
  <sheetViews>
    <sheetView showGridLines="0" zoomScale="85" zoomScaleNormal="85" zoomScaleSheetLayoutView="55" workbookViewId="0">
      <selection activeCell="D6" sqref="D6"/>
    </sheetView>
  </sheetViews>
  <sheetFormatPr defaultColWidth="9.109375" defaultRowHeight="14.4" x14ac:dyDescent="0.3"/>
  <cols>
    <col min="1" max="1" width="1.6640625" style="40" customWidth="1"/>
    <col min="2" max="2" width="3.109375" style="40" bestFit="1" customWidth="1"/>
    <col min="3" max="3" width="23.88671875" style="40" customWidth="1"/>
    <col min="4" max="18" width="11.88671875" style="40" bestFit="1" customWidth="1"/>
    <col min="19" max="16384" width="9.109375" style="40"/>
  </cols>
  <sheetData>
    <row r="1" spans="2:20" ht="9.9" customHeight="1" x14ac:dyDescent="0.3"/>
    <row r="2" spans="2:20" ht="15.6" x14ac:dyDescent="0.3">
      <c r="B2" s="170" t="s">
        <v>41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</row>
    <row r="3" spans="2:20" s="44" customFormat="1" x14ac:dyDescent="0.3">
      <c r="B3" s="41"/>
      <c r="C3" s="41"/>
      <c r="D3" s="42">
        <v>1</v>
      </c>
      <c r="E3" s="42">
        <f t="shared" ref="E3:T3" si="0">IF(OR(D3="",D3=Analysis_Period),"",D3+1)</f>
        <v>2</v>
      </c>
      <c r="F3" s="42">
        <f t="shared" si="0"/>
        <v>3</v>
      </c>
      <c r="G3" s="42">
        <f t="shared" si="0"/>
        <v>4</v>
      </c>
      <c r="H3" s="42">
        <f t="shared" si="0"/>
        <v>5</v>
      </c>
      <c r="I3" s="42">
        <f t="shared" si="0"/>
        <v>6</v>
      </c>
      <c r="J3" s="42">
        <f t="shared" si="0"/>
        <v>7</v>
      </c>
      <c r="K3" s="42">
        <f t="shared" si="0"/>
        <v>8</v>
      </c>
      <c r="L3" s="42">
        <f t="shared" si="0"/>
        <v>9</v>
      </c>
      <c r="M3" s="42">
        <f t="shared" si="0"/>
        <v>10</v>
      </c>
      <c r="N3" s="42" t="str">
        <f t="shared" si="0"/>
        <v/>
      </c>
      <c r="O3" s="42" t="str">
        <f t="shared" si="0"/>
        <v/>
      </c>
      <c r="P3" s="42" t="str">
        <f t="shared" si="0"/>
        <v/>
      </c>
      <c r="Q3" s="42" t="str">
        <f t="shared" si="0"/>
        <v/>
      </c>
      <c r="R3" s="42" t="str">
        <f t="shared" si="0"/>
        <v/>
      </c>
      <c r="S3" s="43" t="str">
        <f t="shared" si="0"/>
        <v/>
      </c>
      <c r="T3" s="43" t="str">
        <f t="shared" si="0"/>
        <v/>
      </c>
    </row>
    <row r="4" spans="2:20" s="44" customFormat="1" x14ac:dyDescent="0.3">
      <c r="B4" s="41" t="s">
        <v>0</v>
      </c>
      <c r="C4" s="45" t="s">
        <v>18</v>
      </c>
      <c r="D4" s="46">
        <f>EOMONTH(Analysis_Start,11)</f>
        <v>42735</v>
      </c>
      <c r="E4" s="46">
        <f t="shared" ref="E4:R4" si="1">IF(E3="","",EOMONTH(Analysis_Start,(11*E3)+D3))</f>
        <v>43100</v>
      </c>
      <c r="F4" s="46">
        <f t="shared" si="1"/>
        <v>43465</v>
      </c>
      <c r="G4" s="46">
        <f t="shared" si="1"/>
        <v>43830</v>
      </c>
      <c r="H4" s="46">
        <f t="shared" si="1"/>
        <v>44196</v>
      </c>
      <c r="I4" s="46">
        <f t="shared" si="1"/>
        <v>44561</v>
      </c>
      <c r="J4" s="46">
        <f t="shared" si="1"/>
        <v>44926</v>
      </c>
      <c r="K4" s="46">
        <f t="shared" si="1"/>
        <v>45291</v>
      </c>
      <c r="L4" s="46">
        <f t="shared" si="1"/>
        <v>45657</v>
      </c>
      <c r="M4" s="46">
        <f t="shared" si="1"/>
        <v>46022</v>
      </c>
      <c r="N4" s="46" t="str">
        <f t="shared" si="1"/>
        <v/>
      </c>
      <c r="O4" s="46" t="str">
        <f t="shared" si="1"/>
        <v/>
      </c>
      <c r="P4" s="46" t="str">
        <f t="shared" si="1"/>
        <v/>
      </c>
      <c r="Q4" s="46" t="str">
        <f t="shared" si="1"/>
        <v/>
      </c>
      <c r="R4" s="46" t="str">
        <f t="shared" si="1"/>
        <v/>
      </c>
    </row>
    <row r="5" spans="2:20" collapsed="1" x14ac:dyDescent="0.3">
      <c r="B5" s="47" t="s">
        <v>19</v>
      </c>
      <c r="C5" s="48" t="str">
        <f>'Property Assumptions'!C5</f>
        <v>Serrano Village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50"/>
      <c r="P5" s="50"/>
      <c r="Q5" s="50"/>
      <c r="R5" s="50"/>
    </row>
    <row r="6" spans="2:20" x14ac:dyDescent="0.3">
      <c r="B6" s="39"/>
      <c r="C6" s="51" t="s">
        <v>33</v>
      </c>
      <c r="D6" s="52">
        <f t="shared" ref="D6:R6" si="2">IF(D4="","",IF(VLOOKUP($C5,P_List_Table_2,14,FALSE)&lt;D$3,VLOOKUP($C5,P_List_Table_2,11,FALSE),VLOOKUP($C5,P_List_Table_2,12,FALSE)))</f>
        <v>290853.2727141449</v>
      </c>
      <c r="E6" s="52">
        <f t="shared" si="2"/>
        <v>290853.2727141449</v>
      </c>
      <c r="F6" s="52">
        <f t="shared" si="2"/>
        <v>290853.2727141449</v>
      </c>
      <c r="G6" s="52">
        <f t="shared" si="2"/>
        <v>290853.2727141449</v>
      </c>
      <c r="H6" s="52">
        <f t="shared" si="2"/>
        <v>290853.2727141449</v>
      </c>
      <c r="I6" s="52">
        <f t="shared" si="2"/>
        <v>290853.2727141449</v>
      </c>
      <c r="J6" s="52">
        <f t="shared" si="2"/>
        <v>290853.2727141449</v>
      </c>
      <c r="K6" s="52">
        <f t="shared" si="2"/>
        <v>290853.2727141449</v>
      </c>
      <c r="L6" s="52">
        <f t="shared" si="2"/>
        <v>290853.2727141449</v>
      </c>
      <c r="M6" s="52">
        <f t="shared" si="2"/>
        <v>290853.2727141449</v>
      </c>
      <c r="N6" s="52" t="str">
        <f t="shared" si="2"/>
        <v/>
      </c>
      <c r="O6" s="52" t="str">
        <f t="shared" si="2"/>
        <v/>
      </c>
      <c r="P6" s="52" t="str">
        <f t="shared" si="2"/>
        <v/>
      </c>
      <c r="Q6" s="52" t="str">
        <f t="shared" si="2"/>
        <v/>
      </c>
      <c r="R6" s="52" t="str">
        <f t="shared" si="2"/>
        <v/>
      </c>
    </row>
    <row r="7" spans="2:20" x14ac:dyDescent="0.3">
      <c r="B7" s="39"/>
      <c r="C7" s="51" t="s">
        <v>40</v>
      </c>
      <c r="D7" s="52">
        <f>IF(D3="","",IF(D3&lt;='Property Summary'!$H$23,Debt,-PV('Property Summary'!$H$22,('Property Summary'!$H$24-Debt!D3)+'Property Summary'!$H$23,PMT('Property Summary'!$H$22/12,'Property Summary'!$H$24*12,-Debt)*12)))</f>
        <v>4796788.6451375643</v>
      </c>
      <c r="E7" s="52">
        <f>IF(E3="","",IF(E3&lt;='Property Summary'!$H$23,Debt,-PV('Property Summary'!$H$22,('Property Summary'!$H$24-Debt!E3)+'Property Summary'!$H$23,PMT('Property Summary'!$H$22/12,'Property Summary'!$H$24*12,-Debt)*12)))</f>
        <v>4709798.8898417661</v>
      </c>
      <c r="F7" s="52">
        <f>IF(F3="","",IF(F3&lt;='Property Summary'!$H$23,Debt,-PV('Property Summary'!$H$22,('Property Summary'!$H$24-Debt!F3)+'Property Summary'!$H$23,PMT('Property Summary'!$H$22/12,'Property Summary'!$H$24*12,-Debt)*12)))</f>
        <v>4619112.069945897</v>
      </c>
      <c r="G7" s="52">
        <f>IF(G3="","",IF(G3&lt;='Property Summary'!$H$23,Debt,-PV('Property Summary'!$H$22,('Property Summary'!$H$24-Debt!G3)+'Property Summary'!$H$23,PMT('Property Summary'!$H$22/12,'Property Summary'!$H$24*12,-Debt)*12)))</f>
        <v>4524571.0602044519</v>
      </c>
      <c r="H7" s="52">
        <f>IF(H3="","",IF(H3&lt;='Property Summary'!$H$23,Debt,-PV('Property Summary'!$H$22,('Property Summary'!$H$24-Debt!H3)+'Property Summary'!$H$23,PMT('Property Summary'!$H$22/12,'Property Summary'!$H$24*12,-Debt)*12)))</f>
        <v>4426012.057548997</v>
      </c>
      <c r="I7" s="52">
        <f>IF(I3="","",IF(I3&lt;='Property Summary'!$H$23,Debt,-PV('Property Summary'!$H$22,('Property Summary'!$H$24-Debt!I3)+'Property Summary'!$H$23,PMT('Property Summary'!$H$22/12,'Property Summary'!$H$24*12,-Debt)*12)))</f>
        <v>4323264.297280685</v>
      </c>
      <c r="J7" s="52">
        <f>IF(J3="","",IF(J3&lt;='Property Summary'!$H$23,Debt,-PV('Property Summary'!$H$22,('Property Summary'!$H$24-Debt!J3)+'Property Summary'!$H$23,PMT('Property Summary'!$H$22/12,'Property Summary'!$H$24*12,-Debt)*12)))</f>
        <v>4216149.7572009685</v>
      </c>
      <c r="K7" s="52">
        <f>IF(K3="","",IF(K3&lt;='Property Summary'!$H$23,Debt,-PV('Property Summary'!$H$22,('Property Summary'!$H$24-Debt!K3)+'Property Summary'!$H$23,PMT('Property Summary'!$H$22/12,'Property Summary'!$H$24*12,-Debt)*12)))</f>
        <v>4104482.8491678648</v>
      </c>
      <c r="L7" s="52">
        <f>IF(L3="","",IF(L3&lt;='Property Summary'!$H$23,Debt,-PV('Property Summary'!$H$22,('Property Summary'!$H$24-Debt!L3)+'Property Summary'!$H$23,PMT('Property Summary'!$H$22/12,'Property Summary'!$H$24*12,-Debt)*12)))</f>
        <v>3988070.0975433551</v>
      </c>
      <c r="M7" s="52">
        <f>IF(M3="","",IF(M3&lt;='Property Summary'!$H$23,Debt,-PV('Property Summary'!$H$22,('Property Summary'!$H$24-Debt!M3)+'Property Summary'!$H$23,PMT('Property Summary'!$H$22/12,'Property Summary'!$H$24*12,-Debt)*12)))</f>
        <v>3866709.8039748021</v>
      </c>
      <c r="N7" s="52" t="str">
        <f>IF(N3="","",IF(N3&lt;='Property Summary'!$H$23,Debt,-PV('Property Summary'!$H$22,('Property Summary'!$H$24-Debt!N3)+'Property Summary'!$H$23,PMT('Property Summary'!$H$22/12,'Property Summary'!$H$24*12,-Debt)*12)))</f>
        <v/>
      </c>
      <c r="O7" s="52" t="str">
        <f>IF(O3="","",IF(O3&lt;='Property Summary'!$H$23,Debt,-PV('Property Summary'!$H$22,('Property Summary'!$H$24-Debt!O3)+'Property Summary'!$H$23,PMT('Property Summary'!$H$22/12,'Property Summary'!$H$24*12,-Debt)*12)))</f>
        <v/>
      </c>
      <c r="P7" s="52" t="str">
        <f>IF(P3="","",IF(P3&lt;='Property Summary'!$H$23,Debt,-PV('Property Summary'!$H$22,('Property Summary'!$H$24-Debt!P3)+'Property Summary'!$H$23,PMT('Property Summary'!$H$22/12,'Property Summary'!$H$24*12,-Debt)*12)))</f>
        <v/>
      </c>
      <c r="Q7" s="52" t="str">
        <f>IF(Q3="","",IF(Q3&lt;='Property Summary'!$H$23,Debt,-PV('Property Summary'!$H$22,('Property Summary'!$H$24-Debt!Q3)+'Property Summary'!$H$23,PMT('Property Summary'!$H$22/12,'Property Summary'!$H$24*12,-Debt)*12)))</f>
        <v/>
      </c>
      <c r="R7" s="52" t="str">
        <f>IF(R3="","",IF(R3&lt;='Property Summary'!$H$23,Debt,-PV('Property Summary'!$H$22,('Property Summary'!$H$24-Debt!R3)+'Property Summary'!$H$23,PMT('Property Summary'!$H$22/12,'Property Summary'!$H$24*12,-Debt)*12)))</f>
        <v/>
      </c>
    </row>
  </sheetData>
  <pageMargins left="0.7" right="0.7" top="0.75" bottom="0.75" header="0.3" footer="0.3"/>
  <pageSetup scale="40" orientation="portrait" horizontalDpi="4294967294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20</vt:i4>
      </vt:variant>
    </vt:vector>
  </HeadingPairs>
  <TitlesOfParts>
    <vt:vector size="37" baseType="lpstr">
      <vt:lpstr>Version</vt:lpstr>
      <vt:lpstr>Property Summary</vt:lpstr>
      <vt:lpstr>Property Assumptions</vt:lpstr>
      <vt:lpstr>MF Rent Roll</vt:lpstr>
      <vt:lpstr>Operating Expenses</vt:lpstr>
      <vt:lpstr>Annual Cash Flow</vt:lpstr>
      <vt:lpstr>Property Returns</vt:lpstr>
      <vt:lpstr>Investor Returns</vt:lpstr>
      <vt:lpstr>Debt</vt:lpstr>
      <vt:lpstr>Calculation Modules--&gt;</vt:lpstr>
      <vt:lpstr>MF Rents</vt:lpstr>
      <vt:lpstr>MF CapEx</vt:lpstr>
      <vt:lpstr>MF Rollover</vt:lpstr>
      <vt:lpstr>MF Free Rent</vt:lpstr>
      <vt:lpstr>MF Vacancy</vt:lpstr>
      <vt:lpstr>MF Releasing</vt:lpstr>
      <vt:lpstr>Raw Data</vt:lpstr>
      <vt:lpstr>Analysis_Period</vt:lpstr>
      <vt:lpstr>Analysis_Start</vt:lpstr>
      <vt:lpstr>Basis</vt:lpstr>
      <vt:lpstr>Cap_Year</vt:lpstr>
      <vt:lpstr>Debt!CashFlow_Table</vt:lpstr>
      <vt:lpstr>Debt</vt:lpstr>
      <vt:lpstr>Debt_Table2</vt:lpstr>
      <vt:lpstr>Discount_Rate</vt:lpstr>
      <vt:lpstr>Equity</vt:lpstr>
      <vt:lpstr>Equity_Share_LP</vt:lpstr>
      <vt:lpstr>Equity_Share_Sponsor</vt:lpstr>
      <vt:lpstr>Exit_Cap_Yr_1</vt:lpstr>
      <vt:lpstr>Name</vt:lpstr>
      <vt:lpstr>P_List_Table</vt:lpstr>
      <vt:lpstr>P_List_Table_2</vt:lpstr>
      <vt:lpstr>Preferred_Return</vt:lpstr>
      <vt:lpstr>Promote_Structure</vt:lpstr>
      <vt:lpstr>Property_Number_List</vt:lpstr>
      <vt:lpstr>Property_SF</vt:lpstr>
      <vt:lpstr>Purchase_Price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Property Acquisition Model</dc:title>
  <dc:subject>Real Estate Financial Analysis</dc:subject>
  <dc:creator>Spencer Burton</dc:creator>
  <cp:keywords>retail, office, industrial, commercial real estate</cp:keywords>
  <cp:lastModifiedBy>Real Vectors</cp:lastModifiedBy>
  <cp:lastPrinted>2015-04-17T19:16:36Z</cp:lastPrinted>
  <dcterms:created xsi:type="dcterms:W3CDTF">2015-04-17T17:17:24Z</dcterms:created>
  <dcterms:modified xsi:type="dcterms:W3CDTF">2020-11-29T04:11:34Z</dcterms:modified>
</cp:coreProperties>
</file>