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Ferdous\Desktop\Study___________________________________\Excel Review IRFAN POWER QUERY\archive(2)\"/>
    </mc:Choice>
  </mc:AlternateContent>
  <xr:revisionPtr revIDLastSave="0" documentId="13_ncr:1_{A2C062E1-BB42-45A2-BFC3-4C6A0E00F785}" xr6:coauthVersionLast="47" xr6:coauthVersionMax="47" xr10:uidLastSave="{00000000-0000-0000-0000-000000000000}"/>
  <bookViews>
    <workbookView xWindow="-120" yWindow="-120" windowWidth="29040" windowHeight="15840" tabRatio="651" firstSheet="2" activeTab="2" xr2:uid="{00000000-000D-0000-FFFF-FFFF00000000}"/>
  </bookViews>
  <sheets>
    <sheet name="Sheet3" sheetId="4" state="hidden" r:id="rId1"/>
    <sheet name="Sheet1" sheetId="1" state="hidden" r:id="rId2"/>
    <sheet name="Sales Dashboard Jan-Jun 25" sheetId="2" r:id="rId3"/>
    <sheet name="Sheet2" sheetId="5" r:id="rId4"/>
  </sheets>
  <definedNames>
    <definedName name="Slicer_Month_Name">#N/A</definedName>
    <definedName name="Slicer_product_category1">#N/A</definedName>
    <definedName name="Slicer_store_location1">#N/A</definedName>
    <definedName name="Slicer_Trasaction_Time1">#N/A</definedName>
  </definedNames>
  <calcPr calcId="191029"/>
  <pivotCaches>
    <pivotCache cacheId="73" r:id="rId5"/>
    <pivotCache cacheId="76" r:id="rId6"/>
    <pivotCache cacheId="79" r:id="rId7"/>
    <pivotCache cacheId="82" r:id="rId8"/>
    <pivotCache cacheId="85" r:id="rId9"/>
    <pivotCache cacheId="88" r:id="rId10"/>
    <pivotCache cacheId="91" r:id="rId11"/>
    <pivotCache cacheId="94" r:id="rId12"/>
    <pivotCache cacheId="97" r:id="rId13"/>
    <pivotCache cacheId="100" r:id="rId14"/>
    <pivotCache cacheId="103" r:id="rId15"/>
    <pivotCache cacheId="106" r:id="rId16"/>
    <pivotCache cacheId="109" r:id="rId17"/>
    <pivotCache cacheId="112" r:id="rId18"/>
    <pivotCache cacheId="115" r:id="rId19"/>
    <pivotCache cacheId="118" r:id="rId20"/>
    <pivotCache cacheId="121" r:id="rId21"/>
  </pivotCaches>
  <extLst>
    <ext xmlns:x14="http://schemas.microsoft.com/office/spreadsheetml/2009/9/main" uri="{876F7934-8845-4945-9796-88D515C7AA90}">
      <x14:pivotCaches>
        <pivotCache cacheId="72" r:id="rId22"/>
      </x14:pivotCaches>
    </ext>
    <ext xmlns:x14="http://schemas.microsoft.com/office/spreadsheetml/2009/9/main" uri="{BBE1A952-AA13-448e-AADC-164F8A28A991}">
      <x14:slicerCaches>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ar_13914f84-fc86-4065-8ae7-d78ceb054334" name="Calendar" connection="Query - Calendar"/>
          <x15:modelTable id="Store_562b1842-8aaa-49d1-b230-2f6ffd5b3fec" name="Store" connection="Query - Store"/>
          <x15:modelTable id="Transactions_ad548d3b-94fb-47cc-9369-f18730963144" name="Transactions" connection="Query - Transactions"/>
          <x15:modelTable id="Product_1d9eaeb9-5514-4e51-9090-1ee112f1c6a2" name="Product" connection="Query - Product"/>
        </x15:modelTables>
        <x15:modelRelationships>
          <x15:modelRelationship fromTable="Transactions" fromColumn="product_id" toTable="Product" toColumn="product_id"/>
          <x15:modelRelationship fromTable="Transactions" fromColumn="store_id" toTable="Store" toColumn="store_id"/>
          <x15:modelRelationship fromTable="Transactions" fromColumn="transaction_date" toTable="Calendar" toColumn="transaction_date"/>
        </x15:modelRelationships>
        <x15:extLst>
          <ext xmlns:x16="http://schemas.microsoft.com/office/spreadsheetml/2014/11/main" uri="{9835A34E-60A6-4A7C-AAB8-D5F71C897F49}">
            <x16:modelTimeGroupings>
              <x16:modelTimeGrouping tableName="Calendar" columnName="transaction_date" columnId="transaction_date">
                <x16:calculatedTimeColumn columnName="transaction_date (Month Index)" columnId="transaction_date (Month Index)" contentType="monthsindex" isSelected="1"/>
                <x16:calculatedTimeColumn columnName="transaction_date (Month)" columnId="transaction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3" i="4" l="1"/>
  <c r="C187" i="4"/>
  <c r="C191" i="4"/>
  <c r="C195" i="4"/>
  <c r="C199" i="4"/>
  <c r="C203" i="4"/>
  <c r="C207" i="4"/>
  <c r="C211" i="4"/>
  <c r="C215" i="4"/>
  <c r="C219" i="4"/>
  <c r="C223" i="4"/>
  <c r="C227" i="4"/>
  <c r="C231" i="4"/>
  <c r="C235" i="4"/>
  <c r="C239" i="4"/>
  <c r="C243" i="4"/>
  <c r="C247" i="4"/>
  <c r="C251" i="4"/>
  <c r="C255" i="4"/>
  <c r="C259" i="4"/>
  <c r="C263" i="4"/>
  <c r="C267" i="4"/>
  <c r="C271" i="4"/>
  <c r="C275" i="4"/>
  <c r="C279" i="4"/>
  <c r="C283" i="4"/>
  <c r="C287" i="4"/>
  <c r="C291" i="4"/>
  <c r="C295" i="4"/>
  <c r="C299" i="4"/>
  <c r="C303" i="4"/>
  <c r="C307" i="4"/>
  <c r="C311" i="4"/>
  <c r="C315" i="4"/>
  <c r="C319" i="4"/>
  <c r="C323" i="4"/>
  <c r="C327" i="4"/>
  <c r="C331" i="4"/>
  <c r="C335" i="4"/>
  <c r="C339" i="4"/>
  <c r="C343" i="4"/>
  <c r="C347" i="4"/>
  <c r="C351" i="4"/>
  <c r="C355" i="4"/>
  <c r="C359" i="4"/>
  <c r="C363" i="4"/>
  <c r="C184" i="4"/>
  <c r="C188" i="4"/>
  <c r="C192" i="4"/>
  <c r="C196" i="4"/>
  <c r="C200" i="4"/>
  <c r="C204" i="4"/>
  <c r="C208" i="4"/>
  <c r="C212" i="4"/>
  <c r="C216" i="4"/>
  <c r="C220" i="4"/>
  <c r="C224" i="4"/>
  <c r="C228" i="4"/>
  <c r="C232" i="4"/>
  <c r="C236" i="4"/>
  <c r="C240" i="4"/>
  <c r="C244" i="4"/>
  <c r="C248" i="4"/>
  <c r="C252" i="4"/>
  <c r="C256" i="4"/>
  <c r="C260" i="4"/>
  <c r="C264" i="4"/>
  <c r="C268" i="4"/>
  <c r="C272" i="4"/>
  <c r="C276" i="4"/>
  <c r="C280" i="4"/>
  <c r="C284" i="4"/>
  <c r="C288" i="4"/>
  <c r="C292" i="4"/>
  <c r="C296" i="4"/>
  <c r="C300" i="4"/>
  <c r="C304" i="4"/>
  <c r="C308" i="4"/>
  <c r="C312" i="4"/>
  <c r="C316" i="4"/>
  <c r="C320" i="4"/>
  <c r="C324" i="4"/>
  <c r="C328" i="4"/>
  <c r="C332" i="4"/>
  <c r="C336" i="4"/>
  <c r="C340" i="4"/>
  <c r="C344" i="4"/>
  <c r="C348" i="4"/>
  <c r="C352" i="4"/>
  <c r="C356" i="4"/>
  <c r="C360" i="4"/>
  <c r="C185" i="4"/>
  <c r="C189" i="4"/>
  <c r="C193" i="4"/>
  <c r="C197" i="4"/>
  <c r="C201" i="4"/>
  <c r="C205" i="4"/>
  <c r="C209" i="4"/>
  <c r="C213" i="4"/>
  <c r="C217" i="4"/>
  <c r="C221" i="4"/>
  <c r="C225" i="4"/>
  <c r="C229" i="4"/>
  <c r="C233" i="4"/>
  <c r="C237" i="4"/>
  <c r="C241" i="4"/>
  <c r="C245" i="4"/>
  <c r="C249" i="4"/>
  <c r="C253" i="4"/>
  <c r="C257" i="4"/>
  <c r="C261" i="4"/>
  <c r="C265" i="4"/>
  <c r="C269" i="4"/>
  <c r="C273" i="4"/>
  <c r="C277" i="4"/>
  <c r="C281" i="4"/>
  <c r="C285" i="4"/>
  <c r="C289" i="4"/>
  <c r="C293" i="4"/>
  <c r="C297" i="4"/>
  <c r="C301" i="4"/>
  <c r="C305" i="4"/>
  <c r="C309" i="4"/>
  <c r="C313" i="4"/>
  <c r="C317" i="4"/>
  <c r="C321" i="4"/>
  <c r="C325" i="4"/>
  <c r="C329" i="4"/>
  <c r="C333" i="4"/>
  <c r="C337" i="4"/>
  <c r="C341" i="4"/>
  <c r="C345" i="4"/>
  <c r="C349" i="4"/>
  <c r="C353" i="4"/>
  <c r="C357" i="4"/>
  <c r="C361" i="4"/>
  <c r="C186" i="4"/>
  <c r="C190" i="4"/>
  <c r="C194" i="4"/>
  <c r="C198" i="4"/>
  <c r="C202" i="4"/>
  <c r="C206" i="4"/>
  <c r="C210" i="4"/>
  <c r="C214" i="4"/>
  <c r="C218" i="4"/>
  <c r="C222" i="4"/>
  <c r="C226" i="4"/>
  <c r="C230" i="4"/>
  <c r="C234" i="4"/>
  <c r="C238" i="4"/>
  <c r="C242" i="4"/>
  <c r="C246" i="4"/>
  <c r="C250" i="4"/>
  <c r="C254" i="4"/>
  <c r="C258" i="4"/>
  <c r="C262" i="4"/>
  <c r="C266" i="4"/>
  <c r="C270" i="4"/>
  <c r="C274" i="4"/>
  <c r="C278" i="4"/>
  <c r="C282" i="4"/>
  <c r="C286" i="4"/>
  <c r="C290" i="4"/>
  <c r="C294" i="4"/>
  <c r="C298" i="4"/>
  <c r="C302" i="4"/>
  <c r="C306" i="4"/>
  <c r="C310" i="4"/>
  <c r="C314" i="4"/>
  <c r="C318" i="4"/>
  <c r="C322" i="4"/>
  <c r="C326" i="4"/>
  <c r="C330" i="4"/>
  <c r="C334" i="4"/>
  <c r="C338" i="4"/>
  <c r="C342" i="4"/>
  <c r="C346" i="4"/>
  <c r="C350" i="4"/>
  <c r="C354" i="4"/>
  <c r="C358" i="4"/>
  <c r="C362" i="4"/>
  <c r="H4" i="4"/>
  <c r="H8" i="4"/>
  <c r="H5" i="4"/>
  <c r="H2" i="4"/>
  <c r="H6" i="4"/>
  <c r="H3" i="4"/>
  <c r="H7" i="4"/>
  <c r="D362" i="4" l="1"/>
  <c r="D354" i="4"/>
  <c r="D346" i="4"/>
  <c r="D338" i="4"/>
  <c r="D330" i="4"/>
  <c r="D322" i="4"/>
  <c r="D314" i="4"/>
  <c r="D306" i="4"/>
  <c r="D298" i="4"/>
  <c r="D290" i="4"/>
  <c r="D282" i="4"/>
  <c r="D274" i="4"/>
  <c r="D266" i="4"/>
  <c r="D258" i="4"/>
  <c r="D250" i="4"/>
  <c r="D242" i="4"/>
  <c r="D234" i="4"/>
  <c r="D226" i="4"/>
  <c r="D218" i="4"/>
  <c r="D210" i="4"/>
  <c r="D202" i="4"/>
  <c r="D194" i="4"/>
  <c r="D186" i="4"/>
  <c r="D357" i="4"/>
  <c r="D349" i="4"/>
  <c r="D341" i="4"/>
  <c r="D333" i="4"/>
  <c r="D325" i="4"/>
  <c r="D317" i="4"/>
  <c r="D309" i="4"/>
  <c r="D301" i="4"/>
  <c r="D293" i="4"/>
  <c r="D285" i="4"/>
  <c r="D277" i="4"/>
  <c r="D269" i="4"/>
  <c r="D261" i="4"/>
  <c r="D253" i="4"/>
  <c r="D245" i="4"/>
  <c r="D237" i="4"/>
  <c r="D229" i="4"/>
  <c r="D221" i="4"/>
  <c r="D213" i="4"/>
  <c r="E205" i="4"/>
  <c r="E197" i="4"/>
  <c r="E189" i="4"/>
  <c r="D352" i="4"/>
  <c r="D336" i="4"/>
  <c r="D320" i="4"/>
  <c r="D304" i="4"/>
  <c r="D288" i="4"/>
  <c r="D272" i="4"/>
  <c r="D232" i="4"/>
  <c r="D216" i="4"/>
  <c r="D184" i="4"/>
  <c r="D335" i="4"/>
  <c r="D303" i="4"/>
  <c r="D271" i="4"/>
  <c r="D239" i="4"/>
  <c r="D207" i="4"/>
  <c r="E362" i="4"/>
  <c r="E354" i="4"/>
  <c r="E346" i="4"/>
  <c r="E338" i="4"/>
  <c r="E330" i="4"/>
  <c r="E322" i="4"/>
  <c r="E314" i="4"/>
  <c r="E306" i="4"/>
  <c r="E298" i="4"/>
  <c r="E290" i="4"/>
  <c r="E282" i="4"/>
  <c r="E274" i="4"/>
  <c r="E266" i="4"/>
  <c r="E258" i="4"/>
  <c r="E250" i="4"/>
  <c r="E242" i="4"/>
  <c r="E234" i="4"/>
  <c r="E226" i="4"/>
  <c r="E218" i="4"/>
  <c r="E210" i="4"/>
  <c r="E202" i="4"/>
  <c r="E194" i="4"/>
  <c r="E186" i="4"/>
  <c r="E357" i="4"/>
  <c r="E349" i="4"/>
  <c r="E341" i="4"/>
  <c r="E333" i="4"/>
  <c r="E325" i="4"/>
  <c r="E317" i="4"/>
  <c r="E309" i="4"/>
  <c r="E301" i="4"/>
  <c r="E293" i="4"/>
  <c r="E285" i="4"/>
  <c r="E277" i="4"/>
  <c r="E269" i="4"/>
  <c r="E261" i="4"/>
  <c r="E253" i="4"/>
  <c r="E245" i="4"/>
  <c r="E237" i="4"/>
  <c r="E229" i="4"/>
  <c r="E221" i="4"/>
  <c r="E213" i="4"/>
  <c r="D205" i="4"/>
  <c r="D197" i="4"/>
  <c r="D189" i="4"/>
  <c r="E360" i="4"/>
  <c r="E352" i="4"/>
  <c r="E344" i="4"/>
  <c r="E336" i="4"/>
  <c r="E328" i="4"/>
  <c r="E320" i="4"/>
  <c r="E312" i="4"/>
  <c r="E304" i="4"/>
  <c r="E296" i="4"/>
  <c r="E288" i="4"/>
  <c r="E280" i="4"/>
  <c r="E272" i="4"/>
  <c r="E264" i="4"/>
  <c r="E256" i="4"/>
  <c r="E248" i="4"/>
  <c r="E240" i="4"/>
  <c r="E232" i="4"/>
  <c r="E224" i="4"/>
  <c r="E216" i="4"/>
  <c r="E208" i="4"/>
  <c r="E200" i="4"/>
  <c r="E192" i="4"/>
  <c r="E184" i="4"/>
  <c r="E359" i="4"/>
  <c r="E351" i="4"/>
  <c r="E343" i="4"/>
  <c r="E335" i="4"/>
  <c r="E327" i="4"/>
  <c r="E319" i="4"/>
  <c r="E311" i="4"/>
  <c r="E303" i="4"/>
  <c r="E295" i="4"/>
  <c r="E287" i="4"/>
  <c r="E279" i="4"/>
  <c r="E271" i="4"/>
  <c r="E263" i="4"/>
  <c r="E255" i="4"/>
  <c r="E247" i="4"/>
  <c r="E239" i="4"/>
  <c r="E231" i="4"/>
  <c r="E223" i="4"/>
  <c r="E215" i="4"/>
  <c r="E207" i="4"/>
  <c r="E199" i="4"/>
  <c r="E191" i="4"/>
  <c r="E183" i="4"/>
  <c r="D275" i="4"/>
  <c r="D259" i="4"/>
  <c r="D243" i="4"/>
  <c r="D227" i="4"/>
  <c r="D219" i="4"/>
  <c r="D203" i="4"/>
  <c r="D187" i="4"/>
  <c r="D256" i="4"/>
  <c r="D208" i="4"/>
  <c r="D359" i="4"/>
  <c r="D327" i="4"/>
  <c r="D295" i="4"/>
  <c r="D263" i="4"/>
  <c r="D223" i="4"/>
  <c r="D199" i="4"/>
  <c r="D358" i="4"/>
  <c r="D350" i="4"/>
  <c r="D342" i="4"/>
  <c r="D334" i="4"/>
  <c r="D326" i="4"/>
  <c r="D318" i="4"/>
  <c r="D310" i="4"/>
  <c r="D302" i="4"/>
  <c r="D294" i="4"/>
  <c r="D286" i="4"/>
  <c r="D278" i="4"/>
  <c r="D270" i="4"/>
  <c r="D262" i="4"/>
  <c r="D254" i="4"/>
  <c r="D246" i="4"/>
  <c r="D238" i="4"/>
  <c r="D230" i="4"/>
  <c r="D222" i="4"/>
  <c r="D214" i="4"/>
  <c r="D206" i="4"/>
  <c r="D198" i="4"/>
  <c r="D190" i="4"/>
  <c r="D361" i="4"/>
  <c r="D353" i="4"/>
  <c r="D345" i="4"/>
  <c r="D337" i="4"/>
  <c r="D329" i="4"/>
  <c r="D321" i="4"/>
  <c r="D313" i="4"/>
  <c r="D305" i="4"/>
  <c r="D297" i="4"/>
  <c r="D289" i="4"/>
  <c r="D281" i="4"/>
  <c r="D273" i="4"/>
  <c r="D265" i="4"/>
  <c r="D257" i="4"/>
  <c r="D249" i="4"/>
  <c r="D241" i="4"/>
  <c r="D233" i="4"/>
  <c r="D225" i="4"/>
  <c r="D217" i="4"/>
  <c r="E209" i="4"/>
  <c r="E201" i="4"/>
  <c r="E193" i="4"/>
  <c r="E185" i="4"/>
  <c r="D356" i="4"/>
  <c r="D348" i="4"/>
  <c r="D340" i="4"/>
  <c r="D332" i="4"/>
  <c r="D324" i="4"/>
  <c r="D316" i="4"/>
  <c r="D308" i="4"/>
  <c r="D300" i="4"/>
  <c r="D292" i="4"/>
  <c r="D284" i="4"/>
  <c r="D276" i="4"/>
  <c r="D268" i="4"/>
  <c r="D260" i="4"/>
  <c r="D252" i="4"/>
  <c r="D244" i="4"/>
  <c r="D236" i="4"/>
  <c r="D228" i="4"/>
  <c r="D220" i="4"/>
  <c r="D212" i="4"/>
  <c r="D204" i="4"/>
  <c r="D196" i="4"/>
  <c r="D188" i="4"/>
  <c r="D363" i="4"/>
  <c r="D355" i="4"/>
  <c r="D347" i="4"/>
  <c r="D339" i="4"/>
  <c r="D331" i="4"/>
  <c r="D323" i="4"/>
  <c r="D315" i="4"/>
  <c r="D307" i="4"/>
  <c r="D299" i="4"/>
  <c r="D291" i="4"/>
  <c r="D283" i="4"/>
  <c r="D267" i="4"/>
  <c r="D251" i="4"/>
  <c r="D235" i="4"/>
  <c r="D211" i="4"/>
  <c r="D195" i="4"/>
  <c r="D248" i="4"/>
  <c r="D200" i="4"/>
  <c r="D351" i="4"/>
  <c r="D319" i="4"/>
  <c r="D287" i="4"/>
  <c r="D247" i="4"/>
  <c r="D215" i="4"/>
  <c r="D183" i="4"/>
  <c r="E358" i="4"/>
  <c r="E350" i="4"/>
  <c r="E342" i="4"/>
  <c r="E334" i="4"/>
  <c r="E326" i="4"/>
  <c r="E318" i="4"/>
  <c r="E310" i="4"/>
  <c r="E302" i="4"/>
  <c r="E294" i="4"/>
  <c r="E286" i="4"/>
  <c r="E278" i="4"/>
  <c r="E270" i="4"/>
  <c r="E262" i="4"/>
  <c r="E254" i="4"/>
  <c r="E246" i="4"/>
  <c r="E238" i="4"/>
  <c r="E230" i="4"/>
  <c r="E222" i="4"/>
  <c r="E214" i="4"/>
  <c r="E206" i="4"/>
  <c r="E198" i="4"/>
  <c r="E190" i="4"/>
  <c r="E361" i="4"/>
  <c r="E353" i="4"/>
  <c r="E345" i="4"/>
  <c r="E337" i="4"/>
  <c r="E329" i="4"/>
  <c r="E321" i="4"/>
  <c r="E313" i="4"/>
  <c r="E305" i="4"/>
  <c r="E297" i="4"/>
  <c r="E289" i="4"/>
  <c r="E281" i="4"/>
  <c r="E273" i="4"/>
  <c r="E265" i="4"/>
  <c r="E257" i="4"/>
  <c r="E249" i="4"/>
  <c r="E241" i="4"/>
  <c r="E233" i="4"/>
  <c r="E225" i="4"/>
  <c r="E217" i="4"/>
  <c r="D209" i="4"/>
  <c r="D201" i="4"/>
  <c r="D193" i="4"/>
  <c r="D185" i="4"/>
  <c r="E356" i="4"/>
  <c r="E348" i="4"/>
  <c r="E340" i="4"/>
  <c r="E332" i="4"/>
  <c r="E324" i="4"/>
  <c r="E316" i="4"/>
  <c r="E308" i="4"/>
  <c r="E300" i="4"/>
  <c r="E292" i="4"/>
  <c r="E284" i="4"/>
  <c r="E276" i="4"/>
  <c r="E268" i="4"/>
  <c r="E260" i="4"/>
  <c r="E252" i="4"/>
  <c r="E244" i="4"/>
  <c r="E236" i="4"/>
  <c r="E228" i="4"/>
  <c r="E220" i="4"/>
  <c r="E212" i="4"/>
  <c r="E204" i="4"/>
  <c r="E196" i="4"/>
  <c r="E188" i="4"/>
  <c r="E363" i="4"/>
  <c r="E355" i="4"/>
  <c r="E347" i="4"/>
  <c r="E339" i="4"/>
  <c r="E331" i="4"/>
  <c r="E323" i="4"/>
  <c r="E315" i="4"/>
  <c r="E307" i="4"/>
  <c r="E299" i="4"/>
  <c r="E291" i="4"/>
  <c r="E283" i="4"/>
  <c r="E275" i="4"/>
  <c r="E267" i="4"/>
  <c r="E259" i="4"/>
  <c r="E251" i="4"/>
  <c r="E243" i="4"/>
  <c r="E235" i="4"/>
  <c r="E227" i="4"/>
  <c r="E219" i="4"/>
  <c r="E211" i="4"/>
  <c r="E203" i="4"/>
  <c r="E195" i="4"/>
  <c r="E187" i="4"/>
  <c r="D360" i="4"/>
  <c r="D344" i="4"/>
  <c r="D328" i="4"/>
  <c r="D312" i="4"/>
  <c r="D296" i="4"/>
  <c r="D280" i="4"/>
  <c r="D264" i="4"/>
  <c r="D240" i="4"/>
  <c r="D224" i="4"/>
  <c r="D192" i="4"/>
  <c r="D343" i="4"/>
  <c r="D311" i="4"/>
  <c r="D279" i="4"/>
  <c r="D255" i="4"/>
  <c r="D231" i="4"/>
  <c r="D19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A1197B-A3A7-42FF-8FF2-D0FA741CECE9}" name="Query - Calendar" description="Connection to the 'Calendar' query in the workbook." type="100" refreshedVersion="8" minRefreshableVersion="5">
    <extLst>
      <ext xmlns:x15="http://schemas.microsoft.com/office/spreadsheetml/2010/11/main" uri="{DE250136-89BD-433C-8126-D09CA5730AF9}">
        <x15:connection id="742a2ccc-9255-42be-a718-ebfde7fa88b1"/>
      </ext>
    </extLst>
  </connection>
  <connection id="2" xr16:uid="{C5225AB2-9530-405F-B727-5F47DE9ED615}" name="Query - Product" description="Connection to the 'Product' query in the workbook." type="100" refreshedVersion="8" minRefreshableVersion="5">
    <extLst>
      <ext xmlns:x15="http://schemas.microsoft.com/office/spreadsheetml/2010/11/main" uri="{DE250136-89BD-433C-8126-D09CA5730AF9}">
        <x15:connection id="1438584c-55b7-4031-a548-3ad833a89688"/>
      </ext>
    </extLst>
  </connection>
  <connection id="3" xr16:uid="{15C01174-EB19-4D04-B824-47761FB73FC5}" name="Query - Store" description="Connection to the 'Store' query in the workbook." type="100" refreshedVersion="8" minRefreshableVersion="5">
    <extLst>
      <ext xmlns:x15="http://schemas.microsoft.com/office/spreadsheetml/2010/11/main" uri="{DE250136-89BD-433C-8126-D09CA5730AF9}">
        <x15:connection id="8f3b40bd-9405-4306-a0d2-4486684a5446"/>
      </ext>
    </extLst>
  </connection>
  <connection id="4" xr16:uid="{7F595744-9D56-4C89-A885-6DD1B0DC05AD}" name="Query - Transactions" description="Connection to the 'Transactions' query in the workbook." type="100" refreshedVersion="8" minRefreshableVersion="5">
    <extLst>
      <ext xmlns:x15="http://schemas.microsoft.com/office/spreadsheetml/2010/11/main" uri="{DE250136-89BD-433C-8126-D09CA5730AF9}">
        <x15:connection id="36836ca8-2b8b-44d6-8197-8cec77b7771d"/>
      </ext>
    </extLst>
  </connection>
  <connection id="5" xr16:uid="{BFB18BCE-99A1-4F01-8E17-BBE783E0255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<sst xmlns="http://schemas.openxmlformats.org/spreadsheetml/2006/main" count="116" uniqueCount="63">
  <si>
    <t>Total Sales</t>
  </si>
  <si>
    <t>Total Quantity</t>
  </si>
  <si>
    <t>Row Labels</t>
  </si>
  <si>
    <t>Barista Espresso</t>
  </si>
  <si>
    <t>Brewed Chai tea</t>
  </si>
  <si>
    <t>Drinking Chocolate</t>
  </si>
  <si>
    <t>Gourmet brewed coffee</t>
  </si>
  <si>
    <t>Hot chocolate</t>
  </si>
  <si>
    <t>Scone</t>
  </si>
  <si>
    <t>Grand Total</t>
  </si>
  <si>
    <t>Column Labels</t>
  </si>
  <si>
    <t>Astoria</t>
  </si>
  <si>
    <t>Hell's Kitchen</t>
  </si>
  <si>
    <t>Lower Manhattan</t>
  </si>
  <si>
    <t>Bakery</t>
  </si>
  <si>
    <t>Coffee</t>
  </si>
  <si>
    <t>Coffee beans</t>
  </si>
  <si>
    <t>Tea</t>
  </si>
  <si>
    <t>April</t>
  </si>
  <si>
    <t>February</t>
  </si>
  <si>
    <t>January</t>
  </si>
  <si>
    <t>June</t>
  </si>
  <si>
    <t>March</t>
  </si>
  <si>
    <t>May</t>
  </si>
  <si>
    <t>Avg Price per Product</t>
  </si>
  <si>
    <t>Beakfast</t>
  </si>
  <si>
    <t>Evening</t>
  </si>
  <si>
    <t>Launch</t>
  </si>
  <si>
    <t>Qtr1</t>
  </si>
  <si>
    <t>Qtr2</t>
  </si>
  <si>
    <t>No of Product</t>
  </si>
  <si>
    <t>% of Total Sales</t>
  </si>
  <si>
    <t>% of total Sales</t>
  </si>
  <si>
    <t>Store Sales</t>
  </si>
  <si>
    <t>Q Sales</t>
  </si>
  <si>
    <t>Top 5 product sales By category</t>
  </si>
  <si>
    <t>Product Sales By Type</t>
  </si>
  <si>
    <t>Number of Stores</t>
  </si>
  <si>
    <t>Coffe sales Monthly</t>
  </si>
  <si>
    <t>Coffee Sale</t>
  </si>
  <si>
    <t>% of Coffe sales</t>
  </si>
  <si>
    <t>Total sales by month</t>
  </si>
  <si>
    <t>Coffee Sales by time</t>
  </si>
  <si>
    <t>% of Growth</t>
  </si>
  <si>
    <t>Total Sales % Previous Period</t>
  </si>
  <si>
    <t>Q Sales %</t>
  </si>
  <si>
    <t>+</t>
  </si>
  <si>
    <t>Branded</t>
  </si>
  <si>
    <t>Flavours</t>
  </si>
  <si>
    <t>Loose Tea</t>
  </si>
  <si>
    <t>Packaged Chocolate</t>
  </si>
  <si>
    <t>Forecast(Total Sales)</t>
  </si>
  <si>
    <t>Lower Confidence Bound(Total Sales)</t>
  </si>
  <si>
    <t>Upper Confidence Bound(Total Sales)</t>
  </si>
  <si>
    <t>Statistic</t>
  </si>
  <si>
    <t>Value</t>
  </si>
  <si>
    <t>Alpha</t>
  </si>
  <si>
    <t>Beta</t>
  </si>
  <si>
    <t>Gamma</t>
  </si>
  <si>
    <t>MASE</t>
  </si>
  <si>
    <t>SMAPE</t>
  </si>
  <si>
    <t>MAE</t>
  </si>
  <si>
    <t>RMSE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</si>
</sst>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quot;#,##0;\-&quot;£&quot;#,##0"/>
    <numFmt numFmtId="164" formatCode="0.0%;\-0.0%;0.0%"/>
    <numFmt numFmtId="166" formatCode="&quot;£&quot;#,##0;\-&quot;£&quot;#,##0;&quot;£&quot;#,##0"/>
    <numFmt numFmtId="167" formatCode="&quot;£&quot;#,##0.0;\-&quot;£&quot;#,##0.0;&quot;£&quot;#,##0.0"/>
  </numFmts>
  <fonts count="2" x14ac:knownFonts="1">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3" fontId="0" fillId="0" borderId="0" xfId="0" applyNumberFormat="1"/>
    <xf numFmtId="0" fontId="0" fillId="0" borderId="0" xfId="0" pivotButton="1"/>
    <xf numFmtId="0" fontId="0" fillId="0" borderId="0" xfId="0" applyAlignment="1">
      <alignment horizontal="left"/>
    </xf>
    <xf numFmtId="0" fontId="0" fillId="2" borderId="0" xfId="0" applyFill="1"/>
    <xf numFmtId="164" fontId="0" fillId="0" borderId="0" xfId="0" applyNumberFormat="1"/>
    <xf numFmtId="0" fontId="1" fillId="0" borderId="0" xfId="0" applyFont="1"/>
    <xf numFmtId="3" fontId="1" fillId="0" borderId="0" xfId="0" applyNumberFormat="1" applyFont="1"/>
    <xf numFmtId="5" fontId="0" fillId="0" borderId="0" xfId="0" applyNumberFormat="1"/>
    <xf numFmtId="14" fontId="0" fillId="0" borderId="0" xfId="0" applyNumberFormat="1"/>
    <xf numFmtId="14" fontId="0" fillId="0" borderId="0" xfId="0" applyNumberFormat="1" applyAlignment="1">
      <alignment horizontal="left"/>
    </xf>
    <xf numFmtId="4" fontId="0" fillId="0" borderId="0" xfId="0" applyNumberFormat="1"/>
    <xf numFmtId="166" fontId="0" fillId="0" borderId="0" xfId="0" applyNumberFormat="1"/>
    <xf numFmtId="166" fontId="1" fillId="0" borderId="0" xfId="0" applyNumberFormat="1" applyFont="1"/>
    <xf numFmtId="167" fontId="0" fillId="0" borderId="0" xfId="0" applyNumberFormat="1"/>
  </cellXfs>
  <cellStyles count="1">
    <cellStyle name="Normal" xfId="0" builtinId="0"/>
  </cellStyles>
  <dxfs count="17">
    <dxf>
      <font>
        <i/>
      </font>
    </dxf>
    <dxf>
      <font>
        <i/>
      </font>
    </dxf>
    <dxf>
      <font>
        <i/>
      </font>
    </dxf>
    <dxf>
      <font>
        <i/>
      </font>
    </dxf>
    <dxf>
      <font>
        <i/>
      </font>
    </dxf>
    <dxf>
      <font>
        <i/>
      </font>
    </dxf>
    <dxf>
      <font>
        <i/>
      </font>
    </dxf>
    <dxf>
      <font>
        <i/>
      </font>
    </dxf>
    <dxf>
      <font>
        <i/>
      </font>
    </dxf>
    <dxf>
      <numFmt numFmtId="4" formatCode="#,##0.00"/>
    </dxf>
    <dxf>
      <numFmt numFmtId="9" formatCode="&quot;£&quot;#,##0;\-&quot;£&quot;#,##0"/>
    </dxf>
    <dxf>
      <numFmt numFmtId="9" formatCode="&quot;£&quot;#,##0;\-&quot;£&quot;#,##0"/>
    </dxf>
    <dxf>
      <numFmt numFmtId="9" formatCode="&quot;£&quot;#,##0;\-&quot;£&quot;#,##0"/>
    </dxf>
    <dxf>
      <numFmt numFmtId="19" formatCode="dd/mm/yyyy"/>
    </dxf>
    <dxf>
      <font>
        <name val="Segoe UI"/>
        <family val="2"/>
        <scheme val="none"/>
      </font>
      <fill>
        <patternFill>
          <bgColor theme="0" tint="-0.14996795556505021"/>
        </patternFill>
      </fill>
    </dxf>
    <dxf>
      <font>
        <name val="sego"/>
      </font>
    </dxf>
    <dxf>
      <fill>
        <patternFill>
          <bgColor theme="4" tint="0.59996337778862885"/>
        </patternFill>
      </fill>
    </dxf>
  </dxfs>
  <tableStyles count="3" defaultTableStyle="TableStyleMedium2" defaultPivotStyle="PivotStyleLight16">
    <tableStyle name="Invisible" pivot="0" table="0" count="0" xr9:uid="{6FF4A971-5614-4D3C-A3A4-31BCBA0ACBBF}"/>
    <tableStyle name="Slicer Style 1" pivot="0" table="0" count="1" xr9:uid="{0A0B8148-A1FD-4099-9703-EBC20B5E3A54}">
      <tableStyleElement type="headerRow" dxfId="16"/>
    </tableStyle>
    <tableStyle name="Slicer Style 2" pivot="0" table="0" count="4" xr9:uid="{6171D3BA-8781-4AFB-9424-79E5C13684E7}">
      <tableStyleElement type="wholeTable" dxfId="15"/>
      <tableStyleElement type="headerRow" dxfId="14"/>
    </tableStyle>
  </tableStyles>
  <colors>
    <mruColors>
      <color rgb="FF08788E"/>
      <color rgb="FF17C6CF"/>
    </mruColors>
  </colors>
  <extLst>
    <ext xmlns:x14="http://schemas.microsoft.com/office/spreadsheetml/2009/9/main" uri="{46F421CA-312F-682f-3DD2-61675219B42D}">
      <x14:dxfs count="2">
        <dxf>
          <fill>
            <patternFill>
              <bgColor theme="0" tint="-0.14996795556505021"/>
            </patternFill>
          </fill>
        </dxf>
        <dxf>
          <fill>
            <gradientFill degree="90">
              <stop position="0">
                <color theme="0"/>
              </stop>
              <stop position="1">
                <color rgb="FF08788E"/>
              </stop>
            </gradient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4.xml"/><Relationship Id="rId21" Type="http://schemas.openxmlformats.org/officeDocument/2006/relationships/pivotCacheDefinition" Target="pivotCache/pivotCacheDefinition17.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63" Type="http://schemas.openxmlformats.org/officeDocument/2006/relationships/customXml" Target="../customXml/item31.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styles" Target="styles.xml"/><Relationship Id="rId11" Type="http://schemas.openxmlformats.org/officeDocument/2006/relationships/pivotCacheDefinition" Target="pivotCache/pivotCacheDefinition7.xml"/><Relationship Id="rId24" Type="http://schemas.microsoft.com/office/2007/relationships/slicerCache" Target="slicerCaches/slicerCache2.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66" Type="http://schemas.openxmlformats.org/officeDocument/2006/relationships/customXml" Target="../customXml/item34.xml"/><Relationship Id="rId5" Type="http://schemas.openxmlformats.org/officeDocument/2006/relationships/pivotCacheDefinition" Target="pivotCache/pivotCacheDefinition1.xml"/><Relationship Id="rId61" Type="http://schemas.openxmlformats.org/officeDocument/2006/relationships/customXml" Target="../customXml/item29.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64" Type="http://schemas.openxmlformats.org/officeDocument/2006/relationships/customXml" Target="../customXml/item32.xml"/><Relationship Id="rId8" Type="http://schemas.openxmlformats.org/officeDocument/2006/relationships/pivotCacheDefinition" Target="pivotCache/pivotCacheDefinition4.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microsoft.com/office/2007/relationships/slicerCache" Target="slicerCaches/slicerCache3.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67" Type="http://schemas.openxmlformats.org/officeDocument/2006/relationships/customXml" Target="../customXml/item35.xml"/><Relationship Id="rId20" Type="http://schemas.openxmlformats.org/officeDocument/2006/relationships/pivotCacheDefinition" Target="pivotCache/pivotCacheDefinition16.xml"/><Relationship Id="rId41" Type="http://schemas.openxmlformats.org/officeDocument/2006/relationships/customXml" Target="../customXml/item9.xml"/><Relationship Id="rId54" Type="http://schemas.openxmlformats.org/officeDocument/2006/relationships/customXml" Target="../customXml/item22.xml"/><Relationship Id="rId62"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microsoft.com/office/2007/relationships/slicerCache" Target="slicerCaches/slicerCache1.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6.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65" Type="http://schemas.openxmlformats.org/officeDocument/2006/relationships/customXml" Target="../customXml/item3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61210283497171"/>
          <c:y val="3.896103896103896E-2"/>
          <c:w val="0.88518804714628063"/>
          <c:h val="0.54591539693901903"/>
        </c:manualLayout>
      </c:layout>
      <c:lineChart>
        <c:grouping val="standard"/>
        <c:varyColors val="0"/>
        <c:ser>
          <c:idx val="0"/>
          <c:order val="0"/>
          <c:tx>
            <c:strRef>
              <c:f>Sheet3!$B$1</c:f>
              <c:strCache>
                <c:ptCount val="1"/>
                <c:pt idx="0">
                  <c:v>Total Sales</c:v>
                </c:pt>
              </c:strCache>
            </c:strRef>
          </c:tx>
          <c:spPr>
            <a:ln w="28575" cap="rnd">
              <a:solidFill>
                <a:schemeClr val="accent1"/>
              </a:solidFill>
              <a:round/>
            </a:ln>
            <a:effectLst/>
          </c:spPr>
          <c:marker>
            <c:symbol val="none"/>
          </c:marker>
          <c:val>
            <c:numRef>
              <c:f>Sheet3!$B$2:$B$363</c:f>
              <c:numCache>
                <c:formatCode>"£"#,##0_);\("£"#,##0\)</c:formatCode>
                <c:ptCount val="362"/>
                <c:pt idx="0">
                  <c:v>1731.8000000000002</c:v>
                </c:pt>
                <c:pt idx="1">
                  <c:v>1743.95</c:v>
                </c:pt>
                <c:pt idx="2">
                  <c:v>1826.6000000000004</c:v>
                </c:pt>
                <c:pt idx="3">
                  <c:v>1533.4</c:v>
                </c:pt>
                <c:pt idx="4">
                  <c:v>1715.35</c:v>
                </c:pt>
                <c:pt idx="5">
                  <c:v>1580.1499999999999</c:v>
                </c:pt>
                <c:pt idx="6">
                  <c:v>1921.6000000000004</c:v>
                </c:pt>
                <c:pt idx="7">
                  <c:v>1938.2299999999998</c:v>
                </c:pt>
                <c:pt idx="8">
                  <c:v>2077.8100000000009</c:v>
                </c:pt>
                <c:pt idx="9">
                  <c:v>1977.0499999999997</c:v>
                </c:pt>
                <c:pt idx="10">
                  <c:v>1935.6499999999992</c:v>
                </c:pt>
                <c:pt idx="11">
                  <c:v>1722.65</c:v>
                </c:pt>
                <c:pt idx="12">
                  <c:v>2106.5</c:v>
                </c:pt>
                <c:pt idx="13">
                  <c:v>2140.3599999999997</c:v>
                </c:pt>
                <c:pt idx="14">
                  <c:v>2427.66</c:v>
                </c:pt>
                <c:pt idx="15">
                  <c:v>2176.16</c:v>
                </c:pt>
                <c:pt idx="16">
                  <c:v>2060.6000000000004</c:v>
                </c:pt>
                <c:pt idx="17">
                  <c:v>2056.4599999999991</c:v>
                </c:pt>
                <c:pt idx="18">
                  <c:v>2210.58</c:v>
                </c:pt>
                <c:pt idx="19">
                  <c:v>2091.9299999999994</c:v>
                </c:pt>
                <c:pt idx="20">
                  <c:v>2258.8999999999996</c:v>
                </c:pt>
                <c:pt idx="21">
                  <c:v>1563.4800000000005</c:v>
                </c:pt>
                <c:pt idx="22">
                  <c:v>1985.7</c:v>
                </c:pt>
                <c:pt idx="23">
                  <c:v>1986.4</c:v>
                </c:pt>
                <c:pt idx="24">
                  <c:v>1904.3999999999996</c:v>
                </c:pt>
                <c:pt idx="25">
                  <c:v>1981.33</c:v>
                </c:pt>
                <c:pt idx="26">
                  <c:v>1856.1499999999996</c:v>
                </c:pt>
                <c:pt idx="27">
                  <c:v>1437.8</c:v>
                </c:pt>
                <c:pt idx="28">
                  <c:v>1455.1999999999998</c:v>
                </c:pt>
                <c:pt idx="29">
                  <c:v>1829.91</c:v>
                </c:pt>
                <c:pt idx="30">
                  <c:v>1784.2800000000004</c:v>
                </c:pt>
                <c:pt idx="31">
                  <c:v>1708</c:v>
                </c:pt>
                <c:pt idx="32">
                  <c:v>1762.85</c:v>
                </c:pt>
                <c:pt idx="33">
                  <c:v>1840.4999999999998</c:v>
                </c:pt>
                <c:pt idx="34">
                  <c:v>1806.1</c:v>
                </c:pt>
                <c:pt idx="35">
                  <c:v>1651.75</c:v>
                </c:pt>
                <c:pt idx="36">
                  <c:v>1532</c:v>
                </c:pt>
                <c:pt idx="37">
                  <c:v>1788.45</c:v>
                </c:pt>
                <c:pt idx="38">
                  <c:v>2053.6800000000012</c:v>
                </c:pt>
                <c:pt idx="39">
                  <c:v>2008.6300000000006</c:v>
                </c:pt>
                <c:pt idx="40">
                  <c:v>2113.25</c:v>
                </c:pt>
                <c:pt idx="41">
                  <c:v>1913.7900000000002</c:v>
                </c:pt>
                <c:pt idx="42">
                  <c:v>2179.5000000000009</c:v>
                </c:pt>
                <c:pt idx="43">
                  <c:v>1950.5300000000002</c:v>
                </c:pt>
                <c:pt idx="44">
                  <c:v>2093.63</c:v>
                </c:pt>
                <c:pt idx="45">
                  <c:v>2190.1</c:v>
                </c:pt>
                <c:pt idx="46">
                  <c:v>2341.6799999999998</c:v>
                </c:pt>
                <c:pt idx="47">
                  <c:v>1715.5999999999997</c:v>
                </c:pt>
                <c:pt idx="48">
                  <c:v>2188.2799999999997</c:v>
                </c:pt>
                <c:pt idx="49">
                  <c:v>2468.1499999999996</c:v>
                </c:pt>
                <c:pt idx="50">
                  <c:v>2234.7299999999991</c:v>
                </c:pt>
                <c:pt idx="51">
                  <c:v>2038.8800000000006</c:v>
                </c:pt>
                <c:pt idx="52">
                  <c:v>1948.5</c:v>
                </c:pt>
                <c:pt idx="53">
                  <c:v>1907.51</c:v>
                </c:pt>
                <c:pt idx="54">
                  <c:v>1958.85</c:v>
                </c:pt>
                <c:pt idx="55">
                  <c:v>1904.0000000000002</c:v>
                </c:pt>
                <c:pt idx="56">
                  <c:v>2065.85</c:v>
                </c:pt>
                <c:pt idx="57">
                  <c:v>2171.9499999999998</c:v>
                </c:pt>
                <c:pt idx="58">
                  <c:v>1597.6000000000001</c:v>
                </c:pt>
                <c:pt idx="59">
                  <c:v>2082.5500000000002</c:v>
                </c:pt>
                <c:pt idx="60">
                  <c:v>2101.65</c:v>
                </c:pt>
                <c:pt idx="61">
                  <c:v>2230.1</c:v>
                </c:pt>
                <c:pt idx="62">
                  <c:v>1950.8500000000001</c:v>
                </c:pt>
                <c:pt idx="63">
                  <c:v>2103.4499999999998</c:v>
                </c:pt>
                <c:pt idx="64">
                  <c:v>1848</c:v>
                </c:pt>
                <c:pt idx="65">
                  <c:v>2057.9499999999998</c:v>
                </c:pt>
                <c:pt idx="66">
                  <c:v>2661.5600000000009</c:v>
                </c:pt>
                <c:pt idx="67">
                  <c:v>2628.1200000000013</c:v>
                </c:pt>
                <c:pt idx="68">
                  <c:v>2585.2800000000002</c:v>
                </c:pt>
                <c:pt idx="69">
                  <c:v>2362.9500000000012</c:v>
                </c:pt>
                <c:pt idx="70">
                  <c:v>2326.7800000000016</c:v>
                </c:pt>
                <c:pt idx="71">
                  <c:v>2505.1999999999998</c:v>
                </c:pt>
                <c:pt idx="72">
                  <c:v>2689.6600000000003</c:v>
                </c:pt>
                <c:pt idx="73">
                  <c:v>2534.9799999999991</c:v>
                </c:pt>
                <c:pt idx="74">
                  <c:v>2574.16</c:v>
                </c:pt>
                <c:pt idx="75">
                  <c:v>2473.4499999999998</c:v>
                </c:pt>
                <c:pt idx="76">
                  <c:v>2626.06</c:v>
                </c:pt>
                <c:pt idx="77">
                  <c:v>2583.38</c:v>
                </c:pt>
                <c:pt idx="78">
                  <c:v>2561.1299999999992</c:v>
                </c:pt>
                <c:pt idx="79">
                  <c:v>2361.9000000000005</c:v>
                </c:pt>
                <c:pt idx="80">
                  <c:v>2264.2600000000002</c:v>
                </c:pt>
                <c:pt idx="81">
                  <c:v>2316.5299999999993</c:v>
                </c:pt>
                <c:pt idx="82">
                  <c:v>2400.6499999999996</c:v>
                </c:pt>
                <c:pt idx="83">
                  <c:v>2304.5499999999993</c:v>
                </c:pt>
                <c:pt idx="84">
                  <c:v>2216.3799999999997</c:v>
                </c:pt>
                <c:pt idx="85">
                  <c:v>2472.4499999999994</c:v>
                </c:pt>
                <c:pt idx="86">
                  <c:v>1964.7499999999998</c:v>
                </c:pt>
                <c:pt idx="87">
                  <c:v>1806.75</c:v>
                </c:pt>
                <c:pt idx="88">
                  <c:v>2135.3200000000002</c:v>
                </c:pt>
                <c:pt idx="89">
                  <c:v>2102.2800000000002</c:v>
                </c:pt>
                <c:pt idx="90">
                  <c:v>2587.4499999999998</c:v>
                </c:pt>
                <c:pt idx="91">
                  <c:v>2496.0499999999997</c:v>
                </c:pt>
                <c:pt idx="92">
                  <c:v>2543.5500000000002</c:v>
                </c:pt>
                <c:pt idx="93">
                  <c:v>2323.4499999999998</c:v>
                </c:pt>
                <c:pt idx="94">
                  <c:v>2560.0500000000002</c:v>
                </c:pt>
                <c:pt idx="95">
                  <c:v>2298.5</c:v>
                </c:pt>
                <c:pt idx="96">
                  <c:v>2711.6</c:v>
                </c:pt>
                <c:pt idx="97">
                  <c:v>3398.110000000001</c:v>
                </c:pt>
                <c:pt idx="98">
                  <c:v>3103.2800000000011</c:v>
                </c:pt>
                <c:pt idx="99">
                  <c:v>3166.95</c:v>
                </c:pt>
                <c:pt idx="100">
                  <c:v>2826.56</c:v>
                </c:pt>
                <c:pt idx="101">
                  <c:v>3044.0300000000029</c:v>
                </c:pt>
                <c:pt idx="102">
                  <c:v>2892.78</c:v>
                </c:pt>
                <c:pt idx="103">
                  <c:v>3314.1499999999996</c:v>
                </c:pt>
                <c:pt idx="104">
                  <c:v>3052.8899999999994</c:v>
                </c:pt>
                <c:pt idx="105">
                  <c:v>3487.1899999999991</c:v>
                </c:pt>
                <c:pt idx="106">
                  <c:v>2812.2000000000007</c:v>
                </c:pt>
                <c:pt idx="107">
                  <c:v>3306.72</c:v>
                </c:pt>
                <c:pt idx="108">
                  <c:v>3326.86</c:v>
                </c:pt>
                <c:pt idx="109">
                  <c:v>3028.1799999999989</c:v>
                </c:pt>
                <c:pt idx="110">
                  <c:v>2870.4299999999989</c:v>
                </c:pt>
                <c:pt idx="111">
                  <c:v>2662.9299999999989</c:v>
                </c:pt>
                <c:pt idx="112">
                  <c:v>2958.0399999999981</c:v>
                </c:pt>
                <c:pt idx="113">
                  <c:v>2914.5499999999993</c:v>
                </c:pt>
                <c:pt idx="114">
                  <c:v>2870.2999999999988</c:v>
                </c:pt>
                <c:pt idx="115">
                  <c:v>3146.099999999999</c:v>
                </c:pt>
                <c:pt idx="116">
                  <c:v>2931.1499999999992</c:v>
                </c:pt>
                <c:pt idx="117">
                  <c:v>2382.4499999999998</c:v>
                </c:pt>
                <c:pt idx="118">
                  <c:v>2095.0500000000002</c:v>
                </c:pt>
                <c:pt idx="119">
                  <c:v>2598.0300000000007</c:v>
                </c:pt>
                <c:pt idx="120">
                  <c:v>3304.9500000000003</c:v>
                </c:pt>
                <c:pt idx="121">
                  <c:v>3239.8</c:v>
                </c:pt>
                <c:pt idx="122">
                  <c:v>3359.0999999999995</c:v>
                </c:pt>
                <c:pt idx="123">
                  <c:v>3208.5499999999997</c:v>
                </c:pt>
                <c:pt idx="124">
                  <c:v>3328.7000000000003</c:v>
                </c:pt>
                <c:pt idx="125">
                  <c:v>2966.4500000000003</c:v>
                </c:pt>
                <c:pt idx="126">
                  <c:v>3285.4000000000005</c:v>
                </c:pt>
                <c:pt idx="127">
                  <c:v>4117.7100000000009</c:v>
                </c:pt>
                <c:pt idx="128">
                  <c:v>3955.62</c:v>
                </c:pt>
                <c:pt idx="129">
                  <c:v>3885.2299999999996</c:v>
                </c:pt>
                <c:pt idx="130">
                  <c:v>3630.36</c:v>
                </c:pt>
                <c:pt idx="131">
                  <c:v>3470.8300000000031</c:v>
                </c:pt>
                <c:pt idx="132">
                  <c:v>3882.58</c:v>
                </c:pt>
                <c:pt idx="133">
                  <c:v>4025.1499999999987</c:v>
                </c:pt>
                <c:pt idx="134">
                  <c:v>4046.2299999999987</c:v>
                </c:pt>
                <c:pt idx="135">
                  <c:v>4284.4799999999996</c:v>
                </c:pt>
                <c:pt idx="136">
                  <c:v>3600.3999999999992</c:v>
                </c:pt>
                <c:pt idx="137">
                  <c:v>4234.119999999999</c:v>
                </c:pt>
                <c:pt idx="138">
                  <c:v>4257.0299999999979</c:v>
                </c:pt>
                <c:pt idx="139">
                  <c:v>4321.0299999999988</c:v>
                </c:pt>
                <c:pt idx="140">
                  <c:v>3911.4599999999987</c:v>
                </c:pt>
                <c:pt idx="141">
                  <c:v>3744.2599999999993</c:v>
                </c:pt>
                <c:pt idx="142">
                  <c:v>3547.7099999999991</c:v>
                </c:pt>
                <c:pt idx="143">
                  <c:v>3672.4499999999994</c:v>
                </c:pt>
                <c:pt idx="144">
                  <c:v>3531.0999999999981</c:v>
                </c:pt>
                <c:pt idx="145">
                  <c:v>3611.1999999999989</c:v>
                </c:pt>
                <c:pt idx="146">
                  <c:v>3750.9499999999994</c:v>
                </c:pt>
                <c:pt idx="147">
                  <c:v>3119.1</c:v>
                </c:pt>
                <c:pt idx="148">
                  <c:v>2846.6499999999996</c:v>
                </c:pt>
                <c:pt idx="149">
                  <c:v>3531.829999999999</c:v>
                </c:pt>
                <c:pt idx="150">
                  <c:v>3406.4799999999991</c:v>
                </c:pt>
                <c:pt idx="151">
                  <c:v>3612.3000000000006</c:v>
                </c:pt>
                <c:pt idx="152">
                  <c:v>3537.65</c:v>
                </c:pt>
                <c:pt idx="153">
                  <c:v>3659.4500000000003</c:v>
                </c:pt>
                <c:pt idx="154">
                  <c:v>3453.45</c:v>
                </c:pt>
                <c:pt idx="155">
                  <c:v>3484.2500000000005</c:v>
                </c:pt>
                <c:pt idx="156">
                  <c:v>3227.4</c:v>
                </c:pt>
                <c:pt idx="157">
                  <c:v>3555.6500000000005</c:v>
                </c:pt>
                <c:pt idx="158">
                  <c:v>4617.29</c:v>
                </c:pt>
                <c:pt idx="159">
                  <c:v>4414.66</c:v>
                </c:pt>
                <c:pt idx="160">
                  <c:v>4210.2999999999993</c:v>
                </c:pt>
                <c:pt idx="161">
                  <c:v>4055.46</c:v>
                </c:pt>
                <c:pt idx="162">
                  <c:v>3950.2500000000018</c:v>
                </c:pt>
                <c:pt idx="163">
                  <c:v>4306.76</c:v>
                </c:pt>
                <c:pt idx="164">
                  <c:v>4658.9699999999984</c:v>
                </c:pt>
                <c:pt idx="165">
                  <c:v>4383.1399999999994</c:v>
                </c:pt>
                <c:pt idx="166">
                  <c:v>4596.9799999999996</c:v>
                </c:pt>
                <c:pt idx="167">
                  <c:v>3953.349999999999</c:v>
                </c:pt>
                <c:pt idx="168">
                  <c:v>4614.24</c:v>
                </c:pt>
                <c:pt idx="169">
                  <c:v>4918.0599999999977</c:v>
                </c:pt>
                <c:pt idx="170">
                  <c:v>4258.0600000000004</c:v>
                </c:pt>
                <c:pt idx="171">
                  <c:v>4293.7300000000005</c:v>
                </c:pt>
                <c:pt idx="172">
                  <c:v>3753.2499999999986</c:v>
                </c:pt>
                <c:pt idx="173">
                  <c:v>3906.2599999999984</c:v>
                </c:pt>
                <c:pt idx="174">
                  <c:v>4012.6499999999996</c:v>
                </c:pt>
                <c:pt idx="175">
                  <c:v>3906.7499999999982</c:v>
                </c:pt>
                <c:pt idx="176">
                  <c:v>3980.4499999999994</c:v>
                </c:pt>
                <c:pt idx="177">
                  <c:v>4010.0499999999997</c:v>
                </c:pt>
                <c:pt idx="178">
                  <c:v>3335.7500000000005</c:v>
                </c:pt>
                <c:pt idx="179">
                  <c:v>3162.3499999999995</c:v>
                </c:pt>
                <c:pt idx="180">
                  <c:v>3742.1699999999996</c:v>
                </c:pt>
              </c:numCache>
            </c:numRef>
          </c:val>
          <c:smooth val="0"/>
          <c:extLst>
            <c:ext xmlns:c16="http://schemas.microsoft.com/office/drawing/2014/chart" uri="{C3380CC4-5D6E-409C-BE32-E72D297353CC}">
              <c16:uniqueId val="{00000000-E4AA-4B08-B016-48259DBACF94}"/>
            </c:ext>
          </c:extLst>
        </c:ser>
        <c:ser>
          <c:idx val="1"/>
          <c:order val="1"/>
          <c:tx>
            <c:strRef>
              <c:f>Sheet3!$C$1</c:f>
              <c:strCache>
                <c:ptCount val="1"/>
                <c:pt idx="0">
                  <c:v>Forecast(Total Sales)</c:v>
                </c:pt>
              </c:strCache>
            </c:strRef>
          </c:tx>
          <c:spPr>
            <a:ln w="25400" cap="rnd">
              <a:solidFill>
                <a:schemeClr val="accent2"/>
              </a:solidFill>
              <a:round/>
            </a:ln>
            <a:effectLst/>
          </c:spPr>
          <c:marker>
            <c:symbol val="none"/>
          </c:marker>
          <c:cat>
            <c:numRef>
              <c:f>Sheet3!$A$2:$A$363</c:f>
              <c:numCache>
                <c:formatCode>m/d/yyyy</c:formatCode>
                <c:ptCount val="362"/>
                <c:pt idx="0">
                  <c:v>44927</c:v>
                </c:pt>
                <c:pt idx="1">
                  <c:v>44928</c:v>
                </c:pt>
                <c:pt idx="2">
                  <c:v>44929</c:v>
                </c:pt>
                <c:pt idx="3">
                  <c:v>44930</c:v>
                </c:pt>
                <c:pt idx="4">
                  <c:v>44931</c:v>
                </c:pt>
                <c:pt idx="5">
                  <c:v>44932</c:v>
                </c:pt>
                <c:pt idx="6">
                  <c:v>44933</c:v>
                </c:pt>
                <c:pt idx="7">
                  <c:v>44934</c:v>
                </c:pt>
                <c:pt idx="8">
                  <c:v>44935</c:v>
                </c:pt>
                <c:pt idx="9">
                  <c:v>44936</c:v>
                </c:pt>
                <c:pt idx="10">
                  <c:v>44937</c:v>
                </c:pt>
                <c:pt idx="11">
                  <c:v>44938</c:v>
                </c:pt>
                <c:pt idx="12">
                  <c:v>44939</c:v>
                </c:pt>
                <c:pt idx="13">
                  <c:v>44940</c:v>
                </c:pt>
                <c:pt idx="14">
                  <c:v>44941</c:v>
                </c:pt>
                <c:pt idx="15">
                  <c:v>44942</c:v>
                </c:pt>
                <c:pt idx="16">
                  <c:v>44943</c:v>
                </c:pt>
                <c:pt idx="17">
                  <c:v>44944</c:v>
                </c:pt>
                <c:pt idx="18">
                  <c:v>44945</c:v>
                </c:pt>
                <c:pt idx="19">
                  <c:v>44946</c:v>
                </c:pt>
                <c:pt idx="20">
                  <c:v>44947</c:v>
                </c:pt>
                <c:pt idx="21">
                  <c:v>44948</c:v>
                </c:pt>
                <c:pt idx="22">
                  <c:v>44949</c:v>
                </c:pt>
                <c:pt idx="23">
                  <c:v>44950</c:v>
                </c:pt>
                <c:pt idx="24">
                  <c:v>44951</c:v>
                </c:pt>
                <c:pt idx="25">
                  <c:v>44952</c:v>
                </c:pt>
                <c:pt idx="26">
                  <c:v>44953</c:v>
                </c:pt>
                <c:pt idx="27">
                  <c:v>44954</c:v>
                </c:pt>
                <c:pt idx="28">
                  <c:v>44955</c:v>
                </c:pt>
                <c:pt idx="29">
                  <c:v>44956</c:v>
                </c:pt>
                <c:pt idx="30">
                  <c:v>44957</c:v>
                </c:pt>
                <c:pt idx="31">
                  <c:v>44958</c:v>
                </c:pt>
                <c:pt idx="32">
                  <c:v>44959</c:v>
                </c:pt>
                <c:pt idx="33">
                  <c:v>44960</c:v>
                </c:pt>
                <c:pt idx="34">
                  <c:v>44961</c:v>
                </c:pt>
                <c:pt idx="35">
                  <c:v>44962</c:v>
                </c:pt>
                <c:pt idx="36">
                  <c:v>44963</c:v>
                </c:pt>
                <c:pt idx="37">
                  <c:v>44964</c:v>
                </c:pt>
                <c:pt idx="38">
                  <c:v>44965</c:v>
                </c:pt>
                <c:pt idx="39">
                  <c:v>44966</c:v>
                </c:pt>
                <c:pt idx="40">
                  <c:v>44967</c:v>
                </c:pt>
                <c:pt idx="41">
                  <c:v>44968</c:v>
                </c:pt>
                <c:pt idx="42">
                  <c:v>44969</c:v>
                </c:pt>
                <c:pt idx="43">
                  <c:v>44970</c:v>
                </c:pt>
                <c:pt idx="44">
                  <c:v>44971</c:v>
                </c:pt>
                <c:pt idx="45">
                  <c:v>44972</c:v>
                </c:pt>
                <c:pt idx="46">
                  <c:v>44973</c:v>
                </c:pt>
                <c:pt idx="47">
                  <c:v>44974</c:v>
                </c:pt>
                <c:pt idx="48">
                  <c:v>44975</c:v>
                </c:pt>
                <c:pt idx="49">
                  <c:v>44976</c:v>
                </c:pt>
                <c:pt idx="50">
                  <c:v>44977</c:v>
                </c:pt>
                <c:pt idx="51">
                  <c:v>44978</c:v>
                </c:pt>
                <c:pt idx="52">
                  <c:v>44979</c:v>
                </c:pt>
                <c:pt idx="53">
                  <c:v>44980</c:v>
                </c:pt>
                <c:pt idx="54">
                  <c:v>44981</c:v>
                </c:pt>
                <c:pt idx="55">
                  <c:v>44982</c:v>
                </c:pt>
                <c:pt idx="56">
                  <c:v>44983</c:v>
                </c:pt>
                <c:pt idx="57">
                  <c:v>44984</c:v>
                </c:pt>
                <c:pt idx="58">
                  <c:v>44985</c:v>
                </c:pt>
                <c:pt idx="59">
                  <c:v>44986</c:v>
                </c:pt>
                <c:pt idx="60">
                  <c:v>44987</c:v>
                </c:pt>
                <c:pt idx="61">
                  <c:v>44988</c:v>
                </c:pt>
                <c:pt idx="62">
                  <c:v>44989</c:v>
                </c:pt>
                <c:pt idx="63">
                  <c:v>44990</c:v>
                </c:pt>
                <c:pt idx="64">
                  <c:v>44991</c:v>
                </c:pt>
                <c:pt idx="65">
                  <c:v>44992</c:v>
                </c:pt>
                <c:pt idx="66">
                  <c:v>44993</c:v>
                </c:pt>
                <c:pt idx="67">
                  <c:v>44994</c:v>
                </c:pt>
                <c:pt idx="68">
                  <c:v>44995</c:v>
                </c:pt>
                <c:pt idx="69">
                  <c:v>44996</c:v>
                </c:pt>
                <c:pt idx="70">
                  <c:v>44997</c:v>
                </c:pt>
                <c:pt idx="71">
                  <c:v>44998</c:v>
                </c:pt>
                <c:pt idx="72">
                  <c:v>44999</c:v>
                </c:pt>
                <c:pt idx="73">
                  <c:v>45000</c:v>
                </c:pt>
                <c:pt idx="74">
                  <c:v>45001</c:v>
                </c:pt>
                <c:pt idx="75">
                  <c:v>45002</c:v>
                </c:pt>
                <c:pt idx="76">
                  <c:v>45003</c:v>
                </c:pt>
                <c:pt idx="77">
                  <c:v>45004</c:v>
                </c:pt>
                <c:pt idx="78">
                  <c:v>45005</c:v>
                </c:pt>
                <c:pt idx="79">
                  <c:v>45006</c:v>
                </c:pt>
                <c:pt idx="80">
                  <c:v>45007</c:v>
                </c:pt>
                <c:pt idx="81">
                  <c:v>45008</c:v>
                </c:pt>
                <c:pt idx="82">
                  <c:v>45009</c:v>
                </c:pt>
                <c:pt idx="83">
                  <c:v>45010</c:v>
                </c:pt>
                <c:pt idx="84">
                  <c:v>45011</c:v>
                </c:pt>
                <c:pt idx="85">
                  <c:v>45012</c:v>
                </c:pt>
                <c:pt idx="86">
                  <c:v>45013</c:v>
                </c:pt>
                <c:pt idx="87">
                  <c:v>45014</c:v>
                </c:pt>
                <c:pt idx="88">
                  <c:v>45015</c:v>
                </c:pt>
                <c:pt idx="89">
                  <c:v>45016</c:v>
                </c:pt>
                <c:pt idx="90">
                  <c:v>45017</c:v>
                </c:pt>
                <c:pt idx="91">
                  <c:v>45018</c:v>
                </c:pt>
                <c:pt idx="92">
                  <c:v>45019</c:v>
                </c:pt>
                <c:pt idx="93">
                  <c:v>45020</c:v>
                </c:pt>
                <c:pt idx="94">
                  <c:v>45021</c:v>
                </c:pt>
                <c:pt idx="95">
                  <c:v>45022</c:v>
                </c:pt>
                <c:pt idx="96">
                  <c:v>45023</c:v>
                </c:pt>
                <c:pt idx="97">
                  <c:v>45024</c:v>
                </c:pt>
                <c:pt idx="98">
                  <c:v>45025</c:v>
                </c:pt>
                <c:pt idx="99">
                  <c:v>45026</c:v>
                </c:pt>
                <c:pt idx="100">
                  <c:v>45027</c:v>
                </c:pt>
                <c:pt idx="101">
                  <c:v>45028</c:v>
                </c:pt>
                <c:pt idx="102">
                  <c:v>45029</c:v>
                </c:pt>
                <c:pt idx="103">
                  <c:v>45030</c:v>
                </c:pt>
                <c:pt idx="104">
                  <c:v>45031</c:v>
                </c:pt>
                <c:pt idx="105">
                  <c:v>45032</c:v>
                </c:pt>
                <c:pt idx="106">
                  <c:v>45033</c:v>
                </c:pt>
                <c:pt idx="107">
                  <c:v>45034</c:v>
                </c:pt>
                <c:pt idx="108">
                  <c:v>45035</c:v>
                </c:pt>
                <c:pt idx="109">
                  <c:v>45036</c:v>
                </c:pt>
                <c:pt idx="110">
                  <c:v>45037</c:v>
                </c:pt>
                <c:pt idx="111">
                  <c:v>45038</c:v>
                </c:pt>
                <c:pt idx="112">
                  <c:v>45039</c:v>
                </c:pt>
                <c:pt idx="113">
                  <c:v>45040</c:v>
                </c:pt>
                <c:pt idx="114">
                  <c:v>45041</c:v>
                </c:pt>
                <c:pt idx="115">
                  <c:v>45042</c:v>
                </c:pt>
                <c:pt idx="116">
                  <c:v>45043</c:v>
                </c:pt>
                <c:pt idx="117">
                  <c:v>45044</c:v>
                </c:pt>
                <c:pt idx="118">
                  <c:v>45045</c:v>
                </c:pt>
                <c:pt idx="119">
                  <c:v>45046</c:v>
                </c:pt>
                <c:pt idx="120">
                  <c:v>45047</c:v>
                </c:pt>
                <c:pt idx="121">
                  <c:v>45048</c:v>
                </c:pt>
                <c:pt idx="122">
                  <c:v>45049</c:v>
                </c:pt>
                <c:pt idx="123">
                  <c:v>45050</c:v>
                </c:pt>
                <c:pt idx="124">
                  <c:v>45051</c:v>
                </c:pt>
                <c:pt idx="125">
                  <c:v>45052</c:v>
                </c:pt>
                <c:pt idx="126">
                  <c:v>45053</c:v>
                </c:pt>
                <c:pt idx="127">
                  <c:v>45054</c:v>
                </c:pt>
                <c:pt idx="128">
                  <c:v>45055</c:v>
                </c:pt>
                <c:pt idx="129">
                  <c:v>45056</c:v>
                </c:pt>
                <c:pt idx="130">
                  <c:v>45057</c:v>
                </c:pt>
                <c:pt idx="131">
                  <c:v>45058</c:v>
                </c:pt>
                <c:pt idx="132">
                  <c:v>45059</c:v>
                </c:pt>
                <c:pt idx="133">
                  <c:v>45060</c:v>
                </c:pt>
                <c:pt idx="134">
                  <c:v>45061</c:v>
                </c:pt>
                <c:pt idx="135">
                  <c:v>45062</c:v>
                </c:pt>
                <c:pt idx="136">
                  <c:v>45063</c:v>
                </c:pt>
                <c:pt idx="137">
                  <c:v>45064</c:v>
                </c:pt>
                <c:pt idx="138">
                  <c:v>45065</c:v>
                </c:pt>
                <c:pt idx="139">
                  <c:v>45066</c:v>
                </c:pt>
                <c:pt idx="140">
                  <c:v>45067</c:v>
                </c:pt>
                <c:pt idx="141">
                  <c:v>45068</c:v>
                </c:pt>
                <c:pt idx="142">
                  <c:v>45069</c:v>
                </c:pt>
                <c:pt idx="143">
                  <c:v>45070</c:v>
                </c:pt>
                <c:pt idx="144">
                  <c:v>45071</c:v>
                </c:pt>
                <c:pt idx="145">
                  <c:v>45072</c:v>
                </c:pt>
                <c:pt idx="146">
                  <c:v>45073</c:v>
                </c:pt>
                <c:pt idx="147">
                  <c:v>45074</c:v>
                </c:pt>
                <c:pt idx="148">
                  <c:v>45075</c:v>
                </c:pt>
                <c:pt idx="149">
                  <c:v>45076</c:v>
                </c:pt>
                <c:pt idx="150">
                  <c:v>45077</c:v>
                </c:pt>
                <c:pt idx="151">
                  <c:v>45078</c:v>
                </c:pt>
                <c:pt idx="152">
                  <c:v>45079</c:v>
                </c:pt>
                <c:pt idx="153">
                  <c:v>45080</c:v>
                </c:pt>
                <c:pt idx="154">
                  <c:v>45081</c:v>
                </c:pt>
                <c:pt idx="155">
                  <c:v>45082</c:v>
                </c:pt>
                <c:pt idx="156">
                  <c:v>45083</c:v>
                </c:pt>
                <c:pt idx="157">
                  <c:v>45084</c:v>
                </c:pt>
                <c:pt idx="158">
                  <c:v>45085</c:v>
                </c:pt>
                <c:pt idx="159">
                  <c:v>45086</c:v>
                </c:pt>
                <c:pt idx="160">
                  <c:v>45087</c:v>
                </c:pt>
                <c:pt idx="161">
                  <c:v>45088</c:v>
                </c:pt>
                <c:pt idx="162">
                  <c:v>45089</c:v>
                </c:pt>
                <c:pt idx="163">
                  <c:v>45090</c:v>
                </c:pt>
                <c:pt idx="164">
                  <c:v>45091</c:v>
                </c:pt>
                <c:pt idx="165">
                  <c:v>45092</c:v>
                </c:pt>
                <c:pt idx="166">
                  <c:v>45093</c:v>
                </c:pt>
                <c:pt idx="167">
                  <c:v>45094</c:v>
                </c:pt>
                <c:pt idx="168">
                  <c:v>45095</c:v>
                </c:pt>
                <c:pt idx="169">
                  <c:v>45096</c:v>
                </c:pt>
                <c:pt idx="170">
                  <c:v>45097</c:v>
                </c:pt>
                <c:pt idx="171">
                  <c:v>45098</c:v>
                </c:pt>
                <c:pt idx="172">
                  <c:v>45099</c:v>
                </c:pt>
                <c:pt idx="173">
                  <c:v>45100</c:v>
                </c:pt>
                <c:pt idx="174">
                  <c:v>45101</c:v>
                </c:pt>
                <c:pt idx="175">
                  <c:v>45102</c:v>
                </c:pt>
                <c:pt idx="176">
                  <c:v>45103</c:v>
                </c:pt>
                <c:pt idx="177">
                  <c:v>45104</c:v>
                </c:pt>
                <c:pt idx="178">
                  <c:v>45105</c:v>
                </c:pt>
                <c:pt idx="179">
                  <c:v>45106</c:v>
                </c:pt>
                <c:pt idx="180">
                  <c:v>45107</c:v>
                </c:pt>
                <c:pt idx="181">
                  <c:v>45108</c:v>
                </c:pt>
                <c:pt idx="182">
                  <c:v>45109</c:v>
                </c:pt>
                <c:pt idx="183">
                  <c:v>45110</c:v>
                </c:pt>
                <c:pt idx="184">
                  <c:v>45111</c:v>
                </c:pt>
                <c:pt idx="185">
                  <c:v>45112</c:v>
                </c:pt>
                <c:pt idx="186">
                  <c:v>45113</c:v>
                </c:pt>
                <c:pt idx="187">
                  <c:v>45114</c:v>
                </c:pt>
                <c:pt idx="188">
                  <c:v>45115</c:v>
                </c:pt>
                <c:pt idx="189">
                  <c:v>45116</c:v>
                </c:pt>
                <c:pt idx="190">
                  <c:v>45117</c:v>
                </c:pt>
                <c:pt idx="191">
                  <c:v>45118</c:v>
                </c:pt>
                <c:pt idx="192">
                  <c:v>45119</c:v>
                </c:pt>
                <c:pt idx="193">
                  <c:v>45120</c:v>
                </c:pt>
                <c:pt idx="194">
                  <c:v>45121</c:v>
                </c:pt>
                <c:pt idx="195">
                  <c:v>45122</c:v>
                </c:pt>
                <c:pt idx="196">
                  <c:v>45123</c:v>
                </c:pt>
                <c:pt idx="197">
                  <c:v>45124</c:v>
                </c:pt>
                <c:pt idx="198">
                  <c:v>45125</c:v>
                </c:pt>
                <c:pt idx="199">
                  <c:v>45126</c:v>
                </c:pt>
                <c:pt idx="200">
                  <c:v>45127</c:v>
                </c:pt>
                <c:pt idx="201">
                  <c:v>45128</c:v>
                </c:pt>
                <c:pt idx="202">
                  <c:v>45129</c:v>
                </c:pt>
                <c:pt idx="203">
                  <c:v>45130</c:v>
                </c:pt>
                <c:pt idx="204">
                  <c:v>45131</c:v>
                </c:pt>
                <c:pt idx="205">
                  <c:v>45132</c:v>
                </c:pt>
                <c:pt idx="206">
                  <c:v>45133</c:v>
                </c:pt>
                <c:pt idx="207">
                  <c:v>45134</c:v>
                </c:pt>
                <c:pt idx="208">
                  <c:v>45135</c:v>
                </c:pt>
                <c:pt idx="209">
                  <c:v>45136</c:v>
                </c:pt>
                <c:pt idx="210">
                  <c:v>45137</c:v>
                </c:pt>
                <c:pt idx="211">
                  <c:v>45138</c:v>
                </c:pt>
                <c:pt idx="212">
                  <c:v>45139</c:v>
                </c:pt>
                <c:pt idx="213">
                  <c:v>45140</c:v>
                </c:pt>
                <c:pt idx="214">
                  <c:v>45141</c:v>
                </c:pt>
                <c:pt idx="215">
                  <c:v>45142</c:v>
                </c:pt>
                <c:pt idx="216">
                  <c:v>45143</c:v>
                </c:pt>
                <c:pt idx="217">
                  <c:v>45144</c:v>
                </c:pt>
                <c:pt idx="218">
                  <c:v>45145</c:v>
                </c:pt>
                <c:pt idx="219">
                  <c:v>45146</c:v>
                </c:pt>
                <c:pt idx="220">
                  <c:v>45147</c:v>
                </c:pt>
                <c:pt idx="221">
                  <c:v>45148</c:v>
                </c:pt>
                <c:pt idx="222">
                  <c:v>45149</c:v>
                </c:pt>
                <c:pt idx="223">
                  <c:v>45150</c:v>
                </c:pt>
                <c:pt idx="224">
                  <c:v>45151</c:v>
                </c:pt>
                <c:pt idx="225">
                  <c:v>45152</c:v>
                </c:pt>
                <c:pt idx="226">
                  <c:v>45153</c:v>
                </c:pt>
                <c:pt idx="227">
                  <c:v>45154</c:v>
                </c:pt>
                <c:pt idx="228">
                  <c:v>45155</c:v>
                </c:pt>
                <c:pt idx="229">
                  <c:v>45156</c:v>
                </c:pt>
                <c:pt idx="230">
                  <c:v>45157</c:v>
                </c:pt>
                <c:pt idx="231">
                  <c:v>45158</c:v>
                </c:pt>
                <c:pt idx="232">
                  <c:v>45159</c:v>
                </c:pt>
                <c:pt idx="233">
                  <c:v>45160</c:v>
                </c:pt>
                <c:pt idx="234">
                  <c:v>45161</c:v>
                </c:pt>
                <c:pt idx="235">
                  <c:v>45162</c:v>
                </c:pt>
                <c:pt idx="236">
                  <c:v>45163</c:v>
                </c:pt>
                <c:pt idx="237">
                  <c:v>45164</c:v>
                </c:pt>
                <c:pt idx="238">
                  <c:v>45165</c:v>
                </c:pt>
                <c:pt idx="239">
                  <c:v>45166</c:v>
                </c:pt>
                <c:pt idx="240">
                  <c:v>45167</c:v>
                </c:pt>
                <c:pt idx="241">
                  <c:v>45168</c:v>
                </c:pt>
                <c:pt idx="242">
                  <c:v>45169</c:v>
                </c:pt>
                <c:pt idx="243">
                  <c:v>45170</c:v>
                </c:pt>
                <c:pt idx="244">
                  <c:v>45171</c:v>
                </c:pt>
                <c:pt idx="245">
                  <c:v>45172</c:v>
                </c:pt>
                <c:pt idx="246">
                  <c:v>45173</c:v>
                </c:pt>
                <c:pt idx="247">
                  <c:v>45174</c:v>
                </c:pt>
                <c:pt idx="248">
                  <c:v>45175</c:v>
                </c:pt>
                <c:pt idx="249">
                  <c:v>45176</c:v>
                </c:pt>
                <c:pt idx="250">
                  <c:v>45177</c:v>
                </c:pt>
                <c:pt idx="251">
                  <c:v>45178</c:v>
                </c:pt>
                <c:pt idx="252">
                  <c:v>45179</c:v>
                </c:pt>
                <c:pt idx="253">
                  <c:v>45180</c:v>
                </c:pt>
                <c:pt idx="254">
                  <c:v>45181</c:v>
                </c:pt>
                <c:pt idx="255">
                  <c:v>45182</c:v>
                </c:pt>
                <c:pt idx="256">
                  <c:v>45183</c:v>
                </c:pt>
                <c:pt idx="257">
                  <c:v>45184</c:v>
                </c:pt>
                <c:pt idx="258">
                  <c:v>45185</c:v>
                </c:pt>
                <c:pt idx="259">
                  <c:v>45186</c:v>
                </c:pt>
                <c:pt idx="260">
                  <c:v>45187</c:v>
                </c:pt>
                <c:pt idx="261">
                  <c:v>45188</c:v>
                </c:pt>
                <c:pt idx="262">
                  <c:v>45189</c:v>
                </c:pt>
                <c:pt idx="263">
                  <c:v>45190</c:v>
                </c:pt>
                <c:pt idx="264">
                  <c:v>45191</c:v>
                </c:pt>
                <c:pt idx="265">
                  <c:v>45192</c:v>
                </c:pt>
                <c:pt idx="266">
                  <c:v>45193</c:v>
                </c:pt>
                <c:pt idx="267">
                  <c:v>45194</c:v>
                </c:pt>
                <c:pt idx="268">
                  <c:v>45195</c:v>
                </c:pt>
                <c:pt idx="269">
                  <c:v>45196</c:v>
                </c:pt>
                <c:pt idx="270">
                  <c:v>45197</c:v>
                </c:pt>
                <c:pt idx="271">
                  <c:v>45198</c:v>
                </c:pt>
                <c:pt idx="272">
                  <c:v>45199</c:v>
                </c:pt>
                <c:pt idx="273">
                  <c:v>45200</c:v>
                </c:pt>
                <c:pt idx="274">
                  <c:v>45201</c:v>
                </c:pt>
                <c:pt idx="275">
                  <c:v>45202</c:v>
                </c:pt>
                <c:pt idx="276">
                  <c:v>45203</c:v>
                </c:pt>
                <c:pt idx="277">
                  <c:v>45204</c:v>
                </c:pt>
                <c:pt idx="278">
                  <c:v>45205</c:v>
                </c:pt>
                <c:pt idx="279">
                  <c:v>45206</c:v>
                </c:pt>
                <c:pt idx="280">
                  <c:v>45207</c:v>
                </c:pt>
                <c:pt idx="281">
                  <c:v>45208</c:v>
                </c:pt>
                <c:pt idx="282">
                  <c:v>45209</c:v>
                </c:pt>
                <c:pt idx="283">
                  <c:v>45210</c:v>
                </c:pt>
                <c:pt idx="284">
                  <c:v>45211</c:v>
                </c:pt>
                <c:pt idx="285">
                  <c:v>45212</c:v>
                </c:pt>
                <c:pt idx="286">
                  <c:v>45213</c:v>
                </c:pt>
                <c:pt idx="287">
                  <c:v>45214</c:v>
                </c:pt>
                <c:pt idx="288">
                  <c:v>45215</c:v>
                </c:pt>
                <c:pt idx="289">
                  <c:v>45216</c:v>
                </c:pt>
                <c:pt idx="290">
                  <c:v>45217</c:v>
                </c:pt>
                <c:pt idx="291">
                  <c:v>45218</c:v>
                </c:pt>
                <c:pt idx="292">
                  <c:v>45219</c:v>
                </c:pt>
                <c:pt idx="293">
                  <c:v>45220</c:v>
                </c:pt>
                <c:pt idx="294">
                  <c:v>45221</c:v>
                </c:pt>
                <c:pt idx="295">
                  <c:v>45222</c:v>
                </c:pt>
                <c:pt idx="296">
                  <c:v>45223</c:v>
                </c:pt>
                <c:pt idx="297">
                  <c:v>45224</c:v>
                </c:pt>
                <c:pt idx="298">
                  <c:v>45225</c:v>
                </c:pt>
                <c:pt idx="299">
                  <c:v>45226</c:v>
                </c:pt>
                <c:pt idx="300">
                  <c:v>45227</c:v>
                </c:pt>
                <c:pt idx="301">
                  <c:v>45228</c:v>
                </c:pt>
                <c:pt idx="302">
                  <c:v>45229</c:v>
                </c:pt>
                <c:pt idx="303">
                  <c:v>45230</c:v>
                </c:pt>
                <c:pt idx="304">
                  <c:v>45231</c:v>
                </c:pt>
                <c:pt idx="305">
                  <c:v>45232</c:v>
                </c:pt>
                <c:pt idx="306">
                  <c:v>45233</c:v>
                </c:pt>
                <c:pt idx="307">
                  <c:v>45234</c:v>
                </c:pt>
                <c:pt idx="308">
                  <c:v>45235</c:v>
                </c:pt>
                <c:pt idx="309">
                  <c:v>45236</c:v>
                </c:pt>
                <c:pt idx="310">
                  <c:v>45237</c:v>
                </c:pt>
                <c:pt idx="311">
                  <c:v>45238</c:v>
                </c:pt>
                <c:pt idx="312">
                  <c:v>45239</c:v>
                </c:pt>
                <c:pt idx="313">
                  <c:v>45240</c:v>
                </c:pt>
                <c:pt idx="314">
                  <c:v>45241</c:v>
                </c:pt>
                <c:pt idx="315">
                  <c:v>45242</c:v>
                </c:pt>
                <c:pt idx="316">
                  <c:v>45243</c:v>
                </c:pt>
                <c:pt idx="317">
                  <c:v>45244</c:v>
                </c:pt>
                <c:pt idx="318">
                  <c:v>45245</c:v>
                </c:pt>
                <c:pt idx="319">
                  <c:v>45246</c:v>
                </c:pt>
                <c:pt idx="320">
                  <c:v>45247</c:v>
                </c:pt>
                <c:pt idx="321">
                  <c:v>45248</c:v>
                </c:pt>
                <c:pt idx="322">
                  <c:v>45249</c:v>
                </c:pt>
                <c:pt idx="323">
                  <c:v>45250</c:v>
                </c:pt>
                <c:pt idx="324">
                  <c:v>45251</c:v>
                </c:pt>
                <c:pt idx="325">
                  <c:v>45252</c:v>
                </c:pt>
                <c:pt idx="326">
                  <c:v>45253</c:v>
                </c:pt>
                <c:pt idx="327">
                  <c:v>45254</c:v>
                </c:pt>
                <c:pt idx="328">
                  <c:v>45255</c:v>
                </c:pt>
                <c:pt idx="329">
                  <c:v>45256</c:v>
                </c:pt>
                <c:pt idx="330">
                  <c:v>45257</c:v>
                </c:pt>
                <c:pt idx="331">
                  <c:v>45258</c:v>
                </c:pt>
                <c:pt idx="332">
                  <c:v>45259</c:v>
                </c:pt>
                <c:pt idx="333">
                  <c:v>45260</c:v>
                </c:pt>
                <c:pt idx="334">
                  <c:v>45261</c:v>
                </c:pt>
                <c:pt idx="335">
                  <c:v>45262</c:v>
                </c:pt>
                <c:pt idx="336">
                  <c:v>45263</c:v>
                </c:pt>
                <c:pt idx="337">
                  <c:v>45264</c:v>
                </c:pt>
                <c:pt idx="338">
                  <c:v>45265</c:v>
                </c:pt>
                <c:pt idx="339">
                  <c:v>45266</c:v>
                </c:pt>
                <c:pt idx="340">
                  <c:v>45267</c:v>
                </c:pt>
                <c:pt idx="341">
                  <c:v>45268</c:v>
                </c:pt>
                <c:pt idx="342">
                  <c:v>45269</c:v>
                </c:pt>
                <c:pt idx="343">
                  <c:v>45270</c:v>
                </c:pt>
                <c:pt idx="344">
                  <c:v>45271</c:v>
                </c:pt>
                <c:pt idx="345">
                  <c:v>45272</c:v>
                </c:pt>
                <c:pt idx="346">
                  <c:v>45273</c:v>
                </c:pt>
                <c:pt idx="347">
                  <c:v>45274</c:v>
                </c:pt>
                <c:pt idx="348">
                  <c:v>45275</c:v>
                </c:pt>
                <c:pt idx="349">
                  <c:v>45276</c:v>
                </c:pt>
                <c:pt idx="350">
                  <c:v>45277</c:v>
                </c:pt>
                <c:pt idx="351">
                  <c:v>45278</c:v>
                </c:pt>
                <c:pt idx="352">
                  <c:v>45279</c:v>
                </c:pt>
                <c:pt idx="353">
                  <c:v>45280</c:v>
                </c:pt>
                <c:pt idx="354">
                  <c:v>45281</c:v>
                </c:pt>
                <c:pt idx="355">
                  <c:v>45282</c:v>
                </c:pt>
                <c:pt idx="356">
                  <c:v>45283</c:v>
                </c:pt>
                <c:pt idx="357">
                  <c:v>45284</c:v>
                </c:pt>
                <c:pt idx="358">
                  <c:v>45285</c:v>
                </c:pt>
                <c:pt idx="359">
                  <c:v>45286</c:v>
                </c:pt>
                <c:pt idx="360">
                  <c:v>45287</c:v>
                </c:pt>
                <c:pt idx="361">
                  <c:v>45288</c:v>
                </c:pt>
              </c:numCache>
            </c:numRef>
          </c:cat>
          <c:val>
            <c:numRef>
              <c:f>Sheet3!$C$2:$C$363</c:f>
              <c:numCache>
                <c:formatCode>General</c:formatCode>
                <c:ptCount val="362"/>
                <c:pt idx="180" formatCode="&quot;£&quot;#,##0_);\(&quot;£&quot;#,##0\)">
                  <c:v>3742.1699999999996</c:v>
                </c:pt>
                <c:pt idx="181" formatCode="&quot;£&quot;#,##0_);\(&quot;£&quot;#,##0\)">
                  <c:v>3666.7897854561543</c:v>
                </c:pt>
                <c:pt idx="182" formatCode="&quot;£&quot;#,##0_);\(&quot;£&quot;#,##0\)">
                  <c:v>3920.0770806853043</c:v>
                </c:pt>
                <c:pt idx="183" formatCode="&quot;£&quot;#,##0_);\(&quot;£&quot;#,##0\)">
                  <c:v>3889.7942043255252</c:v>
                </c:pt>
                <c:pt idx="184" formatCode="&quot;£&quot;#,##0_);\(&quot;£&quot;#,##0\)">
                  <c:v>4050.0015119498257</c:v>
                </c:pt>
                <c:pt idx="185" formatCode="&quot;£&quot;#,##0_);\(&quot;£&quot;#,##0\)">
                  <c:v>3885.0458956963862</c:v>
                </c:pt>
                <c:pt idx="186" formatCode="&quot;£&quot;#,##0_);\(&quot;£&quot;#,##0\)">
                  <c:v>3959.0115597612489</c:v>
                </c:pt>
                <c:pt idx="187" formatCode="&quot;£&quot;#,##0_);\(&quot;£&quot;#,##0\)">
                  <c:v>3733.8474322413413</c:v>
                </c:pt>
                <c:pt idx="188" formatCode="&quot;£&quot;#,##0_);\(&quot;£&quot;#,##0\)">
                  <c:v>4086.8045606185501</c:v>
                </c:pt>
                <c:pt idx="189" formatCode="&quot;£&quot;#,##0_);\(&quot;£&quot;#,##0\)">
                  <c:v>5140.3141266693892</c:v>
                </c:pt>
                <c:pt idx="190" formatCode="&quot;£&quot;#,##0_);\(&quot;£&quot;#,##0\)">
                  <c:v>4936.1610963896464</c:v>
                </c:pt>
                <c:pt idx="191" formatCode="&quot;£&quot;#,##0_);\(&quot;£&quot;#,##0\)">
                  <c:v>4742.645778519076</c:v>
                </c:pt>
                <c:pt idx="192" formatCode="&quot;£&quot;#,##0_);\(&quot;£&quot;#,##0\)">
                  <c:v>4589.2438365802891</c:v>
                </c:pt>
                <c:pt idx="193" formatCode="&quot;£&quot;#,##0_);\(&quot;£&quot;#,##0\)">
                  <c:v>4479.5421537561697</c:v>
                </c:pt>
                <c:pt idx="194" formatCode="&quot;£&quot;#,##0_);\(&quot;£&quot;#,##0\)">
                  <c:v>4834.8941425757548</c:v>
                </c:pt>
                <c:pt idx="195" formatCode="&quot;£&quot;#,##0_);\(&quot;£&quot;#,##0\)">
                  <c:v>5159.4053627689063</c:v>
                </c:pt>
                <c:pt idx="196" formatCode="&quot;£&quot;#,##0_);\(&quot;£&quot;#,##0\)">
                  <c:v>4887.5356923962254</c:v>
                </c:pt>
                <c:pt idx="197" formatCode="&quot;£&quot;#,##0_);\(&quot;£&quot;#,##0\)">
                  <c:v>5100.8800366234573</c:v>
                </c:pt>
                <c:pt idx="198" formatCode="&quot;£&quot;#,##0_);\(&quot;£&quot;#,##0\)">
                  <c:v>4457.9768025938429</c:v>
                </c:pt>
                <c:pt idx="199" formatCode="&quot;£&quot;#,##0_);\(&quot;£&quot;#,##0\)">
                  <c:v>5108.191198589554</c:v>
                </c:pt>
                <c:pt idx="200" formatCode="&quot;£&quot;#,##0_);\(&quot;£&quot;#,##0\)">
                  <c:v>5370.9646148300772</c:v>
                </c:pt>
                <c:pt idx="201" formatCode="&quot;£&quot;#,##0_);\(&quot;£&quot;#,##0\)">
                  <c:v>4743.5624939468571</c:v>
                </c:pt>
                <c:pt idx="202" formatCode="&quot;£&quot;#,##0_);\(&quot;£&quot;#,##0\)">
                  <c:v>4761.1774116697816</c:v>
                </c:pt>
                <c:pt idx="203" formatCode="&quot;£&quot;#,##0_);\(&quot;£&quot;#,##0\)">
                  <c:v>4240.742198303501</c:v>
                </c:pt>
                <c:pt idx="204" formatCode="&quot;£&quot;#,##0_);\(&quot;£&quot;#,##0\)">
                  <c:v>4374.8662779494898</c:v>
                </c:pt>
                <c:pt idx="205" formatCode="&quot;£&quot;#,##0_);\(&quot;£&quot;#,##0\)">
                  <c:v>4466.7314761049711</c:v>
                </c:pt>
                <c:pt idx="206" formatCode="&quot;£&quot;#,##0_);\(&quot;£&quot;#,##0\)">
                  <c:v>4345.5334536100563</c:v>
                </c:pt>
                <c:pt idx="207" formatCode="&quot;£&quot;#,##0_);\(&quot;£&quot;#,##0\)">
                  <c:v>4406.1704639274039</c:v>
                </c:pt>
                <c:pt idx="208" formatCode="&quot;£&quot;#,##0_);\(&quot;£&quot;#,##0\)">
                  <c:v>4436.2904608460067</c:v>
                </c:pt>
                <c:pt idx="209" formatCode="&quot;£&quot;#,##0_);\(&quot;£&quot;#,##0\)">
                  <c:v>3772.2558931659596</c:v>
                </c:pt>
                <c:pt idx="210" formatCode="&quot;£&quot;#,##0_);\(&quot;£&quot;#,##0\)">
                  <c:v>3600.6234563775997</c:v>
                </c:pt>
                <c:pt idx="211" formatCode="&quot;£&quot;#,##0_);\(&quot;£&quot;#,##0\)">
                  <c:v>4185.6408662537442</c:v>
                </c:pt>
                <c:pt idx="212" formatCode="&quot;£&quot;#,##0_);\(&quot;£&quot;#,##0\)">
                  <c:v>4110.2084852957005</c:v>
                </c:pt>
                <c:pt idx="213" formatCode="&quot;£&quot;#,##0_);\(&quot;£&quot;#,##0\)">
                  <c:v>4363.4957805248505</c:v>
                </c:pt>
                <c:pt idx="214" formatCode="&quot;£&quot;#,##0_);\(&quot;£&quot;#,##0\)">
                  <c:v>4333.2129041650714</c:v>
                </c:pt>
                <c:pt idx="215" formatCode="&quot;£&quot;#,##0_);\(&quot;£&quot;#,##0\)">
                  <c:v>4493.4202117893719</c:v>
                </c:pt>
                <c:pt idx="216" formatCode="&quot;£&quot;#,##0_);\(&quot;£&quot;#,##0\)">
                  <c:v>4328.4645955359319</c:v>
                </c:pt>
                <c:pt idx="217" formatCode="&quot;£&quot;#,##0_);\(&quot;£&quot;#,##0\)">
                  <c:v>4402.4302596007947</c:v>
                </c:pt>
                <c:pt idx="218" formatCode="&quot;£&quot;#,##0_);\(&quot;£&quot;#,##0\)">
                  <c:v>4177.2661320808875</c:v>
                </c:pt>
                <c:pt idx="219" formatCode="&quot;£&quot;#,##0_);\(&quot;£&quot;#,##0\)">
                  <c:v>4530.2232604580968</c:v>
                </c:pt>
                <c:pt idx="220" formatCode="&quot;£&quot;#,##0_);\(&quot;£&quot;#,##0\)">
                  <c:v>5583.7328265089354</c:v>
                </c:pt>
                <c:pt idx="221" formatCode="&quot;£&quot;#,##0_);\(&quot;£&quot;#,##0\)">
                  <c:v>5379.5797962291927</c:v>
                </c:pt>
                <c:pt idx="222" formatCode="&quot;£&quot;#,##0_);\(&quot;£&quot;#,##0\)">
                  <c:v>5186.0644783586222</c:v>
                </c:pt>
                <c:pt idx="223" formatCode="&quot;£&quot;#,##0_);\(&quot;£&quot;#,##0\)">
                  <c:v>5032.6625364198353</c:v>
                </c:pt>
                <c:pt idx="224" formatCode="&quot;£&quot;#,##0_);\(&quot;£&quot;#,##0\)">
                  <c:v>4922.9608535957159</c:v>
                </c:pt>
                <c:pt idx="225" formatCode="&quot;£&quot;#,##0_);\(&quot;£&quot;#,##0\)">
                  <c:v>5278.312842415301</c:v>
                </c:pt>
                <c:pt idx="226" formatCode="&quot;£&quot;#,##0_);\(&quot;£&quot;#,##0\)">
                  <c:v>5602.8240626084526</c:v>
                </c:pt>
                <c:pt idx="227" formatCode="&quot;£&quot;#,##0_);\(&quot;£&quot;#,##0\)">
                  <c:v>5330.9543922357716</c:v>
                </c:pt>
                <c:pt idx="228" formatCode="&quot;£&quot;#,##0_);\(&quot;£&quot;#,##0\)">
                  <c:v>5544.2987364630044</c:v>
                </c:pt>
                <c:pt idx="229" formatCode="&quot;£&quot;#,##0_);\(&quot;£&quot;#,##0\)">
                  <c:v>4901.3955024333891</c:v>
                </c:pt>
                <c:pt idx="230" formatCode="&quot;£&quot;#,##0_);\(&quot;£&quot;#,##0\)">
                  <c:v>5551.6098984291002</c:v>
                </c:pt>
                <c:pt idx="231" formatCode="&quot;£&quot;#,##0_);\(&quot;£&quot;#,##0\)">
                  <c:v>5814.3833146696243</c:v>
                </c:pt>
                <c:pt idx="232" formatCode="&quot;£&quot;#,##0_);\(&quot;£&quot;#,##0\)">
                  <c:v>5186.9811937864033</c:v>
                </c:pt>
                <c:pt idx="233" formatCode="&quot;£&quot;#,##0_);\(&quot;£&quot;#,##0\)">
                  <c:v>5204.5961115093278</c:v>
                </c:pt>
                <c:pt idx="234" formatCode="&quot;£&quot;#,##0_);\(&quot;£&quot;#,##0\)">
                  <c:v>4684.1608981430472</c:v>
                </c:pt>
                <c:pt idx="235" formatCode="&quot;£&quot;#,##0_);\(&quot;£&quot;#,##0\)">
                  <c:v>4818.284977789036</c:v>
                </c:pt>
                <c:pt idx="236" formatCode="&quot;£&quot;#,##0_);\(&quot;£&quot;#,##0\)">
                  <c:v>4910.1501759445164</c:v>
                </c:pt>
                <c:pt idx="237" formatCode="&quot;£&quot;#,##0_);\(&quot;£&quot;#,##0\)">
                  <c:v>4788.9521534496025</c:v>
                </c:pt>
                <c:pt idx="238" formatCode="&quot;£&quot;#,##0_);\(&quot;£&quot;#,##0\)">
                  <c:v>4849.5891637669502</c:v>
                </c:pt>
                <c:pt idx="239" formatCode="&quot;£&quot;#,##0_);\(&quot;£&quot;#,##0\)">
                  <c:v>4879.7091606855529</c:v>
                </c:pt>
                <c:pt idx="240" formatCode="&quot;£&quot;#,##0_);\(&quot;£&quot;#,##0\)">
                  <c:v>4215.6745930055058</c:v>
                </c:pt>
                <c:pt idx="241" formatCode="&quot;£&quot;#,##0_);\(&quot;£&quot;#,##0\)">
                  <c:v>4044.0421562171459</c:v>
                </c:pt>
                <c:pt idx="242" formatCode="&quot;£&quot;#,##0_);\(&quot;£&quot;#,##0\)">
                  <c:v>4629.0595660932904</c:v>
                </c:pt>
                <c:pt idx="243" formatCode="&quot;£&quot;#,##0_);\(&quot;£&quot;#,##0\)">
                  <c:v>4553.6271851352467</c:v>
                </c:pt>
                <c:pt idx="244" formatCode="&quot;£&quot;#,##0_);\(&quot;£&quot;#,##0\)">
                  <c:v>4806.9144803643967</c:v>
                </c:pt>
                <c:pt idx="245" formatCode="&quot;£&quot;#,##0_);\(&quot;£&quot;#,##0\)">
                  <c:v>4776.6316040046177</c:v>
                </c:pt>
                <c:pt idx="246" formatCode="&quot;£&quot;#,##0_);\(&quot;£&quot;#,##0\)">
                  <c:v>4936.8389116289181</c:v>
                </c:pt>
                <c:pt idx="247" formatCode="&quot;£&quot;#,##0_);\(&quot;£&quot;#,##0\)">
                  <c:v>4771.8832953754791</c:v>
                </c:pt>
                <c:pt idx="248" formatCode="&quot;£&quot;#,##0_);\(&quot;£&quot;#,##0\)">
                  <c:v>4845.8489594403409</c:v>
                </c:pt>
                <c:pt idx="249" formatCode="&quot;£&quot;#,##0_);\(&quot;£&quot;#,##0\)">
                  <c:v>4620.6848319204337</c:v>
                </c:pt>
                <c:pt idx="250" formatCode="&quot;£&quot;#,##0_);\(&quot;£&quot;#,##0\)">
                  <c:v>4973.641960297643</c:v>
                </c:pt>
                <c:pt idx="251" formatCode="&quot;£&quot;#,##0_);\(&quot;£&quot;#,##0\)">
                  <c:v>6027.1515263484816</c:v>
                </c:pt>
                <c:pt idx="252" formatCode="&quot;£&quot;#,##0_);\(&quot;£&quot;#,##0\)">
                  <c:v>5822.9984960687389</c:v>
                </c:pt>
                <c:pt idx="253" formatCode="&quot;£&quot;#,##0_);\(&quot;£&quot;#,##0\)">
                  <c:v>5629.4831781981684</c:v>
                </c:pt>
                <c:pt idx="254" formatCode="&quot;£&quot;#,##0_);\(&quot;£&quot;#,##0\)">
                  <c:v>5476.0812362593815</c:v>
                </c:pt>
                <c:pt idx="255" formatCode="&quot;£&quot;#,##0_);\(&quot;£&quot;#,##0\)">
                  <c:v>5366.3795534352621</c:v>
                </c:pt>
                <c:pt idx="256" formatCode="&quot;£&quot;#,##0_);\(&quot;£&quot;#,##0\)">
                  <c:v>5721.7315422548472</c:v>
                </c:pt>
                <c:pt idx="257" formatCode="&quot;£&quot;#,##0_);\(&quot;£&quot;#,##0\)">
                  <c:v>6046.2427624479988</c:v>
                </c:pt>
                <c:pt idx="258" formatCode="&quot;£&quot;#,##0_);\(&quot;£&quot;#,##0\)">
                  <c:v>5774.3730920753178</c:v>
                </c:pt>
                <c:pt idx="259" formatCode="&quot;£&quot;#,##0_);\(&quot;£&quot;#,##0\)">
                  <c:v>5987.7174363025497</c:v>
                </c:pt>
                <c:pt idx="260" formatCode="&quot;£&quot;#,##0_);\(&quot;£&quot;#,##0\)">
                  <c:v>5344.8142022729353</c:v>
                </c:pt>
                <c:pt idx="261" formatCode="&quot;£&quot;#,##0_);\(&quot;£&quot;#,##0\)">
                  <c:v>5995.0285982686464</c:v>
                </c:pt>
                <c:pt idx="262" formatCode="&quot;£&quot;#,##0_);\(&quot;£&quot;#,##0\)">
                  <c:v>6257.8020145091696</c:v>
                </c:pt>
                <c:pt idx="263" formatCode="&quot;£&quot;#,##0_);\(&quot;£&quot;#,##0\)">
                  <c:v>5630.3998936259495</c:v>
                </c:pt>
                <c:pt idx="264" formatCode="&quot;£&quot;#,##0_);\(&quot;£&quot;#,##0\)">
                  <c:v>5648.014811348874</c:v>
                </c:pt>
                <c:pt idx="265" formatCode="&quot;£&quot;#,##0_);\(&quot;£&quot;#,##0\)">
                  <c:v>5127.5795979825925</c:v>
                </c:pt>
                <c:pt idx="266" formatCode="&quot;£&quot;#,##0_);\(&quot;£&quot;#,##0\)">
                  <c:v>5261.7036776285822</c:v>
                </c:pt>
                <c:pt idx="267" formatCode="&quot;£&quot;#,##0_);\(&quot;£&quot;#,##0\)">
                  <c:v>5353.5688757840635</c:v>
                </c:pt>
                <c:pt idx="268" formatCode="&quot;£&quot;#,##0_);\(&quot;£&quot;#,##0\)">
                  <c:v>5232.3708532891478</c:v>
                </c:pt>
                <c:pt idx="269" formatCode="&quot;£&quot;#,##0_);\(&quot;£&quot;#,##0\)">
                  <c:v>5293.0078636064964</c:v>
                </c:pt>
                <c:pt idx="270" formatCode="&quot;£&quot;#,##0_);\(&quot;£&quot;#,##0\)">
                  <c:v>5323.1278605250991</c:v>
                </c:pt>
                <c:pt idx="271" formatCode="&quot;£&quot;#,##0_);\(&quot;£&quot;#,##0\)">
                  <c:v>4659.0932928450511</c:v>
                </c:pt>
                <c:pt idx="272" formatCode="&quot;£&quot;#,##0_);\(&quot;£&quot;#,##0\)">
                  <c:v>4487.4608560566921</c:v>
                </c:pt>
                <c:pt idx="273" formatCode="&quot;£&quot;#,##0_);\(&quot;£&quot;#,##0\)">
                  <c:v>5072.4782659328366</c:v>
                </c:pt>
                <c:pt idx="274" formatCode="&quot;£&quot;#,##0_);\(&quot;£&quot;#,##0\)">
                  <c:v>4997.045884974792</c:v>
                </c:pt>
                <c:pt idx="275" formatCode="&quot;£&quot;#,##0_);\(&quot;£&quot;#,##0\)">
                  <c:v>5250.3331802039429</c:v>
                </c:pt>
                <c:pt idx="276" formatCode="&quot;£&quot;#,##0_);\(&quot;£&quot;#,##0\)">
                  <c:v>5220.0503038441639</c:v>
                </c:pt>
                <c:pt idx="277" formatCode="&quot;£&quot;#,##0_);\(&quot;£&quot;#,##0\)">
                  <c:v>5380.2576114684634</c:v>
                </c:pt>
                <c:pt idx="278" formatCode="&quot;£&quot;#,##0_);\(&quot;£&quot;#,##0\)">
                  <c:v>5215.3019952150244</c:v>
                </c:pt>
                <c:pt idx="279" formatCode="&quot;£&quot;#,##0_);\(&quot;£&quot;#,##0\)">
                  <c:v>5289.2676592798871</c:v>
                </c:pt>
                <c:pt idx="280" formatCode="&quot;£&quot;#,##0_);\(&quot;£&quot;#,##0\)">
                  <c:v>5064.103531759979</c:v>
                </c:pt>
                <c:pt idx="281" formatCode="&quot;£&quot;#,##0_);\(&quot;£&quot;#,##0\)">
                  <c:v>5417.0606601371892</c:v>
                </c:pt>
                <c:pt idx="282" formatCode="&quot;£&quot;#,##0_);\(&quot;£&quot;#,##0\)">
                  <c:v>6470.5702261880278</c:v>
                </c:pt>
                <c:pt idx="283" formatCode="&quot;£&quot;#,##0_);\(&quot;£&quot;#,##0\)">
                  <c:v>6266.4171959082842</c:v>
                </c:pt>
                <c:pt idx="284" formatCode="&quot;£&quot;#,##0_);\(&quot;£&quot;#,##0\)">
                  <c:v>6072.9018780377146</c:v>
                </c:pt>
                <c:pt idx="285" formatCode="&quot;£&quot;#,##0_);\(&quot;£&quot;#,##0\)">
                  <c:v>5919.4999360989277</c:v>
                </c:pt>
                <c:pt idx="286" formatCode="&quot;£&quot;#,##0_);\(&quot;£&quot;#,##0\)">
                  <c:v>5809.7982532748083</c:v>
                </c:pt>
                <c:pt idx="287" formatCode="&quot;£&quot;#,##0_);\(&quot;£&quot;#,##0\)">
                  <c:v>6165.1502420943934</c:v>
                </c:pt>
                <c:pt idx="288" formatCode="&quot;£&quot;#,##0_);\(&quot;£&quot;#,##0\)">
                  <c:v>6489.661462287545</c:v>
                </c:pt>
                <c:pt idx="289" formatCode="&quot;£&quot;#,##0_);\(&quot;£&quot;#,##0\)">
                  <c:v>6217.791791914864</c:v>
                </c:pt>
                <c:pt idx="290" formatCode="&quot;£&quot;#,##0_);\(&quot;£&quot;#,##0\)">
                  <c:v>6431.1361361420959</c:v>
                </c:pt>
                <c:pt idx="291" formatCode="&quot;£&quot;#,##0_);\(&quot;£&quot;#,##0\)">
                  <c:v>5788.2329021124815</c:v>
                </c:pt>
                <c:pt idx="292" formatCode="&quot;£&quot;#,##0_);\(&quot;£&quot;#,##0\)">
                  <c:v>6438.4472981081926</c:v>
                </c:pt>
                <c:pt idx="293" formatCode="&quot;£&quot;#,##0_);\(&quot;£&quot;#,##0\)">
                  <c:v>6701.2207143487158</c:v>
                </c:pt>
                <c:pt idx="294" formatCode="&quot;£&quot;#,##0_);\(&quot;£&quot;#,##0\)">
                  <c:v>6073.8185934654957</c:v>
                </c:pt>
                <c:pt idx="295" formatCode="&quot;£&quot;#,##0_);\(&quot;£&quot;#,##0\)">
                  <c:v>6091.4335111884202</c:v>
                </c:pt>
                <c:pt idx="296" formatCode="&quot;£&quot;#,##0_);\(&quot;£&quot;#,##0\)">
                  <c:v>5570.9982978221396</c:v>
                </c:pt>
                <c:pt idx="297" formatCode="&quot;£&quot;#,##0_);\(&quot;£&quot;#,##0\)">
                  <c:v>5705.1223774681284</c:v>
                </c:pt>
                <c:pt idx="298" formatCode="&quot;£&quot;#,##0_);\(&quot;£&quot;#,##0\)">
                  <c:v>5796.9875756236088</c:v>
                </c:pt>
                <c:pt idx="299" formatCode="&quot;£&quot;#,##0_);\(&quot;£&quot;#,##0\)">
                  <c:v>5675.7895531286949</c:v>
                </c:pt>
                <c:pt idx="300" formatCode="&quot;£&quot;#,##0_);\(&quot;£&quot;#,##0\)">
                  <c:v>5736.4265634460426</c:v>
                </c:pt>
                <c:pt idx="301" formatCode="&quot;£&quot;#,##0_);\(&quot;£&quot;#,##0\)">
                  <c:v>5766.5465603646453</c:v>
                </c:pt>
                <c:pt idx="302" formatCode="&quot;£&quot;#,##0_);\(&quot;£&quot;#,##0\)">
                  <c:v>5102.5119926845982</c:v>
                </c:pt>
                <c:pt idx="303" formatCode="&quot;£&quot;#,##0_);\(&quot;£&quot;#,##0\)">
                  <c:v>4930.8795558962383</c:v>
                </c:pt>
                <c:pt idx="304" formatCode="&quot;£&quot;#,##0_);\(&quot;£&quot;#,##0\)">
                  <c:v>5515.8969657723828</c:v>
                </c:pt>
                <c:pt idx="305" formatCode="&quot;£&quot;#,##0_);\(&quot;£&quot;#,##0\)">
                  <c:v>5440.4645848143391</c:v>
                </c:pt>
                <c:pt idx="306" formatCode="&quot;£&quot;#,##0_);\(&quot;£&quot;#,##0\)">
                  <c:v>5693.7518800434891</c:v>
                </c:pt>
                <c:pt idx="307" formatCode="&quot;£&quot;#,##0_);\(&quot;£&quot;#,##0\)">
                  <c:v>5663.4690036837101</c:v>
                </c:pt>
                <c:pt idx="308" formatCode="&quot;£&quot;#,##0_);\(&quot;£&quot;#,##0\)">
                  <c:v>5823.6763113080106</c:v>
                </c:pt>
                <c:pt idx="309" formatCode="&quot;£&quot;#,##0_);\(&quot;£&quot;#,##0\)">
                  <c:v>5658.7206950545715</c:v>
                </c:pt>
                <c:pt idx="310" formatCode="&quot;£&quot;#,##0_);\(&quot;£&quot;#,##0\)">
                  <c:v>5732.6863591194333</c:v>
                </c:pt>
                <c:pt idx="311" formatCode="&quot;£&quot;#,##0_);\(&quot;£&quot;#,##0\)">
                  <c:v>5507.5222315995261</c:v>
                </c:pt>
                <c:pt idx="312" formatCode="&quot;£&quot;#,##0_);\(&quot;£&quot;#,##0\)">
                  <c:v>5860.4793599767354</c:v>
                </c:pt>
                <c:pt idx="313" formatCode="&quot;£&quot;#,##0_);\(&quot;£&quot;#,##0\)">
                  <c:v>6913.9889260275741</c:v>
                </c:pt>
                <c:pt idx="314" formatCode="&quot;£&quot;#,##0_);\(&quot;£&quot;#,##0\)">
                  <c:v>6709.8358957478313</c:v>
                </c:pt>
                <c:pt idx="315" formatCode="&quot;£&quot;#,##0_);\(&quot;£&quot;#,##0\)">
                  <c:v>6516.3205778772608</c:v>
                </c:pt>
                <c:pt idx="316" formatCode="&quot;£&quot;#,##0_);\(&quot;£&quot;#,##0\)">
                  <c:v>6362.9186359384739</c:v>
                </c:pt>
                <c:pt idx="317" formatCode="&quot;£&quot;#,##0_);\(&quot;£&quot;#,##0\)">
                  <c:v>6253.2169531143545</c:v>
                </c:pt>
                <c:pt idx="318" formatCode="&quot;£&quot;#,##0_);\(&quot;£&quot;#,##0\)">
                  <c:v>6608.5689419339396</c:v>
                </c:pt>
                <c:pt idx="319" formatCode="&quot;£&quot;#,##0_);\(&quot;£&quot;#,##0\)">
                  <c:v>6933.0801621270912</c:v>
                </c:pt>
                <c:pt idx="320" formatCode="&quot;£&quot;#,##0_);\(&quot;£&quot;#,##0\)">
                  <c:v>6661.2104917544102</c:v>
                </c:pt>
                <c:pt idx="321" formatCode="&quot;£&quot;#,##0_);\(&quot;£&quot;#,##0\)">
                  <c:v>6874.5548359816421</c:v>
                </c:pt>
                <c:pt idx="322" formatCode="&quot;£&quot;#,##0_);\(&quot;£&quot;#,##0\)">
                  <c:v>6231.6516019520277</c:v>
                </c:pt>
                <c:pt idx="323" formatCode="&quot;£&quot;#,##0_);\(&quot;£&quot;#,##0\)">
                  <c:v>6881.8659979477388</c:v>
                </c:pt>
                <c:pt idx="324" formatCode="&quot;£&quot;#,##0_);\(&quot;£&quot;#,##0\)">
                  <c:v>7144.639414188262</c:v>
                </c:pt>
                <c:pt idx="325" formatCode="&quot;£&quot;#,##0_);\(&quot;£&quot;#,##0\)">
                  <c:v>6517.2372933050419</c:v>
                </c:pt>
                <c:pt idx="326" formatCode="&quot;£&quot;#,##0_);\(&quot;£&quot;#,##0\)">
                  <c:v>6534.8522110279664</c:v>
                </c:pt>
                <c:pt idx="327" formatCode="&quot;£&quot;#,##0_);\(&quot;£&quot;#,##0\)">
                  <c:v>6014.4169976616849</c:v>
                </c:pt>
                <c:pt idx="328" formatCode="&quot;£&quot;#,##0_);\(&quot;£&quot;#,##0\)">
                  <c:v>6148.5410773076746</c:v>
                </c:pt>
                <c:pt idx="329" formatCode="&quot;£&quot;#,##0_);\(&quot;£&quot;#,##0\)">
                  <c:v>6240.4062754631559</c:v>
                </c:pt>
                <c:pt idx="330" formatCode="&quot;£&quot;#,##0_);\(&quot;£&quot;#,##0\)">
                  <c:v>6119.2082529682402</c:v>
                </c:pt>
                <c:pt idx="331" formatCode="&quot;£&quot;#,##0_);\(&quot;£&quot;#,##0\)">
                  <c:v>6179.8452632855888</c:v>
                </c:pt>
                <c:pt idx="332" formatCode="&quot;£&quot;#,##0_);\(&quot;£&quot;#,##0\)">
                  <c:v>6209.9652602041915</c:v>
                </c:pt>
                <c:pt idx="333" formatCode="&quot;£&quot;#,##0_);\(&quot;£&quot;#,##0\)">
                  <c:v>5545.9306925241435</c:v>
                </c:pt>
                <c:pt idx="334" formatCode="&quot;£&quot;#,##0_);\(&quot;£&quot;#,##0\)">
                  <c:v>5374.2982557357846</c:v>
                </c:pt>
                <c:pt idx="335" formatCode="&quot;£&quot;#,##0_);\(&quot;£&quot;#,##0\)">
                  <c:v>5959.315665611929</c:v>
                </c:pt>
                <c:pt idx="336" formatCode="&quot;£&quot;#,##0_);\(&quot;£&quot;#,##0\)">
                  <c:v>5883.8832846538844</c:v>
                </c:pt>
                <c:pt idx="337" formatCode="&quot;£&quot;#,##0_);\(&quot;£&quot;#,##0\)">
                  <c:v>6137.1705798830353</c:v>
                </c:pt>
                <c:pt idx="338" formatCode="&quot;£&quot;#,##0_);\(&quot;£&quot;#,##0\)">
                  <c:v>6106.8877035232563</c:v>
                </c:pt>
                <c:pt idx="339" formatCode="&quot;£&quot;#,##0_);\(&quot;£&quot;#,##0\)">
                  <c:v>6267.0950111475559</c:v>
                </c:pt>
                <c:pt idx="340" formatCode="&quot;£&quot;#,##0_);\(&quot;£&quot;#,##0\)">
                  <c:v>6102.1393948941168</c:v>
                </c:pt>
                <c:pt idx="341" formatCode="&quot;£&quot;#,##0_);\(&quot;£&quot;#,##0\)">
                  <c:v>6176.1050589589795</c:v>
                </c:pt>
                <c:pt idx="342" formatCode="&quot;£&quot;#,##0_);\(&quot;£&quot;#,##0\)">
                  <c:v>5950.9409314390714</c:v>
                </c:pt>
                <c:pt idx="343" formatCode="&quot;£&quot;#,##0_);\(&quot;£&quot;#,##0\)">
                  <c:v>6303.8980598162816</c:v>
                </c:pt>
                <c:pt idx="344" formatCode="&quot;£&quot;#,##0_);\(&quot;£&quot;#,##0\)">
                  <c:v>7357.4076258671203</c:v>
                </c:pt>
                <c:pt idx="345" formatCode="&quot;£&quot;#,##0_);\(&quot;£&quot;#,##0\)">
                  <c:v>7153.2545955873766</c:v>
                </c:pt>
                <c:pt idx="346" formatCode="&quot;£&quot;#,##0_);\(&quot;£&quot;#,##0\)">
                  <c:v>6959.739277716807</c:v>
                </c:pt>
                <c:pt idx="347" formatCode="&quot;£&quot;#,##0_);\(&quot;£&quot;#,##0\)">
                  <c:v>6806.3373357780201</c:v>
                </c:pt>
                <c:pt idx="348" formatCode="&quot;£&quot;#,##0_);\(&quot;£&quot;#,##0\)">
                  <c:v>6696.6356529538998</c:v>
                </c:pt>
                <c:pt idx="349" formatCode="&quot;£&quot;#,##0_);\(&quot;£&quot;#,##0\)">
                  <c:v>7051.9876417734858</c:v>
                </c:pt>
                <c:pt idx="350" formatCode="&quot;£&quot;#,##0_);\(&quot;£&quot;#,##0\)">
                  <c:v>7376.4988619666374</c:v>
                </c:pt>
                <c:pt idx="351" formatCode="&quot;£&quot;#,##0_);\(&quot;£&quot;#,##0\)">
                  <c:v>7104.6291915939555</c:v>
                </c:pt>
                <c:pt idx="352" formatCode="&quot;£&quot;#,##0_);\(&quot;£&quot;#,##0\)">
                  <c:v>7317.9735358211883</c:v>
                </c:pt>
                <c:pt idx="353" formatCode="&quot;£&quot;#,##0_);\(&quot;£&quot;#,##0\)">
                  <c:v>6675.0703017915739</c:v>
                </c:pt>
                <c:pt idx="354" formatCode="&quot;£&quot;#,##0_);\(&quot;£&quot;#,##0\)">
                  <c:v>7325.2846977872841</c:v>
                </c:pt>
                <c:pt idx="355" formatCode="&quot;£&quot;#,##0_);\(&quot;£&quot;#,##0\)">
                  <c:v>7588.0581140278091</c:v>
                </c:pt>
                <c:pt idx="356" formatCode="&quot;£&quot;#,##0_);\(&quot;£&quot;#,##0\)">
                  <c:v>6960.6559931445881</c:v>
                </c:pt>
                <c:pt idx="357" formatCode="&quot;£&quot;#,##0_);\(&quot;£&quot;#,##0\)">
                  <c:v>6978.2709108675117</c:v>
                </c:pt>
                <c:pt idx="358" formatCode="&quot;£&quot;#,##0_);\(&quot;£&quot;#,##0\)">
                  <c:v>6457.8356975012321</c:v>
                </c:pt>
                <c:pt idx="359" formatCode="&quot;£&quot;#,##0_);\(&quot;£&quot;#,##0\)">
                  <c:v>6591.9597771472208</c:v>
                </c:pt>
                <c:pt idx="360" formatCode="&quot;£&quot;#,##0_);\(&quot;£&quot;#,##0\)">
                  <c:v>6683.8249753027012</c:v>
                </c:pt>
                <c:pt idx="361" formatCode="&quot;£&quot;#,##0_);\(&quot;£&quot;#,##0\)">
                  <c:v>6562.6269528077873</c:v>
                </c:pt>
              </c:numCache>
            </c:numRef>
          </c:val>
          <c:smooth val="0"/>
          <c:extLst>
            <c:ext xmlns:c16="http://schemas.microsoft.com/office/drawing/2014/chart" uri="{C3380CC4-5D6E-409C-BE32-E72D297353CC}">
              <c16:uniqueId val="{00000001-E4AA-4B08-B016-48259DBACF94}"/>
            </c:ext>
          </c:extLst>
        </c:ser>
        <c:ser>
          <c:idx val="2"/>
          <c:order val="2"/>
          <c:tx>
            <c:strRef>
              <c:f>Sheet3!$D$1</c:f>
              <c:strCache>
                <c:ptCount val="1"/>
                <c:pt idx="0">
                  <c:v>Lower Confidence Bound(Total Sales)</c:v>
                </c:pt>
              </c:strCache>
            </c:strRef>
          </c:tx>
          <c:spPr>
            <a:ln w="12700" cap="rnd">
              <a:solidFill>
                <a:srgbClr val="ED7D31"/>
              </a:solidFill>
              <a:prstDash val="solid"/>
              <a:round/>
            </a:ln>
            <a:effectLst/>
          </c:spPr>
          <c:marker>
            <c:symbol val="none"/>
          </c:marker>
          <c:cat>
            <c:numRef>
              <c:f>Sheet3!$A$2:$A$363</c:f>
              <c:numCache>
                <c:formatCode>m/d/yyyy</c:formatCode>
                <c:ptCount val="362"/>
                <c:pt idx="0">
                  <c:v>44927</c:v>
                </c:pt>
                <c:pt idx="1">
                  <c:v>44928</c:v>
                </c:pt>
                <c:pt idx="2">
                  <c:v>44929</c:v>
                </c:pt>
                <c:pt idx="3">
                  <c:v>44930</c:v>
                </c:pt>
                <c:pt idx="4">
                  <c:v>44931</c:v>
                </c:pt>
                <c:pt idx="5">
                  <c:v>44932</c:v>
                </c:pt>
                <c:pt idx="6">
                  <c:v>44933</c:v>
                </c:pt>
                <c:pt idx="7">
                  <c:v>44934</c:v>
                </c:pt>
                <c:pt idx="8">
                  <c:v>44935</c:v>
                </c:pt>
                <c:pt idx="9">
                  <c:v>44936</c:v>
                </c:pt>
                <c:pt idx="10">
                  <c:v>44937</c:v>
                </c:pt>
                <c:pt idx="11">
                  <c:v>44938</c:v>
                </c:pt>
                <c:pt idx="12">
                  <c:v>44939</c:v>
                </c:pt>
                <c:pt idx="13">
                  <c:v>44940</c:v>
                </c:pt>
                <c:pt idx="14">
                  <c:v>44941</c:v>
                </c:pt>
                <c:pt idx="15">
                  <c:v>44942</c:v>
                </c:pt>
                <c:pt idx="16">
                  <c:v>44943</c:v>
                </c:pt>
                <c:pt idx="17">
                  <c:v>44944</c:v>
                </c:pt>
                <c:pt idx="18">
                  <c:v>44945</c:v>
                </c:pt>
                <c:pt idx="19">
                  <c:v>44946</c:v>
                </c:pt>
                <c:pt idx="20">
                  <c:v>44947</c:v>
                </c:pt>
                <c:pt idx="21">
                  <c:v>44948</c:v>
                </c:pt>
                <c:pt idx="22">
                  <c:v>44949</c:v>
                </c:pt>
                <c:pt idx="23">
                  <c:v>44950</c:v>
                </c:pt>
                <c:pt idx="24">
                  <c:v>44951</c:v>
                </c:pt>
                <c:pt idx="25">
                  <c:v>44952</c:v>
                </c:pt>
                <c:pt idx="26">
                  <c:v>44953</c:v>
                </c:pt>
                <c:pt idx="27">
                  <c:v>44954</c:v>
                </c:pt>
                <c:pt idx="28">
                  <c:v>44955</c:v>
                </c:pt>
                <c:pt idx="29">
                  <c:v>44956</c:v>
                </c:pt>
                <c:pt idx="30">
                  <c:v>44957</c:v>
                </c:pt>
                <c:pt idx="31">
                  <c:v>44958</c:v>
                </c:pt>
                <c:pt idx="32">
                  <c:v>44959</c:v>
                </c:pt>
                <c:pt idx="33">
                  <c:v>44960</c:v>
                </c:pt>
                <c:pt idx="34">
                  <c:v>44961</c:v>
                </c:pt>
                <c:pt idx="35">
                  <c:v>44962</c:v>
                </c:pt>
                <c:pt idx="36">
                  <c:v>44963</c:v>
                </c:pt>
                <c:pt idx="37">
                  <c:v>44964</c:v>
                </c:pt>
                <c:pt idx="38">
                  <c:v>44965</c:v>
                </c:pt>
                <c:pt idx="39">
                  <c:v>44966</c:v>
                </c:pt>
                <c:pt idx="40">
                  <c:v>44967</c:v>
                </c:pt>
                <c:pt idx="41">
                  <c:v>44968</c:v>
                </c:pt>
                <c:pt idx="42">
                  <c:v>44969</c:v>
                </c:pt>
                <c:pt idx="43">
                  <c:v>44970</c:v>
                </c:pt>
                <c:pt idx="44">
                  <c:v>44971</c:v>
                </c:pt>
                <c:pt idx="45">
                  <c:v>44972</c:v>
                </c:pt>
                <c:pt idx="46">
                  <c:v>44973</c:v>
                </c:pt>
                <c:pt idx="47">
                  <c:v>44974</c:v>
                </c:pt>
                <c:pt idx="48">
                  <c:v>44975</c:v>
                </c:pt>
                <c:pt idx="49">
                  <c:v>44976</c:v>
                </c:pt>
                <c:pt idx="50">
                  <c:v>44977</c:v>
                </c:pt>
                <c:pt idx="51">
                  <c:v>44978</c:v>
                </c:pt>
                <c:pt idx="52">
                  <c:v>44979</c:v>
                </c:pt>
                <c:pt idx="53">
                  <c:v>44980</c:v>
                </c:pt>
                <c:pt idx="54">
                  <c:v>44981</c:v>
                </c:pt>
                <c:pt idx="55">
                  <c:v>44982</c:v>
                </c:pt>
                <c:pt idx="56">
                  <c:v>44983</c:v>
                </c:pt>
                <c:pt idx="57">
                  <c:v>44984</c:v>
                </c:pt>
                <c:pt idx="58">
                  <c:v>44985</c:v>
                </c:pt>
                <c:pt idx="59">
                  <c:v>44986</c:v>
                </c:pt>
                <c:pt idx="60">
                  <c:v>44987</c:v>
                </c:pt>
                <c:pt idx="61">
                  <c:v>44988</c:v>
                </c:pt>
                <c:pt idx="62">
                  <c:v>44989</c:v>
                </c:pt>
                <c:pt idx="63">
                  <c:v>44990</c:v>
                </c:pt>
                <c:pt idx="64">
                  <c:v>44991</c:v>
                </c:pt>
                <c:pt idx="65">
                  <c:v>44992</c:v>
                </c:pt>
                <c:pt idx="66">
                  <c:v>44993</c:v>
                </c:pt>
                <c:pt idx="67">
                  <c:v>44994</c:v>
                </c:pt>
                <c:pt idx="68">
                  <c:v>44995</c:v>
                </c:pt>
                <c:pt idx="69">
                  <c:v>44996</c:v>
                </c:pt>
                <c:pt idx="70">
                  <c:v>44997</c:v>
                </c:pt>
                <c:pt idx="71">
                  <c:v>44998</c:v>
                </c:pt>
                <c:pt idx="72">
                  <c:v>44999</c:v>
                </c:pt>
                <c:pt idx="73">
                  <c:v>45000</c:v>
                </c:pt>
                <c:pt idx="74">
                  <c:v>45001</c:v>
                </c:pt>
                <c:pt idx="75">
                  <c:v>45002</c:v>
                </c:pt>
                <c:pt idx="76">
                  <c:v>45003</c:v>
                </c:pt>
                <c:pt idx="77">
                  <c:v>45004</c:v>
                </c:pt>
                <c:pt idx="78">
                  <c:v>45005</c:v>
                </c:pt>
                <c:pt idx="79">
                  <c:v>45006</c:v>
                </c:pt>
                <c:pt idx="80">
                  <c:v>45007</c:v>
                </c:pt>
                <c:pt idx="81">
                  <c:v>45008</c:v>
                </c:pt>
                <c:pt idx="82">
                  <c:v>45009</c:v>
                </c:pt>
                <c:pt idx="83">
                  <c:v>45010</c:v>
                </c:pt>
                <c:pt idx="84">
                  <c:v>45011</c:v>
                </c:pt>
                <c:pt idx="85">
                  <c:v>45012</c:v>
                </c:pt>
                <c:pt idx="86">
                  <c:v>45013</c:v>
                </c:pt>
                <c:pt idx="87">
                  <c:v>45014</c:v>
                </c:pt>
                <c:pt idx="88">
                  <c:v>45015</c:v>
                </c:pt>
                <c:pt idx="89">
                  <c:v>45016</c:v>
                </c:pt>
                <c:pt idx="90">
                  <c:v>45017</c:v>
                </c:pt>
                <c:pt idx="91">
                  <c:v>45018</c:v>
                </c:pt>
                <c:pt idx="92">
                  <c:v>45019</c:v>
                </c:pt>
                <c:pt idx="93">
                  <c:v>45020</c:v>
                </c:pt>
                <c:pt idx="94">
                  <c:v>45021</c:v>
                </c:pt>
                <c:pt idx="95">
                  <c:v>45022</c:v>
                </c:pt>
                <c:pt idx="96">
                  <c:v>45023</c:v>
                </c:pt>
                <c:pt idx="97">
                  <c:v>45024</c:v>
                </c:pt>
                <c:pt idx="98">
                  <c:v>45025</c:v>
                </c:pt>
                <c:pt idx="99">
                  <c:v>45026</c:v>
                </c:pt>
                <c:pt idx="100">
                  <c:v>45027</c:v>
                </c:pt>
                <c:pt idx="101">
                  <c:v>45028</c:v>
                </c:pt>
                <c:pt idx="102">
                  <c:v>45029</c:v>
                </c:pt>
                <c:pt idx="103">
                  <c:v>45030</c:v>
                </c:pt>
                <c:pt idx="104">
                  <c:v>45031</c:v>
                </c:pt>
                <c:pt idx="105">
                  <c:v>45032</c:v>
                </c:pt>
                <c:pt idx="106">
                  <c:v>45033</c:v>
                </c:pt>
                <c:pt idx="107">
                  <c:v>45034</c:v>
                </c:pt>
                <c:pt idx="108">
                  <c:v>45035</c:v>
                </c:pt>
                <c:pt idx="109">
                  <c:v>45036</c:v>
                </c:pt>
                <c:pt idx="110">
                  <c:v>45037</c:v>
                </c:pt>
                <c:pt idx="111">
                  <c:v>45038</c:v>
                </c:pt>
                <c:pt idx="112">
                  <c:v>45039</c:v>
                </c:pt>
                <c:pt idx="113">
                  <c:v>45040</c:v>
                </c:pt>
                <c:pt idx="114">
                  <c:v>45041</c:v>
                </c:pt>
                <c:pt idx="115">
                  <c:v>45042</c:v>
                </c:pt>
                <c:pt idx="116">
                  <c:v>45043</c:v>
                </c:pt>
                <c:pt idx="117">
                  <c:v>45044</c:v>
                </c:pt>
                <c:pt idx="118">
                  <c:v>45045</c:v>
                </c:pt>
                <c:pt idx="119">
                  <c:v>45046</c:v>
                </c:pt>
                <c:pt idx="120">
                  <c:v>45047</c:v>
                </c:pt>
                <c:pt idx="121">
                  <c:v>45048</c:v>
                </c:pt>
                <c:pt idx="122">
                  <c:v>45049</c:v>
                </c:pt>
                <c:pt idx="123">
                  <c:v>45050</c:v>
                </c:pt>
                <c:pt idx="124">
                  <c:v>45051</c:v>
                </c:pt>
                <c:pt idx="125">
                  <c:v>45052</c:v>
                </c:pt>
                <c:pt idx="126">
                  <c:v>45053</c:v>
                </c:pt>
                <c:pt idx="127">
                  <c:v>45054</c:v>
                </c:pt>
                <c:pt idx="128">
                  <c:v>45055</c:v>
                </c:pt>
                <c:pt idx="129">
                  <c:v>45056</c:v>
                </c:pt>
                <c:pt idx="130">
                  <c:v>45057</c:v>
                </c:pt>
                <c:pt idx="131">
                  <c:v>45058</c:v>
                </c:pt>
                <c:pt idx="132">
                  <c:v>45059</c:v>
                </c:pt>
                <c:pt idx="133">
                  <c:v>45060</c:v>
                </c:pt>
                <c:pt idx="134">
                  <c:v>45061</c:v>
                </c:pt>
                <c:pt idx="135">
                  <c:v>45062</c:v>
                </c:pt>
                <c:pt idx="136">
                  <c:v>45063</c:v>
                </c:pt>
                <c:pt idx="137">
                  <c:v>45064</c:v>
                </c:pt>
                <c:pt idx="138">
                  <c:v>45065</c:v>
                </c:pt>
                <c:pt idx="139">
                  <c:v>45066</c:v>
                </c:pt>
                <c:pt idx="140">
                  <c:v>45067</c:v>
                </c:pt>
                <c:pt idx="141">
                  <c:v>45068</c:v>
                </c:pt>
                <c:pt idx="142">
                  <c:v>45069</c:v>
                </c:pt>
                <c:pt idx="143">
                  <c:v>45070</c:v>
                </c:pt>
                <c:pt idx="144">
                  <c:v>45071</c:v>
                </c:pt>
                <c:pt idx="145">
                  <c:v>45072</c:v>
                </c:pt>
                <c:pt idx="146">
                  <c:v>45073</c:v>
                </c:pt>
                <c:pt idx="147">
                  <c:v>45074</c:v>
                </c:pt>
                <c:pt idx="148">
                  <c:v>45075</c:v>
                </c:pt>
                <c:pt idx="149">
                  <c:v>45076</c:v>
                </c:pt>
                <c:pt idx="150">
                  <c:v>45077</c:v>
                </c:pt>
                <c:pt idx="151">
                  <c:v>45078</c:v>
                </c:pt>
                <c:pt idx="152">
                  <c:v>45079</c:v>
                </c:pt>
                <c:pt idx="153">
                  <c:v>45080</c:v>
                </c:pt>
                <c:pt idx="154">
                  <c:v>45081</c:v>
                </c:pt>
                <c:pt idx="155">
                  <c:v>45082</c:v>
                </c:pt>
                <c:pt idx="156">
                  <c:v>45083</c:v>
                </c:pt>
                <c:pt idx="157">
                  <c:v>45084</c:v>
                </c:pt>
                <c:pt idx="158">
                  <c:v>45085</c:v>
                </c:pt>
                <c:pt idx="159">
                  <c:v>45086</c:v>
                </c:pt>
                <c:pt idx="160">
                  <c:v>45087</c:v>
                </c:pt>
                <c:pt idx="161">
                  <c:v>45088</c:v>
                </c:pt>
                <c:pt idx="162">
                  <c:v>45089</c:v>
                </c:pt>
                <c:pt idx="163">
                  <c:v>45090</c:v>
                </c:pt>
                <c:pt idx="164">
                  <c:v>45091</c:v>
                </c:pt>
                <c:pt idx="165">
                  <c:v>45092</c:v>
                </c:pt>
                <c:pt idx="166">
                  <c:v>45093</c:v>
                </c:pt>
                <c:pt idx="167">
                  <c:v>45094</c:v>
                </c:pt>
                <c:pt idx="168">
                  <c:v>45095</c:v>
                </c:pt>
                <c:pt idx="169">
                  <c:v>45096</c:v>
                </c:pt>
                <c:pt idx="170">
                  <c:v>45097</c:v>
                </c:pt>
                <c:pt idx="171">
                  <c:v>45098</c:v>
                </c:pt>
                <c:pt idx="172">
                  <c:v>45099</c:v>
                </c:pt>
                <c:pt idx="173">
                  <c:v>45100</c:v>
                </c:pt>
                <c:pt idx="174">
                  <c:v>45101</c:v>
                </c:pt>
                <c:pt idx="175">
                  <c:v>45102</c:v>
                </c:pt>
                <c:pt idx="176">
                  <c:v>45103</c:v>
                </c:pt>
                <c:pt idx="177">
                  <c:v>45104</c:v>
                </c:pt>
                <c:pt idx="178">
                  <c:v>45105</c:v>
                </c:pt>
                <c:pt idx="179">
                  <c:v>45106</c:v>
                </c:pt>
                <c:pt idx="180">
                  <c:v>45107</c:v>
                </c:pt>
                <c:pt idx="181">
                  <c:v>45108</c:v>
                </c:pt>
                <c:pt idx="182">
                  <c:v>45109</c:v>
                </c:pt>
                <c:pt idx="183">
                  <c:v>45110</c:v>
                </c:pt>
                <c:pt idx="184">
                  <c:v>45111</c:v>
                </c:pt>
                <c:pt idx="185">
                  <c:v>45112</c:v>
                </c:pt>
                <c:pt idx="186">
                  <c:v>45113</c:v>
                </c:pt>
                <c:pt idx="187">
                  <c:v>45114</c:v>
                </c:pt>
                <c:pt idx="188">
                  <c:v>45115</c:v>
                </c:pt>
                <c:pt idx="189">
                  <c:v>45116</c:v>
                </c:pt>
                <c:pt idx="190">
                  <c:v>45117</c:v>
                </c:pt>
                <c:pt idx="191">
                  <c:v>45118</c:v>
                </c:pt>
                <c:pt idx="192">
                  <c:v>45119</c:v>
                </c:pt>
                <c:pt idx="193">
                  <c:v>45120</c:v>
                </c:pt>
                <c:pt idx="194">
                  <c:v>45121</c:v>
                </c:pt>
                <c:pt idx="195">
                  <c:v>45122</c:v>
                </c:pt>
                <c:pt idx="196">
                  <c:v>45123</c:v>
                </c:pt>
                <c:pt idx="197">
                  <c:v>45124</c:v>
                </c:pt>
                <c:pt idx="198">
                  <c:v>45125</c:v>
                </c:pt>
                <c:pt idx="199">
                  <c:v>45126</c:v>
                </c:pt>
                <c:pt idx="200">
                  <c:v>45127</c:v>
                </c:pt>
                <c:pt idx="201">
                  <c:v>45128</c:v>
                </c:pt>
                <c:pt idx="202">
                  <c:v>45129</c:v>
                </c:pt>
                <c:pt idx="203">
                  <c:v>45130</c:v>
                </c:pt>
                <c:pt idx="204">
                  <c:v>45131</c:v>
                </c:pt>
                <c:pt idx="205">
                  <c:v>45132</c:v>
                </c:pt>
                <c:pt idx="206">
                  <c:v>45133</c:v>
                </c:pt>
                <c:pt idx="207">
                  <c:v>45134</c:v>
                </c:pt>
                <c:pt idx="208">
                  <c:v>45135</c:v>
                </c:pt>
                <c:pt idx="209">
                  <c:v>45136</c:v>
                </c:pt>
                <c:pt idx="210">
                  <c:v>45137</c:v>
                </c:pt>
                <c:pt idx="211">
                  <c:v>45138</c:v>
                </c:pt>
                <c:pt idx="212">
                  <c:v>45139</c:v>
                </c:pt>
                <c:pt idx="213">
                  <c:v>45140</c:v>
                </c:pt>
                <c:pt idx="214">
                  <c:v>45141</c:v>
                </c:pt>
                <c:pt idx="215">
                  <c:v>45142</c:v>
                </c:pt>
                <c:pt idx="216">
                  <c:v>45143</c:v>
                </c:pt>
                <c:pt idx="217">
                  <c:v>45144</c:v>
                </c:pt>
                <c:pt idx="218">
                  <c:v>45145</c:v>
                </c:pt>
                <c:pt idx="219">
                  <c:v>45146</c:v>
                </c:pt>
                <c:pt idx="220">
                  <c:v>45147</c:v>
                </c:pt>
                <c:pt idx="221">
                  <c:v>45148</c:v>
                </c:pt>
                <c:pt idx="222">
                  <c:v>45149</c:v>
                </c:pt>
                <c:pt idx="223">
                  <c:v>45150</c:v>
                </c:pt>
                <c:pt idx="224">
                  <c:v>45151</c:v>
                </c:pt>
                <c:pt idx="225">
                  <c:v>45152</c:v>
                </c:pt>
                <c:pt idx="226">
                  <c:v>45153</c:v>
                </c:pt>
                <c:pt idx="227">
                  <c:v>45154</c:v>
                </c:pt>
                <c:pt idx="228">
                  <c:v>45155</c:v>
                </c:pt>
                <c:pt idx="229">
                  <c:v>45156</c:v>
                </c:pt>
                <c:pt idx="230">
                  <c:v>45157</c:v>
                </c:pt>
                <c:pt idx="231">
                  <c:v>45158</c:v>
                </c:pt>
                <c:pt idx="232">
                  <c:v>45159</c:v>
                </c:pt>
                <c:pt idx="233">
                  <c:v>45160</c:v>
                </c:pt>
                <c:pt idx="234">
                  <c:v>45161</c:v>
                </c:pt>
                <c:pt idx="235">
                  <c:v>45162</c:v>
                </c:pt>
                <c:pt idx="236">
                  <c:v>45163</c:v>
                </c:pt>
                <c:pt idx="237">
                  <c:v>45164</c:v>
                </c:pt>
                <c:pt idx="238">
                  <c:v>45165</c:v>
                </c:pt>
                <c:pt idx="239">
                  <c:v>45166</c:v>
                </c:pt>
                <c:pt idx="240">
                  <c:v>45167</c:v>
                </c:pt>
                <c:pt idx="241">
                  <c:v>45168</c:v>
                </c:pt>
                <c:pt idx="242">
                  <c:v>45169</c:v>
                </c:pt>
                <c:pt idx="243">
                  <c:v>45170</c:v>
                </c:pt>
                <c:pt idx="244">
                  <c:v>45171</c:v>
                </c:pt>
                <c:pt idx="245">
                  <c:v>45172</c:v>
                </c:pt>
                <c:pt idx="246">
                  <c:v>45173</c:v>
                </c:pt>
                <c:pt idx="247">
                  <c:v>45174</c:v>
                </c:pt>
                <c:pt idx="248">
                  <c:v>45175</c:v>
                </c:pt>
                <c:pt idx="249">
                  <c:v>45176</c:v>
                </c:pt>
                <c:pt idx="250">
                  <c:v>45177</c:v>
                </c:pt>
                <c:pt idx="251">
                  <c:v>45178</c:v>
                </c:pt>
                <c:pt idx="252">
                  <c:v>45179</c:v>
                </c:pt>
                <c:pt idx="253">
                  <c:v>45180</c:v>
                </c:pt>
                <c:pt idx="254">
                  <c:v>45181</c:v>
                </c:pt>
                <c:pt idx="255">
                  <c:v>45182</c:v>
                </c:pt>
                <c:pt idx="256">
                  <c:v>45183</c:v>
                </c:pt>
                <c:pt idx="257">
                  <c:v>45184</c:v>
                </c:pt>
                <c:pt idx="258">
                  <c:v>45185</c:v>
                </c:pt>
                <c:pt idx="259">
                  <c:v>45186</c:v>
                </c:pt>
                <c:pt idx="260">
                  <c:v>45187</c:v>
                </c:pt>
                <c:pt idx="261">
                  <c:v>45188</c:v>
                </c:pt>
                <c:pt idx="262">
                  <c:v>45189</c:v>
                </c:pt>
                <c:pt idx="263">
                  <c:v>45190</c:v>
                </c:pt>
                <c:pt idx="264">
                  <c:v>45191</c:v>
                </c:pt>
                <c:pt idx="265">
                  <c:v>45192</c:v>
                </c:pt>
                <c:pt idx="266">
                  <c:v>45193</c:v>
                </c:pt>
                <c:pt idx="267">
                  <c:v>45194</c:v>
                </c:pt>
                <c:pt idx="268">
                  <c:v>45195</c:v>
                </c:pt>
                <c:pt idx="269">
                  <c:v>45196</c:v>
                </c:pt>
                <c:pt idx="270">
                  <c:v>45197</c:v>
                </c:pt>
                <c:pt idx="271">
                  <c:v>45198</c:v>
                </c:pt>
                <c:pt idx="272">
                  <c:v>45199</c:v>
                </c:pt>
                <c:pt idx="273">
                  <c:v>45200</c:v>
                </c:pt>
                <c:pt idx="274">
                  <c:v>45201</c:v>
                </c:pt>
                <c:pt idx="275">
                  <c:v>45202</c:v>
                </c:pt>
                <c:pt idx="276">
                  <c:v>45203</c:v>
                </c:pt>
                <c:pt idx="277">
                  <c:v>45204</c:v>
                </c:pt>
                <c:pt idx="278">
                  <c:v>45205</c:v>
                </c:pt>
                <c:pt idx="279">
                  <c:v>45206</c:v>
                </c:pt>
                <c:pt idx="280">
                  <c:v>45207</c:v>
                </c:pt>
                <c:pt idx="281">
                  <c:v>45208</c:v>
                </c:pt>
                <c:pt idx="282">
                  <c:v>45209</c:v>
                </c:pt>
                <c:pt idx="283">
                  <c:v>45210</c:v>
                </c:pt>
                <c:pt idx="284">
                  <c:v>45211</c:v>
                </c:pt>
                <c:pt idx="285">
                  <c:v>45212</c:v>
                </c:pt>
                <c:pt idx="286">
                  <c:v>45213</c:v>
                </c:pt>
                <c:pt idx="287">
                  <c:v>45214</c:v>
                </c:pt>
                <c:pt idx="288">
                  <c:v>45215</c:v>
                </c:pt>
                <c:pt idx="289">
                  <c:v>45216</c:v>
                </c:pt>
                <c:pt idx="290">
                  <c:v>45217</c:v>
                </c:pt>
                <c:pt idx="291">
                  <c:v>45218</c:v>
                </c:pt>
                <c:pt idx="292">
                  <c:v>45219</c:v>
                </c:pt>
                <c:pt idx="293">
                  <c:v>45220</c:v>
                </c:pt>
                <c:pt idx="294">
                  <c:v>45221</c:v>
                </c:pt>
                <c:pt idx="295">
                  <c:v>45222</c:v>
                </c:pt>
                <c:pt idx="296">
                  <c:v>45223</c:v>
                </c:pt>
                <c:pt idx="297">
                  <c:v>45224</c:v>
                </c:pt>
                <c:pt idx="298">
                  <c:v>45225</c:v>
                </c:pt>
                <c:pt idx="299">
                  <c:v>45226</c:v>
                </c:pt>
                <c:pt idx="300">
                  <c:v>45227</c:v>
                </c:pt>
                <c:pt idx="301">
                  <c:v>45228</c:v>
                </c:pt>
                <c:pt idx="302">
                  <c:v>45229</c:v>
                </c:pt>
                <c:pt idx="303">
                  <c:v>45230</c:v>
                </c:pt>
                <c:pt idx="304">
                  <c:v>45231</c:v>
                </c:pt>
                <c:pt idx="305">
                  <c:v>45232</c:v>
                </c:pt>
                <c:pt idx="306">
                  <c:v>45233</c:v>
                </c:pt>
                <c:pt idx="307">
                  <c:v>45234</c:v>
                </c:pt>
                <c:pt idx="308">
                  <c:v>45235</c:v>
                </c:pt>
                <c:pt idx="309">
                  <c:v>45236</c:v>
                </c:pt>
                <c:pt idx="310">
                  <c:v>45237</c:v>
                </c:pt>
                <c:pt idx="311">
                  <c:v>45238</c:v>
                </c:pt>
                <c:pt idx="312">
                  <c:v>45239</c:v>
                </c:pt>
                <c:pt idx="313">
                  <c:v>45240</c:v>
                </c:pt>
                <c:pt idx="314">
                  <c:v>45241</c:v>
                </c:pt>
                <c:pt idx="315">
                  <c:v>45242</c:v>
                </c:pt>
                <c:pt idx="316">
                  <c:v>45243</c:v>
                </c:pt>
                <c:pt idx="317">
                  <c:v>45244</c:v>
                </c:pt>
                <c:pt idx="318">
                  <c:v>45245</c:v>
                </c:pt>
                <c:pt idx="319">
                  <c:v>45246</c:v>
                </c:pt>
                <c:pt idx="320">
                  <c:v>45247</c:v>
                </c:pt>
                <c:pt idx="321">
                  <c:v>45248</c:v>
                </c:pt>
                <c:pt idx="322">
                  <c:v>45249</c:v>
                </c:pt>
                <c:pt idx="323">
                  <c:v>45250</c:v>
                </c:pt>
                <c:pt idx="324">
                  <c:v>45251</c:v>
                </c:pt>
                <c:pt idx="325">
                  <c:v>45252</c:v>
                </c:pt>
                <c:pt idx="326">
                  <c:v>45253</c:v>
                </c:pt>
                <c:pt idx="327">
                  <c:v>45254</c:v>
                </c:pt>
                <c:pt idx="328">
                  <c:v>45255</c:v>
                </c:pt>
                <c:pt idx="329">
                  <c:v>45256</c:v>
                </c:pt>
                <c:pt idx="330">
                  <c:v>45257</c:v>
                </c:pt>
                <c:pt idx="331">
                  <c:v>45258</c:v>
                </c:pt>
                <c:pt idx="332">
                  <c:v>45259</c:v>
                </c:pt>
                <c:pt idx="333">
                  <c:v>45260</c:v>
                </c:pt>
                <c:pt idx="334">
                  <c:v>45261</c:v>
                </c:pt>
                <c:pt idx="335">
                  <c:v>45262</c:v>
                </c:pt>
                <c:pt idx="336">
                  <c:v>45263</c:v>
                </c:pt>
                <c:pt idx="337">
                  <c:v>45264</c:v>
                </c:pt>
                <c:pt idx="338">
                  <c:v>45265</c:v>
                </c:pt>
                <c:pt idx="339">
                  <c:v>45266</c:v>
                </c:pt>
                <c:pt idx="340">
                  <c:v>45267</c:v>
                </c:pt>
                <c:pt idx="341">
                  <c:v>45268</c:v>
                </c:pt>
                <c:pt idx="342">
                  <c:v>45269</c:v>
                </c:pt>
                <c:pt idx="343">
                  <c:v>45270</c:v>
                </c:pt>
                <c:pt idx="344">
                  <c:v>45271</c:v>
                </c:pt>
                <c:pt idx="345">
                  <c:v>45272</c:v>
                </c:pt>
                <c:pt idx="346">
                  <c:v>45273</c:v>
                </c:pt>
                <c:pt idx="347">
                  <c:v>45274</c:v>
                </c:pt>
                <c:pt idx="348">
                  <c:v>45275</c:v>
                </c:pt>
                <c:pt idx="349">
                  <c:v>45276</c:v>
                </c:pt>
                <c:pt idx="350">
                  <c:v>45277</c:v>
                </c:pt>
                <c:pt idx="351">
                  <c:v>45278</c:v>
                </c:pt>
                <c:pt idx="352">
                  <c:v>45279</c:v>
                </c:pt>
                <c:pt idx="353">
                  <c:v>45280</c:v>
                </c:pt>
                <c:pt idx="354">
                  <c:v>45281</c:v>
                </c:pt>
                <c:pt idx="355">
                  <c:v>45282</c:v>
                </c:pt>
                <c:pt idx="356">
                  <c:v>45283</c:v>
                </c:pt>
                <c:pt idx="357">
                  <c:v>45284</c:v>
                </c:pt>
                <c:pt idx="358">
                  <c:v>45285</c:v>
                </c:pt>
                <c:pt idx="359">
                  <c:v>45286</c:v>
                </c:pt>
                <c:pt idx="360">
                  <c:v>45287</c:v>
                </c:pt>
                <c:pt idx="361">
                  <c:v>45288</c:v>
                </c:pt>
              </c:numCache>
            </c:numRef>
          </c:cat>
          <c:val>
            <c:numRef>
              <c:f>Sheet3!$D$2:$D$363</c:f>
              <c:numCache>
                <c:formatCode>General</c:formatCode>
                <c:ptCount val="362"/>
                <c:pt idx="180" formatCode="&quot;£&quot;#,##0_);\(&quot;£&quot;#,##0\)">
                  <c:v>3742.1699999999996</c:v>
                </c:pt>
                <c:pt idx="181" formatCode="&quot;£&quot;#,##0_);\(&quot;£&quot;#,##0\)">
                  <c:v>3118.2983190440618</c:v>
                </c:pt>
                <c:pt idx="182" formatCode="&quot;£&quot;#,##0_);\(&quot;£&quot;#,##0\)">
                  <c:v>3368.7951319197109</c:v>
                </c:pt>
                <c:pt idx="183" formatCode="&quot;£&quot;#,##0_);\(&quot;£&quot;#,##0\)">
                  <c:v>3335.6807173491616</c:v>
                </c:pt>
                <c:pt idx="184" formatCode="&quot;£&quot;#,##0_);\(&quot;£&quot;#,##0\)">
                  <c:v>3493.0155169233722</c:v>
                </c:pt>
                <c:pt idx="185" formatCode="&quot;£&quot;#,##0_);\(&quot;£&quot;#,##0\)">
                  <c:v>3325.1465160395783</c:v>
                </c:pt>
                <c:pt idx="186" formatCode="&quot;£&quot;#,##0_);\(&quot;£&quot;#,##0\)">
                  <c:v>3396.1580191414068</c:v>
                </c:pt>
                <c:pt idx="187" formatCode="&quot;£&quot;#,##0_);\(&quot;£&quot;#,##0\)">
                  <c:v>3167.9990613096688</c:v>
                </c:pt>
                <c:pt idx="188" formatCode="&quot;£&quot;#,##0_);\(&quot;£&quot;#,##0\)">
                  <c:v>3517.9208034949515</c:v>
                </c:pt>
                <c:pt idx="189" formatCode="&quot;£&quot;#,##0_);\(&quot;£&quot;#,##0\)">
                  <c:v>4568.3545471769467</c:v>
                </c:pt>
                <c:pt idx="190" formatCode="&quot;£&quot;#,##0_);\(&quot;£&quot;#,##0\)">
                  <c:v>4361.085384040276</c:v>
                </c:pt>
                <c:pt idx="191" formatCode="&quot;£&quot;#,##0_);\(&quot;£&quot;#,##0\)">
                  <c:v>4164.4137542522321</c:v>
                </c:pt>
                <c:pt idx="192" formatCode="&quot;£&quot;#,##0_);\(&quot;£&quot;#,##0\)">
                  <c:v>4007.8154582569259</c:v>
                </c:pt>
                <c:pt idx="193" formatCode="&quot;£&quot;#,##0_);\(&quot;£&quot;#,##0\)">
                  <c:v>3894.8775214104753</c:v>
                </c:pt>
                <c:pt idx="194" formatCode="&quot;£&quot;#,##0_);\(&quot;£&quot;#,##0\)">
                  <c:v>4246.9535034274822</c:v>
                </c:pt>
                <c:pt idx="195" formatCode="&quot;£&quot;#,##0_);\(&quot;£&quot;#,##0\)">
                  <c:v>4568.1491159993911</c:v>
                </c:pt>
                <c:pt idx="196" formatCode="&quot;£&quot;#,##0_);\(&quot;£&quot;#,##0\)">
                  <c:v>4292.9243936914436</c:v>
                </c:pt>
                <c:pt idx="197" formatCode="&quot;£&quot;#,##0_);\(&quot;£&quot;#,##0\)">
                  <c:v>4502.8744024877105</c:v>
                </c:pt>
                <c:pt idx="198" formatCode="&quot;£&quot;#,##0_);\(&quot;£&quot;#,##0\)">
                  <c:v>3856.5377144378781</c:v>
                </c:pt>
                <c:pt idx="199" formatCode="&quot;£&quot;#,##0_);\(&quot;£&quot;#,##0\)">
                  <c:v>4503.2797065971208</c:v>
                </c:pt>
                <c:pt idx="200" formatCode="&quot;£&quot;#,##0_);\(&quot;£&quot;#,##0\)">
                  <c:v>4762.5419416071172</c:v>
                </c:pt>
                <c:pt idx="201" formatCode="&quot;£&quot;#,##0_);\(&quot;£&quot;#,##0\)">
                  <c:v>4131.5900379576678</c:v>
                </c:pt>
                <c:pt idx="202" formatCode="&quot;£&quot;#,##0_);\(&quot;£&quot;#,##0\)">
                  <c:v>4145.6167504646564</c:v>
                </c:pt>
                <c:pt idx="203" formatCode="&quot;£&quot;#,##0_);\(&quot;£&quot;#,##0\)">
                  <c:v>3621.5550915424656</c:v>
                </c:pt>
                <c:pt idx="204" formatCode="&quot;£&quot;#,##0_);\(&quot;£&quot;#,##0\)">
                  <c:v>3752.0146702268712</c:v>
                </c:pt>
                <c:pt idx="205" formatCode="&quot;£&quot;#,##0_);\(&quot;£&quot;#,##0\)">
                  <c:v>3840.1774995796318</c:v>
                </c:pt>
                <c:pt idx="206" formatCode="&quot;£&quot;#,##0_);\(&quot;£&quot;#,##0\)">
                  <c:v>3715.2394304462055</c:v>
                </c:pt>
                <c:pt idx="207" formatCode="&quot;£&quot;#,##0_);\(&quot;£&quot;#,##0\)">
                  <c:v>3772.0989085509614</c:v>
                </c:pt>
                <c:pt idx="208" formatCode="&quot;£&quot;#,##0_);\(&quot;£&quot;#,##0\)">
                  <c:v>3798.4040820215509</c:v>
                </c:pt>
                <c:pt idx="209" formatCode="&quot;£&quot;#,##0_);\(&quot;£&quot;#,##0\)">
                  <c:v>3130.5175958993259</c:v>
                </c:pt>
                <c:pt idx="210" formatCode="&quot;£&quot;#,##0_);\(&quot;£&quot;#,##0\)">
                  <c:v>2954.9963436492212</c:v>
                </c:pt>
                <c:pt idx="211" formatCode="&quot;£&quot;#,##0_);\(&quot;£&quot;#,##0\)">
                  <c:v>3536.0882405878428</c:v>
                </c:pt>
                <c:pt idx="212" formatCode="&quot;£&quot;#,##0_);\(&quot;£&quot;#,##0\)">
                  <c:v>3249.3468040949274</c:v>
                </c:pt>
                <c:pt idx="213" formatCode="&quot;£&quot;#,##0_);\(&quot;£&quot;#,##0\)">
                  <c:v>3499.5949062036129</c:v>
                </c:pt>
                <c:pt idx="214" formatCode="&quot;£&quot;#,##0_);\(&quot;£&quot;#,##0\)">
                  <c:v>3466.2375120623378</c:v>
                </c:pt>
                <c:pt idx="215" formatCode="&quot;£&quot;#,##0_);\(&quot;£&quot;#,##0\)">
                  <c:v>3623.3350059493528</c:v>
                </c:pt>
                <c:pt idx="216" formatCode="&quot;£&quot;#,##0_);\(&quot;£&quot;#,##0\)">
                  <c:v>3455.2343125814778</c:v>
                </c:pt>
                <c:pt idx="217" formatCode="&quot;£&quot;#,##0_);\(&quot;£&quot;#,##0\)">
                  <c:v>3526.0196725249602</c:v>
                </c:pt>
                <c:pt idx="218" formatCode="&quot;£&quot;#,##0_);\(&quot;£&quot;#,##0\)">
                  <c:v>3297.6400539561405</c:v>
                </c:pt>
                <c:pt idx="219" formatCode="&quot;£&quot;#,##0_);\(&quot;£&quot;#,##0\)">
                  <c:v>3647.3465480627374</c:v>
                </c:pt>
                <c:pt idx="220" formatCode="&quot;£&quot;#,##0_);\(&quot;£&quot;#,##0\)">
                  <c:v>4697.5703838703803</c:v>
                </c:pt>
                <c:pt idx="221" formatCode="&quot;£&quot;#,##0_);\(&quot;£&quot;#,##0\)">
                  <c:v>4490.0965780838596</c:v>
                </c:pt>
                <c:pt idx="222" formatCode="&quot;£&quot;#,##0_);\(&quot;£&quot;#,##0\)">
                  <c:v>4293.2254935282344</c:v>
                </c:pt>
                <c:pt idx="223" formatCode="&quot;£&quot;#,##0_);\(&quot;£&quot;#,##0\)">
                  <c:v>4136.4328511040421</c:v>
                </c:pt>
                <c:pt idx="224" formatCode="&quot;£&quot;#,##0_);\(&quot;£&quot;#,##0\)">
                  <c:v>4023.3055945810074</c:v>
                </c:pt>
                <c:pt idx="225" formatCode="&quot;£&quot;#,##0_);\(&quot;£&quot;#,##0\)">
                  <c:v>4375.1972002002731</c:v>
                </c:pt>
                <c:pt idx="226" formatCode="&quot;£&quot;#,##0_);\(&quot;£&quot;#,##0\)">
                  <c:v>4696.2132944455407</c:v>
                </c:pt>
                <c:pt idx="227" formatCode="&quot;£&quot;#,##0_);\(&quot;£&quot;#,##0\)">
                  <c:v>4420.8138250896591</c:v>
                </c:pt>
                <c:pt idx="228" formatCode="&quot;£&quot;#,##0_);\(&quot;£&quot;#,##0\)">
                  <c:v>4630.5937698859661</c:v>
                </c:pt>
                <c:pt idx="229" formatCode="&quot;£&quot;#,##0_);\(&quot;£&quot;#,##0\)">
                  <c:v>3984.0916113579065</c:v>
                </c:pt>
                <c:pt idx="230" formatCode="&quot;£&quot;#,##0_);\(&quot;£&quot;#,##0\)">
                  <c:v>4630.6726358781452</c:v>
                </c:pt>
                <c:pt idx="231" formatCode="&quot;£&quot;#,##0_);\(&quot;£&quot;#,##0\)">
                  <c:v>4889.7783143850693</c:v>
                </c:pt>
                <c:pt idx="232" formatCode="&quot;£&quot;#,##0_);\(&quot;£&quot;#,##0\)">
                  <c:v>4258.6741727760782</c:v>
                </c:pt>
                <c:pt idx="233" formatCode="&quot;£&quot;#,##0_);\(&quot;£&quot;#,##0\)">
                  <c:v>4272.5528725132981</c:v>
                </c:pt>
                <c:pt idx="234" formatCode="&quot;£&quot;#,##0_);\(&quot;£&quot;#,##0\)">
                  <c:v>3748.3473320197427</c:v>
                </c:pt>
                <c:pt idx="235" formatCode="&quot;£&quot;#,##0_);\(&quot;£&quot;#,##0\)">
                  <c:v>3878.6670658219091</c:v>
                </c:pt>
                <c:pt idx="236" formatCode="&quot;£&quot;#,##0_);\(&quot;£&quot;#,##0\)">
                  <c:v>3966.693992069967</c:v>
                </c:pt>
                <c:pt idx="237" formatCode="&quot;£&quot;#,##0_);\(&quot;£&quot;#,##0\)">
                  <c:v>3841.6238664069401</c:v>
                </c:pt>
                <c:pt idx="238" formatCode="&quot;£&quot;#,##0_);\(&quot;£&quot;#,##0\)">
                  <c:v>3898.3550391712151</c:v>
                </c:pt>
                <c:pt idx="239" formatCode="&quot;£&quot;#,##0_);\(&quot;£&quot;#,##0\)">
                  <c:v>3924.5355630240638</c:v>
                </c:pt>
                <c:pt idx="240" formatCode="&quot;£&quot;#,##0_);\(&quot;£&quot;#,##0\)">
                  <c:v>3256.5279875590304</c:v>
                </c:pt>
                <c:pt idx="241" formatCode="&quot;£&quot;#,##0_);\(&quot;£&quot;#,##0\)">
                  <c:v>3080.8891109066381</c:v>
                </c:pt>
                <c:pt idx="242" formatCode="&quot;£&quot;#,##0_);\(&quot;£&quot;#,##0\)">
                  <c:v>3661.8667532531645</c:v>
                </c:pt>
                <c:pt idx="243" formatCode="&quot;£&quot;#,##0_);\(&quot;£&quot;#,##0\)">
                  <c:v>3424.8548011932426</c:v>
                </c:pt>
                <c:pt idx="244" formatCode="&quot;£&quot;#,##0_);\(&quot;£&quot;#,##0\)">
                  <c:v>3674.6070179405642</c:v>
                </c:pt>
                <c:pt idx="245" formatCode="&quot;£&quot;#,##0_);\(&quot;£&quot;#,##0\)">
                  <c:v>3640.7567606367857</c:v>
                </c:pt>
                <c:pt idx="246" formatCode="&quot;£&quot;#,##0_);\(&quot;£&quot;#,##0\)">
                  <c:v>3797.3644242262881</c:v>
                </c:pt>
                <c:pt idx="247" formatCode="&quot;£&quot;#,##0_);\(&quot;£&quot;#,##0\)">
                  <c:v>3628.7769424567118</c:v>
                </c:pt>
                <c:pt idx="248" formatCode="&quot;£&quot;#,##0_);\(&quot;£&quot;#,##0\)">
                  <c:v>3699.0785633248197</c:v>
                </c:pt>
                <c:pt idx="249" formatCode="&quot;£&quot;#,##0_);\(&quot;£&quot;#,##0\)">
                  <c:v>3470.2182608726798</c:v>
                </c:pt>
                <c:pt idx="250" formatCode="&quot;£&quot;#,##0_);\(&quot;£&quot;#,##0\)">
                  <c:v>3819.4471306248943</c:v>
                </c:pt>
                <c:pt idx="251" formatCode="&quot;£&quot;#,##0_);\(&quot;£&quot;#,##0\)">
                  <c:v>4869.1964044514743</c:v>
                </c:pt>
                <c:pt idx="252" formatCode="&quot;£&quot;#,##0_);\(&quot;£&quot;#,##0\)">
                  <c:v>4661.2511004457592</c:v>
                </c:pt>
                <c:pt idx="253" formatCode="&quot;£&quot;#,##0_);\(&quot;£&quot;#,##0\)">
                  <c:v>4463.9115814024708</c:v>
                </c:pt>
                <c:pt idx="254" formatCode="&quot;£&quot;#,##0_);\(&quot;£&quot;#,##0\)">
                  <c:v>4306.6535668100996</c:v>
                </c:pt>
                <c:pt idx="255" formatCode="&quot;£&quot;#,##0_);\(&quot;£&quot;#,##0\)">
                  <c:v>4193.0639976819621</c:v>
                </c:pt>
                <c:pt idx="256" formatCode="&quot;£&quot;#,##0_);\(&quot;£&quot;#,##0\)">
                  <c:v>4544.4963461959051</c:v>
                </c:pt>
                <c:pt idx="257" formatCode="&quot;£&quot;#,##0_);\(&quot;£&quot;#,##0\)">
                  <c:v>4865.0562335029981</c:v>
                </c:pt>
                <c:pt idx="258" formatCode="&quot;£&quot;#,##0_);\(&quot;£&quot;#,##0\)">
                  <c:v>4589.2036008116993</c:v>
                </c:pt>
                <c:pt idx="259" formatCode="&quot;£&quot;#,##0_);\(&quot;£&quot;#,##0\)">
                  <c:v>4798.5334181167655</c:v>
                </c:pt>
                <c:pt idx="260" formatCode="&quot;£&quot;#,##0_);\(&quot;£&quot;#,##0\)">
                  <c:v>4151.5841590263763</c:v>
                </c:pt>
                <c:pt idx="261" formatCode="&quot;£&quot;#,##0_);\(&quot;£&quot;#,##0\)">
                  <c:v>4797.7210998786395</c:v>
                </c:pt>
                <c:pt idx="262" formatCode="&quot;£&quot;#,##0_);\(&quot;£&quot;#,##0\)">
                  <c:v>5056.3857004953643</c:v>
                </c:pt>
                <c:pt idx="263" formatCode="&quot;£&quot;#,##0_);\(&quot;£&quot;#,##0\)">
                  <c:v>4424.8434746124276</c:v>
                </c:pt>
                <c:pt idx="264" formatCode="&quot;£&quot;#,##0_);\(&quot;£&quot;#,##0\)">
                  <c:v>4438.2870705223349</c:v>
                </c:pt>
                <c:pt idx="265" formatCode="&quot;£&quot;#,##0_);\(&quot;£&quot;#,##0\)">
                  <c:v>3913.6493925069981</c:v>
                </c:pt>
                <c:pt idx="266" formatCode="&quot;£&quot;#,##0_);\(&quot;£&quot;#,##0\)">
                  <c:v>4043.5399400166398</c:v>
                </c:pt>
                <c:pt idx="267" formatCode="&quot;£&quot;#,##0_);\(&quot;£&quot;#,##0\)">
                  <c:v>4131.1406152259678</c:v>
                </c:pt>
                <c:pt idx="268" formatCode="&quot;£&quot;#,##0_);\(&quot;£&quot;#,##0\)">
                  <c:v>4005.6471569389951</c:v>
                </c:pt>
                <c:pt idx="269" formatCode="&quot;£&quot;#,##0_);\(&quot;£&quot;#,##0\)">
                  <c:v>4061.9578978268187</c:v>
                </c:pt>
                <c:pt idx="270" formatCode="&quot;£&quot;#,##0_);\(&quot;£&quot;#,##0\)">
                  <c:v>4087.7208720899689</c:v>
                </c:pt>
                <c:pt idx="271" formatCode="&quot;£&quot;#,##0_);\(&quot;£&quot;#,##0\)">
                  <c:v>3419.2986101022188</c:v>
                </c:pt>
                <c:pt idx="272" formatCode="&quot;£&quot;#,##0_);\(&quot;£&quot;#,##0\)">
                  <c:v>3243.2478900492461</c:v>
                </c:pt>
                <c:pt idx="273" formatCode="&quot;£&quot;#,##0_);\(&quot;£&quot;#,##0\)">
                  <c:v>3823.8165114808662</c:v>
                </c:pt>
                <c:pt idx="274" formatCode="&quot;£&quot;#,##0_);\(&quot;£&quot;#,##0\)">
                  <c:v>3612.1630410150974</c:v>
                </c:pt>
                <c:pt idx="275" formatCode="&quot;£&quot;#,##0_);\(&quot;£&quot;#,##0\)">
                  <c:v>3861.3684526265943</c:v>
                </c:pt>
                <c:pt idx="276" formatCode="&quot;£&quot;#,##0_);\(&quot;£&quot;#,##0\)">
                  <c:v>3826.9736493495675</c:v>
                </c:pt>
                <c:pt idx="277" formatCode="&quot;£&quot;#,##0_);\(&quot;£&quot;#,##0\)">
                  <c:v>3983.0390366881288</c:v>
                </c:pt>
                <c:pt idx="278" formatCode="&quot;£&quot;#,##0_);\(&quot;£&quot;#,##0\)">
                  <c:v>3813.9115580492107</c:v>
                </c:pt>
                <c:pt idx="279" formatCode="&quot;£&quot;#,##0_);\(&quot;£&quot;#,##0\)">
                  <c:v>3883.6754702046064</c:v>
                </c:pt>
                <c:pt idx="280" formatCode="&quot;£&quot;#,##0_);\(&quot;£&quot;#,##0\)">
                  <c:v>3654.2797551035087</c:v>
                </c:pt>
                <c:pt idx="281" formatCode="&quot;£&quot;#,##0_);\(&quot;£&quot;#,##0\)">
                  <c:v>4002.9755153262449</c:v>
                </c:pt>
                <c:pt idx="282" formatCode="&quot;£&quot;#,##0_);\(&quot;£&quot;#,##0\)">
                  <c:v>5052.1939889637706</c:v>
                </c:pt>
                <c:pt idx="283" formatCode="&quot;£&quot;#,##0_);\(&quot;£&quot;#,##0\)">
                  <c:v>4843.7201995123351</c:v>
                </c:pt>
                <c:pt idx="284" formatCode="&quot;£&quot;#,##0_);\(&quot;£&quot;#,##0\)">
                  <c:v>4645.8545143683787</c:v>
                </c:pt>
                <c:pt idx="285" formatCode="&quot;£&quot;#,##0_);\(&quot;£&quot;#,##0\)">
                  <c:v>4488.0726568378186</c:v>
                </c:pt>
                <c:pt idx="286" formatCode="&quot;£&quot;#,##0_);\(&quot;£&quot;#,##0\)">
                  <c:v>4373.9615709840928</c:v>
                </c:pt>
                <c:pt idx="287" formatCode="&quot;£&quot;#,##0_);\(&quot;£&quot;#,##0\)">
                  <c:v>4724.8747312848736</c:v>
                </c:pt>
                <c:pt idx="288" formatCode="&quot;£&quot;#,##0_);\(&quot;£&quot;#,##0\)">
                  <c:v>5044.9177604578117</c:v>
                </c:pt>
                <c:pt idx="289" formatCode="&quot;£&quot;#,##0_);\(&quot;£&quot;#,##0\)">
                  <c:v>4768.5506005617617</c:v>
                </c:pt>
                <c:pt idx="290" formatCode="&quot;£&quot;#,##0_);\(&quot;£&quot;#,##0\)">
                  <c:v>4977.3682217427449</c:v>
                </c:pt>
                <c:pt idx="291" formatCode="&quot;£&quot;#,##0_);\(&quot;£&quot;#,##0\)">
                  <c:v>4329.9090970781208</c:v>
                </c:pt>
                <c:pt idx="292" formatCode="&quot;£&quot;#,##0_);\(&quot;£&quot;#,##0\)">
                  <c:v>4975.5385017101034</c:v>
                </c:pt>
                <c:pt idx="293" formatCode="&quot;£&quot;#,##0_);\(&quot;£&quot;#,##0\)">
                  <c:v>5233.6978936164978</c:v>
                </c:pt>
                <c:pt idx="294" formatCode="&quot;£&quot;#,##0_);\(&quot;£&quot;#,##0\)">
                  <c:v>4601.6527840579765</c:v>
                </c:pt>
                <c:pt idx="295" formatCode="&quot;£&quot;#,##0_);\(&quot;£&quot;#,##0\)">
                  <c:v>4614.5958182374879</c:v>
                </c:pt>
                <c:pt idx="296" formatCode="&quot;£&quot;#,##0_);\(&quot;£&quot;#,##0\)">
                  <c:v>4089.4598967497836</c:v>
                </c:pt>
                <c:pt idx="297" formatCode="&quot;£&quot;#,##0_);\(&quot;£&quot;#,##0\)">
                  <c:v>4218.8545147769937</c:v>
                </c:pt>
                <c:pt idx="298" formatCode="&quot;£&quot;#,##0_);\(&quot;£&quot;#,##0\)">
                  <c:v>4305.96156966136</c:v>
                </c:pt>
                <c:pt idx="299" formatCode="&quot;£&quot;#,##0_);\(&quot;£&quot;#,##0\)">
                  <c:v>4179.9767948265098</c:v>
                </c:pt>
                <c:pt idx="300" formatCode="&quot;£&quot;#,##0_);\(&quot;£&quot;#,##0\)">
                  <c:v>4235.7985170315351</c:v>
                </c:pt>
                <c:pt idx="301" formatCode="&quot;£&quot;#,##0_);\(&quot;£&quot;#,##0\)">
                  <c:v>4261.0747640495483</c:v>
                </c:pt>
                <c:pt idx="302" formatCode="&quot;£&quot;#,##0_);\(&quot;£&quot;#,##0\)">
                  <c:v>3592.168059327526</c:v>
                </c:pt>
                <c:pt idx="303" formatCode="&quot;£&quot;#,##0_);\(&quot;£&quot;#,##0\)">
                  <c:v>3415.6351736408451</c:v>
                </c:pt>
                <c:pt idx="304" formatCode="&quot;£&quot;#,##0_);\(&quot;£&quot;#,##0\)">
                  <c:v>3995.7238986612629</c:v>
                </c:pt>
                <c:pt idx="305" formatCode="&quot;£&quot;#,##0_);\(&quot;£&quot;#,##0\)">
                  <c:v>3800.2426957434491</c:v>
                </c:pt>
                <c:pt idx="306" formatCode="&quot;£&quot;#,##0_);\(&quot;£&quot;#,##0\)">
                  <c:v>4048.8938264020576</c:v>
                </c:pt>
                <c:pt idx="307" formatCode="&quot;£&quot;#,##0_);\(&quot;£&quot;#,##0\)">
                  <c:v>4013.946688583459</c:v>
                </c:pt>
                <c:pt idx="308" formatCode="&quot;£&quot;#,##0_);\(&quot;£&quot;#,##0\)">
                  <c:v>4169.4616936640668</c:v>
                </c:pt>
                <c:pt idx="309" formatCode="&quot;£&quot;#,##0_);\(&quot;£&quot;#,##0\)">
                  <c:v>3999.7857903779359</c:v>
                </c:pt>
                <c:pt idx="310" formatCode="&quot;£&quot;#,##0_);\(&quot;£&quot;#,##0\)">
                  <c:v>4069.0032402887455</c:v>
                </c:pt>
                <c:pt idx="311" formatCode="&quot;£&quot;#,##0_);\(&quot;£&quot;#,##0\)">
                  <c:v>3839.0630296122981</c:v>
                </c:pt>
                <c:pt idx="312" formatCode="&quot;£&quot;#,##0_);\(&quot;£&quot;#,##0\)">
                  <c:v>4187.216264680239</c:v>
                </c:pt>
                <c:pt idx="313" formatCode="&quot;£&quot;#,##0_);\(&quot;£&quot;#,##0\)">
                  <c:v>5235.8941868295606</c:v>
                </c:pt>
                <c:pt idx="314" formatCode="&quot;£&quot;#,##0_);\(&quot;£&quot;#,##0\)">
                  <c:v>5026.8818223072803</c:v>
                </c:pt>
                <c:pt idx="315" formatCode="&quot;£&quot;#,##0_);\(&quot;£&quot;#,##0\)">
                  <c:v>4828.4795407753445</c:v>
                </c:pt>
                <c:pt idx="316" formatCode="&quot;£&quot;#,##0_);\(&quot;£&quot;#,##0\)">
                  <c:v>4670.163067329936</c:v>
                </c:pt>
                <c:pt idx="317" formatCode="&quot;£&quot;#,##0_);\(&quot;£&quot;#,##0\)">
                  <c:v>4555.5193473595054</c:v>
                </c:pt>
                <c:pt idx="318" formatCode="&quot;£&quot;#,##0_);\(&quot;£&quot;#,##0\)">
                  <c:v>4905.9018562114697</c:v>
                </c:pt>
                <c:pt idx="319" formatCode="&quot;£&quot;#,##0_);\(&quot;£&quot;#,##0\)">
                  <c:v>5225.4162170279114</c:v>
                </c:pt>
                <c:pt idx="320" formatCode="&quot;£&quot;#,##0_);\(&quot;£&quot;#,##0\)">
                  <c:v>4948.5223718567267</c:v>
                </c:pt>
                <c:pt idx="321" formatCode="&quot;£&quot;#,##0_);\(&quot;£&quot;#,##0\)">
                  <c:v>5156.8152904074796</c:v>
                </c:pt>
                <c:pt idx="322" formatCode="&quot;£&quot;#,##0_);\(&quot;£&quot;#,##0\)">
                  <c:v>4508.8334449054182</c:v>
                </c:pt>
                <c:pt idx="323" formatCode="&quot;£&quot;#,##0_);\(&quot;£&quot;#,##0\)">
                  <c:v>5153.9421092347902</c:v>
                </c:pt>
                <c:pt idx="324" formatCode="&quot;£&quot;#,##0_);\(&quot;£&quot;#,##0\)">
                  <c:v>5411.5827397193298</c:v>
                </c:pt>
                <c:pt idx="325" formatCode="&quot;£&quot;#,##0_);\(&quot;£&quot;#,##0\)">
                  <c:v>4779.0208455792254</c:v>
                </c:pt>
                <c:pt idx="326" formatCode="&quot;£&quot;#,##0_);\(&quot;£&quot;#,##0\)">
                  <c:v>4791.4490696001476</c:v>
                </c:pt>
                <c:pt idx="327" formatCode="&quot;£&quot;#,##0_);\(&quot;£&quot;#,##0\)">
                  <c:v>4265.8003095923459</c:v>
                </c:pt>
                <c:pt idx="328" formatCode="&quot;£&quot;#,##0_);\(&quot;£&quot;#,##0\)">
                  <c:v>4394.6840575957131</c:v>
                </c:pt>
                <c:pt idx="329" formatCode="&quot;£&quot;#,##0_);\(&quot;£&quot;#,##0\)">
                  <c:v>4481.2822074619298</c:v>
                </c:pt>
                <c:pt idx="330" formatCode="&quot;£&quot;#,##0_);\(&quot;£&quot;#,##0\)">
                  <c:v>4354.79048878507</c:v>
                </c:pt>
                <c:pt idx="331" formatCode="&quot;£&quot;#,##0_);\(&quot;£&quot;#,##0\)">
                  <c:v>4410.107224164949</c:v>
                </c:pt>
                <c:pt idx="332" formatCode="&quot;£&quot;#,##0_);\(&quot;£&quot;#,##0\)">
                  <c:v>4434.8804368948231</c:v>
                </c:pt>
                <c:pt idx="333" formatCode="&quot;£&quot;#,##0_);\(&quot;£&quot;#,##0\)">
                  <c:v>3765.4726456303215</c:v>
                </c:pt>
                <c:pt idx="334" formatCode="&quot;£&quot;#,##0_);\(&quot;£&quot;#,##0\)">
                  <c:v>3588.4406160529679</c:v>
                </c:pt>
                <c:pt idx="335" formatCode="&quot;£&quot;#,##0_);\(&quot;£&quot;#,##0\)">
                  <c:v>4168.0321344470312</c:v>
                </c:pt>
                <c:pt idx="336" formatCode="&quot;£&quot;#,##0_);\(&quot;£&quot;#,##0\)">
                  <c:v>3984.0585618369605</c:v>
                </c:pt>
                <c:pt idx="337" formatCode="&quot;£&quot;#,##0_);\(&quot;£&quot;#,##0\)">
                  <c:v>4232.1640137573413</c:v>
                </c:pt>
                <c:pt idx="338" formatCode="&quot;£&quot;#,##0_);\(&quot;£&quot;#,##0\)">
                  <c:v>4196.6729540933584</c:v>
                </c:pt>
                <c:pt idx="339" formatCode="&quot;£&quot;#,##0_);\(&quot;£&quot;#,##0\)">
                  <c:v>4351.6457962152608</c:v>
                </c:pt>
                <c:pt idx="340" formatCode="&quot;£&quot;#,##0_);\(&quot;£&quot;#,##0\)">
                  <c:v>4181.4294905089091</c:v>
                </c:pt>
                <c:pt idx="341" formatCode="&quot;£&quot;#,##0_);\(&quot;£&quot;#,##0\)">
                  <c:v>4250.1082998543925</c:v>
                </c:pt>
                <c:pt idx="342" formatCode="&quot;£&quot;#,##0_);\(&quot;£&quot;#,##0\)">
                  <c:v>4019.6312114551597</c:v>
                </c:pt>
                <c:pt idx="343" formatCode="&quot;£&quot;#,##0_);\(&quot;£&quot;#,##0\)">
                  <c:v>4367.2493323083463</c:v>
                </c:pt>
                <c:pt idx="344" formatCode="&quot;£&quot;#,##0_);\(&quot;£&quot;#,##0\)">
                  <c:v>5415.3939041008562</c:v>
                </c:pt>
                <c:pt idx="345" formatCode="&quot;£&quot;#,##0_);\(&quot;£&quot;#,##0\)">
                  <c:v>5205.849953120598</c:v>
                </c:pt>
                <c:pt idx="346" formatCode="&quot;£&quot;#,##0_);\(&quot;£&quot;#,##0\)">
                  <c:v>5006.917848767911</c:v>
                </c:pt>
                <c:pt idx="347" formatCode="&quot;£&quot;#,##0_);\(&quot;£&quot;#,##0\)">
                  <c:v>4848.0733155813641</c:v>
                </c:pt>
                <c:pt idx="348" formatCode="&quot;£&quot;#,##0_);\(&quot;£&quot;#,##0\)">
                  <c:v>4732.9032981022465</c:v>
                </c:pt>
                <c:pt idx="349" formatCode="&quot;£&quot;#,##0_);\(&quot;£&quot;#,##0\)">
                  <c:v>5082.761270547684</c:v>
                </c:pt>
                <c:pt idx="350" formatCode="&quot;£&quot;#,##0_);\(&quot;£&quot;#,##0\)">
                  <c:v>5401.7528546527083</c:v>
                </c:pt>
                <c:pt idx="351" formatCode="&quot;£&quot;#,##0_);\(&quot;£&quot;#,##0\)">
                  <c:v>5124.337990787747</c:v>
                </c:pt>
                <c:pt idx="352" formatCode="&quot;£&quot;#,##0_);\(&quot;£&quot;#,##0\)">
                  <c:v>5332.1116467207685</c:v>
                </c:pt>
                <c:pt idx="353" formatCode="&quot;£&quot;#,##0_);\(&quot;£&quot;#,##0\)">
                  <c:v>4683.6122924775291</c:v>
                </c:pt>
                <c:pt idx="354" formatCode="&quot;£&quot;#,##0_);\(&quot;£&quot;#,##0\)">
                  <c:v>5328.2051994910889</c:v>
                </c:pt>
                <c:pt idx="355" formatCode="&quot;£&quot;#,##0_);\(&quot;£&quot;#,##0\)">
                  <c:v>5585.3318213884368</c:v>
                </c:pt>
                <c:pt idx="356" formatCode="&quot;£&quot;#,##0_);\(&quot;£&quot;#,##0\)">
                  <c:v>4952.2576644535357</c:v>
                </c:pt>
                <c:pt idx="357" formatCode="&quot;£&quot;#,##0_);\(&quot;£&quot;#,##0\)">
                  <c:v>4964.1753683023944</c:v>
                </c:pt>
                <c:pt idx="358" formatCode="&quot;£&quot;#,##0_);\(&quot;£&quot;#,##0\)">
                  <c:v>4438.0178273481342</c:v>
                </c:pt>
                <c:pt idx="359" formatCode="&quot;£&quot;#,##0_);\(&quot;£&quot;#,##0\)">
                  <c:v>4566.3945300119503</c:v>
                </c:pt>
                <c:pt idx="360" formatCode="&quot;£&quot;#,##0_);\(&quot;£&quot;#,##0\)">
                  <c:v>4652.4873663111384</c:v>
                </c:pt>
                <c:pt idx="361" formatCode="&quot;£&quot;#,##0_);\(&quot;£&quot;#,##0\)">
                  <c:v>4525.4920617954749</c:v>
                </c:pt>
              </c:numCache>
            </c:numRef>
          </c:val>
          <c:smooth val="0"/>
          <c:extLst>
            <c:ext xmlns:c16="http://schemas.microsoft.com/office/drawing/2014/chart" uri="{C3380CC4-5D6E-409C-BE32-E72D297353CC}">
              <c16:uniqueId val="{00000002-E4AA-4B08-B016-48259DBACF94}"/>
            </c:ext>
          </c:extLst>
        </c:ser>
        <c:ser>
          <c:idx val="3"/>
          <c:order val="3"/>
          <c:tx>
            <c:strRef>
              <c:f>Sheet3!$E$1</c:f>
              <c:strCache>
                <c:ptCount val="1"/>
                <c:pt idx="0">
                  <c:v>Upper Confidence Bound(Total Sales)</c:v>
                </c:pt>
              </c:strCache>
            </c:strRef>
          </c:tx>
          <c:spPr>
            <a:ln w="12700" cap="rnd">
              <a:solidFill>
                <a:srgbClr val="ED7D31"/>
              </a:solidFill>
              <a:prstDash val="solid"/>
              <a:round/>
            </a:ln>
            <a:effectLst/>
          </c:spPr>
          <c:marker>
            <c:symbol val="none"/>
          </c:marker>
          <c:cat>
            <c:numRef>
              <c:f>Sheet3!$A$2:$A$363</c:f>
              <c:numCache>
                <c:formatCode>m/d/yyyy</c:formatCode>
                <c:ptCount val="362"/>
                <c:pt idx="0">
                  <c:v>44927</c:v>
                </c:pt>
                <c:pt idx="1">
                  <c:v>44928</c:v>
                </c:pt>
                <c:pt idx="2">
                  <c:v>44929</c:v>
                </c:pt>
                <c:pt idx="3">
                  <c:v>44930</c:v>
                </c:pt>
                <c:pt idx="4">
                  <c:v>44931</c:v>
                </c:pt>
                <c:pt idx="5">
                  <c:v>44932</c:v>
                </c:pt>
                <c:pt idx="6">
                  <c:v>44933</c:v>
                </c:pt>
                <c:pt idx="7">
                  <c:v>44934</c:v>
                </c:pt>
                <c:pt idx="8">
                  <c:v>44935</c:v>
                </c:pt>
                <c:pt idx="9">
                  <c:v>44936</c:v>
                </c:pt>
                <c:pt idx="10">
                  <c:v>44937</c:v>
                </c:pt>
                <c:pt idx="11">
                  <c:v>44938</c:v>
                </c:pt>
                <c:pt idx="12">
                  <c:v>44939</c:v>
                </c:pt>
                <c:pt idx="13">
                  <c:v>44940</c:v>
                </c:pt>
                <c:pt idx="14">
                  <c:v>44941</c:v>
                </c:pt>
                <c:pt idx="15">
                  <c:v>44942</c:v>
                </c:pt>
                <c:pt idx="16">
                  <c:v>44943</c:v>
                </c:pt>
                <c:pt idx="17">
                  <c:v>44944</c:v>
                </c:pt>
                <c:pt idx="18">
                  <c:v>44945</c:v>
                </c:pt>
                <c:pt idx="19">
                  <c:v>44946</c:v>
                </c:pt>
                <c:pt idx="20">
                  <c:v>44947</c:v>
                </c:pt>
                <c:pt idx="21">
                  <c:v>44948</c:v>
                </c:pt>
                <c:pt idx="22">
                  <c:v>44949</c:v>
                </c:pt>
                <c:pt idx="23">
                  <c:v>44950</c:v>
                </c:pt>
                <c:pt idx="24">
                  <c:v>44951</c:v>
                </c:pt>
                <c:pt idx="25">
                  <c:v>44952</c:v>
                </c:pt>
                <c:pt idx="26">
                  <c:v>44953</c:v>
                </c:pt>
                <c:pt idx="27">
                  <c:v>44954</c:v>
                </c:pt>
                <c:pt idx="28">
                  <c:v>44955</c:v>
                </c:pt>
                <c:pt idx="29">
                  <c:v>44956</c:v>
                </c:pt>
                <c:pt idx="30">
                  <c:v>44957</c:v>
                </c:pt>
                <c:pt idx="31">
                  <c:v>44958</c:v>
                </c:pt>
                <c:pt idx="32">
                  <c:v>44959</c:v>
                </c:pt>
                <c:pt idx="33">
                  <c:v>44960</c:v>
                </c:pt>
                <c:pt idx="34">
                  <c:v>44961</c:v>
                </c:pt>
                <c:pt idx="35">
                  <c:v>44962</c:v>
                </c:pt>
                <c:pt idx="36">
                  <c:v>44963</c:v>
                </c:pt>
                <c:pt idx="37">
                  <c:v>44964</c:v>
                </c:pt>
                <c:pt idx="38">
                  <c:v>44965</c:v>
                </c:pt>
                <c:pt idx="39">
                  <c:v>44966</c:v>
                </c:pt>
                <c:pt idx="40">
                  <c:v>44967</c:v>
                </c:pt>
                <c:pt idx="41">
                  <c:v>44968</c:v>
                </c:pt>
                <c:pt idx="42">
                  <c:v>44969</c:v>
                </c:pt>
                <c:pt idx="43">
                  <c:v>44970</c:v>
                </c:pt>
                <c:pt idx="44">
                  <c:v>44971</c:v>
                </c:pt>
                <c:pt idx="45">
                  <c:v>44972</c:v>
                </c:pt>
                <c:pt idx="46">
                  <c:v>44973</c:v>
                </c:pt>
                <c:pt idx="47">
                  <c:v>44974</c:v>
                </c:pt>
                <c:pt idx="48">
                  <c:v>44975</c:v>
                </c:pt>
                <c:pt idx="49">
                  <c:v>44976</c:v>
                </c:pt>
                <c:pt idx="50">
                  <c:v>44977</c:v>
                </c:pt>
                <c:pt idx="51">
                  <c:v>44978</c:v>
                </c:pt>
                <c:pt idx="52">
                  <c:v>44979</c:v>
                </c:pt>
                <c:pt idx="53">
                  <c:v>44980</c:v>
                </c:pt>
                <c:pt idx="54">
                  <c:v>44981</c:v>
                </c:pt>
                <c:pt idx="55">
                  <c:v>44982</c:v>
                </c:pt>
                <c:pt idx="56">
                  <c:v>44983</c:v>
                </c:pt>
                <c:pt idx="57">
                  <c:v>44984</c:v>
                </c:pt>
                <c:pt idx="58">
                  <c:v>44985</c:v>
                </c:pt>
                <c:pt idx="59">
                  <c:v>44986</c:v>
                </c:pt>
                <c:pt idx="60">
                  <c:v>44987</c:v>
                </c:pt>
                <c:pt idx="61">
                  <c:v>44988</c:v>
                </c:pt>
                <c:pt idx="62">
                  <c:v>44989</c:v>
                </c:pt>
                <c:pt idx="63">
                  <c:v>44990</c:v>
                </c:pt>
                <c:pt idx="64">
                  <c:v>44991</c:v>
                </c:pt>
                <c:pt idx="65">
                  <c:v>44992</c:v>
                </c:pt>
                <c:pt idx="66">
                  <c:v>44993</c:v>
                </c:pt>
                <c:pt idx="67">
                  <c:v>44994</c:v>
                </c:pt>
                <c:pt idx="68">
                  <c:v>44995</c:v>
                </c:pt>
                <c:pt idx="69">
                  <c:v>44996</c:v>
                </c:pt>
                <c:pt idx="70">
                  <c:v>44997</c:v>
                </c:pt>
                <c:pt idx="71">
                  <c:v>44998</c:v>
                </c:pt>
                <c:pt idx="72">
                  <c:v>44999</c:v>
                </c:pt>
                <c:pt idx="73">
                  <c:v>45000</c:v>
                </c:pt>
                <c:pt idx="74">
                  <c:v>45001</c:v>
                </c:pt>
                <c:pt idx="75">
                  <c:v>45002</c:v>
                </c:pt>
                <c:pt idx="76">
                  <c:v>45003</c:v>
                </c:pt>
                <c:pt idx="77">
                  <c:v>45004</c:v>
                </c:pt>
                <c:pt idx="78">
                  <c:v>45005</c:v>
                </c:pt>
                <c:pt idx="79">
                  <c:v>45006</c:v>
                </c:pt>
                <c:pt idx="80">
                  <c:v>45007</c:v>
                </c:pt>
                <c:pt idx="81">
                  <c:v>45008</c:v>
                </c:pt>
                <c:pt idx="82">
                  <c:v>45009</c:v>
                </c:pt>
                <c:pt idx="83">
                  <c:v>45010</c:v>
                </c:pt>
                <c:pt idx="84">
                  <c:v>45011</c:v>
                </c:pt>
                <c:pt idx="85">
                  <c:v>45012</c:v>
                </c:pt>
                <c:pt idx="86">
                  <c:v>45013</c:v>
                </c:pt>
                <c:pt idx="87">
                  <c:v>45014</c:v>
                </c:pt>
                <c:pt idx="88">
                  <c:v>45015</c:v>
                </c:pt>
                <c:pt idx="89">
                  <c:v>45016</c:v>
                </c:pt>
                <c:pt idx="90">
                  <c:v>45017</c:v>
                </c:pt>
                <c:pt idx="91">
                  <c:v>45018</c:v>
                </c:pt>
                <c:pt idx="92">
                  <c:v>45019</c:v>
                </c:pt>
                <c:pt idx="93">
                  <c:v>45020</c:v>
                </c:pt>
                <c:pt idx="94">
                  <c:v>45021</c:v>
                </c:pt>
                <c:pt idx="95">
                  <c:v>45022</c:v>
                </c:pt>
                <c:pt idx="96">
                  <c:v>45023</c:v>
                </c:pt>
                <c:pt idx="97">
                  <c:v>45024</c:v>
                </c:pt>
                <c:pt idx="98">
                  <c:v>45025</c:v>
                </c:pt>
                <c:pt idx="99">
                  <c:v>45026</c:v>
                </c:pt>
                <c:pt idx="100">
                  <c:v>45027</c:v>
                </c:pt>
                <c:pt idx="101">
                  <c:v>45028</c:v>
                </c:pt>
                <c:pt idx="102">
                  <c:v>45029</c:v>
                </c:pt>
                <c:pt idx="103">
                  <c:v>45030</c:v>
                </c:pt>
                <c:pt idx="104">
                  <c:v>45031</c:v>
                </c:pt>
                <c:pt idx="105">
                  <c:v>45032</c:v>
                </c:pt>
                <c:pt idx="106">
                  <c:v>45033</c:v>
                </c:pt>
                <c:pt idx="107">
                  <c:v>45034</c:v>
                </c:pt>
                <c:pt idx="108">
                  <c:v>45035</c:v>
                </c:pt>
                <c:pt idx="109">
                  <c:v>45036</c:v>
                </c:pt>
                <c:pt idx="110">
                  <c:v>45037</c:v>
                </c:pt>
                <c:pt idx="111">
                  <c:v>45038</c:v>
                </c:pt>
                <c:pt idx="112">
                  <c:v>45039</c:v>
                </c:pt>
                <c:pt idx="113">
                  <c:v>45040</c:v>
                </c:pt>
                <c:pt idx="114">
                  <c:v>45041</c:v>
                </c:pt>
                <c:pt idx="115">
                  <c:v>45042</c:v>
                </c:pt>
                <c:pt idx="116">
                  <c:v>45043</c:v>
                </c:pt>
                <c:pt idx="117">
                  <c:v>45044</c:v>
                </c:pt>
                <c:pt idx="118">
                  <c:v>45045</c:v>
                </c:pt>
                <c:pt idx="119">
                  <c:v>45046</c:v>
                </c:pt>
                <c:pt idx="120">
                  <c:v>45047</c:v>
                </c:pt>
                <c:pt idx="121">
                  <c:v>45048</c:v>
                </c:pt>
                <c:pt idx="122">
                  <c:v>45049</c:v>
                </c:pt>
                <c:pt idx="123">
                  <c:v>45050</c:v>
                </c:pt>
                <c:pt idx="124">
                  <c:v>45051</c:v>
                </c:pt>
                <c:pt idx="125">
                  <c:v>45052</c:v>
                </c:pt>
                <c:pt idx="126">
                  <c:v>45053</c:v>
                </c:pt>
                <c:pt idx="127">
                  <c:v>45054</c:v>
                </c:pt>
                <c:pt idx="128">
                  <c:v>45055</c:v>
                </c:pt>
                <c:pt idx="129">
                  <c:v>45056</c:v>
                </c:pt>
                <c:pt idx="130">
                  <c:v>45057</c:v>
                </c:pt>
                <c:pt idx="131">
                  <c:v>45058</c:v>
                </c:pt>
                <c:pt idx="132">
                  <c:v>45059</c:v>
                </c:pt>
                <c:pt idx="133">
                  <c:v>45060</c:v>
                </c:pt>
                <c:pt idx="134">
                  <c:v>45061</c:v>
                </c:pt>
                <c:pt idx="135">
                  <c:v>45062</c:v>
                </c:pt>
                <c:pt idx="136">
                  <c:v>45063</c:v>
                </c:pt>
                <c:pt idx="137">
                  <c:v>45064</c:v>
                </c:pt>
                <c:pt idx="138">
                  <c:v>45065</c:v>
                </c:pt>
                <c:pt idx="139">
                  <c:v>45066</c:v>
                </c:pt>
                <c:pt idx="140">
                  <c:v>45067</c:v>
                </c:pt>
                <c:pt idx="141">
                  <c:v>45068</c:v>
                </c:pt>
                <c:pt idx="142">
                  <c:v>45069</c:v>
                </c:pt>
                <c:pt idx="143">
                  <c:v>45070</c:v>
                </c:pt>
                <c:pt idx="144">
                  <c:v>45071</c:v>
                </c:pt>
                <c:pt idx="145">
                  <c:v>45072</c:v>
                </c:pt>
                <c:pt idx="146">
                  <c:v>45073</c:v>
                </c:pt>
                <c:pt idx="147">
                  <c:v>45074</c:v>
                </c:pt>
                <c:pt idx="148">
                  <c:v>45075</c:v>
                </c:pt>
                <c:pt idx="149">
                  <c:v>45076</c:v>
                </c:pt>
                <c:pt idx="150">
                  <c:v>45077</c:v>
                </c:pt>
                <c:pt idx="151">
                  <c:v>45078</c:v>
                </c:pt>
                <c:pt idx="152">
                  <c:v>45079</c:v>
                </c:pt>
                <c:pt idx="153">
                  <c:v>45080</c:v>
                </c:pt>
                <c:pt idx="154">
                  <c:v>45081</c:v>
                </c:pt>
                <c:pt idx="155">
                  <c:v>45082</c:v>
                </c:pt>
                <c:pt idx="156">
                  <c:v>45083</c:v>
                </c:pt>
                <c:pt idx="157">
                  <c:v>45084</c:v>
                </c:pt>
                <c:pt idx="158">
                  <c:v>45085</c:v>
                </c:pt>
                <c:pt idx="159">
                  <c:v>45086</c:v>
                </c:pt>
                <c:pt idx="160">
                  <c:v>45087</c:v>
                </c:pt>
                <c:pt idx="161">
                  <c:v>45088</c:v>
                </c:pt>
                <c:pt idx="162">
                  <c:v>45089</c:v>
                </c:pt>
                <c:pt idx="163">
                  <c:v>45090</c:v>
                </c:pt>
                <c:pt idx="164">
                  <c:v>45091</c:v>
                </c:pt>
                <c:pt idx="165">
                  <c:v>45092</c:v>
                </c:pt>
                <c:pt idx="166">
                  <c:v>45093</c:v>
                </c:pt>
                <c:pt idx="167">
                  <c:v>45094</c:v>
                </c:pt>
                <c:pt idx="168">
                  <c:v>45095</c:v>
                </c:pt>
                <c:pt idx="169">
                  <c:v>45096</c:v>
                </c:pt>
                <c:pt idx="170">
                  <c:v>45097</c:v>
                </c:pt>
                <c:pt idx="171">
                  <c:v>45098</c:v>
                </c:pt>
                <c:pt idx="172">
                  <c:v>45099</c:v>
                </c:pt>
                <c:pt idx="173">
                  <c:v>45100</c:v>
                </c:pt>
                <c:pt idx="174">
                  <c:v>45101</c:v>
                </c:pt>
                <c:pt idx="175">
                  <c:v>45102</c:v>
                </c:pt>
                <c:pt idx="176">
                  <c:v>45103</c:v>
                </c:pt>
                <c:pt idx="177">
                  <c:v>45104</c:v>
                </c:pt>
                <c:pt idx="178">
                  <c:v>45105</c:v>
                </c:pt>
                <c:pt idx="179">
                  <c:v>45106</c:v>
                </c:pt>
                <c:pt idx="180">
                  <c:v>45107</c:v>
                </c:pt>
                <c:pt idx="181">
                  <c:v>45108</c:v>
                </c:pt>
                <c:pt idx="182">
                  <c:v>45109</c:v>
                </c:pt>
                <c:pt idx="183">
                  <c:v>45110</c:v>
                </c:pt>
                <c:pt idx="184">
                  <c:v>45111</c:v>
                </c:pt>
                <c:pt idx="185">
                  <c:v>45112</c:v>
                </c:pt>
                <c:pt idx="186">
                  <c:v>45113</c:v>
                </c:pt>
                <c:pt idx="187">
                  <c:v>45114</c:v>
                </c:pt>
                <c:pt idx="188">
                  <c:v>45115</c:v>
                </c:pt>
                <c:pt idx="189">
                  <c:v>45116</c:v>
                </c:pt>
                <c:pt idx="190">
                  <c:v>45117</c:v>
                </c:pt>
                <c:pt idx="191">
                  <c:v>45118</c:v>
                </c:pt>
                <c:pt idx="192">
                  <c:v>45119</c:v>
                </c:pt>
                <c:pt idx="193">
                  <c:v>45120</c:v>
                </c:pt>
                <c:pt idx="194">
                  <c:v>45121</c:v>
                </c:pt>
                <c:pt idx="195">
                  <c:v>45122</c:v>
                </c:pt>
                <c:pt idx="196">
                  <c:v>45123</c:v>
                </c:pt>
                <c:pt idx="197">
                  <c:v>45124</c:v>
                </c:pt>
                <c:pt idx="198">
                  <c:v>45125</c:v>
                </c:pt>
                <c:pt idx="199">
                  <c:v>45126</c:v>
                </c:pt>
                <c:pt idx="200">
                  <c:v>45127</c:v>
                </c:pt>
                <c:pt idx="201">
                  <c:v>45128</c:v>
                </c:pt>
                <c:pt idx="202">
                  <c:v>45129</c:v>
                </c:pt>
                <c:pt idx="203">
                  <c:v>45130</c:v>
                </c:pt>
                <c:pt idx="204">
                  <c:v>45131</c:v>
                </c:pt>
                <c:pt idx="205">
                  <c:v>45132</c:v>
                </c:pt>
                <c:pt idx="206">
                  <c:v>45133</c:v>
                </c:pt>
                <c:pt idx="207">
                  <c:v>45134</c:v>
                </c:pt>
                <c:pt idx="208">
                  <c:v>45135</c:v>
                </c:pt>
                <c:pt idx="209">
                  <c:v>45136</c:v>
                </c:pt>
                <c:pt idx="210">
                  <c:v>45137</c:v>
                </c:pt>
                <c:pt idx="211">
                  <c:v>45138</c:v>
                </c:pt>
                <c:pt idx="212">
                  <c:v>45139</c:v>
                </c:pt>
                <c:pt idx="213">
                  <c:v>45140</c:v>
                </c:pt>
                <c:pt idx="214">
                  <c:v>45141</c:v>
                </c:pt>
                <c:pt idx="215">
                  <c:v>45142</c:v>
                </c:pt>
                <c:pt idx="216">
                  <c:v>45143</c:v>
                </c:pt>
                <c:pt idx="217">
                  <c:v>45144</c:v>
                </c:pt>
                <c:pt idx="218">
                  <c:v>45145</c:v>
                </c:pt>
                <c:pt idx="219">
                  <c:v>45146</c:v>
                </c:pt>
                <c:pt idx="220">
                  <c:v>45147</c:v>
                </c:pt>
                <c:pt idx="221">
                  <c:v>45148</c:v>
                </c:pt>
                <c:pt idx="222">
                  <c:v>45149</c:v>
                </c:pt>
                <c:pt idx="223">
                  <c:v>45150</c:v>
                </c:pt>
                <c:pt idx="224">
                  <c:v>45151</c:v>
                </c:pt>
                <c:pt idx="225">
                  <c:v>45152</c:v>
                </c:pt>
                <c:pt idx="226">
                  <c:v>45153</c:v>
                </c:pt>
                <c:pt idx="227">
                  <c:v>45154</c:v>
                </c:pt>
                <c:pt idx="228">
                  <c:v>45155</c:v>
                </c:pt>
                <c:pt idx="229">
                  <c:v>45156</c:v>
                </c:pt>
                <c:pt idx="230">
                  <c:v>45157</c:v>
                </c:pt>
                <c:pt idx="231">
                  <c:v>45158</c:v>
                </c:pt>
                <c:pt idx="232">
                  <c:v>45159</c:v>
                </c:pt>
                <c:pt idx="233">
                  <c:v>45160</c:v>
                </c:pt>
                <c:pt idx="234">
                  <c:v>45161</c:v>
                </c:pt>
                <c:pt idx="235">
                  <c:v>45162</c:v>
                </c:pt>
                <c:pt idx="236">
                  <c:v>45163</c:v>
                </c:pt>
                <c:pt idx="237">
                  <c:v>45164</c:v>
                </c:pt>
                <c:pt idx="238">
                  <c:v>45165</c:v>
                </c:pt>
                <c:pt idx="239">
                  <c:v>45166</c:v>
                </c:pt>
                <c:pt idx="240">
                  <c:v>45167</c:v>
                </c:pt>
                <c:pt idx="241">
                  <c:v>45168</c:v>
                </c:pt>
                <c:pt idx="242">
                  <c:v>45169</c:v>
                </c:pt>
                <c:pt idx="243">
                  <c:v>45170</c:v>
                </c:pt>
                <c:pt idx="244">
                  <c:v>45171</c:v>
                </c:pt>
                <c:pt idx="245">
                  <c:v>45172</c:v>
                </c:pt>
                <c:pt idx="246">
                  <c:v>45173</c:v>
                </c:pt>
                <c:pt idx="247">
                  <c:v>45174</c:v>
                </c:pt>
                <c:pt idx="248">
                  <c:v>45175</c:v>
                </c:pt>
                <c:pt idx="249">
                  <c:v>45176</c:v>
                </c:pt>
                <c:pt idx="250">
                  <c:v>45177</c:v>
                </c:pt>
                <c:pt idx="251">
                  <c:v>45178</c:v>
                </c:pt>
                <c:pt idx="252">
                  <c:v>45179</c:v>
                </c:pt>
                <c:pt idx="253">
                  <c:v>45180</c:v>
                </c:pt>
                <c:pt idx="254">
                  <c:v>45181</c:v>
                </c:pt>
                <c:pt idx="255">
                  <c:v>45182</c:v>
                </c:pt>
                <c:pt idx="256">
                  <c:v>45183</c:v>
                </c:pt>
                <c:pt idx="257">
                  <c:v>45184</c:v>
                </c:pt>
                <c:pt idx="258">
                  <c:v>45185</c:v>
                </c:pt>
                <c:pt idx="259">
                  <c:v>45186</c:v>
                </c:pt>
                <c:pt idx="260">
                  <c:v>45187</c:v>
                </c:pt>
                <c:pt idx="261">
                  <c:v>45188</c:v>
                </c:pt>
                <c:pt idx="262">
                  <c:v>45189</c:v>
                </c:pt>
                <c:pt idx="263">
                  <c:v>45190</c:v>
                </c:pt>
                <c:pt idx="264">
                  <c:v>45191</c:v>
                </c:pt>
                <c:pt idx="265">
                  <c:v>45192</c:v>
                </c:pt>
                <c:pt idx="266">
                  <c:v>45193</c:v>
                </c:pt>
                <c:pt idx="267">
                  <c:v>45194</c:v>
                </c:pt>
                <c:pt idx="268">
                  <c:v>45195</c:v>
                </c:pt>
                <c:pt idx="269">
                  <c:v>45196</c:v>
                </c:pt>
                <c:pt idx="270">
                  <c:v>45197</c:v>
                </c:pt>
                <c:pt idx="271">
                  <c:v>45198</c:v>
                </c:pt>
                <c:pt idx="272">
                  <c:v>45199</c:v>
                </c:pt>
                <c:pt idx="273">
                  <c:v>45200</c:v>
                </c:pt>
                <c:pt idx="274">
                  <c:v>45201</c:v>
                </c:pt>
                <c:pt idx="275">
                  <c:v>45202</c:v>
                </c:pt>
                <c:pt idx="276">
                  <c:v>45203</c:v>
                </c:pt>
                <c:pt idx="277">
                  <c:v>45204</c:v>
                </c:pt>
                <c:pt idx="278">
                  <c:v>45205</c:v>
                </c:pt>
                <c:pt idx="279">
                  <c:v>45206</c:v>
                </c:pt>
                <c:pt idx="280">
                  <c:v>45207</c:v>
                </c:pt>
                <c:pt idx="281">
                  <c:v>45208</c:v>
                </c:pt>
                <c:pt idx="282">
                  <c:v>45209</c:v>
                </c:pt>
                <c:pt idx="283">
                  <c:v>45210</c:v>
                </c:pt>
                <c:pt idx="284">
                  <c:v>45211</c:v>
                </c:pt>
                <c:pt idx="285">
                  <c:v>45212</c:v>
                </c:pt>
                <c:pt idx="286">
                  <c:v>45213</c:v>
                </c:pt>
                <c:pt idx="287">
                  <c:v>45214</c:v>
                </c:pt>
                <c:pt idx="288">
                  <c:v>45215</c:v>
                </c:pt>
                <c:pt idx="289">
                  <c:v>45216</c:v>
                </c:pt>
                <c:pt idx="290">
                  <c:v>45217</c:v>
                </c:pt>
                <c:pt idx="291">
                  <c:v>45218</c:v>
                </c:pt>
                <c:pt idx="292">
                  <c:v>45219</c:v>
                </c:pt>
                <c:pt idx="293">
                  <c:v>45220</c:v>
                </c:pt>
                <c:pt idx="294">
                  <c:v>45221</c:v>
                </c:pt>
                <c:pt idx="295">
                  <c:v>45222</c:v>
                </c:pt>
                <c:pt idx="296">
                  <c:v>45223</c:v>
                </c:pt>
                <c:pt idx="297">
                  <c:v>45224</c:v>
                </c:pt>
                <c:pt idx="298">
                  <c:v>45225</c:v>
                </c:pt>
                <c:pt idx="299">
                  <c:v>45226</c:v>
                </c:pt>
                <c:pt idx="300">
                  <c:v>45227</c:v>
                </c:pt>
                <c:pt idx="301">
                  <c:v>45228</c:v>
                </c:pt>
                <c:pt idx="302">
                  <c:v>45229</c:v>
                </c:pt>
                <c:pt idx="303">
                  <c:v>45230</c:v>
                </c:pt>
                <c:pt idx="304">
                  <c:v>45231</c:v>
                </c:pt>
                <c:pt idx="305">
                  <c:v>45232</c:v>
                </c:pt>
                <c:pt idx="306">
                  <c:v>45233</c:v>
                </c:pt>
                <c:pt idx="307">
                  <c:v>45234</c:v>
                </c:pt>
                <c:pt idx="308">
                  <c:v>45235</c:v>
                </c:pt>
                <c:pt idx="309">
                  <c:v>45236</c:v>
                </c:pt>
                <c:pt idx="310">
                  <c:v>45237</c:v>
                </c:pt>
                <c:pt idx="311">
                  <c:v>45238</c:v>
                </c:pt>
                <c:pt idx="312">
                  <c:v>45239</c:v>
                </c:pt>
                <c:pt idx="313">
                  <c:v>45240</c:v>
                </c:pt>
                <c:pt idx="314">
                  <c:v>45241</c:v>
                </c:pt>
                <c:pt idx="315">
                  <c:v>45242</c:v>
                </c:pt>
                <c:pt idx="316">
                  <c:v>45243</c:v>
                </c:pt>
                <c:pt idx="317">
                  <c:v>45244</c:v>
                </c:pt>
                <c:pt idx="318">
                  <c:v>45245</c:v>
                </c:pt>
                <c:pt idx="319">
                  <c:v>45246</c:v>
                </c:pt>
                <c:pt idx="320">
                  <c:v>45247</c:v>
                </c:pt>
                <c:pt idx="321">
                  <c:v>45248</c:v>
                </c:pt>
                <c:pt idx="322">
                  <c:v>45249</c:v>
                </c:pt>
                <c:pt idx="323">
                  <c:v>45250</c:v>
                </c:pt>
                <c:pt idx="324">
                  <c:v>45251</c:v>
                </c:pt>
                <c:pt idx="325">
                  <c:v>45252</c:v>
                </c:pt>
                <c:pt idx="326">
                  <c:v>45253</c:v>
                </c:pt>
                <c:pt idx="327">
                  <c:v>45254</c:v>
                </c:pt>
                <c:pt idx="328">
                  <c:v>45255</c:v>
                </c:pt>
                <c:pt idx="329">
                  <c:v>45256</c:v>
                </c:pt>
                <c:pt idx="330">
                  <c:v>45257</c:v>
                </c:pt>
                <c:pt idx="331">
                  <c:v>45258</c:v>
                </c:pt>
                <c:pt idx="332">
                  <c:v>45259</c:v>
                </c:pt>
                <c:pt idx="333">
                  <c:v>45260</c:v>
                </c:pt>
                <c:pt idx="334">
                  <c:v>45261</c:v>
                </c:pt>
                <c:pt idx="335">
                  <c:v>45262</c:v>
                </c:pt>
                <c:pt idx="336">
                  <c:v>45263</c:v>
                </c:pt>
                <c:pt idx="337">
                  <c:v>45264</c:v>
                </c:pt>
                <c:pt idx="338">
                  <c:v>45265</c:v>
                </c:pt>
                <c:pt idx="339">
                  <c:v>45266</c:v>
                </c:pt>
                <c:pt idx="340">
                  <c:v>45267</c:v>
                </c:pt>
                <c:pt idx="341">
                  <c:v>45268</c:v>
                </c:pt>
                <c:pt idx="342">
                  <c:v>45269</c:v>
                </c:pt>
                <c:pt idx="343">
                  <c:v>45270</c:v>
                </c:pt>
                <c:pt idx="344">
                  <c:v>45271</c:v>
                </c:pt>
                <c:pt idx="345">
                  <c:v>45272</c:v>
                </c:pt>
                <c:pt idx="346">
                  <c:v>45273</c:v>
                </c:pt>
                <c:pt idx="347">
                  <c:v>45274</c:v>
                </c:pt>
                <c:pt idx="348">
                  <c:v>45275</c:v>
                </c:pt>
                <c:pt idx="349">
                  <c:v>45276</c:v>
                </c:pt>
                <c:pt idx="350">
                  <c:v>45277</c:v>
                </c:pt>
                <c:pt idx="351">
                  <c:v>45278</c:v>
                </c:pt>
                <c:pt idx="352">
                  <c:v>45279</c:v>
                </c:pt>
                <c:pt idx="353">
                  <c:v>45280</c:v>
                </c:pt>
                <c:pt idx="354">
                  <c:v>45281</c:v>
                </c:pt>
                <c:pt idx="355">
                  <c:v>45282</c:v>
                </c:pt>
                <c:pt idx="356">
                  <c:v>45283</c:v>
                </c:pt>
                <c:pt idx="357">
                  <c:v>45284</c:v>
                </c:pt>
                <c:pt idx="358">
                  <c:v>45285</c:v>
                </c:pt>
                <c:pt idx="359">
                  <c:v>45286</c:v>
                </c:pt>
                <c:pt idx="360">
                  <c:v>45287</c:v>
                </c:pt>
                <c:pt idx="361">
                  <c:v>45288</c:v>
                </c:pt>
              </c:numCache>
            </c:numRef>
          </c:cat>
          <c:val>
            <c:numRef>
              <c:f>Sheet3!$E$2:$E$363</c:f>
              <c:numCache>
                <c:formatCode>General</c:formatCode>
                <c:ptCount val="362"/>
                <c:pt idx="180" formatCode="&quot;£&quot;#,##0_);\(&quot;£&quot;#,##0\)">
                  <c:v>3742.1699999999996</c:v>
                </c:pt>
                <c:pt idx="181" formatCode="&quot;£&quot;#,##0_);\(&quot;£&quot;#,##0\)">
                  <c:v>4215.2812518682467</c:v>
                </c:pt>
                <c:pt idx="182" formatCode="&quot;£&quot;#,##0_);\(&quot;£&quot;#,##0\)">
                  <c:v>4471.3590294508977</c:v>
                </c:pt>
                <c:pt idx="183" formatCode="&quot;£&quot;#,##0_);\(&quot;£&quot;#,##0\)">
                  <c:v>4443.9076913018889</c:v>
                </c:pt>
                <c:pt idx="184" formatCode="&quot;£&quot;#,##0_);\(&quot;£&quot;#,##0\)">
                  <c:v>4606.9875069762793</c:v>
                </c:pt>
                <c:pt idx="185" formatCode="&quot;£&quot;#,##0_);\(&quot;£&quot;#,##0\)">
                  <c:v>4444.9452753531941</c:v>
                </c:pt>
                <c:pt idx="186" formatCode="&quot;£&quot;#,##0_);\(&quot;£&quot;#,##0\)">
                  <c:v>4521.865100381091</c:v>
                </c:pt>
                <c:pt idx="187" formatCode="&quot;£&quot;#,##0_);\(&quot;£&quot;#,##0\)">
                  <c:v>4299.6958031730137</c:v>
                </c:pt>
                <c:pt idx="188" formatCode="&quot;£&quot;#,##0_);\(&quot;£&quot;#,##0\)">
                  <c:v>4655.6883177421487</c:v>
                </c:pt>
                <c:pt idx="189" formatCode="&quot;£&quot;#,##0_);\(&quot;£&quot;#,##0\)">
                  <c:v>5712.2737061618318</c:v>
                </c:pt>
                <c:pt idx="190" formatCode="&quot;£&quot;#,##0_);\(&quot;£&quot;#,##0\)">
                  <c:v>5511.2368087390169</c:v>
                </c:pt>
                <c:pt idx="191" formatCode="&quot;£&quot;#,##0_);\(&quot;£&quot;#,##0\)">
                  <c:v>5320.8778027859198</c:v>
                </c:pt>
                <c:pt idx="192" formatCode="&quot;£&quot;#,##0_);\(&quot;£&quot;#,##0\)">
                  <c:v>5170.6722149036523</c:v>
                </c:pt>
                <c:pt idx="193" formatCode="&quot;£&quot;#,##0_);\(&quot;£&quot;#,##0\)">
                  <c:v>5064.2067861018641</c:v>
                </c:pt>
                <c:pt idx="194" formatCode="&quot;£&quot;#,##0_);\(&quot;£&quot;#,##0\)">
                  <c:v>5422.8347817240274</c:v>
                </c:pt>
                <c:pt idx="195" formatCode="&quot;£&quot;#,##0_);\(&quot;£&quot;#,##0\)">
                  <c:v>5750.6616095384215</c:v>
                </c:pt>
                <c:pt idx="196" formatCode="&quot;£&quot;#,##0_);\(&quot;£&quot;#,##0\)">
                  <c:v>5482.1469911010072</c:v>
                </c:pt>
                <c:pt idx="197" formatCode="&quot;£&quot;#,##0_);\(&quot;£&quot;#,##0\)">
                  <c:v>5698.885670759204</c:v>
                </c:pt>
                <c:pt idx="198" formatCode="&quot;£&quot;#,##0_);\(&quot;£&quot;#,##0\)">
                  <c:v>5059.4158907498077</c:v>
                </c:pt>
                <c:pt idx="199" formatCode="&quot;£&quot;#,##0_);\(&quot;£&quot;#,##0\)">
                  <c:v>5713.1026905819872</c:v>
                </c:pt>
                <c:pt idx="200" formatCode="&quot;£&quot;#,##0_);\(&quot;£&quot;#,##0\)">
                  <c:v>5979.3872880530371</c:v>
                </c:pt>
                <c:pt idx="201" formatCode="&quot;£&quot;#,##0_);\(&quot;£&quot;#,##0\)">
                  <c:v>5355.5349499360464</c:v>
                </c:pt>
                <c:pt idx="202" formatCode="&quot;£&quot;#,##0_);\(&quot;£&quot;#,##0\)">
                  <c:v>5376.7380728749067</c:v>
                </c:pt>
                <c:pt idx="203" formatCode="&quot;£&quot;#,##0_);\(&quot;£&quot;#,##0\)">
                  <c:v>4859.9293050645365</c:v>
                </c:pt>
                <c:pt idx="204" formatCode="&quot;£&quot;#,##0_);\(&quot;£&quot;#,##0\)">
                  <c:v>4997.7178856721084</c:v>
                </c:pt>
                <c:pt idx="205" formatCode="&quot;£&quot;#,##0_);\(&quot;£&quot;#,##0\)">
                  <c:v>5093.2854526303099</c:v>
                </c:pt>
                <c:pt idx="206" formatCode="&quot;£&quot;#,##0_);\(&quot;£&quot;#,##0\)">
                  <c:v>4975.8274767739067</c:v>
                </c:pt>
                <c:pt idx="207" formatCode="&quot;£&quot;#,##0_);\(&quot;£&quot;#,##0\)">
                  <c:v>5040.2420193038461</c:v>
                </c:pt>
                <c:pt idx="208" formatCode="&quot;£&quot;#,##0_);\(&quot;£&quot;#,##0\)">
                  <c:v>5074.176839670462</c:v>
                </c:pt>
                <c:pt idx="209" formatCode="&quot;£&quot;#,##0_);\(&quot;£&quot;#,##0\)">
                  <c:v>4413.9941904325933</c:v>
                </c:pt>
                <c:pt idx="210" formatCode="&quot;£&quot;#,##0_);\(&quot;£&quot;#,##0\)">
                  <c:v>4246.2505691059778</c:v>
                </c:pt>
                <c:pt idx="211" formatCode="&quot;£&quot;#,##0_);\(&quot;£&quot;#,##0\)">
                  <c:v>4835.1934919196456</c:v>
                </c:pt>
                <c:pt idx="212" formatCode="&quot;£&quot;#,##0_);\(&quot;£&quot;#,##0\)">
                  <c:v>4971.0701664964736</c:v>
                </c:pt>
                <c:pt idx="213" formatCode="&quot;£&quot;#,##0_);\(&quot;£&quot;#,##0\)">
                  <c:v>5227.3966548460885</c:v>
                </c:pt>
                <c:pt idx="214" formatCode="&quot;£&quot;#,##0_);\(&quot;£&quot;#,##0\)">
                  <c:v>5200.1882962678046</c:v>
                </c:pt>
                <c:pt idx="215" formatCode="&quot;£&quot;#,##0_);\(&quot;£&quot;#,##0\)">
                  <c:v>5363.5054176293906</c:v>
                </c:pt>
                <c:pt idx="216" formatCode="&quot;£&quot;#,##0_);\(&quot;£&quot;#,##0\)">
                  <c:v>5201.6948784903861</c:v>
                </c:pt>
                <c:pt idx="217" formatCode="&quot;£&quot;#,##0_);\(&quot;£&quot;#,##0\)">
                  <c:v>5278.8408466766286</c:v>
                </c:pt>
                <c:pt idx="218" formatCode="&quot;£&quot;#,##0_);\(&quot;£&quot;#,##0\)">
                  <c:v>5056.8922102056349</c:v>
                </c:pt>
                <c:pt idx="219" formatCode="&quot;£&quot;#,##0_);\(&quot;£&quot;#,##0\)">
                  <c:v>5413.0999728534562</c:v>
                </c:pt>
                <c:pt idx="220" formatCode="&quot;£&quot;#,##0_);\(&quot;£&quot;#,##0\)">
                  <c:v>6469.8952691474906</c:v>
                </c:pt>
                <c:pt idx="221" formatCode="&quot;£&quot;#,##0_);\(&quot;£&quot;#,##0\)">
                  <c:v>6269.0630143745257</c:v>
                </c:pt>
                <c:pt idx="222" formatCode="&quot;£&quot;#,##0_);\(&quot;£&quot;#,##0\)">
                  <c:v>6078.9034631890099</c:v>
                </c:pt>
                <c:pt idx="223" formatCode="&quot;£&quot;#,##0_);\(&quot;£&quot;#,##0\)">
                  <c:v>5928.8922217356285</c:v>
                </c:pt>
                <c:pt idx="224" formatCode="&quot;£&quot;#,##0_);\(&quot;£&quot;#,##0\)">
                  <c:v>5822.6161126104244</c:v>
                </c:pt>
                <c:pt idx="225" formatCode="&quot;£&quot;#,##0_);\(&quot;£&quot;#,##0\)">
                  <c:v>6181.428484630329</c:v>
                </c:pt>
                <c:pt idx="226" formatCode="&quot;£&quot;#,##0_);\(&quot;£&quot;#,##0\)">
                  <c:v>6509.4348307713644</c:v>
                </c:pt>
                <c:pt idx="227" formatCode="&quot;£&quot;#,##0_);\(&quot;£&quot;#,##0\)">
                  <c:v>6241.0949593818841</c:v>
                </c:pt>
                <c:pt idx="228" formatCode="&quot;£&quot;#,##0_);\(&quot;£&quot;#,##0\)">
                  <c:v>6458.0037030400426</c:v>
                </c:pt>
                <c:pt idx="229" formatCode="&quot;£&quot;#,##0_);\(&quot;£&quot;#,##0\)">
                  <c:v>5818.6993935088722</c:v>
                </c:pt>
                <c:pt idx="230" formatCode="&quot;£&quot;#,##0_);\(&quot;£&quot;#,##0\)">
                  <c:v>6472.5471609800552</c:v>
                </c:pt>
                <c:pt idx="231" formatCode="&quot;£&quot;#,##0_);\(&quot;£&quot;#,##0\)">
                  <c:v>6738.9883149541793</c:v>
                </c:pt>
                <c:pt idx="232" formatCode="&quot;£&quot;#,##0_);\(&quot;£&quot;#,##0\)">
                  <c:v>6115.2882147967284</c:v>
                </c:pt>
                <c:pt idx="233" formatCode="&quot;£&quot;#,##0_);\(&quot;£&quot;#,##0\)">
                  <c:v>6136.6393505053575</c:v>
                </c:pt>
                <c:pt idx="234" formatCode="&quot;£&quot;#,##0_);\(&quot;£&quot;#,##0\)">
                  <c:v>5619.9744642663518</c:v>
                </c:pt>
                <c:pt idx="235" formatCode="&quot;£&quot;#,##0_);\(&quot;£&quot;#,##0\)">
                  <c:v>5757.9028897561629</c:v>
                </c:pt>
                <c:pt idx="236" formatCode="&quot;£&quot;#,##0_);\(&quot;£&quot;#,##0\)">
                  <c:v>5853.6063598190658</c:v>
                </c:pt>
                <c:pt idx="237" formatCode="&quot;£&quot;#,##0_);\(&quot;£&quot;#,##0\)">
                  <c:v>5736.2804404922645</c:v>
                </c:pt>
                <c:pt idx="238" formatCode="&quot;£&quot;#,##0_);\(&quot;£&quot;#,##0\)">
                  <c:v>5800.8232883626852</c:v>
                </c:pt>
                <c:pt idx="239" formatCode="&quot;£&quot;#,##0_);\(&quot;£&quot;#,##0\)">
                  <c:v>5834.882758347042</c:v>
                </c:pt>
                <c:pt idx="240" formatCode="&quot;£&quot;#,##0_);\(&quot;£&quot;#,##0\)">
                  <c:v>5174.8211984519812</c:v>
                </c:pt>
                <c:pt idx="241" formatCode="&quot;£&quot;#,##0_);\(&quot;£&quot;#,##0\)">
                  <c:v>5007.1952015276538</c:v>
                </c:pt>
                <c:pt idx="242" formatCode="&quot;£&quot;#,##0_);\(&quot;£&quot;#,##0\)">
                  <c:v>5596.2523789334164</c:v>
                </c:pt>
                <c:pt idx="243" formatCode="&quot;£&quot;#,##0_);\(&quot;£&quot;#,##0\)">
                  <c:v>5682.3995690772508</c:v>
                </c:pt>
                <c:pt idx="244" formatCode="&quot;£&quot;#,##0_);\(&quot;£&quot;#,##0\)">
                  <c:v>5939.2219427882292</c:v>
                </c:pt>
                <c:pt idx="245" formatCode="&quot;£&quot;#,##0_);\(&quot;£&quot;#,##0\)">
                  <c:v>5912.5064473724497</c:v>
                </c:pt>
                <c:pt idx="246" formatCode="&quot;£&quot;#,##0_);\(&quot;£&quot;#,##0\)">
                  <c:v>6076.3133990315482</c:v>
                </c:pt>
                <c:pt idx="247" formatCode="&quot;£&quot;#,##0_);\(&quot;£&quot;#,##0\)">
                  <c:v>5914.9896482942459</c:v>
                </c:pt>
                <c:pt idx="248" formatCode="&quot;£&quot;#,##0_);\(&quot;£&quot;#,##0\)">
                  <c:v>5992.6193555558621</c:v>
                </c:pt>
                <c:pt idx="249" formatCode="&quot;£&quot;#,##0_);\(&quot;£&quot;#,##0\)">
                  <c:v>5771.1514029681875</c:v>
                </c:pt>
                <c:pt idx="250" formatCode="&quot;£&quot;#,##0_);\(&quot;£&quot;#,##0\)">
                  <c:v>6127.8367899703917</c:v>
                </c:pt>
                <c:pt idx="251" formatCode="&quot;£&quot;#,##0_);\(&quot;£&quot;#,##0\)">
                  <c:v>7185.1066482454889</c:v>
                </c:pt>
                <c:pt idx="252" formatCode="&quot;£&quot;#,##0_);\(&quot;£&quot;#,##0\)">
                  <c:v>6984.7458916917185</c:v>
                </c:pt>
                <c:pt idx="253" formatCode="&quot;£&quot;#,##0_);\(&quot;£&quot;#,##0\)">
                  <c:v>6795.054774993866</c:v>
                </c:pt>
                <c:pt idx="254" formatCode="&quot;£&quot;#,##0_);\(&quot;£&quot;#,##0\)">
                  <c:v>6645.5089057086634</c:v>
                </c:pt>
                <c:pt idx="255" formatCode="&quot;£&quot;#,##0_);\(&quot;£&quot;#,##0\)">
                  <c:v>6539.6951091885621</c:v>
                </c:pt>
                <c:pt idx="256" formatCode="&quot;£&quot;#,##0_);\(&quot;£&quot;#,##0\)">
                  <c:v>6898.9667383137894</c:v>
                </c:pt>
                <c:pt idx="257" formatCode="&quot;£&quot;#,##0_);\(&quot;£&quot;#,##0\)">
                  <c:v>7227.4292913929994</c:v>
                </c:pt>
                <c:pt idx="258" formatCode="&quot;£&quot;#,##0_);\(&quot;£&quot;#,##0\)">
                  <c:v>6959.5425833389363</c:v>
                </c:pt>
                <c:pt idx="259" formatCode="&quot;£&quot;#,##0_);\(&quot;£&quot;#,##0\)">
                  <c:v>7176.9014544883339</c:v>
                </c:pt>
                <c:pt idx="260" formatCode="&quot;£&quot;#,##0_);\(&quot;£&quot;#,##0\)">
                  <c:v>6538.0442455194943</c:v>
                </c:pt>
                <c:pt idx="261" formatCode="&quot;£&quot;#,##0_);\(&quot;£&quot;#,##0\)">
                  <c:v>7192.3360966586533</c:v>
                </c:pt>
                <c:pt idx="262" formatCode="&quot;£&quot;#,##0_);\(&quot;£&quot;#,##0\)">
                  <c:v>7459.2183285229748</c:v>
                </c:pt>
                <c:pt idx="263" formatCode="&quot;£&quot;#,##0_);\(&quot;£&quot;#,##0\)">
                  <c:v>6835.9563126394714</c:v>
                </c:pt>
                <c:pt idx="264" formatCode="&quot;£&quot;#,##0_);\(&quot;£&quot;#,##0\)">
                  <c:v>6857.742552175413</c:v>
                </c:pt>
                <c:pt idx="265" formatCode="&quot;£&quot;#,##0_);\(&quot;£&quot;#,##0\)">
                  <c:v>6341.509803458187</c:v>
                </c:pt>
                <c:pt idx="266" formatCode="&quot;£&quot;#,##0_);\(&quot;£&quot;#,##0\)">
                  <c:v>6479.8674152405247</c:v>
                </c:pt>
                <c:pt idx="267" formatCode="&quot;£&quot;#,##0_);\(&quot;£&quot;#,##0\)">
                  <c:v>6575.9971363421591</c:v>
                </c:pt>
                <c:pt idx="268" formatCode="&quot;£&quot;#,##0_);\(&quot;£&quot;#,##0\)">
                  <c:v>6459.0945496393006</c:v>
                </c:pt>
                <c:pt idx="269" formatCode="&quot;£&quot;#,##0_);\(&quot;£&quot;#,##0\)">
                  <c:v>6524.0578293861745</c:v>
                </c:pt>
                <c:pt idx="270" formatCode="&quot;£&quot;#,##0_);\(&quot;£&quot;#,##0\)">
                  <c:v>6558.5348489602293</c:v>
                </c:pt>
                <c:pt idx="271" formatCode="&quot;£&quot;#,##0_);\(&quot;£&quot;#,##0\)">
                  <c:v>5898.8879755878834</c:v>
                </c:pt>
                <c:pt idx="272" formatCode="&quot;£&quot;#,##0_);\(&quot;£&quot;#,##0\)">
                  <c:v>5731.6738220641382</c:v>
                </c:pt>
                <c:pt idx="273" formatCode="&quot;£&quot;#,##0_);\(&quot;£&quot;#,##0\)">
                  <c:v>6321.140020384807</c:v>
                </c:pt>
                <c:pt idx="274" formatCode="&quot;£&quot;#,##0_);\(&quot;£&quot;#,##0\)">
                  <c:v>6381.9287289344866</c:v>
                </c:pt>
                <c:pt idx="275" formatCode="&quot;£&quot;#,##0_);\(&quot;£&quot;#,##0\)">
                  <c:v>6639.2979077812915</c:v>
                </c:pt>
                <c:pt idx="276" formatCode="&quot;£&quot;#,##0_);\(&quot;£&quot;#,##0\)">
                  <c:v>6613.1269583387602</c:v>
                </c:pt>
                <c:pt idx="277" formatCode="&quot;£&quot;#,##0_);\(&quot;£&quot;#,##0\)">
                  <c:v>6777.4761862487976</c:v>
                </c:pt>
                <c:pt idx="278" formatCode="&quot;£&quot;#,##0_);\(&quot;£&quot;#,##0\)">
                  <c:v>6616.692432380838</c:v>
                </c:pt>
                <c:pt idx="279" formatCode="&quot;£&quot;#,##0_);\(&quot;£&quot;#,##0\)">
                  <c:v>6694.8598483551677</c:v>
                </c:pt>
                <c:pt idx="280" formatCode="&quot;£&quot;#,##0_);\(&quot;£&quot;#,##0\)">
                  <c:v>6473.9273084164488</c:v>
                </c:pt>
                <c:pt idx="281" formatCode="&quot;£&quot;#,##0_);\(&quot;£&quot;#,##0\)">
                  <c:v>6831.1458049481334</c:v>
                </c:pt>
                <c:pt idx="282" formatCode="&quot;£&quot;#,##0_);\(&quot;£&quot;#,##0\)">
                  <c:v>7888.9464634122851</c:v>
                </c:pt>
                <c:pt idx="283" formatCode="&quot;£&quot;#,##0_);\(&quot;£&quot;#,##0\)">
                  <c:v>7689.1141923042333</c:v>
                </c:pt>
                <c:pt idx="284" formatCode="&quot;£&quot;#,##0_);\(&quot;£&quot;#,##0\)">
                  <c:v>7499.9492417070505</c:v>
                </c:pt>
                <c:pt idx="285" formatCode="&quot;£&quot;#,##0_);\(&quot;£&quot;#,##0\)">
                  <c:v>7350.9272153600368</c:v>
                </c:pt>
                <c:pt idx="286" formatCode="&quot;£&quot;#,##0_);\(&quot;£&quot;#,##0\)">
                  <c:v>7245.6349355655238</c:v>
                </c:pt>
                <c:pt idx="287" formatCode="&quot;£&quot;#,##0_);\(&quot;£&quot;#,##0\)">
                  <c:v>7605.4257529039132</c:v>
                </c:pt>
                <c:pt idx="288" formatCode="&quot;£&quot;#,##0_);\(&quot;£&quot;#,##0\)">
                  <c:v>7934.4051641172782</c:v>
                </c:pt>
                <c:pt idx="289" formatCode="&quot;£&quot;#,##0_);\(&quot;£&quot;#,##0\)">
                  <c:v>7667.0329832679663</c:v>
                </c:pt>
                <c:pt idx="290" formatCode="&quot;£&quot;#,##0_);\(&quot;£&quot;#,##0\)">
                  <c:v>7884.9040505414468</c:v>
                </c:pt>
                <c:pt idx="291" formatCode="&quot;£&quot;#,##0_);\(&quot;£&quot;#,##0\)">
                  <c:v>7246.5567071468422</c:v>
                </c:pt>
                <c:pt idx="292" formatCode="&quot;£&quot;#,##0_);\(&quot;£&quot;#,##0\)">
                  <c:v>7901.3560945062818</c:v>
                </c:pt>
                <c:pt idx="293" formatCode="&quot;£&quot;#,##0_);\(&quot;£&quot;#,##0\)">
                  <c:v>8168.7435350809337</c:v>
                </c:pt>
                <c:pt idx="294" formatCode="&quot;£&quot;#,##0_);\(&quot;£&quot;#,##0\)">
                  <c:v>7545.9844028730149</c:v>
                </c:pt>
                <c:pt idx="295" formatCode="&quot;£&quot;#,##0_);\(&quot;£&quot;#,##0\)">
                  <c:v>7568.2712041393524</c:v>
                </c:pt>
                <c:pt idx="296" formatCode="&quot;£&quot;#,##0_);\(&quot;£&quot;#,##0\)">
                  <c:v>7052.5366988944952</c:v>
                </c:pt>
                <c:pt idx="297" formatCode="&quot;£&quot;#,##0_);\(&quot;£&quot;#,##0\)">
                  <c:v>7191.3902401592632</c:v>
                </c:pt>
                <c:pt idx="298" formatCode="&quot;£&quot;#,##0_);\(&quot;£&quot;#,##0\)">
                  <c:v>7288.0135815858575</c:v>
                </c:pt>
                <c:pt idx="299" formatCode="&quot;£&quot;#,##0_);\(&quot;£&quot;#,##0\)">
                  <c:v>7171.60231143088</c:v>
                </c:pt>
                <c:pt idx="300" formatCode="&quot;£&quot;#,##0_);\(&quot;£&quot;#,##0\)">
                  <c:v>7237.05460986055</c:v>
                </c:pt>
                <c:pt idx="301" formatCode="&quot;£&quot;#,##0_);\(&quot;£&quot;#,##0\)">
                  <c:v>7272.0183566797423</c:v>
                </c:pt>
                <c:pt idx="302" formatCode="&quot;£&quot;#,##0_);\(&quot;£&quot;#,##0\)">
                  <c:v>6612.8559260416705</c:v>
                </c:pt>
                <c:pt idx="303" formatCode="&quot;£&quot;#,##0_);\(&quot;£&quot;#,##0\)">
                  <c:v>6446.1239381516316</c:v>
                </c:pt>
                <c:pt idx="304" formatCode="&quot;£&quot;#,##0_);\(&quot;£&quot;#,##0\)">
                  <c:v>7036.0700328835028</c:v>
                </c:pt>
                <c:pt idx="305" formatCode="&quot;£&quot;#,##0_);\(&quot;£&quot;#,##0\)">
                  <c:v>7080.6864738852291</c:v>
                </c:pt>
                <c:pt idx="306" formatCode="&quot;£&quot;#,##0_);\(&quot;£&quot;#,##0\)">
                  <c:v>7338.6099336849202</c:v>
                </c:pt>
                <c:pt idx="307" formatCode="&quot;£&quot;#,##0_);\(&quot;£&quot;#,##0\)">
                  <c:v>7312.9913187839611</c:v>
                </c:pt>
                <c:pt idx="308" formatCode="&quot;£&quot;#,##0_);\(&quot;£&quot;#,##0\)">
                  <c:v>7477.8909289519543</c:v>
                </c:pt>
                <c:pt idx="309" formatCode="&quot;£&quot;#,##0_);\(&quot;£&quot;#,##0\)">
                  <c:v>7317.6555997312071</c:v>
                </c:pt>
                <c:pt idx="310" formatCode="&quot;£&quot;#,##0_);\(&quot;£&quot;#,##0\)">
                  <c:v>7396.3694779501211</c:v>
                </c:pt>
                <c:pt idx="311" formatCode="&quot;£&quot;#,##0_);\(&quot;£&quot;#,##0\)">
                  <c:v>7175.9814335867541</c:v>
                </c:pt>
                <c:pt idx="312" formatCode="&quot;£&quot;#,##0_);\(&quot;£&quot;#,##0\)">
                  <c:v>7533.7424552732318</c:v>
                </c:pt>
                <c:pt idx="313" formatCode="&quot;£&quot;#,##0_);\(&quot;£&quot;#,##0\)">
                  <c:v>8592.0836652255875</c:v>
                </c:pt>
                <c:pt idx="314" formatCode="&quot;£&quot;#,##0_);\(&quot;£&quot;#,##0\)">
                  <c:v>8392.7899691883831</c:v>
                </c:pt>
                <c:pt idx="315" formatCode="&quot;£&quot;#,##0_);\(&quot;£&quot;#,##0\)">
                  <c:v>8204.1616149791771</c:v>
                </c:pt>
                <c:pt idx="316" formatCode="&quot;£&quot;#,##0_);\(&quot;£&quot;#,##0\)">
                  <c:v>8055.6742045470119</c:v>
                </c:pt>
                <c:pt idx="317" formatCode="&quot;£&quot;#,##0_);\(&quot;£&quot;#,##0\)">
                  <c:v>7950.9145588692036</c:v>
                </c:pt>
                <c:pt idx="318" formatCode="&quot;£&quot;#,##0_);\(&quot;£&quot;#,##0\)">
                  <c:v>8311.2360276564086</c:v>
                </c:pt>
                <c:pt idx="319" formatCode="&quot;£&quot;#,##0_);\(&quot;£&quot;#,##0\)">
                  <c:v>8640.74410722627</c:v>
                </c:pt>
                <c:pt idx="320" formatCode="&quot;£&quot;#,##0_);\(&quot;£&quot;#,##0\)">
                  <c:v>8373.8986116520937</c:v>
                </c:pt>
                <c:pt idx="321" formatCode="&quot;£&quot;#,##0_);\(&quot;£&quot;#,##0\)">
                  <c:v>8592.2943815558046</c:v>
                </c:pt>
                <c:pt idx="322" formatCode="&quot;£&quot;#,##0_);\(&quot;£&quot;#,##0\)">
                  <c:v>7954.4697589986372</c:v>
                </c:pt>
                <c:pt idx="323" formatCode="&quot;£&quot;#,##0_);\(&quot;£&quot;#,##0\)">
                  <c:v>8609.7898866606884</c:v>
                </c:pt>
                <c:pt idx="324" formatCode="&quot;£&quot;#,##0_);\(&quot;£&quot;#,##0\)">
                  <c:v>8877.6960886571942</c:v>
                </c:pt>
                <c:pt idx="325" formatCode="&quot;£&quot;#,##0_);\(&quot;£&quot;#,##0\)">
                  <c:v>8255.4537410308585</c:v>
                </c:pt>
                <c:pt idx="326" formatCode="&quot;£&quot;#,##0_);\(&quot;£&quot;#,##0\)">
                  <c:v>8278.2553524557861</c:v>
                </c:pt>
                <c:pt idx="327" formatCode="&quot;£&quot;#,##0_);\(&quot;£&quot;#,##0\)">
                  <c:v>7763.033685731024</c:v>
                </c:pt>
                <c:pt idx="328" formatCode="&quot;£&quot;#,##0_);\(&quot;£&quot;#,##0\)">
                  <c:v>7902.3980970196362</c:v>
                </c:pt>
                <c:pt idx="329" formatCode="&quot;£&quot;#,##0_);\(&quot;£&quot;#,##0\)">
                  <c:v>7999.530343464382</c:v>
                </c:pt>
                <c:pt idx="330" formatCode="&quot;£&quot;#,##0_);\(&quot;£&quot;#,##0\)">
                  <c:v>7883.6260171514105</c:v>
                </c:pt>
                <c:pt idx="331" formatCode="&quot;£&quot;#,##0_);\(&quot;£&quot;#,##0\)">
                  <c:v>7949.5833024062285</c:v>
                </c:pt>
                <c:pt idx="332" formatCode="&quot;£&quot;#,##0_);\(&quot;£&quot;#,##0\)">
                  <c:v>7985.0500835135599</c:v>
                </c:pt>
                <c:pt idx="333" formatCode="&quot;£&quot;#,##0_);\(&quot;£&quot;#,##0\)">
                  <c:v>7326.3887394179656</c:v>
                </c:pt>
                <c:pt idx="334" formatCode="&quot;£&quot;#,##0_);\(&quot;£&quot;#,##0\)">
                  <c:v>7160.1558954186012</c:v>
                </c:pt>
                <c:pt idx="335" formatCode="&quot;£&quot;#,##0_);\(&quot;£&quot;#,##0\)">
                  <c:v>7750.5991967768268</c:v>
                </c:pt>
                <c:pt idx="336" formatCode="&quot;£&quot;#,##0_);\(&quot;£&quot;#,##0\)">
                  <c:v>7783.7080074708083</c:v>
                </c:pt>
                <c:pt idx="337" formatCode="&quot;£&quot;#,##0_);\(&quot;£&quot;#,##0\)">
                  <c:v>8042.1771460087293</c:v>
                </c:pt>
                <c:pt idx="338" formatCode="&quot;£&quot;#,##0_);\(&quot;£&quot;#,##0\)">
                  <c:v>8017.1024529531542</c:v>
                </c:pt>
                <c:pt idx="339" formatCode="&quot;£&quot;#,##0_);\(&quot;£&quot;#,##0\)">
                  <c:v>8182.5442260798509</c:v>
                </c:pt>
                <c:pt idx="340" formatCode="&quot;£&quot;#,##0_);\(&quot;£&quot;#,##0\)">
                  <c:v>8022.8492992793244</c:v>
                </c:pt>
                <c:pt idx="341" formatCode="&quot;£&quot;#,##0_);\(&quot;£&quot;#,##0\)">
                  <c:v>8102.1018180635665</c:v>
                </c:pt>
                <c:pt idx="342" formatCode="&quot;£&quot;#,##0_);\(&quot;£&quot;#,##0\)">
                  <c:v>7882.2506514229826</c:v>
                </c:pt>
                <c:pt idx="343" formatCode="&quot;£&quot;#,##0_);\(&quot;£&quot;#,##0\)">
                  <c:v>8240.546787324216</c:v>
                </c:pt>
                <c:pt idx="344" formatCode="&quot;£&quot;#,##0_);\(&quot;£&quot;#,##0\)">
                  <c:v>9299.4213476333844</c:v>
                </c:pt>
                <c:pt idx="345" formatCode="&quot;£&quot;#,##0_);\(&quot;£&quot;#,##0\)">
                  <c:v>9100.6592380541551</c:v>
                </c:pt>
                <c:pt idx="346" formatCode="&quot;£&quot;#,##0_);\(&quot;£&quot;#,##0\)">
                  <c:v>8912.560706665703</c:v>
                </c:pt>
                <c:pt idx="347" formatCode="&quot;£&quot;#,##0_);\(&quot;£&quot;#,##0\)">
                  <c:v>8764.6013559746752</c:v>
                </c:pt>
                <c:pt idx="348" formatCode="&quot;£&quot;#,##0_);\(&quot;£&quot;#,##0\)">
                  <c:v>8660.3680078055531</c:v>
                </c:pt>
                <c:pt idx="349" formatCode="&quot;£&quot;#,##0_);\(&quot;£&quot;#,##0\)">
                  <c:v>9021.2140129992877</c:v>
                </c:pt>
                <c:pt idx="350" formatCode="&quot;£&quot;#,##0_);\(&quot;£&quot;#,##0\)">
                  <c:v>9351.2448692805665</c:v>
                </c:pt>
                <c:pt idx="351" formatCode="&quot;£&quot;#,##0_);\(&quot;£&quot;#,##0\)">
                  <c:v>9084.9203924001649</c:v>
                </c:pt>
                <c:pt idx="352" formatCode="&quot;£&quot;#,##0_);\(&quot;£&quot;#,##0\)">
                  <c:v>9303.8354249216081</c:v>
                </c:pt>
                <c:pt idx="353" formatCode="&quot;£&quot;#,##0_);\(&quot;£&quot;#,##0\)">
                  <c:v>8666.5283111056178</c:v>
                </c:pt>
                <c:pt idx="354" formatCode="&quot;£&quot;#,##0_);\(&quot;£&quot;#,##0\)">
                  <c:v>9322.3641960834793</c:v>
                </c:pt>
                <c:pt idx="355" formatCode="&quot;£&quot;#,##0_);\(&quot;£&quot;#,##0\)">
                  <c:v>9590.7844066671805</c:v>
                </c:pt>
                <c:pt idx="356" formatCode="&quot;£&quot;#,##0_);\(&quot;£&quot;#,##0\)">
                  <c:v>8969.0543218356415</c:v>
                </c:pt>
                <c:pt idx="357" formatCode="&quot;£&quot;#,##0_);\(&quot;£&quot;#,##0\)">
                  <c:v>8992.366453432629</c:v>
                </c:pt>
                <c:pt idx="358" formatCode="&quot;£&quot;#,##0_);\(&quot;£&quot;#,##0\)">
                  <c:v>8477.6535676543299</c:v>
                </c:pt>
                <c:pt idx="359" formatCode="&quot;£&quot;#,##0_);\(&quot;£&quot;#,##0\)">
                  <c:v>8617.5250242824914</c:v>
                </c:pt>
                <c:pt idx="360" formatCode="&quot;£&quot;#,##0_);\(&quot;£&quot;#,##0\)">
                  <c:v>8715.1625842942631</c:v>
                </c:pt>
                <c:pt idx="361" formatCode="&quot;£&quot;#,##0_);\(&quot;£&quot;#,##0\)">
                  <c:v>8599.7618438200989</c:v>
                </c:pt>
              </c:numCache>
            </c:numRef>
          </c:val>
          <c:smooth val="0"/>
          <c:extLst>
            <c:ext xmlns:c16="http://schemas.microsoft.com/office/drawing/2014/chart" uri="{C3380CC4-5D6E-409C-BE32-E72D297353CC}">
              <c16:uniqueId val="{00000003-E4AA-4B08-B016-48259DBACF94}"/>
            </c:ext>
          </c:extLst>
        </c:ser>
        <c:dLbls>
          <c:showLegendKey val="0"/>
          <c:showVal val="0"/>
          <c:showCatName val="0"/>
          <c:showSerName val="0"/>
          <c:showPercent val="0"/>
          <c:showBubbleSize val="0"/>
        </c:dLbls>
        <c:smooth val="0"/>
        <c:axId val="1791937424"/>
        <c:axId val="1791953744"/>
      </c:lineChart>
      <c:catAx>
        <c:axId val="1791937424"/>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953744"/>
        <c:crosses val="autoZero"/>
        <c:auto val="1"/>
        <c:lblAlgn val="ctr"/>
        <c:lblOffset val="100"/>
        <c:noMultiLvlLbl val="0"/>
      </c:catAx>
      <c:valAx>
        <c:axId val="1791953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937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[London Coffee _ Jan- Jun Analysis.xlsx]Sheet1!PivotTable10</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8788E"/>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8788E"/>
          </a:solidFill>
          <a:ln>
            <a:noFill/>
          </a:ln>
          <a:effectLst>
            <a:outerShdw blurRad="57150" dist="19050" dir="5400000" algn="ctr" rotWithShape="0">
              <a:srgbClr val="000000">
                <a:alpha val="63000"/>
              </a:srgbClr>
            </a:outerShdw>
          </a:effectLst>
        </c:spPr>
      </c:pivotFmt>
      <c:pivotFmt>
        <c:idx val="5"/>
        <c:spPr>
          <a:solidFill>
            <a:srgbClr val="08788E"/>
          </a:solidFill>
          <a:ln>
            <a:noFill/>
          </a:ln>
          <a:effectLst>
            <a:outerShdw blurRad="57150" dist="19050" dir="5400000" algn="ctr" rotWithShape="0">
              <a:srgbClr val="000000">
                <a:alpha val="63000"/>
              </a:srgbClr>
            </a:outerShdw>
          </a:effectLst>
        </c:spPr>
      </c:pivotFmt>
      <c:pivotFmt>
        <c:idx val="6"/>
        <c:spPr>
          <a:solidFill>
            <a:srgbClr val="08788E"/>
          </a:solidFill>
          <a:ln>
            <a:noFill/>
          </a:ln>
          <a:effectLst>
            <a:outerShdw blurRad="57150" dist="19050" dir="5400000" algn="ctr" rotWithShape="0">
              <a:srgbClr val="000000">
                <a:alpha val="63000"/>
              </a:srgbClr>
            </a:outerShdw>
          </a:effectLst>
        </c:spPr>
        <c:dLbl>
          <c:idx val="0"/>
          <c:layout>
            <c:manualLayout>
              <c:x val="-0.16002265127817927"/>
              <c:y val="-1.343085827659252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Sheet1!$O$16</c:f>
              <c:strCache>
                <c:ptCount val="1"/>
                <c:pt idx="0">
                  <c:v>Total</c:v>
                </c:pt>
              </c:strCache>
            </c:strRef>
          </c:tx>
          <c:spPr>
            <a:solidFill>
              <a:srgbClr val="08788E"/>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08788E"/>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C9A-49F5-91CF-416A6DF2A685}"/>
              </c:ext>
            </c:extLst>
          </c:dPt>
          <c:dLbls>
            <c:dLbl>
              <c:idx val="0"/>
              <c:layout>
                <c:manualLayout>
                  <c:x val="-0.16002265127817927"/>
                  <c:y val="-1.343085827659252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9A-49F5-91CF-416A6DF2A6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Sheet1!$N$17:$N$20</c:f>
              <c:strCache>
                <c:ptCount val="3"/>
                <c:pt idx="0">
                  <c:v>Astoria</c:v>
                </c:pt>
                <c:pt idx="1">
                  <c:v>Hell's Kitchen</c:v>
                </c:pt>
                <c:pt idx="2">
                  <c:v>Lower Manhattan</c:v>
                </c:pt>
              </c:strCache>
            </c:strRef>
          </c:cat>
          <c:val>
            <c:numRef>
              <c:f>Sheet1!$O$17:$O$20</c:f>
              <c:numCache>
                <c:formatCode>#,##0</c:formatCode>
                <c:ptCount val="3"/>
                <c:pt idx="0">
                  <c:v>70991</c:v>
                </c:pt>
                <c:pt idx="1">
                  <c:v>71737</c:v>
                </c:pt>
                <c:pt idx="2">
                  <c:v>71742</c:v>
                </c:pt>
              </c:numCache>
            </c:numRef>
          </c:val>
          <c:extLst>
            <c:ext xmlns:c16="http://schemas.microsoft.com/office/drawing/2014/chart" uri="{C3380CC4-5D6E-409C-BE32-E72D297353CC}">
              <c16:uniqueId val="{00000001-82EF-4A72-964A-5FD09E5BF56C}"/>
            </c:ext>
          </c:extLst>
        </c:ser>
        <c:dLbls>
          <c:showLegendKey val="0"/>
          <c:showVal val="0"/>
          <c:showCatName val="0"/>
          <c:showSerName val="0"/>
          <c:showPercent val="0"/>
          <c:showBubbleSize val="0"/>
        </c:dLbls>
        <c:gapWidth val="66"/>
        <c:overlap val="32"/>
        <c:axId val="1612040320"/>
        <c:axId val="1612020640"/>
      </c:barChart>
      <c:catAx>
        <c:axId val="1612040320"/>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12020640"/>
        <c:crosses val="autoZero"/>
        <c:auto val="1"/>
        <c:lblAlgn val="ctr"/>
        <c:lblOffset val="100"/>
        <c:noMultiLvlLbl val="0"/>
      </c:catAx>
      <c:valAx>
        <c:axId val="1612020640"/>
        <c:scaling>
          <c:orientation val="minMax"/>
        </c:scaling>
        <c:delete val="1"/>
        <c:axPos val="b"/>
        <c:numFmt formatCode="#,##0" sourceLinked="1"/>
        <c:majorTickMark val="out"/>
        <c:minorTickMark val="none"/>
        <c:tickLblPos val="nextTo"/>
        <c:crossAx val="1612040320"/>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[London Coffee _ Jan- Jun Analysis.xlsx]Sheet1!PivotTable6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78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833333333333332E-2"/>
          <c:y val="4.9382716049382713E-2"/>
          <c:w val="0.94097222222222221"/>
          <c:h val="0.80741810051521334"/>
        </c:manualLayout>
      </c:layout>
      <c:barChart>
        <c:barDir val="col"/>
        <c:grouping val="clustered"/>
        <c:varyColors val="0"/>
        <c:ser>
          <c:idx val="0"/>
          <c:order val="0"/>
          <c:tx>
            <c:strRef>
              <c:f>Sheet1!$G$16</c:f>
              <c:strCache>
                <c:ptCount val="1"/>
                <c:pt idx="0">
                  <c:v>Total</c:v>
                </c:pt>
              </c:strCache>
            </c:strRef>
          </c:tx>
          <c:spPr>
            <a:solidFill>
              <a:srgbClr val="08788E"/>
            </a:solidFill>
            <a:ln>
              <a:noFill/>
            </a:ln>
            <a:effectLst/>
          </c:spPr>
          <c:invertIfNegative val="0"/>
          <c:cat>
            <c:strRef>
              <c:f>Sheet1!$F$17:$F$22</c:f>
              <c:strCache>
                <c:ptCount val="6"/>
                <c:pt idx="0">
                  <c:v>January</c:v>
                </c:pt>
                <c:pt idx="1">
                  <c:v>February</c:v>
                </c:pt>
                <c:pt idx="2">
                  <c:v>March</c:v>
                </c:pt>
                <c:pt idx="3">
                  <c:v>April</c:v>
                </c:pt>
                <c:pt idx="4">
                  <c:v>May</c:v>
                </c:pt>
                <c:pt idx="5">
                  <c:v>June</c:v>
                </c:pt>
              </c:strCache>
            </c:strRef>
          </c:cat>
          <c:val>
            <c:numRef>
              <c:f>Sheet1!$G$17:$G$22</c:f>
              <c:numCache>
                <c:formatCode>"£"#,##0_);\("£"#,##0\)</c:formatCode>
                <c:ptCount val="6"/>
                <c:pt idx="0">
                  <c:v>59018.04</c:v>
                </c:pt>
                <c:pt idx="1">
                  <c:v>55134.340000000077</c:v>
                </c:pt>
                <c:pt idx="2">
                  <c:v>71833.079999999944</c:v>
                </c:pt>
                <c:pt idx="3">
                  <c:v>85709.579999999958</c:v>
                </c:pt>
                <c:pt idx="4">
                  <c:v>113076.90999999986</c:v>
                </c:pt>
                <c:pt idx="5">
                  <c:v>119571.07999999994</c:v>
                </c:pt>
              </c:numCache>
            </c:numRef>
          </c:val>
          <c:extLst>
            <c:ext xmlns:c16="http://schemas.microsoft.com/office/drawing/2014/chart" uri="{C3380CC4-5D6E-409C-BE32-E72D297353CC}">
              <c16:uniqueId val="{00000000-6394-43B2-8121-BB18A019FBEA}"/>
            </c:ext>
          </c:extLst>
        </c:ser>
        <c:dLbls>
          <c:showLegendKey val="0"/>
          <c:showVal val="0"/>
          <c:showCatName val="0"/>
          <c:showSerName val="0"/>
          <c:showPercent val="0"/>
          <c:showBubbleSize val="0"/>
        </c:dLbls>
        <c:gapWidth val="219"/>
        <c:overlap val="-27"/>
        <c:axId val="1813310432"/>
        <c:axId val="1813312832"/>
      </c:barChart>
      <c:catAx>
        <c:axId val="1813310432"/>
        <c:scaling>
          <c:orientation val="minMax"/>
        </c:scaling>
        <c:delete val="0"/>
        <c:axPos val="b"/>
        <c:numFmt formatCode="&quot;£&quot;#,##0.0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3312832"/>
        <c:crosses val="autoZero"/>
        <c:auto val="1"/>
        <c:lblAlgn val="ctr"/>
        <c:lblOffset val="100"/>
        <c:noMultiLvlLbl val="0"/>
      </c:catAx>
      <c:valAx>
        <c:axId val="1813312832"/>
        <c:scaling>
          <c:orientation val="minMax"/>
          <c:min val="20000"/>
        </c:scaling>
        <c:delete val="0"/>
        <c:axPos val="l"/>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3104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[London Coffee _ Jan- Jun Analysis.xlsx]Sheet1!PivotTable9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78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8788E"/>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549595197881233"/>
          <c:y val="6.3492092348498411E-2"/>
          <c:w val="0.57993640794900636"/>
          <c:h val="0.87301581530300321"/>
        </c:manualLayout>
      </c:layout>
      <c:barChart>
        <c:barDir val="bar"/>
        <c:grouping val="clustered"/>
        <c:varyColors val="0"/>
        <c:ser>
          <c:idx val="0"/>
          <c:order val="0"/>
          <c:tx>
            <c:strRef>
              <c:f>Sheet1!$L$22</c:f>
              <c:strCache>
                <c:ptCount val="1"/>
                <c:pt idx="0">
                  <c:v>Total</c:v>
                </c:pt>
              </c:strCache>
            </c:strRef>
          </c:tx>
          <c:spPr>
            <a:solidFill>
              <a:srgbClr val="08788E"/>
            </a:solidFill>
            <a:ln>
              <a:noFill/>
            </a:ln>
            <a:effectLst/>
          </c:spPr>
          <c:invertIfNegative val="0"/>
          <c:dPt>
            <c:idx val="4"/>
            <c:invertIfNegative val="0"/>
            <c:bubble3D val="0"/>
            <c:extLst>
              <c:ext xmlns:c16="http://schemas.microsoft.com/office/drawing/2014/chart" uri="{C3380CC4-5D6E-409C-BE32-E72D297353CC}">
                <c16:uniqueId val="{00000001-3241-4AF6-A522-D452E89E4FB9}"/>
              </c:ext>
            </c:extLst>
          </c:dPt>
          <c:dLbls>
            <c:dLbl>
              <c:idx val="4"/>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41-4AF6-A522-D452E89E4FB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Sheet1!$K$23:$K$27</c:f>
              <c:strCache>
                <c:ptCount val="5"/>
                <c:pt idx="0">
                  <c:v>Coffee beans</c:v>
                </c:pt>
                <c:pt idx="1">
                  <c:v>Drinking Chocolate</c:v>
                </c:pt>
                <c:pt idx="2">
                  <c:v>Bakery</c:v>
                </c:pt>
                <c:pt idx="3">
                  <c:v>Tea</c:v>
                </c:pt>
                <c:pt idx="4">
                  <c:v>Coffee</c:v>
                </c:pt>
              </c:strCache>
            </c:strRef>
          </c:cat>
          <c:val>
            <c:numRef>
              <c:f>Sheet1!$L$23:$L$27</c:f>
              <c:numCache>
                <c:formatCode>"£"#,##0_);\("£"#,##0\)</c:formatCode>
                <c:ptCount val="5"/>
                <c:pt idx="0">
                  <c:v>36845.249999999985</c:v>
                </c:pt>
                <c:pt idx="1">
                  <c:v>47578.75</c:v>
                </c:pt>
                <c:pt idx="2">
                  <c:v>80964.140000000029</c:v>
                </c:pt>
                <c:pt idx="3">
                  <c:v>128035.34999999999</c:v>
                </c:pt>
                <c:pt idx="4">
                  <c:v>176629.30000000016</c:v>
                </c:pt>
              </c:numCache>
            </c:numRef>
          </c:val>
          <c:extLst>
            <c:ext xmlns:c16="http://schemas.microsoft.com/office/drawing/2014/chart" uri="{C3380CC4-5D6E-409C-BE32-E72D297353CC}">
              <c16:uniqueId val="{00000000-3241-4AF6-A522-D452E89E4FB9}"/>
            </c:ext>
          </c:extLst>
        </c:ser>
        <c:dLbls>
          <c:showLegendKey val="0"/>
          <c:showVal val="0"/>
          <c:showCatName val="0"/>
          <c:showSerName val="0"/>
          <c:showPercent val="0"/>
          <c:showBubbleSize val="0"/>
        </c:dLbls>
        <c:gapWidth val="182"/>
        <c:axId val="2085332992"/>
        <c:axId val="2085345472"/>
      </c:barChart>
      <c:catAx>
        <c:axId val="2085332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85345472"/>
        <c:crosses val="autoZero"/>
        <c:auto val="1"/>
        <c:lblAlgn val="ctr"/>
        <c:lblOffset val="100"/>
        <c:noMultiLvlLbl val="0"/>
      </c:catAx>
      <c:valAx>
        <c:axId val="2085345472"/>
        <c:scaling>
          <c:orientation val="minMax"/>
        </c:scaling>
        <c:delete val="1"/>
        <c:axPos val="b"/>
        <c:majorGridlines>
          <c:spPr>
            <a:ln w="9525" cap="flat" cmpd="sng" algn="ctr">
              <a:noFill/>
              <a:round/>
            </a:ln>
            <a:effectLst/>
          </c:spPr>
        </c:majorGridlines>
        <c:numFmt formatCode="&quot;£&quot;#,##0_);\(&quot;£&quot;#,##0\)" sourceLinked="1"/>
        <c:majorTickMark val="none"/>
        <c:minorTickMark val="none"/>
        <c:tickLblPos val="nextTo"/>
        <c:crossAx val="20853329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[London Coffee _ Jan- Jun Analysis.xlsx]Sheet1!PivotTable5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7361111111111119"/>
              <c:y val="-0.341880495269082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17708333333333334"/>
              <c:y val="-0.319088462251143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8788E">
              <a:alpha val="8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8788E">
              <a:alpha val="81000"/>
            </a:srgbClr>
          </a:solidFill>
          <a:ln>
            <a:noFill/>
          </a:ln>
          <a:effectLst/>
        </c:spPr>
        <c:dLbl>
          <c:idx val="0"/>
          <c:layout>
            <c:manualLayout>
              <c:x val="-0.19097222222222227"/>
              <c:y val="-0.2849004127242357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562CE2-FC8E-4F18-8DF0-D9B38E0B69F2}"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08788E">
              <a:alpha val="81000"/>
            </a:srgbClr>
          </a:solidFill>
          <a:ln>
            <a:noFill/>
          </a:ln>
          <a:effectLst/>
        </c:spPr>
        <c:dLbl>
          <c:idx val="0"/>
          <c:layout>
            <c:manualLayout>
              <c:x val="-0.21180555555555555"/>
              <c:y val="-0.3418804952690828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BE86046-8127-4E8A-BF1F-6EEBA3FD7C1A}"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3.0555555555555555E-2"/>
          <c:y val="2.3148148148148147E-2"/>
          <c:w val="0.93888888888888888"/>
          <c:h val="0.86945246427529888"/>
        </c:manualLayout>
      </c:layout>
      <c:barChart>
        <c:barDir val="col"/>
        <c:grouping val="stacked"/>
        <c:varyColors val="0"/>
        <c:ser>
          <c:idx val="0"/>
          <c:order val="0"/>
          <c:tx>
            <c:strRef>
              <c:f>Sheet1!$D$15</c:f>
              <c:strCache>
                <c:ptCount val="1"/>
                <c:pt idx="0">
                  <c:v>Total</c:v>
                </c:pt>
              </c:strCache>
            </c:strRef>
          </c:tx>
          <c:spPr>
            <a:solidFill>
              <a:srgbClr val="08788E">
                <a:alpha val="81000"/>
              </a:srgbClr>
            </a:solidFill>
            <a:ln>
              <a:noFill/>
            </a:ln>
            <a:effectLst/>
          </c:spPr>
          <c:invertIfNegative val="0"/>
          <c:dPt>
            <c:idx val="0"/>
            <c:invertIfNegative val="0"/>
            <c:bubble3D val="0"/>
            <c:spPr>
              <a:solidFill>
                <a:srgbClr val="08788E">
                  <a:alpha val="81000"/>
                </a:srgbClr>
              </a:solidFill>
              <a:ln>
                <a:noFill/>
              </a:ln>
              <a:effectLst/>
            </c:spPr>
            <c:extLst>
              <c:ext xmlns:c16="http://schemas.microsoft.com/office/drawing/2014/chart" uri="{C3380CC4-5D6E-409C-BE32-E72D297353CC}">
                <c16:uniqueId val="{00000002-E089-43C6-83F8-9D660913406E}"/>
              </c:ext>
            </c:extLst>
          </c:dPt>
          <c:dPt>
            <c:idx val="1"/>
            <c:invertIfNegative val="0"/>
            <c:bubble3D val="0"/>
            <c:spPr>
              <a:solidFill>
                <a:srgbClr val="08788E">
                  <a:alpha val="81000"/>
                </a:srgbClr>
              </a:solidFill>
              <a:ln>
                <a:noFill/>
              </a:ln>
              <a:effectLst/>
            </c:spPr>
            <c:extLst>
              <c:ext xmlns:c16="http://schemas.microsoft.com/office/drawing/2014/chart" uri="{C3380CC4-5D6E-409C-BE32-E72D297353CC}">
                <c16:uniqueId val="{00000001-E089-43C6-83F8-9D660913406E}"/>
              </c:ext>
            </c:extLst>
          </c:dPt>
          <c:dLbls>
            <c:dLbl>
              <c:idx val="0"/>
              <c:layout>
                <c:manualLayout>
                  <c:x val="-0.19097222222222227"/>
                  <c:y val="-0.28490041272423572"/>
                </c:manualLayout>
              </c:layout>
              <c:tx>
                <c:rich>
                  <a:bodyPr/>
                  <a:lstStyle/>
                  <a:p>
                    <a:fld id="{D8562CE2-FC8E-4F18-8DF0-D9B38E0B69F2}" type="VALUE">
                      <a:rPr lang="en-US" b="1"/>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089-43C6-83F8-9D660913406E}"/>
                </c:ext>
              </c:extLst>
            </c:dLbl>
            <c:dLbl>
              <c:idx val="1"/>
              <c:layout>
                <c:manualLayout>
                  <c:x val="-0.21180555555555555"/>
                  <c:y val="-0.34188049526908282"/>
                </c:manualLayout>
              </c:layout>
              <c:tx>
                <c:rich>
                  <a:bodyPr/>
                  <a:lstStyle/>
                  <a:p>
                    <a:fld id="{0BE86046-8127-4E8A-BF1F-6EEBA3FD7C1A}" type="VALUE">
                      <a:rPr lang="en-US" b="1"/>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89-43C6-83F8-9D66091340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Sheet1!$C$16:$C$18</c:f>
              <c:strCache>
                <c:ptCount val="2"/>
                <c:pt idx="0">
                  <c:v>Qtr1</c:v>
                </c:pt>
                <c:pt idx="1">
                  <c:v>Qtr2</c:v>
                </c:pt>
              </c:strCache>
            </c:strRef>
          </c:cat>
          <c:val>
            <c:numRef>
              <c:f>Sheet1!$D$16:$D$18</c:f>
              <c:numCache>
                <c:formatCode>0.0%;\-0.0%;0.0%</c:formatCode>
                <c:ptCount val="2"/>
                <c:pt idx="0">
                  <c:v>0.36876778092878537</c:v>
                </c:pt>
                <c:pt idx="1">
                  <c:v>0.63123221907121452</c:v>
                </c:pt>
              </c:numCache>
            </c:numRef>
          </c:val>
          <c:extLst>
            <c:ext xmlns:c16="http://schemas.microsoft.com/office/drawing/2014/chart" uri="{C3380CC4-5D6E-409C-BE32-E72D297353CC}">
              <c16:uniqueId val="{00000000-E089-43C6-83F8-9D660913406E}"/>
            </c:ext>
          </c:extLst>
        </c:ser>
        <c:dLbls>
          <c:showLegendKey val="0"/>
          <c:showVal val="1"/>
          <c:showCatName val="0"/>
          <c:showSerName val="0"/>
          <c:showPercent val="0"/>
          <c:showBubbleSize val="0"/>
        </c:dLbls>
        <c:gapWidth val="131"/>
        <c:overlap val="100"/>
        <c:axId val="1048166207"/>
        <c:axId val="1048154207"/>
      </c:barChart>
      <c:catAx>
        <c:axId val="104816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154207"/>
        <c:crosses val="autoZero"/>
        <c:auto val="1"/>
        <c:lblAlgn val="ctr"/>
        <c:lblOffset val="100"/>
        <c:noMultiLvlLbl val="0"/>
      </c:catAx>
      <c:valAx>
        <c:axId val="1048154207"/>
        <c:scaling>
          <c:orientation val="minMax"/>
        </c:scaling>
        <c:delete val="1"/>
        <c:axPos val="l"/>
        <c:numFmt formatCode="0.0%;\-0.0%;0.0%" sourceLinked="1"/>
        <c:majorTickMark val="none"/>
        <c:minorTickMark val="none"/>
        <c:tickLblPos val="nextTo"/>
        <c:crossAx val="10481662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[London Coffee _ Jan- Jun Analysis.xlsx]Sheet1!PivotTable11</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8788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98993875765533"/>
          <c:y val="0.12299402933211027"/>
          <c:w val="0.40429221347331579"/>
          <c:h val="0.8474247269309676"/>
        </c:manualLayout>
      </c:layout>
      <c:radarChart>
        <c:radarStyle val="marker"/>
        <c:varyColors val="0"/>
        <c:ser>
          <c:idx val="0"/>
          <c:order val="0"/>
          <c:tx>
            <c:strRef>
              <c:f>Sheet1!$D$28</c:f>
              <c:strCache>
                <c:ptCount val="1"/>
                <c:pt idx="0">
                  <c:v>Total</c:v>
                </c:pt>
              </c:strCache>
            </c:strRef>
          </c:tx>
          <c:spPr>
            <a:ln w="28575" cap="rnd">
              <a:solidFill>
                <a:srgbClr val="08788E"/>
              </a:solidFill>
              <a:round/>
            </a:ln>
            <a:effectLst/>
          </c:spPr>
          <c:marker>
            <c:symbol val="none"/>
          </c:marker>
          <c:cat>
            <c:strRef>
              <c:f>Sheet1!$C$29:$C$34</c:f>
              <c:strCache>
                <c:ptCount val="5"/>
                <c:pt idx="0">
                  <c:v>Barista Espresso</c:v>
                </c:pt>
                <c:pt idx="1">
                  <c:v>Brewed Chai tea</c:v>
                </c:pt>
                <c:pt idx="2">
                  <c:v>Hot chocolate</c:v>
                </c:pt>
                <c:pt idx="3">
                  <c:v>Gourmet brewed coffee</c:v>
                </c:pt>
                <c:pt idx="4">
                  <c:v>Scone</c:v>
                </c:pt>
              </c:strCache>
            </c:strRef>
          </c:cat>
          <c:val>
            <c:numRef>
              <c:f>Sheet1!$D$29:$D$34</c:f>
              <c:numCache>
                <c:formatCode>"£"#,##0_);\("£"#,##0\)</c:formatCode>
                <c:ptCount val="5"/>
                <c:pt idx="0">
                  <c:v>59956.249999999964</c:v>
                </c:pt>
                <c:pt idx="1">
                  <c:v>50466.349999999911</c:v>
                </c:pt>
                <c:pt idx="2">
                  <c:v>47578.75</c:v>
                </c:pt>
                <c:pt idx="3">
                  <c:v>45605.600000000006</c:v>
                </c:pt>
                <c:pt idx="4">
                  <c:v>35957.870000000032</c:v>
                </c:pt>
              </c:numCache>
            </c:numRef>
          </c:val>
          <c:extLst>
            <c:ext xmlns:c16="http://schemas.microsoft.com/office/drawing/2014/chart" uri="{C3380CC4-5D6E-409C-BE32-E72D297353CC}">
              <c16:uniqueId val="{00000000-9D45-44AD-9C6F-C5A4AF42F7A0}"/>
            </c:ext>
          </c:extLst>
        </c:ser>
        <c:dLbls>
          <c:showLegendKey val="0"/>
          <c:showVal val="0"/>
          <c:showCatName val="0"/>
          <c:showSerName val="0"/>
          <c:showPercent val="0"/>
          <c:showBubbleSize val="0"/>
        </c:dLbls>
        <c:axId val="1048189247"/>
        <c:axId val="1048195487"/>
      </c:radarChart>
      <c:catAx>
        <c:axId val="104818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195487"/>
        <c:crosses val="autoZero"/>
        <c:auto val="1"/>
        <c:lblAlgn val="ctr"/>
        <c:lblOffset val="100"/>
        <c:noMultiLvlLbl val="0"/>
      </c:catAx>
      <c:valAx>
        <c:axId val="1048195487"/>
        <c:scaling>
          <c:orientation val="minMax"/>
        </c:scaling>
        <c:delete val="1"/>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crossAx val="10481892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[London Coffee _ Jan- Jun Analysis.xlsx]Sheet1!PivotTable4</c:name>
    <c:fmtId val="21"/>
  </c:pivotSource>
  <c:chart>
    <c:autoTitleDeleted val="1"/>
    <c:pivotFmts>
      <c:pivotFmt>
        <c:idx val="0"/>
        <c:dLbl>
          <c:idx val="0"/>
          <c:dLblPos val="ctr"/>
          <c:showLegendKey val="0"/>
          <c:showVal val="1"/>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1"/>
          <c:showVal val="1"/>
          <c:showCatName val="0"/>
          <c:showSerName val="1"/>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1"/>
          <c:showVal val="1"/>
          <c:showCatName val="0"/>
          <c:showSerName val="1"/>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7"/>
        <c:spPr>
          <a:solidFill>
            <a:srgbClr val="0878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1"/>
          <c:showVal val="1"/>
          <c:showCatName val="0"/>
          <c:showSerName val="1"/>
          <c:showPercent val="0"/>
          <c:showBubbleSize val="0"/>
          <c:extLst>
            <c:ext xmlns:c15="http://schemas.microsoft.com/office/drawing/2012/chart" uri="{CE6537A1-D6FC-4f65-9D91-7224C49458BB}"/>
          </c:extLst>
        </c:dLbl>
      </c:pivotFmt>
      <c:pivotFmt>
        <c:idx val="8"/>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10"/>
        <c:spPr>
          <a:solidFill>
            <a:srgbClr val="08788E"/>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6BD123D4-13D2-42DC-A985-A4DC2DF041CB}" type="SERIESNAME">
                  <a:rPr lang="en-US"/>
                  <a:pPr>
                    <a:defRPr/>
                  </a:pPr>
                  <a:t>[SERIES NAME]</a:t>
                </a:fld>
                <a:r>
                  <a:rPr lang="en-US" baseline="0"/>
                  <a:t> </a:t>
                </a:r>
                <a:fld id="{D770136D-2198-4B8C-999C-D020BA69CA9D}"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1"/>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1"/>
        <c:spPr>
          <a:solidFill>
            <a:schemeClr val="tx1">
              <a:lumMod val="50000"/>
              <a:lumOff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B426B2D3-B373-4503-9D3F-43048D8D960A}" type="SERIESNAME">
                  <a:rPr lang="en-US"/>
                  <a:pPr>
                    <a:defRPr/>
                  </a:pPr>
                  <a:t>[SERIES NAME]</a:t>
                </a:fld>
                <a:r>
                  <a:rPr lang="en-US" baseline="0"/>
                  <a:t> </a:t>
                </a:r>
                <a:fld id="{6DEF747F-2209-4B87-BE99-DBB4303D223C}"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fld id="{5B65B854-923A-4E31-9D58-B9ED467FC84C}" type="SERIESNAME">
                  <a:rPr lang="en-US"/>
                  <a:pPr>
                    <a:defRPr/>
                  </a:pPr>
                  <a:t>[SERIES NAME]</a:t>
                </a:fld>
                <a:r>
                  <a:rPr lang="en-US" baseline="0"/>
                  <a:t> </a:t>
                </a:r>
                <a:fld id="{B9DC13A8-8101-49BC-87D3-2CDEC8015882}"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Base"/>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percentStacked"/>
        <c:varyColors val="0"/>
        <c:ser>
          <c:idx val="0"/>
          <c:order val="0"/>
          <c:tx>
            <c:strRef>
              <c:f>Sheet1!$G$8:$G$9</c:f>
              <c:strCache>
                <c:ptCount val="1"/>
                <c:pt idx="0">
                  <c:v>Beakfast</c:v>
                </c:pt>
              </c:strCache>
            </c:strRef>
          </c:tx>
          <c:spPr>
            <a:solidFill>
              <a:srgbClr val="08788E"/>
            </a:solidFill>
            <a:ln>
              <a:noFill/>
            </a:ln>
            <a:effectLst/>
          </c:spPr>
          <c:invertIfNegative val="0"/>
          <c:dPt>
            <c:idx val="0"/>
            <c:invertIfNegative val="0"/>
            <c:bubble3D val="0"/>
            <c:extLst>
              <c:ext xmlns:c16="http://schemas.microsoft.com/office/drawing/2014/chart" uri="{C3380CC4-5D6E-409C-BE32-E72D297353CC}">
                <c16:uniqueId val="{00000000-21AD-44EA-96E5-0218FDFC10A1}"/>
              </c:ext>
            </c:extLst>
          </c:dPt>
          <c:dLbls>
            <c:dLbl>
              <c:idx val="0"/>
              <c:tx>
                <c:rich>
                  <a:bodyPr/>
                  <a:lstStyle/>
                  <a:p>
                    <a:fld id="{6BD123D4-13D2-42DC-A985-A4DC2DF041CB}" type="SERIESNAME">
                      <a:rPr lang="en-US"/>
                      <a:pPr/>
                      <a:t>[SERIES NAME]</a:t>
                    </a:fld>
                    <a:r>
                      <a:rPr lang="en-US" baseline="0"/>
                      <a:t> </a:t>
                    </a:r>
                    <a:fld id="{D770136D-2198-4B8C-999C-D020BA69CA9D}" type="VALUE">
                      <a:rPr lang="en-US" baseline="0"/>
                      <a:pPr/>
                      <a:t>[VALUE]</a:t>
                    </a:fld>
                    <a:endParaRPr lang="en-US" baseline="0"/>
                  </a:p>
                </c:rich>
              </c:tx>
              <c:dLblPos val="ctr"/>
              <c:showLegendKey val="1"/>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21AD-44EA-96E5-0218FDFC10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1"/>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Sheet1!$F$10</c:f>
              <c:strCache>
                <c:ptCount val="1"/>
                <c:pt idx="0">
                  <c:v>Total</c:v>
                </c:pt>
              </c:strCache>
            </c:strRef>
          </c:cat>
          <c:val>
            <c:numRef>
              <c:f>Sheet1!$G$10</c:f>
              <c:numCache>
                <c:formatCode>0.0%;\-0.0%;0.0%</c:formatCode>
                <c:ptCount val="1"/>
                <c:pt idx="0">
                  <c:v>0.4928010604211186</c:v>
                </c:pt>
              </c:numCache>
            </c:numRef>
          </c:val>
          <c:extLst>
            <c:ext xmlns:c16="http://schemas.microsoft.com/office/drawing/2014/chart" uri="{C3380CC4-5D6E-409C-BE32-E72D297353CC}">
              <c16:uniqueId val="{00000000-BE9E-41F8-B613-B7BA11C01FEF}"/>
            </c:ext>
          </c:extLst>
        </c:ser>
        <c:ser>
          <c:idx val="1"/>
          <c:order val="1"/>
          <c:tx>
            <c:strRef>
              <c:f>Sheet1!$H$8:$H$9</c:f>
              <c:strCache>
                <c:ptCount val="1"/>
                <c:pt idx="0">
                  <c:v>Evening</c:v>
                </c:pt>
              </c:strCache>
            </c:strRef>
          </c:tx>
          <c:spPr>
            <a:solidFill>
              <a:schemeClr val="tx1">
                <a:lumMod val="50000"/>
                <a:lumOff val="50000"/>
              </a:schemeClr>
            </a:solidFill>
            <a:ln>
              <a:noFill/>
            </a:ln>
            <a:effectLst/>
          </c:spPr>
          <c:invertIfNegative val="0"/>
          <c:dPt>
            <c:idx val="0"/>
            <c:invertIfNegative val="0"/>
            <c:bubble3D val="0"/>
            <c:extLst>
              <c:ext xmlns:c16="http://schemas.microsoft.com/office/drawing/2014/chart" uri="{C3380CC4-5D6E-409C-BE32-E72D297353CC}">
                <c16:uniqueId val="{00000001-21AD-44EA-96E5-0218FDFC10A1}"/>
              </c:ext>
            </c:extLst>
          </c:dPt>
          <c:dLbls>
            <c:dLbl>
              <c:idx val="0"/>
              <c:tx>
                <c:rich>
                  <a:bodyPr/>
                  <a:lstStyle/>
                  <a:p>
                    <a:fld id="{B426B2D3-B373-4503-9D3F-43048D8D960A}" type="SERIESNAME">
                      <a:rPr lang="en-US"/>
                      <a:pPr/>
                      <a:t>[SERIES NAME]</a:t>
                    </a:fld>
                    <a:r>
                      <a:rPr lang="en-US" baseline="0"/>
                      <a:t> </a:t>
                    </a:r>
                    <a:fld id="{6DEF747F-2209-4B87-BE99-DBB4303D223C}" type="VALUE">
                      <a:rPr lang="en-US" baseline="0"/>
                      <a:pPr/>
                      <a:t>[VALUE]</a:t>
                    </a:fld>
                    <a:endParaRPr lang="en-US" baseline="0"/>
                  </a:p>
                </c:rich>
              </c:tx>
              <c:dLblPos val="ctr"/>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1AD-44EA-96E5-0218FDFC10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Sheet1!$F$10</c:f>
              <c:strCache>
                <c:ptCount val="1"/>
                <c:pt idx="0">
                  <c:v>Total</c:v>
                </c:pt>
              </c:strCache>
            </c:strRef>
          </c:cat>
          <c:val>
            <c:numRef>
              <c:f>Sheet1!$H$10</c:f>
              <c:numCache>
                <c:formatCode>0.0%;\-0.0%;0.0%</c:formatCode>
                <c:ptCount val="1"/>
                <c:pt idx="0">
                  <c:v>0.2697315555248177</c:v>
                </c:pt>
              </c:numCache>
            </c:numRef>
          </c:val>
          <c:extLst>
            <c:ext xmlns:c16="http://schemas.microsoft.com/office/drawing/2014/chart" uri="{C3380CC4-5D6E-409C-BE32-E72D297353CC}">
              <c16:uniqueId val="{00000003-BE9E-41F8-B613-B7BA11C01FEF}"/>
            </c:ext>
          </c:extLst>
        </c:ser>
        <c:ser>
          <c:idx val="2"/>
          <c:order val="2"/>
          <c:tx>
            <c:strRef>
              <c:f>Sheet1!$I$8:$I$9</c:f>
              <c:strCache>
                <c:ptCount val="1"/>
                <c:pt idx="0">
                  <c:v>Launch</c:v>
                </c:pt>
              </c:strCache>
            </c:strRef>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02-21AD-44EA-96E5-0218FDFC10A1}"/>
              </c:ext>
            </c:extLst>
          </c:dPt>
          <c:dLbls>
            <c:dLbl>
              <c:idx val="0"/>
              <c:tx>
                <c:rich>
                  <a:bodyPr/>
                  <a:lstStyle/>
                  <a:p>
                    <a:fld id="{5B65B854-923A-4E31-9D58-B9ED467FC84C}" type="SERIESNAME">
                      <a:rPr lang="en-US"/>
                      <a:pPr/>
                      <a:t>[SERIES NAME]</a:t>
                    </a:fld>
                    <a:r>
                      <a:rPr lang="en-US" baseline="0"/>
                      <a:t> </a:t>
                    </a:r>
                    <a:fld id="{B9DC13A8-8101-49BC-87D3-2CDEC8015882}" type="VALUE">
                      <a:rPr lang="en-US" baseline="0"/>
                      <a:pPr/>
                      <a:t>[VALUE]</a:t>
                    </a:fld>
                    <a:endParaRPr lang="en-US" baseline="0"/>
                  </a:p>
                </c:rich>
              </c:tx>
              <c:dLblPos val="inBase"/>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1AD-44EA-96E5-0218FDFC10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Base"/>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Sheet1!$F$10</c:f>
              <c:strCache>
                <c:ptCount val="1"/>
                <c:pt idx="0">
                  <c:v>Total</c:v>
                </c:pt>
              </c:strCache>
            </c:strRef>
          </c:cat>
          <c:val>
            <c:numRef>
              <c:f>Sheet1!$I$10</c:f>
              <c:numCache>
                <c:formatCode>0.0%;\-0.0%;0.0%</c:formatCode>
                <c:ptCount val="1"/>
                <c:pt idx="0">
                  <c:v>0.2374673840540634</c:v>
                </c:pt>
              </c:numCache>
            </c:numRef>
          </c:val>
          <c:extLst>
            <c:ext xmlns:c16="http://schemas.microsoft.com/office/drawing/2014/chart" uri="{C3380CC4-5D6E-409C-BE32-E72D297353CC}">
              <c16:uniqueId val="{00000004-BE9E-41F8-B613-B7BA11C01FEF}"/>
            </c:ext>
          </c:extLst>
        </c:ser>
        <c:dLbls>
          <c:dLblPos val="ctr"/>
          <c:showLegendKey val="0"/>
          <c:showVal val="1"/>
          <c:showCatName val="0"/>
          <c:showSerName val="0"/>
          <c:showPercent val="0"/>
          <c:showBubbleSize val="0"/>
        </c:dLbls>
        <c:gapWidth val="79"/>
        <c:overlap val="100"/>
        <c:axId val="736561535"/>
        <c:axId val="736546655"/>
      </c:barChart>
      <c:catAx>
        <c:axId val="73656153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36546655"/>
        <c:crosses val="autoZero"/>
        <c:auto val="1"/>
        <c:lblAlgn val="ctr"/>
        <c:lblOffset val="100"/>
        <c:noMultiLvlLbl val="0"/>
      </c:catAx>
      <c:valAx>
        <c:axId val="736546655"/>
        <c:scaling>
          <c:orientation val="minMax"/>
        </c:scaling>
        <c:delete val="1"/>
        <c:axPos val="l"/>
        <c:numFmt formatCode="0%" sourceLinked="1"/>
        <c:majorTickMark val="none"/>
        <c:minorTickMark val="none"/>
        <c:tickLblPos val="nextTo"/>
        <c:crossAx val="7365615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[London Coffee _ Jan- Jun Analysis.xlsx]Sheet1!PivotTable14</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878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8788E"/>
          </a:solidFill>
          <a:ln>
            <a:noFill/>
          </a:ln>
          <a:effectLst/>
        </c:spPr>
        <c:dLbl>
          <c:idx val="0"/>
          <c:layout>
            <c:manualLayout>
              <c:x val="0"/>
              <c:y val="-0.1091765091863515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8788E"/>
          </a:solidFill>
          <a:ln>
            <a:noFill/>
          </a:ln>
          <a:effectLst/>
        </c:spPr>
        <c:dLbl>
          <c:idx val="0"/>
          <c:layout>
            <c:manualLayout>
              <c:x val="0"/>
              <c:y val="-0.2362864537766113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8788E"/>
          </a:solidFill>
          <a:ln>
            <a:noFill/>
          </a:ln>
          <a:effectLst/>
        </c:spPr>
        <c:dLbl>
          <c:idx val="0"/>
          <c:layout>
            <c:manualLayout>
              <c:x val="0"/>
              <c:y val="-0.3411275153105861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8788E"/>
          </a:solidFill>
          <a:ln>
            <a:noFill/>
          </a:ln>
          <a:effectLst/>
        </c:spPr>
        <c:dLbl>
          <c:idx val="0"/>
          <c:layout>
            <c:manualLayout>
              <c:x val="0"/>
              <c:y val="-0.3528937007874015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8788E"/>
          </a:solidFill>
          <a:ln>
            <a:noFill/>
          </a:ln>
          <a:effectLst/>
        </c:spPr>
        <c:dLbl>
          <c:idx val="0"/>
          <c:layout>
            <c:manualLayout>
              <c:x val="-8.0645161290323567E-3"/>
              <c:y val="-9.156095071449402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Sheet1!$D$44</c:f>
              <c:strCache>
                <c:ptCount val="1"/>
                <c:pt idx="0">
                  <c:v>Total</c:v>
                </c:pt>
              </c:strCache>
            </c:strRef>
          </c:tx>
          <c:spPr>
            <a:solidFill>
              <a:srgbClr val="08788E"/>
            </a:solidFill>
            <a:ln>
              <a:noFill/>
            </a:ln>
            <a:effectLst/>
          </c:spPr>
          <c:invertIfNegative val="0"/>
          <c:dPt>
            <c:idx val="0"/>
            <c:invertIfNegative val="0"/>
            <c:bubble3D val="0"/>
            <c:extLst>
              <c:ext xmlns:c16="http://schemas.microsoft.com/office/drawing/2014/chart" uri="{C3380CC4-5D6E-409C-BE32-E72D297353CC}">
                <c16:uniqueId val="{00000001-E16A-4269-A3E6-437CB78128F1}"/>
              </c:ext>
            </c:extLst>
          </c:dPt>
          <c:dPt>
            <c:idx val="1"/>
            <c:invertIfNegative val="0"/>
            <c:bubble3D val="0"/>
            <c:extLst>
              <c:ext xmlns:c16="http://schemas.microsoft.com/office/drawing/2014/chart" uri="{C3380CC4-5D6E-409C-BE32-E72D297353CC}">
                <c16:uniqueId val="{00000003-E16A-4269-A3E6-437CB78128F1}"/>
              </c:ext>
            </c:extLst>
          </c:dPt>
          <c:dPt>
            <c:idx val="2"/>
            <c:invertIfNegative val="0"/>
            <c:bubble3D val="0"/>
            <c:extLst>
              <c:ext xmlns:c16="http://schemas.microsoft.com/office/drawing/2014/chart" uri="{C3380CC4-5D6E-409C-BE32-E72D297353CC}">
                <c16:uniqueId val="{00000002-E16A-4269-A3E6-437CB78128F1}"/>
              </c:ext>
            </c:extLst>
          </c:dPt>
          <c:dPt>
            <c:idx val="3"/>
            <c:invertIfNegative val="0"/>
            <c:bubble3D val="0"/>
            <c:extLst>
              <c:ext xmlns:c16="http://schemas.microsoft.com/office/drawing/2014/chart" uri="{C3380CC4-5D6E-409C-BE32-E72D297353CC}">
                <c16:uniqueId val="{00000004-E16A-4269-A3E6-437CB78128F1}"/>
              </c:ext>
            </c:extLst>
          </c:dPt>
          <c:dPt>
            <c:idx val="4"/>
            <c:invertIfNegative val="0"/>
            <c:bubble3D val="0"/>
            <c:extLst>
              <c:ext xmlns:c16="http://schemas.microsoft.com/office/drawing/2014/chart" uri="{C3380CC4-5D6E-409C-BE32-E72D297353CC}">
                <c16:uniqueId val="{00000005-E16A-4269-A3E6-437CB78128F1}"/>
              </c:ext>
            </c:extLst>
          </c:dPt>
          <c:dLbls>
            <c:dLbl>
              <c:idx val="0"/>
              <c:layout>
                <c:manualLayout>
                  <c:x val="0"/>
                  <c:y val="-0.1091765091863515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16A-4269-A3E6-437CB78128F1}"/>
                </c:ext>
              </c:extLst>
            </c:dLbl>
            <c:dLbl>
              <c:idx val="1"/>
              <c:layout>
                <c:manualLayout>
                  <c:x val="0"/>
                  <c:y val="-0.3411275153105861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16A-4269-A3E6-437CB78128F1}"/>
                </c:ext>
              </c:extLst>
            </c:dLbl>
            <c:dLbl>
              <c:idx val="2"/>
              <c:layout>
                <c:manualLayout>
                  <c:x val="0"/>
                  <c:y val="-0.2362864537766113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16A-4269-A3E6-437CB78128F1}"/>
                </c:ext>
              </c:extLst>
            </c:dLbl>
            <c:dLbl>
              <c:idx val="3"/>
              <c:layout>
                <c:manualLayout>
                  <c:x val="0"/>
                  <c:y val="-0.3528937007874015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16A-4269-A3E6-437CB78128F1}"/>
                </c:ext>
              </c:extLst>
            </c:dLbl>
            <c:dLbl>
              <c:idx val="4"/>
              <c:layout>
                <c:manualLayout>
                  <c:x val="-8.0645161290323567E-3"/>
                  <c:y val="-9.156095071449402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16A-4269-A3E6-437CB78128F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Sheet1!$C$45:$C$50</c:f>
              <c:strCache>
                <c:ptCount val="5"/>
                <c:pt idx="0">
                  <c:v>February</c:v>
                </c:pt>
                <c:pt idx="1">
                  <c:v>March</c:v>
                </c:pt>
                <c:pt idx="2">
                  <c:v>April</c:v>
                </c:pt>
                <c:pt idx="3">
                  <c:v>May</c:v>
                </c:pt>
                <c:pt idx="4">
                  <c:v>June</c:v>
                </c:pt>
              </c:strCache>
            </c:strRef>
          </c:cat>
          <c:val>
            <c:numRef>
              <c:f>Sheet1!$D$45:$D$50</c:f>
              <c:numCache>
                <c:formatCode>0.0%;\-0.0%;0.0%</c:formatCode>
                <c:ptCount val="5"/>
                <c:pt idx="0">
                  <c:v>-6.5805302920936337E-2</c:v>
                </c:pt>
                <c:pt idx="1">
                  <c:v>0.30287367183501168</c:v>
                </c:pt>
                <c:pt idx="2">
                  <c:v>0.19317701538065712</c:v>
                </c:pt>
                <c:pt idx="3">
                  <c:v>0.31930304640391233</c:v>
                </c:pt>
                <c:pt idx="4">
                  <c:v>5.7431442015880789E-2</c:v>
                </c:pt>
              </c:numCache>
            </c:numRef>
          </c:val>
          <c:extLst>
            <c:ext xmlns:c16="http://schemas.microsoft.com/office/drawing/2014/chart" uri="{C3380CC4-5D6E-409C-BE32-E72D297353CC}">
              <c16:uniqueId val="{00000000-E16A-4269-A3E6-437CB78128F1}"/>
            </c:ext>
          </c:extLst>
        </c:ser>
        <c:dLbls>
          <c:dLblPos val="inEnd"/>
          <c:showLegendKey val="0"/>
          <c:showVal val="1"/>
          <c:showCatName val="0"/>
          <c:showSerName val="0"/>
          <c:showPercent val="0"/>
          <c:showBubbleSize val="0"/>
        </c:dLbls>
        <c:gapWidth val="50"/>
        <c:overlap val="100"/>
        <c:axId val="781483535"/>
        <c:axId val="781484975"/>
      </c:barChart>
      <c:catAx>
        <c:axId val="7814835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84975"/>
        <c:crosses val="autoZero"/>
        <c:auto val="1"/>
        <c:lblAlgn val="ctr"/>
        <c:lblOffset val="100"/>
        <c:noMultiLvlLbl val="0"/>
      </c:catAx>
      <c:valAx>
        <c:axId val="781484975"/>
        <c:scaling>
          <c:orientation val="minMax"/>
        </c:scaling>
        <c:delete val="0"/>
        <c:axPos val="l"/>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835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[London Coffee _ Jan- Jun Analysis.xlsx]Sheet1!PivotTable10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Sheet1!$O$16</c:f>
              <c:strCache>
                <c:ptCount val="1"/>
                <c:pt idx="0">
                  <c:v>Total</c:v>
                </c:pt>
              </c:strCache>
            </c:strRef>
          </c:tx>
          <c:spPr>
            <a:solidFill>
              <a:schemeClr val="accent1"/>
            </a:solidFill>
            <a:ln>
              <a:noFill/>
            </a:ln>
            <a:effectLst/>
          </c:spPr>
          <c:invertIfNegative val="0"/>
          <c:cat>
            <c:strRef>
              <c:f>Sheet1!$N$17:$N$20</c:f>
              <c:strCache>
                <c:ptCount val="3"/>
                <c:pt idx="0">
                  <c:v>Astoria</c:v>
                </c:pt>
                <c:pt idx="1">
                  <c:v>Hell's Kitchen</c:v>
                </c:pt>
                <c:pt idx="2">
                  <c:v>Lower Manhattan</c:v>
                </c:pt>
              </c:strCache>
            </c:strRef>
          </c:cat>
          <c:val>
            <c:numRef>
              <c:f>Sheet1!$O$17:$O$20</c:f>
              <c:numCache>
                <c:formatCode>#,##0</c:formatCode>
                <c:ptCount val="3"/>
                <c:pt idx="0">
                  <c:v>70991</c:v>
                </c:pt>
                <c:pt idx="1">
                  <c:v>71737</c:v>
                </c:pt>
                <c:pt idx="2">
                  <c:v>71742</c:v>
                </c:pt>
              </c:numCache>
            </c:numRef>
          </c:val>
          <c:extLst>
            <c:ext xmlns:c16="http://schemas.microsoft.com/office/drawing/2014/chart" uri="{C3380CC4-5D6E-409C-BE32-E72D297353CC}">
              <c16:uniqueId val="{00000002-770C-4A67-A884-536DB7A300B1}"/>
            </c:ext>
          </c:extLst>
        </c:ser>
        <c:dLbls>
          <c:showLegendKey val="0"/>
          <c:showVal val="0"/>
          <c:showCatName val="0"/>
          <c:showSerName val="0"/>
          <c:showPercent val="0"/>
          <c:showBubbleSize val="0"/>
        </c:dLbls>
        <c:gapWidth val="182"/>
        <c:axId val="1612040320"/>
        <c:axId val="1612020640"/>
      </c:barChart>
      <c:catAx>
        <c:axId val="161204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020640"/>
        <c:crosses val="autoZero"/>
        <c:auto val="1"/>
        <c:lblAlgn val="ctr"/>
        <c:lblOffset val="100"/>
        <c:noMultiLvlLbl val="0"/>
      </c:catAx>
      <c:valAx>
        <c:axId val="16120206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04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[London Coffee _ Jan- Jun Analysis.xlsx]Sheet1!PivotTable6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Sheet1!$G$16</c:f>
              <c:strCache>
                <c:ptCount val="1"/>
                <c:pt idx="0">
                  <c:v>Total</c:v>
                </c:pt>
              </c:strCache>
            </c:strRef>
          </c:tx>
          <c:spPr>
            <a:solidFill>
              <a:schemeClr val="accent1"/>
            </a:solidFill>
            <a:ln>
              <a:noFill/>
            </a:ln>
            <a:effectLst/>
          </c:spPr>
          <c:invertIfNegative val="0"/>
          <c:cat>
            <c:strRef>
              <c:f>Sheet1!$F$17:$F$22</c:f>
              <c:strCache>
                <c:ptCount val="6"/>
                <c:pt idx="0">
                  <c:v>January</c:v>
                </c:pt>
                <c:pt idx="1">
                  <c:v>February</c:v>
                </c:pt>
                <c:pt idx="2">
                  <c:v>March</c:v>
                </c:pt>
                <c:pt idx="3">
                  <c:v>April</c:v>
                </c:pt>
                <c:pt idx="4">
                  <c:v>May</c:v>
                </c:pt>
                <c:pt idx="5">
                  <c:v>June</c:v>
                </c:pt>
              </c:strCache>
            </c:strRef>
          </c:cat>
          <c:val>
            <c:numRef>
              <c:f>Sheet1!$G$17:$G$22</c:f>
              <c:numCache>
                <c:formatCode>"£"#,##0_);\("£"#,##0\)</c:formatCode>
                <c:ptCount val="6"/>
                <c:pt idx="0">
                  <c:v>59018.04</c:v>
                </c:pt>
                <c:pt idx="1">
                  <c:v>55134.340000000077</c:v>
                </c:pt>
                <c:pt idx="2">
                  <c:v>71833.079999999944</c:v>
                </c:pt>
                <c:pt idx="3">
                  <c:v>85709.579999999958</c:v>
                </c:pt>
                <c:pt idx="4">
                  <c:v>113076.90999999986</c:v>
                </c:pt>
                <c:pt idx="5">
                  <c:v>119571.07999999994</c:v>
                </c:pt>
              </c:numCache>
            </c:numRef>
          </c:val>
          <c:extLst>
            <c:ext xmlns:c16="http://schemas.microsoft.com/office/drawing/2014/chart" uri="{C3380CC4-5D6E-409C-BE32-E72D297353CC}">
              <c16:uniqueId val="{00000000-B384-4B93-93F5-921A3BA9A19D}"/>
            </c:ext>
          </c:extLst>
        </c:ser>
        <c:dLbls>
          <c:showLegendKey val="0"/>
          <c:showVal val="0"/>
          <c:showCatName val="0"/>
          <c:showSerName val="0"/>
          <c:showPercent val="0"/>
          <c:showBubbleSize val="0"/>
        </c:dLbls>
        <c:gapWidth val="219"/>
        <c:overlap val="-27"/>
        <c:axId val="1813310432"/>
        <c:axId val="1813312832"/>
      </c:barChart>
      <c:catAx>
        <c:axId val="181331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312832"/>
        <c:crosses val="autoZero"/>
        <c:auto val="1"/>
        <c:lblAlgn val="ctr"/>
        <c:lblOffset val="100"/>
        <c:noMultiLvlLbl val="0"/>
      </c:catAx>
      <c:valAx>
        <c:axId val="1813312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31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[London Coffee _ Jan- Jun Analysis.xlsx]Sheet1!PivotTable9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Sheet1!$L$22</c:f>
              <c:strCache>
                <c:ptCount val="1"/>
                <c:pt idx="0">
                  <c:v>Total</c:v>
                </c:pt>
              </c:strCache>
            </c:strRef>
          </c:tx>
          <c:spPr>
            <a:solidFill>
              <a:schemeClr val="accent1"/>
            </a:solidFill>
            <a:ln>
              <a:noFill/>
            </a:ln>
            <a:effectLst/>
          </c:spPr>
          <c:invertIfNegative val="0"/>
          <c:cat>
            <c:strRef>
              <c:f>Sheet1!$K$23:$K$27</c:f>
              <c:strCache>
                <c:ptCount val="5"/>
                <c:pt idx="0">
                  <c:v>Coffee beans</c:v>
                </c:pt>
                <c:pt idx="1">
                  <c:v>Drinking Chocolate</c:v>
                </c:pt>
                <c:pt idx="2">
                  <c:v>Bakery</c:v>
                </c:pt>
                <c:pt idx="3">
                  <c:v>Tea</c:v>
                </c:pt>
                <c:pt idx="4">
                  <c:v>Coffee</c:v>
                </c:pt>
              </c:strCache>
            </c:strRef>
          </c:cat>
          <c:val>
            <c:numRef>
              <c:f>Sheet1!$L$23:$L$27</c:f>
              <c:numCache>
                <c:formatCode>"£"#,##0_);\("£"#,##0\)</c:formatCode>
                <c:ptCount val="5"/>
                <c:pt idx="0">
                  <c:v>36845.249999999985</c:v>
                </c:pt>
                <c:pt idx="1">
                  <c:v>47578.75</c:v>
                </c:pt>
                <c:pt idx="2">
                  <c:v>80964.140000000029</c:v>
                </c:pt>
                <c:pt idx="3">
                  <c:v>128035.34999999999</c:v>
                </c:pt>
                <c:pt idx="4">
                  <c:v>176629.30000000016</c:v>
                </c:pt>
              </c:numCache>
            </c:numRef>
          </c:val>
          <c:extLst>
            <c:ext xmlns:c16="http://schemas.microsoft.com/office/drawing/2014/chart" uri="{C3380CC4-5D6E-409C-BE32-E72D297353CC}">
              <c16:uniqueId val="{00000000-3A6A-4309-9341-D5E88602F8DB}"/>
            </c:ext>
          </c:extLst>
        </c:ser>
        <c:dLbls>
          <c:showLegendKey val="0"/>
          <c:showVal val="0"/>
          <c:showCatName val="0"/>
          <c:showSerName val="0"/>
          <c:showPercent val="0"/>
          <c:showBubbleSize val="0"/>
        </c:dLbls>
        <c:gapWidth val="182"/>
        <c:axId val="2085332992"/>
        <c:axId val="2085345472"/>
      </c:barChart>
      <c:catAx>
        <c:axId val="2085332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345472"/>
        <c:crosses val="autoZero"/>
        <c:auto val="1"/>
        <c:lblAlgn val="ctr"/>
        <c:lblOffset val="100"/>
        <c:noMultiLvlLbl val="0"/>
      </c:catAx>
      <c:valAx>
        <c:axId val="20853454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33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[London Coffee _ Jan- Jun Analysis.xlsx]Sheet1!PivotTable4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Sheet1!$G$8:$G$9</c:f>
              <c:strCache>
                <c:ptCount val="1"/>
                <c:pt idx="0">
                  <c:v>Beakfast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B9-491D-BD05-E7307D1EC630}"/>
              </c:ext>
            </c:extLst>
          </c:dPt>
          <c:cat>
            <c:strRef>
              <c:f>Sheet1!$F$10</c:f>
              <c:strCache>
                <c:ptCount val="1"/>
                <c:pt idx="0">
                  <c:v>Total</c:v>
                </c:pt>
              </c:strCache>
            </c:strRef>
          </c:cat>
          <c:val>
            <c:numRef>
              <c:f>Sheet1!$G$10</c:f>
              <c:numCache>
                <c:formatCode>0.0%;\-0.0%;0.0%</c:formatCode>
                <c:ptCount val="1"/>
                <c:pt idx="0">
                  <c:v>0.4928010604211186</c:v>
                </c:pt>
              </c:numCache>
            </c:numRef>
          </c:val>
          <c:extLst>
            <c:ext xmlns:c16="http://schemas.microsoft.com/office/drawing/2014/chart" uri="{C3380CC4-5D6E-409C-BE32-E72D297353CC}">
              <c16:uniqueId val="{00000000-DC3C-4AEC-B076-BF94F8FFDCBE}"/>
            </c:ext>
          </c:extLst>
        </c:ser>
        <c:ser>
          <c:idx val="1"/>
          <c:order val="1"/>
          <c:tx>
            <c:strRef>
              <c:f>Sheet1!$H$8:$H$9</c:f>
              <c:strCache>
                <c:ptCount val="1"/>
                <c:pt idx="0">
                  <c:v>Evening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69B9-491D-BD05-E7307D1EC630}"/>
              </c:ext>
            </c:extLst>
          </c:dPt>
          <c:cat>
            <c:strRef>
              <c:f>Sheet1!$F$10</c:f>
              <c:strCache>
                <c:ptCount val="1"/>
                <c:pt idx="0">
                  <c:v>Total</c:v>
                </c:pt>
              </c:strCache>
            </c:strRef>
          </c:cat>
          <c:val>
            <c:numRef>
              <c:f>Sheet1!$H$10</c:f>
              <c:numCache>
                <c:formatCode>0.0%;\-0.0%;0.0%</c:formatCode>
                <c:ptCount val="1"/>
                <c:pt idx="0">
                  <c:v>0.2697315555248177</c:v>
                </c:pt>
              </c:numCache>
            </c:numRef>
          </c:val>
          <c:extLst>
            <c:ext xmlns:c16="http://schemas.microsoft.com/office/drawing/2014/chart" uri="{C3380CC4-5D6E-409C-BE32-E72D297353CC}">
              <c16:uniqueId val="{00000007-DC3C-4AEC-B076-BF94F8FFDCBE}"/>
            </c:ext>
          </c:extLst>
        </c:ser>
        <c:ser>
          <c:idx val="2"/>
          <c:order val="2"/>
          <c:tx>
            <c:strRef>
              <c:f>Sheet1!$I$8:$I$9</c:f>
              <c:strCache>
                <c:ptCount val="1"/>
                <c:pt idx="0">
                  <c:v>Launch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69B9-491D-BD05-E7307D1EC630}"/>
              </c:ext>
            </c:extLst>
          </c:dPt>
          <c:cat>
            <c:strRef>
              <c:f>Sheet1!$F$10</c:f>
              <c:strCache>
                <c:ptCount val="1"/>
                <c:pt idx="0">
                  <c:v>Total</c:v>
                </c:pt>
              </c:strCache>
            </c:strRef>
          </c:cat>
          <c:val>
            <c:numRef>
              <c:f>Sheet1!$I$10</c:f>
              <c:numCache>
                <c:formatCode>0.0%;\-0.0%;0.0%</c:formatCode>
                <c:ptCount val="1"/>
                <c:pt idx="0">
                  <c:v>0.2374673840540634</c:v>
                </c:pt>
              </c:numCache>
            </c:numRef>
          </c:val>
          <c:extLst>
            <c:ext xmlns:c16="http://schemas.microsoft.com/office/drawing/2014/chart" uri="{C3380CC4-5D6E-409C-BE32-E72D297353CC}">
              <c16:uniqueId val="{00000008-DC3C-4AEC-B076-BF94F8FFDCB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[London Coffee _ Jan- Jun Analysis.xlsx]Sheet1!PivotTable5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Sheet1!$D$15</c:f>
              <c:strCache>
                <c:ptCount val="1"/>
                <c:pt idx="0">
                  <c:v>Total</c:v>
                </c:pt>
              </c:strCache>
            </c:strRef>
          </c:tx>
          <c:spPr>
            <a:solidFill>
              <a:schemeClr val="accent1"/>
            </a:solidFill>
            <a:ln>
              <a:noFill/>
            </a:ln>
            <a:effectLst/>
          </c:spPr>
          <c:invertIfNegative val="0"/>
          <c:cat>
            <c:strRef>
              <c:f>Sheet1!$C$16:$C$18</c:f>
              <c:strCache>
                <c:ptCount val="2"/>
                <c:pt idx="0">
                  <c:v>Qtr1</c:v>
                </c:pt>
                <c:pt idx="1">
                  <c:v>Qtr2</c:v>
                </c:pt>
              </c:strCache>
            </c:strRef>
          </c:cat>
          <c:val>
            <c:numRef>
              <c:f>Sheet1!$D$16:$D$18</c:f>
              <c:numCache>
                <c:formatCode>0.0%;\-0.0%;0.0%</c:formatCode>
                <c:ptCount val="2"/>
                <c:pt idx="0">
                  <c:v>0.36876778092878537</c:v>
                </c:pt>
                <c:pt idx="1">
                  <c:v>0.63123221907121452</c:v>
                </c:pt>
              </c:numCache>
            </c:numRef>
          </c:val>
          <c:extLst>
            <c:ext xmlns:c16="http://schemas.microsoft.com/office/drawing/2014/chart" uri="{C3380CC4-5D6E-409C-BE32-E72D297353CC}">
              <c16:uniqueId val="{00000000-6758-4D09-A13E-D9854F073CFD}"/>
            </c:ext>
          </c:extLst>
        </c:ser>
        <c:dLbls>
          <c:showLegendKey val="0"/>
          <c:showVal val="0"/>
          <c:showCatName val="0"/>
          <c:showSerName val="0"/>
          <c:showPercent val="0"/>
          <c:showBubbleSize val="0"/>
        </c:dLbls>
        <c:gapWidth val="150"/>
        <c:overlap val="100"/>
        <c:axId val="1048166207"/>
        <c:axId val="1048154207"/>
      </c:barChart>
      <c:catAx>
        <c:axId val="104816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154207"/>
        <c:crosses val="autoZero"/>
        <c:auto val="1"/>
        <c:lblAlgn val="ctr"/>
        <c:lblOffset val="100"/>
        <c:noMultiLvlLbl val="0"/>
      </c:catAx>
      <c:valAx>
        <c:axId val="1048154207"/>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16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[London Coffee _ Jan- Jun Analysis.xlsx]Sheet1!PivotTable11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Sheet1!$D$28</c:f>
              <c:strCache>
                <c:ptCount val="1"/>
                <c:pt idx="0">
                  <c:v>Total</c:v>
                </c:pt>
              </c:strCache>
            </c:strRef>
          </c:tx>
          <c:spPr>
            <a:ln w="28575" cap="rnd">
              <a:solidFill>
                <a:schemeClr val="accent1"/>
              </a:solidFill>
              <a:round/>
            </a:ln>
            <a:effectLst/>
          </c:spPr>
          <c:marker>
            <c:symbol val="none"/>
          </c:marker>
          <c:cat>
            <c:strRef>
              <c:f>Sheet1!$C$29:$C$34</c:f>
              <c:strCache>
                <c:ptCount val="5"/>
                <c:pt idx="0">
                  <c:v>Barista Espresso</c:v>
                </c:pt>
                <c:pt idx="1">
                  <c:v>Brewed Chai tea</c:v>
                </c:pt>
                <c:pt idx="2">
                  <c:v>Hot chocolate</c:v>
                </c:pt>
                <c:pt idx="3">
                  <c:v>Gourmet brewed coffee</c:v>
                </c:pt>
                <c:pt idx="4">
                  <c:v>Scone</c:v>
                </c:pt>
              </c:strCache>
            </c:strRef>
          </c:cat>
          <c:val>
            <c:numRef>
              <c:f>Sheet1!$D$29:$D$34</c:f>
              <c:numCache>
                <c:formatCode>"£"#,##0_);\("£"#,##0\)</c:formatCode>
                <c:ptCount val="5"/>
                <c:pt idx="0">
                  <c:v>59956.249999999964</c:v>
                </c:pt>
                <c:pt idx="1">
                  <c:v>50466.349999999911</c:v>
                </c:pt>
                <c:pt idx="2">
                  <c:v>47578.75</c:v>
                </c:pt>
                <c:pt idx="3">
                  <c:v>45605.600000000006</c:v>
                </c:pt>
                <c:pt idx="4">
                  <c:v>35957.870000000032</c:v>
                </c:pt>
              </c:numCache>
            </c:numRef>
          </c:val>
          <c:extLst>
            <c:ext xmlns:c16="http://schemas.microsoft.com/office/drawing/2014/chart" uri="{C3380CC4-5D6E-409C-BE32-E72D297353CC}">
              <c16:uniqueId val="{00000000-8C26-4996-BAE9-18DE8C7477B7}"/>
            </c:ext>
          </c:extLst>
        </c:ser>
        <c:dLbls>
          <c:showLegendKey val="0"/>
          <c:showVal val="0"/>
          <c:showCatName val="0"/>
          <c:showSerName val="0"/>
          <c:showPercent val="0"/>
          <c:showBubbleSize val="0"/>
        </c:dLbls>
        <c:axId val="1048189247"/>
        <c:axId val="1048195487"/>
      </c:radarChart>
      <c:catAx>
        <c:axId val="104818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195487"/>
        <c:crosses val="autoZero"/>
        <c:auto val="1"/>
        <c:lblAlgn val="ctr"/>
        <c:lblOffset val="100"/>
        <c:noMultiLvlLbl val="0"/>
      </c:catAx>
      <c:valAx>
        <c:axId val="10481954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18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[London Coffee _ Jan- Jun Analysis.xlsx]Sheet1!PivotTable14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Sheet1!$D$44</c:f>
              <c:strCache>
                <c:ptCount val="1"/>
                <c:pt idx="0">
                  <c:v>Total</c:v>
                </c:pt>
              </c:strCache>
            </c:strRef>
          </c:tx>
          <c:spPr>
            <a:solidFill>
              <a:schemeClr val="accent1"/>
            </a:solidFill>
            <a:ln>
              <a:noFill/>
            </a:ln>
            <a:effectLst/>
          </c:spPr>
          <c:invertIfNegative val="0"/>
          <c:cat>
            <c:strRef>
              <c:f>Sheet1!$C$45:$C$50</c:f>
              <c:strCache>
                <c:ptCount val="5"/>
                <c:pt idx="0">
                  <c:v>February</c:v>
                </c:pt>
                <c:pt idx="1">
                  <c:v>March</c:v>
                </c:pt>
                <c:pt idx="2">
                  <c:v>April</c:v>
                </c:pt>
                <c:pt idx="3">
                  <c:v>May</c:v>
                </c:pt>
                <c:pt idx="4">
                  <c:v>June</c:v>
                </c:pt>
              </c:strCache>
            </c:strRef>
          </c:cat>
          <c:val>
            <c:numRef>
              <c:f>Sheet1!$D$45:$D$50</c:f>
              <c:numCache>
                <c:formatCode>0.0%;\-0.0%;0.0%</c:formatCode>
                <c:ptCount val="5"/>
                <c:pt idx="0">
                  <c:v>-6.5805302920936337E-2</c:v>
                </c:pt>
                <c:pt idx="1">
                  <c:v>0.30287367183501168</c:v>
                </c:pt>
                <c:pt idx="2">
                  <c:v>0.19317701538065712</c:v>
                </c:pt>
                <c:pt idx="3">
                  <c:v>0.31930304640391233</c:v>
                </c:pt>
                <c:pt idx="4">
                  <c:v>5.7431442015880789E-2</c:v>
                </c:pt>
              </c:numCache>
            </c:numRef>
          </c:val>
          <c:extLst>
            <c:ext xmlns:c16="http://schemas.microsoft.com/office/drawing/2014/chart" uri="{C3380CC4-5D6E-409C-BE32-E72D297353CC}">
              <c16:uniqueId val="{00000000-179F-4DCA-A8AA-C05D32BB3EFD}"/>
            </c:ext>
          </c:extLst>
        </c:ser>
        <c:dLbls>
          <c:showLegendKey val="0"/>
          <c:showVal val="0"/>
          <c:showCatName val="0"/>
          <c:showSerName val="0"/>
          <c:showPercent val="0"/>
          <c:showBubbleSize val="0"/>
        </c:dLbls>
        <c:gapWidth val="219"/>
        <c:overlap val="100"/>
        <c:axId val="781483535"/>
        <c:axId val="781484975"/>
      </c:barChart>
      <c:catAx>
        <c:axId val="78148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84975"/>
        <c:crosses val="autoZero"/>
        <c:auto val="1"/>
        <c:lblAlgn val="ctr"/>
        <c:lblOffset val="100"/>
        <c:noMultiLvlLbl val="0"/>
      </c:catAx>
      <c:valAx>
        <c:axId val="781484975"/>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8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[London Coffee _ Jan- Jun Analysis.xlsx]Sheet1!PivotTable4</c:name>
    <c:fmtId val="11"/>
  </c:pivotSource>
  <c:chart>
    <c:autoTitleDeleted val="1"/>
    <c:pivotFmts>
      <c:pivotFmt>
        <c:idx val="0"/>
        <c:dLbl>
          <c:idx val="0"/>
          <c:dLblPos val="ctr"/>
          <c:showLegendKey val="0"/>
          <c:showVal val="1"/>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1"/>
          <c:showVal val="1"/>
          <c:showCatName val="0"/>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0"/>
          <c:y val="6.9444444444444448E-2"/>
          <c:w val="0.92280701754385963"/>
          <c:h val="0.85026975794692328"/>
        </c:manualLayout>
      </c:layout>
      <c:barChart>
        <c:barDir val="col"/>
        <c:grouping val="percentStacked"/>
        <c:varyColors val="0"/>
        <c:ser>
          <c:idx val="0"/>
          <c:order val="0"/>
          <c:tx>
            <c:strRef>
              <c:f>Sheet1!$G$8:$G$9</c:f>
              <c:strCache>
                <c:ptCount val="1"/>
                <c:pt idx="0">
                  <c:v>Beakfast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1"/>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Sheet1!$F$10</c:f>
              <c:strCache>
                <c:ptCount val="1"/>
                <c:pt idx="0">
                  <c:v>Total</c:v>
                </c:pt>
              </c:strCache>
            </c:strRef>
          </c:cat>
          <c:val>
            <c:numRef>
              <c:f>Sheet1!$G$10</c:f>
              <c:numCache>
                <c:formatCode>0.0%;\-0.0%;0.0%</c:formatCode>
                <c:ptCount val="1"/>
                <c:pt idx="0">
                  <c:v>0.4928010604211186</c:v>
                </c:pt>
              </c:numCache>
            </c:numRef>
          </c:val>
          <c:extLst>
            <c:ext xmlns:c16="http://schemas.microsoft.com/office/drawing/2014/chart" uri="{C3380CC4-5D6E-409C-BE32-E72D297353CC}">
              <c16:uniqueId val="{00000000-9D73-4CA8-AEDB-8A0E5573FDE4}"/>
            </c:ext>
          </c:extLst>
        </c:ser>
        <c:ser>
          <c:idx val="1"/>
          <c:order val="1"/>
          <c:tx>
            <c:strRef>
              <c:f>Sheet1!$H$8:$H$9</c:f>
              <c:strCache>
                <c:ptCount val="1"/>
                <c:pt idx="0">
                  <c:v>Evening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Sheet1!$F$10</c:f>
              <c:strCache>
                <c:ptCount val="1"/>
                <c:pt idx="0">
                  <c:v>Total</c:v>
                </c:pt>
              </c:strCache>
            </c:strRef>
          </c:cat>
          <c:val>
            <c:numRef>
              <c:f>Sheet1!$H$10</c:f>
              <c:numCache>
                <c:formatCode>0.0%;\-0.0%;0.0%</c:formatCode>
                <c:ptCount val="1"/>
                <c:pt idx="0">
                  <c:v>0.2697315555248177</c:v>
                </c:pt>
              </c:numCache>
            </c:numRef>
          </c:val>
          <c:extLst>
            <c:ext xmlns:c16="http://schemas.microsoft.com/office/drawing/2014/chart" uri="{C3380CC4-5D6E-409C-BE32-E72D297353CC}">
              <c16:uniqueId val="{00000004-9D73-4CA8-AEDB-8A0E5573FDE4}"/>
            </c:ext>
          </c:extLst>
        </c:ser>
        <c:ser>
          <c:idx val="2"/>
          <c:order val="2"/>
          <c:tx>
            <c:strRef>
              <c:f>Sheet1!$I$8:$I$9</c:f>
              <c:strCache>
                <c:ptCount val="1"/>
                <c:pt idx="0">
                  <c:v>Launch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Sheet1!$F$10</c:f>
              <c:strCache>
                <c:ptCount val="1"/>
                <c:pt idx="0">
                  <c:v>Total</c:v>
                </c:pt>
              </c:strCache>
            </c:strRef>
          </c:cat>
          <c:val>
            <c:numRef>
              <c:f>Sheet1!$I$10</c:f>
              <c:numCache>
                <c:formatCode>0.0%;\-0.0%;0.0%</c:formatCode>
                <c:ptCount val="1"/>
                <c:pt idx="0">
                  <c:v>0.2374673840540634</c:v>
                </c:pt>
              </c:numCache>
            </c:numRef>
          </c:val>
          <c:extLst>
            <c:ext xmlns:c16="http://schemas.microsoft.com/office/drawing/2014/chart" uri="{C3380CC4-5D6E-409C-BE32-E72D297353CC}">
              <c16:uniqueId val="{00000005-9D73-4CA8-AEDB-8A0E5573FDE4}"/>
            </c:ext>
          </c:extLst>
        </c:ser>
        <c:dLbls>
          <c:dLblPos val="ctr"/>
          <c:showLegendKey val="0"/>
          <c:showVal val="1"/>
          <c:showCatName val="0"/>
          <c:showSerName val="0"/>
          <c:showPercent val="0"/>
          <c:showBubbleSize val="0"/>
        </c:dLbls>
        <c:gapWidth val="79"/>
        <c:overlap val="100"/>
        <c:axId val="736561535"/>
        <c:axId val="736546655"/>
      </c:barChart>
      <c:catAx>
        <c:axId val="736561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36546655"/>
        <c:crosses val="autoZero"/>
        <c:auto val="1"/>
        <c:lblAlgn val="ctr"/>
        <c:lblOffset val="100"/>
        <c:noMultiLvlLbl val="0"/>
      </c:catAx>
      <c:valAx>
        <c:axId val="736546655"/>
        <c:scaling>
          <c:orientation val="minMax"/>
        </c:scaling>
        <c:delete val="1"/>
        <c:axPos val="l"/>
        <c:numFmt formatCode="0%" sourceLinked="1"/>
        <c:majorTickMark val="none"/>
        <c:minorTickMark val="none"/>
        <c:tickLblPos val="nextTo"/>
        <c:crossAx val="7365615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12.xml"/><Relationship Id="rId7" Type="http://schemas.openxmlformats.org/officeDocument/2006/relationships/image" Target="../media/image1.pn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6</xdr:col>
      <xdr:colOff>457200</xdr:colOff>
      <xdr:row>11</xdr:row>
      <xdr:rowOff>90487</xdr:rowOff>
    </xdr:from>
    <xdr:to>
      <xdr:col>16</xdr:col>
      <xdr:colOff>485775</xdr:colOff>
      <xdr:row>26</xdr:row>
      <xdr:rowOff>166687</xdr:rowOff>
    </xdr:to>
    <xdr:graphicFrame macro="">
      <xdr:nvGraphicFramePr>
        <xdr:cNvPr id="2" name="Chart 1">
          <a:extLst>
            <a:ext uri="{FF2B5EF4-FFF2-40B4-BE49-F238E27FC236}">
              <a16:creationId xmlns:a16="http://schemas.microsoft.com/office/drawing/2014/main" id="{DD688D6F-F031-29E2-64E0-36AB57AE5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209550</xdr:colOff>
      <xdr:row>40</xdr:row>
      <xdr:rowOff>33337</xdr:rowOff>
    </xdr:from>
    <xdr:to>
      <xdr:col>23</xdr:col>
      <xdr:colOff>495300</xdr:colOff>
      <xdr:row>54</xdr:row>
      <xdr:rowOff>109537</xdr:rowOff>
    </xdr:to>
    <xdr:graphicFrame macro="">
      <xdr:nvGraphicFramePr>
        <xdr:cNvPr id="2" name="Chart 1">
          <a:extLst>
            <a:ext uri="{FF2B5EF4-FFF2-40B4-BE49-F238E27FC236}">
              <a16:creationId xmlns:a16="http://schemas.microsoft.com/office/drawing/2014/main" id="{5E85161A-EAB6-A0ED-9971-B22BCF762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442912</xdr:colOff>
      <xdr:row>49</xdr:row>
      <xdr:rowOff>80962</xdr:rowOff>
    </xdr:from>
    <xdr:to>
      <xdr:col>18</xdr:col>
      <xdr:colOff>233362</xdr:colOff>
      <xdr:row>63</xdr:row>
      <xdr:rowOff>157162</xdr:rowOff>
    </xdr:to>
    <xdr:graphicFrame macro="">
      <xdr:nvGraphicFramePr>
        <xdr:cNvPr id="3" name="Chart 2">
          <a:extLst>
            <a:ext uri="{FF2B5EF4-FFF2-40B4-BE49-F238E27FC236}">
              <a16:creationId xmlns:a16="http://schemas.microsoft.com/office/drawing/2014/main" id="{8470552C-FBDA-3FF2-F0A7-77EFCAC87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471487</xdr:colOff>
      <xdr:row>67</xdr:row>
      <xdr:rowOff>42862</xdr:rowOff>
    </xdr:from>
    <xdr:to>
      <xdr:col>20</xdr:col>
      <xdr:colOff>709612</xdr:colOff>
      <xdr:row>81</xdr:row>
      <xdr:rowOff>119062</xdr:rowOff>
    </xdr:to>
    <xdr:graphicFrame macro="">
      <xdr:nvGraphicFramePr>
        <xdr:cNvPr id="4" name="Chart 3">
          <a:extLst>
            <a:ext uri="{FF2B5EF4-FFF2-40B4-BE49-F238E27FC236}">
              <a16:creationId xmlns:a16="http://schemas.microsoft.com/office/drawing/2014/main" id="{E03C57E1-7903-78CA-D1C4-E9D904D02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52387</xdr:colOff>
      <xdr:row>48</xdr:row>
      <xdr:rowOff>147637</xdr:rowOff>
    </xdr:from>
    <xdr:to>
      <xdr:col>12</xdr:col>
      <xdr:colOff>414337</xdr:colOff>
      <xdr:row>63</xdr:row>
      <xdr:rowOff>33337</xdr:rowOff>
    </xdr:to>
    <xdr:graphicFrame macro="">
      <xdr:nvGraphicFramePr>
        <xdr:cNvPr id="5" name="Chart 4">
          <a:extLst>
            <a:ext uri="{FF2B5EF4-FFF2-40B4-BE49-F238E27FC236}">
              <a16:creationId xmlns:a16="http://schemas.microsoft.com/office/drawing/2014/main" id="{0811BDC4-0888-8CAD-2E7D-44F55FDB5D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42862</xdr:colOff>
      <xdr:row>2</xdr:row>
      <xdr:rowOff>176212</xdr:rowOff>
    </xdr:from>
    <xdr:to>
      <xdr:col>21</xdr:col>
      <xdr:colOff>128587</xdr:colOff>
      <xdr:row>17</xdr:row>
      <xdr:rowOff>61912</xdr:rowOff>
    </xdr:to>
    <xdr:graphicFrame macro="">
      <xdr:nvGraphicFramePr>
        <xdr:cNvPr id="6" name="Chart 5">
          <a:extLst>
            <a:ext uri="{FF2B5EF4-FFF2-40B4-BE49-F238E27FC236}">
              <a16:creationId xmlns:a16="http://schemas.microsoft.com/office/drawing/2014/main" id="{AF4F155D-BD54-206C-1C4E-472E5BF32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138112</xdr:colOff>
      <xdr:row>31</xdr:row>
      <xdr:rowOff>90487</xdr:rowOff>
    </xdr:from>
    <xdr:to>
      <xdr:col>12</xdr:col>
      <xdr:colOff>509587</xdr:colOff>
      <xdr:row>45</xdr:row>
      <xdr:rowOff>166687</xdr:rowOff>
    </xdr:to>
    <xdr:graphicFrame macro="">
      <xdr:nvGraphicFramePr>
        <xdr:cNvPr id="7" name="Chart 6">
          <a:extLst>
            <a:ext uri="{FF2B5EF4-FFF2-40B4-BE49-F238E27FC236}">
              <a16:creationId xmlns:a16="http://schemas.microsoft.com/office/drawing/2014/main" id="{065B810C-7D8B-9900-9684-18FD6427A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33337</xdr:colOff>
      <xdr:row>31</xdr:row>
      <xdr:rowOff>4762</xdr:rowOff>
    </xdr:from>
    <xdr:to>
      <xdr:col>18</xdr:col>
      <xdr:colOff>4762</xdr:colOff>
      <xdr:row>45</xdr:row>
      <xdr:rowOff>80962</xdr:rowOff>
    </xdr:to>
    <xdr:graphicFrame macro="">
      <xdr:nvGraphicFramePr>
        <xdr:cNvPr id="9" name="Chart 8">
          <a:extLst>
            <a:ext uri="{FF2B5EF4-FFF2-40B4-BE49-F238E27FC236}">
              <a16:creationId xmlns:a16="http://schemas.microsoft.com/office/drawing/2014/main" id="{71827414-3347-237C-4365-A7314F5A14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200025</xdr:colOff>
      <xdr:row>18</xdr:row>
      <xdr:rowOff>123825</xdr:rowOff>
    </xdr:from>
    <xdr:to>
      <xdr:col>22</xdr:col>
      <xdr:colOff>247650</xdr:colOff>
      <xdr:row>33</xdr:row>
      <xdr:rowOff>9525</xdr:rowOff>
    </xdr:to>
    <xdr:graphicFrame macro="">
      <xdr:nvGraphicFramePr>
        <xdr:cNvPr id="11" name="Chart 10">
          <a:extLst>
            <a:ext uri="{FF2B5EF4-FFF2-40B4-BE49-F238E27FC236}">
              <a16:creationId xmlns:a16="http://schemas.microsoft.com/office/drawing/2014/main" id="{1EC6E175-D8F1-AC30-5CA4-9D07FBF26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561975</xdr:colOff>
      <xdr:row>9</xdr:row>
      <xdr:rowOff>133350</xdr:rowOff>
    </xdr:from>
    <xdr:to>
      <xdr:col>14</xdr:col>
      <xdr:colOff>523875</xdr:colOff>
      <xdr:row>22</xdr:row>
      <xdr:rowOff>180975</xdr:rowOff>
    </xdr:to>
    <mc:AlternateContent xmlns:mc="http://schemas.openxmlformats.org/markup-compatibility/2006" xmlns:a14="http://schemas.microsoft.com/office/drawing/2010/main">
      <mc:Choice Requires="a14">
        <xdr:graphicFrame macro="">
          <xdr:nvGraphicFramePr>
            <xdr:cNvPr id="12" name="product_category 1">
              <a:extLst>
                <a:ext uri="{FF2B5EF4-FFF2-40B4-BE49-F238E27FC236}">
                  <a16:creationId xmlns:a16="http://schemas.microsoft.com/office/drawing/2014/main" id="{5245FDE5-F1CC-2201-3B9E-02478CD850DF}"/>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mlns="">
        <xdr:sp macro="" textlink="">
          <xdr:nvSpPr>
            <xdr:cNvPr id="0" name=""/>
            <xdr:cNvSpPr>
              <a:spLocks noTextEdit="1"/>
            </xdr:cNvSpPr>
          </xdr:nvSpPr>
          <xdr:spPr>
            <a:xfrm>
              <a:off x="9324975" y="18478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376237</xdr:colOff>
      <xdr:row>15</xdr:row>
      <xdr:rowOff>19050</xdr:rowOff>
    </xdr:from>
    <xdr:to>
      <xdr:col>12</xdr:col>
      <xdr:colOff>309562</xdr:colOff>
      <xdr:row>28</xdr:row>
      <xdr:rowOff>66675</xdr:rowOff>
    </xdr:to>
    <mc:AlternateContent xmlns:mc="http://schemas.openxmlformats.org/markup-compatibility/2006" xmlns:a14="http://schemas.microsoft.com/office/drawing/2010/main">
      <mc:Choice Requires="a14">
        <xdr:graphicFrame macro="">
          <xdr:nvGraphicFramePr>
            <xdr:cNvPr id="13" name="Trasaction_Time 1">
              <a:extLst>
                <a:ext uri="{FF2B5EF4-FFF2-40B4-BE49-F238E27FC236}">
                  <a16:creationId xmlns:a16="http://schemas.microsoft.com/office/drawing/2014/main" id="{DEC7A3EE-2E3C-B765-5DDB-26DCDF62234B}"/>
                </a:ext>
              </a:extLst>
            </xdr:cNvPr>
            <xdr:cNvGraphicFramePr/>
          </xdr:nvGraphicFramePr>
          <xdr:xfrm>
            <a:off x="0" y="0"/>
            <a:ext cx="0" cy="0"/>
          </xdr:xfrm>
          <a:graphic>
            <a:graphicData uri="http://schemas.microsoft.com/office/drawing/2010/slicer">
              <sle:slicer xmlns:sle="http://schemas.microsoft.com/office/drawing/2010/slicer" name="Trasaction_Time 1"/>
            </a:graphicData>
          </a:graphic>
        </xdr:graphicFrame>
      </mc:Choice>
      <mc:Fallback xmlns="">
        <xdr:sp macro="" textlink="">
          <xdr:nvSpPr>
            <xdr:cNvPr id="0" name=""/>
            <xdr:cNvSpPr>
              <a:spLocks noTextEdit="1"/>
            </xdr:cNvSpPr>
          </xdr:nvSpPr>
          <xdr:spPr>
            <a:xfrm>
              <a:off x="7243762" y="28765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9525</xdr:colOff>
      <xdr:row>18</xdr:row>
      <xdr:rowOff>171450</xdr:rowOff>
    </xdr:from>
    <xdr:to>
      <xdr:col>10</xdr:col>
      <xdr:colOff>609600</xdr:colOff>
      <xdr:row>32</xdr:row>
      <xdr:rowOff>28575</xdr:rowOff>
    </xdr:to>
    <mc:AlternateContent xmlns:mc="http://schemas.openxmlformats.org/markup-compatibility/2006" xmlns:a14="http://schemas.microsoft.com/office/drawing/2010/main">
      <mc:Choice Requires="a14">
        <xdr:graphicFrame macro="">
          <xdr:nvGraphicFramePr>
            <xdr:cNvPr id="15" name="Month Name">
              <a:extLst>
                <a:ext uri="{FF2B5EF4-FFF2-40B4-BE49-F238E27FC236}">
                  <a16:creationId xmlns:a16="http://schemas.microsoft.com/office/drawing/2014/main" id="{F1865E4D-69E4-D70C-0AA9-C92926FDA35C}"/>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5648325" y="36004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115771</xdr:colOff>
      <xdr:row>5</xdr:row>
      <xdr:rowOff>19051</xdr:rowOff>
    </xdr:from>
    <xdr:to>
      <xdr:col>5</xdr:col>
      <xdr:colOff>295275</xdr:colOff>
      <xdr:row>11</xdr:row>
      <xdr:rowOff>9525</xdr:rowOff>
    </xdr:to>
    <xdr:grpSp>
      <xdr:nvGrpSpPr>
        <xdr:cNvPr id="8" name="Group 7">
          <a:extLst>
            <a:ext uri="{FF2B5EF4-FFF2-40B4-BE49-F238E27FC236}">
              <a16:creationId xmlns:a16="http://schemas.microsoft.com/office/drawing/2014/main" id="{D540A914-031F-A6B7-CF34-025418A7BADE}"/>
            </a:ext>
          </a:extLst>
        </xdr:cNvPr>
        <xdr:cNvGrpSpPr/>
      </xdr:nvGrpSpPr>
      <xdr:grpSpPr>
        <a:xfrm>
          <a:off x="1334971" y="971551"/>
          <a:ext cx="2008304" cy="1133474"/>
          <a:chOff x="1762125" y="123903"/>
          <a:chExt cx="1171575" cy="571421"/>
        </a:xfrm>
        <a:solidFill>
          <a:schemeClr val="tx1"/>
        </a:solidFill>
      </xdr:grpSpPr>
      <xdr:sp macro="" textlink="Sheet1!$C$9">
        <xdr:nvSpPr>
          <xdr:cNvPr id="6" name="Rectangle 5">
            <a:extLst>
              <a:ext uri="{FF2B5EF4-FFF2-40B4-BE49-F238E27FC236}">
                <a16:creationId xmlns:a16="http://schemas.microsoft.com/office/drawing/2014/main" id="{E45BCCC0-E8CD-7415-B897-77931A0AB731}"/>
              </a:ext>
            </a:extLst>
          </xdr:cNvPr>
          <xdr:cNvSpPr/>
        </xdr:nvSpPr>
        <xdr:spPr>
          <a:xfrm>
            <a:off x="1762125" y="123903"/>
            <a:ext cx="1171575" cy="571421"/>
          </a:xfrm>
          <a:prstGeom prst="flowChartAlternateProcess">
            <a:avLst/>
          </a:prstGeom>
          <a:grp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b"/>
          <a:lstStyle/>
          <a:p>
            <a:pPr algn="ctr"/>
            <a:fld id="{76D25D6A-6819-40BD-8EFE-6724D34B4E31}" type="TxLink">
              <a:rPr lang="en-US" sz="2000" b="1" i="0" u="none" strike="noStrike">
                <a:ln>
                  <a:noFill/>
                </a:ln>
                <a:solidFill>
                  <a:srgbClr val="17C6CF"/>
                </a:solidFill>
                <a:latin typeface="Calibri"/>
                <a:cs typeface="Calibri"/>
              </a:rPr>
              <a:pPr algn="ctr"/>
              <a:t>£504,343</a:t>
            </a:fld>
            <a:endParaRPr lang="en-GB" sz="2000" b="1">
              <a:ln>
                <a:noFill/>
              </a:ln>
              <a:solidFill>
                <a:srgbClr val="17C6CF"/>
              </a:solidFill>
            </a:endParaRPr>
          </a:p>
        </xdr:txBody>
      </xdr:sp>
      <xdr:sp macro="" textlink="">
        <xdr:nvSpPr>
          <xdr:cNvPr id="7" name="TextBox 6">
            <a:extLst>
              <a:ext uri="{FF2B5EF4-FFF2-40B4-BE49-F238E27FC236}">
                <a16:creationId xmlns:a16="http://schemas.microsoft.com/office/drawing/2014/main" id="{57E66448-1F24-41A2-51BC-CA1D280481A2}"/>
              </a:ext>
            </a:extLst>
          </xdr:cNvPr>
          <xdr:cNvSpPr txBox="1"/>
        </xdr:nvSpPr>
        <xdr:spPr>
          <a:xfrm>
            <a:off x="1767454" y="307509"/>
            <a:ext cx="1159940" cy="151287"/>
          </a:xfrm>
          <a:prstGeom prst="flowChartAlternateProcess">
            <a:avLst/>
          </a:prstGeom>
          <a:grp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ctr"/>
            <a:r>
              <a:rPr lang="en-GB" sz="1200" b="1">
                <a:ln>
                  <a:noFill/>
                </a:ln>
                <a:solidFill>
                  <a:srgbClr val="17C6CF"/>
                </a:solidFill>
              </a:rPr>
              <a:t>Total Sales</a:t>
            </a:r>
          </a:p>
        </xdr:txBody>
      </xdr:sp>
    </xdr:grpSp>
    <xdr:clientData/>
  </xdr:twoCellAnchor>
  <xdr:twoCellAnchor>
    <xdr:from>
      <xdr:col>9</xdr:col>
      <xdr:colOff>9525</xdr:colOff>
      <xdr:row>5</xdr:row>
      <xdr:rowOff>47625</xdr:rowOff>
    </xdr:from>
    <xdr:to>
      <xdr:col>12</xdr:col>
      <xdr:colOff>180975</xdr:colOff>
      <xdr:row>11</xdr:row>
      <xdr:rowOff>9525</xdr:rowOff>
    </xdr:to>
    <xdr:sp macro="" textlink="Sheet1!$K$17">
      <xdr:nvSpPr>
        <xdr:cNvPr id="9" name="Rectangle 5">
          <a:extLst>
            <a:ext uri="{FF2B5EF4-FFF2-40B4-BE49-F238E27FC236}">
              <a16:creationId xmlns:a16="http://schemas.microsoft.com/office/drawing/2014/main" id="{C8502564-48EF-46CC-BD76-C8672986F33D}"/>
            </a:ext>
          </a:extLst>
        </xdr:cNvPr>
        <xdr:cNvSpPr/>
      </xdr:nvSpPr>
      <xdr:spPr>
        <a:xfrm>
          <a:off x="5495925" y="1000125"/>
          <a:ext cx="2000250" cy="1104900"/>
        </a:xfrm>
        <a:prstGeom prst="flowChartAlternateProcess">
          <a:avLst/>
        </a:prstGeom>
        <a:solidFill>
          <a:schemeClr val="tx1"/>
        </a:solid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b"/>
        <a:lstStyle/>
        <a:p>
          <a:pPr algn="ctr"/>
          <a:fld id="{4FB15F07-D372-439A-BDF1-DBE36C905B5F}" type="TxLink">
            <a:rPr lang="en-US" sz="2000" b="1" i="0" u="none" strike="noStrike">
              <a:ln>
                <a:noFill/>
              </a:ln>
              <a:solidFill>
                <a:srgbClr val="17C6CF"/>
              </a:solidFill>
              <a:latin typeface="Calibri"/>
              <a:cs typeface="Calibri"/>
            </a:rPr>
            <a:pPr algn="ctr"/>
            <a:t>80</a:t>
          </a:fld>
          <a:endParaRPr lang="en-GB" sz="2800" b="1">
            <a:ln>
              <a:noFill/>
            </a:ln>
            <a:solidFill>
              <a:srgbClr val="17C6CF"/>
            </a:solidFill>
          </a:endParaRPr>
        </a:p>
      </xdr:txBody>
    </xdr:sp>
    <xdr:clientData/>
  </xdr:twoCellAnchor>
  <xdr:twoCellAnchor>
    <xdr:from>
      <xdr:col>5</xdr:col>
      <xdr:colOff>457201</xdr:colOff>
      <xdr:row>5</xdr:row>
      <xdr:rowOff>28575</xdr:rowOff>
    </xdr:from>
    <xdr:to>
      <xdr:col>8</xdr:col>
      <xdr:colOff>504825</xdr:colOff>
      <xdr:row>10</xdr:row>
      <xdr:rowOff>180975</xdr:rowOff>
    </xdr:to>
    <xdr:sp macro="" textlink="Sheet1!$C$4">
      <xdr:nvSpPr>
        <xdr:cNvPr id="10" name="Rectangle 5">
          <a:extLst>
            <a:ext uri="{FF2B5EF4-FFF2-40B4-BE49-F238E27FC236}">
              <a16:creationId xmlns:a16="http://schemas.microsoft.com/office/drawing/2014/main" id="{2ECC4662-E9F7-46E2-8FC7-15CC48087753}"/>
            </a:ext>
          </a:extLst>
        </xdr:cNvPr>
        <xdr:cNvSpPr/>
      </xdr:nvSpPr>
      <xdr:spPr>
        <a:xfrm>
          <a:off x="3505201" y="981075"/>
          <a:ext cx="1876424" cy="1104900"/>
        </a:xfrm>
        <a:prstGeom prst="flowChartAlternateProcess">
          <a:avLst/>
        </a:prstGeom>
        <a:solidFill>
          <a:schemeClr val="tx1"/>
        </a:solid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b"/>
        <a:lstStyle/>
        <a:p>
          <a:pPr algn="ctr"/>
          <a:fld id="{0C950663-441C-4215-9678-59AB9CBAA3ED}" type="TxLink">
            <a:rPr lang="en-US" sz="2000" b="1" i="0" u="none" strike="noStrike">
              <a:ln>
                <a:noFill/>
              </a:ln>
              <a:solidFill>
                <a:srgbClr val="17C6CF"/>
              </a:solidFill>
              <a:latin typeface="Calibri"/>
              <a:cs typeface="Calibri"/>
            </a:rPr>
            <a:pPr algn="ctr"/>
            <a:t>214,470</a:t>
          </a:fld>
          <a:endParaRPr lang="en-GB" sz="2800" b="1">
            <a:ln>
              <a:noFill/>
            </a:ln>
            <a:solidFill>
              <a:srgbClr val="17C6CF"/>
            </a:solidFill>
          </a:endParaRPr>
        </a:p>
      </xdr:txBody>
    </xdr:sp>
    <xdr:clientData/>
  </xdr:twoCellAnchor>
  <xdr:twoCellAnchor>
    <xdr:from>
      <xdr:col>5</xdr:col>
      <xdr:colOff>466725</xdr:colOff>
      <xdr:row>6</xdr:row>
      <xdr:rowOff>142873</xdr:rowOff>
    </xdr:from>
    <xdr:to>
      <xdr:col>8</xdr:col>
      <xdr:colOff>485775</xdr:colOff>
      <xdr:row>8</xdr:row>
      <xdr:rowOff>142873</xdr:rowOff>
    </xdr:to>
    <xdr:sp macro="" textlink="">
      <xdr:nvSpPr>
        <xdr:cNvPr id="11" name="TextBox 10">
          <a:extLst>
            <a:ext uri="{FF2B5EF4-FFF2-40B4-BE49-F238E27FC236}">
              <a16:creationId xmlns:a16="http://schemas.microsoft.com/office/drawing/2014/main" id="{D154A7EB-9428-455A-A926-5C093080BDA3}"/>
            </a:ext>
          </a:extLst>
        </xdr:cNvPr>
        <xdr:cNvSpPr txBox="1"/>
      </xdr:nvSpPr>
      <xdr:spPr>
        <a:xfrm>
          <a:off x="3514725" y="1285873"/>
          <a:ext cx="1847850" cy="381000"/>
        </a:xfrm>
        <a:prstGeom prst="flowChartAlternateProcess">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200" b="1">
              <a:ln>
                <a:noFill/>
              </a:ln>
              <a:solidFill>
                <a:srgbClr val="17C6CF"/>
              </a:solidFill>
            </a:rPr>
            <a:t>Total Quantity Sold</a:t>
          </a:r>
        </a:p>
      </xdr:txBody>
    </xdr:sp>
    <xdr:clientData/>
  </xdr:twoCellAnchor>
  <xdr:twoCellAnchor>
    <xdr:from>
      <xdr:col>9</xdr:col>
      <xdr:colOff>31751</xdr:colOff>
      <xdr:row>6</xdr:row>
      <xdr:rowOff>145029</xdr:rowOff>
    </xdr:from>
    <xdr:to>
      <xdr:col>12</xdr:col>
      <xdr:colOff>127000</xdr:colOff>
      <xdr:row>8</xdr:row>
      <xdr:rowOff>140718</xdr:rowOff>
    </xdr:to>
    <xdr:sp macro="" textlink="">
      <xdr:nvSpPr>
        <xdr:cNvPr id="12" name="TextBox 11">
          <a:extLst>
            <a:ext uri="{FF2B5EF4-FFF2-40B4-BE49-F238E27FC236}">
              <a16:creationId xmlns:a16="http://schemas.microsoft.com/office/drawing/2014/main" id="{CE2BC923-C1A3-46A2-82E7-0787B89F3C54}"/>
            </a:ext>
          </a:extLst>
        </xdr:cNvPr>
        <xdr:cNvSpPr txBox="1"/>
      </xdr:nvSpPr>
      <xdr:spPr>
        <a:xfrm>
          <a:off x="5518151" y="1288029"/>
          <a:ext cx="1924049" cy="376689"/>
        </a:xfrm>
        <a:prstGeom prst="flowChartAlternateProcess">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200" b="1">
              <a:ln>
                <a:noFill/>
              </a:ln>
              <a:solidFill>
                <a:srgbClr val="17C6CF"/>
              </a:solidFill>
            </a:rPr>
            <a:t>Number of Products</a:t>
          </a:r>
        </a:p>
      </xdr:txBody>
    </xdr:sp>
    <xdr:clientData/>
  </xdr:twoCellAnchor>
  <xdr:twoCellAnchor>
    <xdr:from>
      <xdr:col>2</xdr:col>
      <xdr:colOff>66675</xdr:colOff>
      <xdr:row>15</xdr:row>
      <xdr:rowOff>95250</xdr:rowOff>
    </xdr:from>
    <xdr:to>
      <xdr:col>6</xdr:col>
      <xdr:colOff>409575</xdr:colOff>
      <xdr:row>24</xdr:row>
      <xdr:rowOff>114300</xdr:rowOff>
    </xdr:to>
    <xdr:graphicFrame macro="">
      <xdr:nvGraphicFramePr>
        <xdr:cNvPr id="13" name="Chart 12">
          <a:extLst>
            <a:ext uri="{FF2B5EF4-FFF2-40B4-BE49-F238E27FC236}">
              <a16:creationId xmlns:a16="http://schemas.microsoft.com/office/drawing/2014/main" id="{6E0857F0-F98C-4B67-9489-9C38CABDE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13</xdr:row>
      <xdr:rowOff>57151</xdr:rowOff>
    </xdr:from>
    <xdr:to>
      <xdr:col>7</xdr:col>
      <xdr:colOff>238125</xdr:colOff>
      <xdr:row>14</xdr:row>
      <xdr:rowOff>38101</xdr:rowOff>
    </xdr:to>
    <xdr:sp macro="" textlink="">
      <xdr:nvSpPr>
        <xdr:cNvPr id="14" name="Rectangle: Rounded Corners 13">
          <a:extLst>
            <a:ext uri="{FF2B5EF4-FFF2-40B4-BE49-F238E27FC236}">
              <a16:creationId xmlns:a16="http://schemas.microsoft.com/office/drawing/2014/main" id="{322DC3C0-6B69-BDA9-5545-69C3E727624E}"/>
            </a:ext>
          </a:extLst>
        </xdr:cNvPr>
        <xdr:cNvSpPr/>
      </xdr:nvSpPr>
      <xdr:spPr>
        <a:xfrm>
          <a:off x="2266950" y="2914651"/>
          <a:ext cx="3457575" cy="171450"/>
        </a:xfrm>
        <a:prstGeom prst="round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200" b="1"/>
            <a:t>Total Sales by Stores</a:t>
          </a:r>
        </a:p>
      </xdr:txBody>
    </xdr:sp>
    <xdr:clientData/>
  </xdr:twoCellAnchor>
  <xdr:twoCellAnchor>
    <xdr:from>
      <xdr:col>7</xdr:col>
      <xdr:colOff>95250</xdr:colOff>
      <xdr:row>14</xdr:row>
      <xdr:rowOff>123825</xdr:rowOff>
    </xdr:from>
    <xdr:to>
      <xdr:col>13</xdr:col>
      <xdr:colOff>190500</xdr:colOff>
      <xdr:row>25</xdr:row>
      <xdr:rowOff>85725</xdr:rowOff>
    </xdr:to>
    <xdr:graphicFrame macro="">
      <xdr:nvGraphicFramePr>
        <xdr:cNvPr id="15" name="Chart 14">
          <a:extLst>
            <a:ext uri="{FF2B5EF4-FFF2-40B4-BE49-F238E27FC236}">
              <a16:creationId xmlns:a16="http://schemas.microsoft.com/office/drawing/2014/main" id="{9A73CFC3-E7AB-4438-A1D3-90351337A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476250</xdr:colOff>
      <xdr:row>30</xdr:row>
      <xdr:rowOff>38101</xdr:rowOff>
    </xdr:from>
    <xdr:to>
      <xdr:col>23</xdr:col>
      <xdr:colOff>152400</xdr:colOff>
      <xdr:row>41</xdr:row>
      <xdr:rowOff>142875</xdr:rowOff>
    </xdr:to>
    <xdr:graphicFrame macro="">
      <xdr:nvGraphicFramePr>
        <xdr:cNvPr id="16" name="Chart 15">
          <a:extLst>
            <a:ext uri="{FF2B5EF4-FFF2-40B4-BE49-F238E27FC236}">
              <a16:creationId xmlns:a16="http://schemas.microsoft.com/office/drawing/2014/main" id="{9F8730AE-A52E-454F-82B9-0C4DC74E6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85725</xdr:colOff>
      <xdr:row>28</xdr:row>
      <xdr:rowOff>57150</xdr:rowOff>
    </xdr:from>
    <xdr:ext cx="1746760" cy="280205"/>
    <xdr:sp macro="" textlink="">
      <xdr:nvSpPr>
        <xdr:cNvPr id="18" name="TextBox 17">
          <a:extLst>
            <a:ext uri="{FF2B5EF4-FFF2-40B4-BE49-F238E27FC236}">
              <a16:creationId xmlns:a16="http://schemas.microsoft.com/office/drawing/2014/main" id="{420E2308-B282-1062-9738-E4614E8EECCF}"/>
            </a:ext>
          </a:extLst>
        </xdr:cNvPr>
        <xdr:cNvSpPr txBox="1"/>
      </xdr:nvSpPr>
      <xdr:spPr>
        <a:xfrm>
          <a:off x="1914525" y="5391150"/>
          <a:ext cx="174676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200" b="1"/>
            <a:t>Sales by Time of the Day</a:t>
          </a:r>
        </a:p>
      </xdr:txBody>
    </xdr:sp>
    <xdr:clientData/>
  </xdr:oneCellAnchor>
  <xdr:twoCellAnchor>
    <xdr:from>
      <xdr:col>12</xdr:col>
      <xdr:colOff>276225</xdr:colOff>
      <xdr:row>5</xdr:row>
      <xdr:rowOff>47625</xdr:rowOff>
    </xdr:from>
    <xdr:to>
      <xdr:col>15</xdr:col>
      <xdr:colOff>476250</xdr:colOff>
      <xdr:row>11</xdr:row>
      <xdr:rowOff>0</xdr:rowOff>
    </xdr:to>
    <xdr:sp macro="" textlink="Sheet1!$F$33">
      <xdr:nvSpPr>
        <xdr:cNvPr id="19" name="Rectangle 5">
          <a:extLst>
            <a:ext uri="{FF2B5EF4-FFF2-40B4-BE49-F238E27FC236}">
              <a16:creationId xmlns:a16="http://schemas.microsoft.com/office/drawing/2014/main" id="{8F4D221D-0147-4E0A-8FE2-BBBB7173A816}"/>
            </a:ext>
          </a:extLst>
        </xdr:cNvPr>
        <xdr:cNvSpPr/>
      </xdr:nvSpPr>
      <xdr:spPr>
        <a:xfrm>
          <a:off x="7591425" y="1000125"/>
          <a:ext cx="2028825" cy="1095375"/>
        </a:xfrm>
        <a:prstGeom prst="flowChartAlternateProcess">
          <a:avLst/>
        </a:prstGeom>
        <a:solidFill>
          <a:schemeClr val="tx1"/>
        </a:solid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b"/>
        <a:lstStyle/>
        <a:p>
          <a:pPr algn="ctr"/>
          <a:fld id="{B97EDBE3-4C1F-4970-9358-1BF21B859806}" type="TxLink">
            <a:rPr lang="en-US" sz="2000" b="1" i="0" u="none" strike="noStrike" baseline="0">
              <a:ln>
                <a:noFill/>
              </a:ln>
              <a:solidFill>
                <a:srgbClr val="17C6CF"/>
              </a:solidFill>
              <a:latin typeface="Calibri"/>
              <a:cs typeface="Calibri"/>
            </a:rPr>
            <a:pPr algn="ctr"/>
            <a:t>3</a:t>
          </a:fld>
          <a:endParaRPr lang="en-GB" sz="2800" b="1" baseline="0">
            <a:ln>
              <a:noFill/>
            </a:ln>
            <a:solidFill>
              <a:srgbClr val="17C6CF"/>
            </a:solidFill>
          </a:endParaRPr>
        </a:p>
      </xdr:txBody>
    </xdr:sp>
    <xdr:clientData/>
  </xdr:twoCellAnchor>
  <xdr:twoCellAnchor>
    <xdr:from>
      <xdr:col>12</xdr:col>
      <xdr:colOff>282576</xdr:colOff>
      <xdr:row>6</xdr:row>
      <xdr:rowOff>145029</xdr:rowOff>
    </xdr:from>
    <xdr:to>
      <xdr:col>15</xdr:col>
      <xdr:colOff>463551</xdr:colOff>
      <xdr:row>8</xdr:row>
      <xdr:rowOff>140718</xdr:rowOff>
    </xdr:to>
    <xdr:sp macro="" textlink="">
      <xdr:nvSpPr>
        <xdr:cNvPr id="20" name="TextBox 19">
          <a:extLst>
            <a:ext uri="{FF2B5EF4-FFF2-40B4-BE49-F238E27FC236}">
              <a16:creationId xmlns:a16="http://schemas.microsoft.com/office/drawing/2014/main" id="{A22846D2-7AE0-44A7-BD35-7989DD12B32E}"/>
            </a:ext>
          </a:extLst>
        </xdr:cNvPr>
        <xdr:cNvSpPr txBox="1"/>
      </xdr:nvSpPr>
      <xdr:spPr>
        <a:xfrm>
          <a:off x="7597776" y="1288029"/>
          <a:ext cx="2009775" cy="376689"/>
        </a:xfrm>
        <a:prstGeom prst="flowChartAlternateProcess">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200" b="1">
              <a:ln>
                <a:noFill/>
              </a:ln>
              <a:solidFill>
                <a:srgbClr val="17C6CF"/>
              </a:solidFill>
            </a:rPr>
            <a:t>Number of Stores</a:t>
          </a:r>
        </a:p>
      </xdr:txBody>
    </xdr:sp>
    <xdr:clientData/>
  </xdr:twoCellAnchor>
  <xdr:twoCellAnchor>
    <xdr:from>
      <xdr:col>15</xdr:col>
      <xdr:colOff>600074</xdr:colOff>
      <xdr:row>5</xdr:row>
      <xdr:rowOff>38100</xdr:rowOff>
    </xdr:from>
    <xdr:to>
      <xdr:col>19</xdr:col>
      <xdr:colOff>114299</xdr:colOff>
      <xdr:row>10</xdr:row>
      <xdr:rowOff>171449</xdr:rowOff>
    </xdr:to>
    <xdr:sp macro="" textlink="Sheet1!$E$4">
      <xdr:nvSpPr>
        <xdr:cNvPr id="21" name="Rectangle 5">
          <a:extLst>
            <a:ext uri="{FF2B5EF4-FFF2-40B4-BE49-F238E27FC236}">
              <a16:creationId xmlns:a16="http://schemas.microsoft.com/office/drawing/2014/main" id="{84C8A510-84C6-410F-8613-A774770DD8C6}"/>
            </a:ext>
          </a:extLst>
        </xdr:cNvPr>
        <xdr:cNvSpPr/>
      </xdr:nvSpPr>
      <xdr:spPr>
        <a:xfrm>
          <a:off x="9744074" y="990600"/>
          <a:ext cx="1952625" cy="1085849"/>
        </a:xfrm>
        <a:prstGeom prst="flowChartAlternateProcess">
          <a:avLst/>
        </a:prstGeom>
        <a:solidFill>
          <a:schemeClr val="tx1"/>
        </a:solid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b"/>
        <a:lstStyle/>
        <a:p>
          <a:pPr algn="ctr"/>
          <a:fld id="{16C9E27E-6391-4962-9F89-D37D7661806B}" type="TxLink">
            <a:rPr lang="en-US" sz="2000" b="1" i="0" u="none" strike="noStrike">
              <a:ln>
                <a:noFill/>
              </a:ln>
              <a:solidFill>
                <a:srgbClr val="17C6CF"/>
              </a:solidFill>
              <a:latin typeface="Calibri"/>
              <a:cs typeface="Calibri"/>
            </a:rPr>
            <a:pPr algn="ctr"/>
            <a:t>£3.4</a:t>
          </a:fld>
          <a:endParaRPr lang="en-GB" sz="4400" b="1">
            <a:ln>
              <a:noFill/>
            </a:ln>
            <a:solidFill>
              <a:srgbClr val="17C6CF"/>
            </a:solidFill>
          </a:endParaRPr>
        </a:p>
      </xdr:txBody>
    </xdr:sp>
    <xdr:clientData/>
  </xdr:twoCellAnchor>
  <xdr:twoCellAnchor>
    <xdr:from>
      <xdr:col>16</xdr:col>
      <xdr:colOff>9526</xdr:colOff>
      <xdr:row>6</xdr:row>
      <xdr:rowOff>145029</xdr:rowOff>
    </xdr:from>
    <xdr:to>
      <xdr:col>19</xdr:col>
      <xdr:colOff>123825</xdr:colOff>
      <xdr:row>8</xdr:row>
      <xdr:rowOff>140718</xdr:rowOff>
    </xdr:to>
    <xdr:sp macro="" textlink="">
      <xdr:nvSpPr>
        <xdr:cNvPr id="23" name="TextBox 22">
          <a:extLst>
            <a:ext uri="{FF2B5EF4-FFF2-40B4-BE49-F238E27FC236}">
              <a16:creationId xmlns:a16="http://schemas.microsoft.com/office/drawing/2014/main" id="{FF134F19-8F95-4254-9D7C-1127FF820FA0}"/>
            </a:ext>
          </a:extLst>
        </xdr:cNvPr>
        <xdr:cNvSpPr txBox="1"/>
      </xdr:nvSpPr>
      <xdr:spPr>
        <a:xfrm>
          <a:off x="9763126" y="1288029"/>
          <a:ext cx="1943099" cy="376689"/>
        </a:xfrm>
        <a:prstGeom prst="flowChartAlternateProcess">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200" b="1">
              <a:ln>
                <a:noFill/>
              </a:ln>
              <a:solidFill>
                <a:srgbClr val="17C6CF"/>
              </a:solidFill>
            </a:rPr>
            <a:t>Avg Product</a:t>
          </a:r>
          <a:r>
            <a:rPr lang="en-GB" sz="1200" b="1" baseline="0">
              <a:ln>
                <a:noFill/>
              </a:ln>
              <a:solidFill>
                <a:srgbClr val="17C6CF"/>
              </a:solidFill>
            </a:rPr>
            <a:t> Price</a:t>
          </a:r>
          <a:endParaRPr lang="en-GB" sz="1200" b="1">
            <a:ln>
              <a:noFill/>
            </a:ln>
            <a:solidFill>
              <a:srgbClr val="17C6CF"/>
            </a:solidFill>
          </a:endParaRPr>
        </a:p>
      </xdr:txBody>
    </xdr:sp>
    <xdr:clientData/>
  </xdr:twoCellAnchor>
  <xdr:oneCellAnchor>
    <xdr:from>
      <xdr:col>9</xdr:col>
      <xdr:colOff>381000</xdr:colOff>
      <xdr:row>13</xdr:row>
      <xdr:rowOff>9525</xdr:rowOff>
    </xdr:from>
    <xdr:ext cx="870751" cy="280205"/>
    <xdr:sp macro="" textlink="">
      <xdr:nvSpPr>
        <xdr:cNvPr id="24" name="TextBox 23">
          <a:extLst>
            <a:ext uri="{FF2B5EF4-FFF2-40B4-BE49-F238E27FC236}">
              <a16:creationId xmlns:a16="http://schemas.microsoft.com/office/drawing/2014/main" id="{61E859AB-4910-E61C-48C0-4F68C99433AD}"/>
            </a:ext>
          </a:extLst>
        </xdr:cNvPr>
        <xdr:cNvSpPr txBox="1"/>
      </xdr:nvSpPr>
      <xdr:spPr>
        <a:xfrm>
          <a:off x="5867400" y="2486025"/>
          <a:ext cx="87075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lang="en-GB" sz="1200" b="1" i="0" baseline="0">
              <a:solidFill>
                <a:schemeClr val="tx1"/>
              </a:solidFill>
              <a:effectLst/>
              <a:latin typeface="+mn-lt"/>
              <a:ea typeface="+mn-ea"/>
              <a:cs typeface="+mn-cs"/>
            </a:rPr>
            <a:t>Total Sales</a:t>
          </a:r>
          <a:endParaRPr lang="en-GB" sz="1200" b="1">
            <a:effectLst/>
          </a:endParaRPr>
        </a:p>
      </xdr:txBody>
    </xdr:sp>
    <xdr:clientData/>
  </xdr:oneCellAnchor>
  <xdr:twoCellAnchor>
    <xdr:from>
      <xdr:col>19</xdr:col>
      <xdr:colOff>66675</xdr:colOff>
      <xdr:row>28</xdr:row>
      <xdr:rowOff>66676</xdr:rowOff>
    </xdr:from>
    <xdr:to>
      <xdr:col>22</xdr:col>
      <xdr:colOff>419100</xdr:colOff>
      <xdr:row>30</xdr:row>
      <xdr:rowOff>85726</xdr:rowOff>
    </xdr:to>
    <xdr:sp macro="" textlink="">
      <xdr:nvSpPr>
        <xdr:cNvPr id="25" name="TextBox 24">
          <a:extLst>
            <a:ext uri="{FF2B5EF4-FFF2-40B4-BE49-F238E27FC236}">
              <a16:creationId xmlns:a16="http://schemas.microsoft.com/office/drawing/2014/main" id="{CD8958B2-B869-AF74-17AF-93256B80A5D5}"/>
            </a:ext>
          </a:extLst>
        </xdr:cNvPr>
        <xdr:cNvSpPr txBox="1"/>
      </xdr:nvSpPr>
      <xdr:spPr>
        <a:xfrm>
          <a:off x="11649075" y="5400676"/>
          <a:ext cx="218122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200" b="1" i="0" baseline="0">
              <a:solidFill>
                <a:schemeClr val="dk1"/>
              </a:solidFill>
              <a:effectLst/>
              <a:latin typeface="+mn-lt"/>
              <a:ea typeface="+mn-ea"/>
              <a:cs typeface="+mn-cs"/>
            </a:rPr>
            <a:t>Total Sales by Category (Top 5)</a:t>
          </a:r>
          <a:endParaRPr lang="en-GB" sz="1200" b="1">
            <a:effectLst/>
          </a:endParaRPr>
        </a:p>
      </xdr:txBody>
    </xdr:sp>
    <xdr:clientData/>
  </xdr:twoCellAnchor>
  <xdr:twoCellAnchor>
    <xdr:from>
      <xdr:col>7</xdr:col>
      <xdr:colOff>66675</xdr:colOff>
      <xdr:row>30</xdr:row>
      <xdr:rowOff>161925</xdr:rowOff>
    </xdr:from>
    <xdr:to>
      <xdr:col>12</xdr:col>
      <xdr:colOff>85725</xdr:colOff>
      <xdr:row>41</xdr:row>
      <xdr:rowOff>161923</xdr:rowOff>
    </xdr:to>
    <xdr:graphicFrame macro="">
      <xdr:nvGraphicFramePr>
        <xdr:cNvPr id="26" name="Chart 25">
          <a:extLst>
            <a:ext uri="{FF2B5EF4-FFF2-40B4-BE49-F238E27FC236}">
              <a16:creationId xmlns:a16="http://schemas.microsoft.com/office/drawing/2014/main" id="{E8E26F97-9BCE-4871-856C-98675E2C5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390524</xdr:colOff>
      <xdr:row>28</xdr:row>
      <xdr:rowOff>47625</xdr:rowOff>
    </xdr:from>
    <xdr:to>
      <xdr:col>11</xdr:col>
      <xdr:colOff>209549</xdr:colOff>
      <xdr:row>29</xdr:row>
      <xdr:rowOff>142875</xdr:rowOff>
    </xdr:to>
    <xdr:sp macro="" textlink="">
      <xdr:nvSpPr>
        <xdr:cNvPr id="27" name="TextBox 26">
          <a:extLst>
            <a:ext uri="{FF2B5EF4-FFF2-40B4-BE49-F238E27FC236}">
              <a16:creationId xmlns:a16="http://schemas.microsoft.com/office/drawing/2014/main" id="{ECCF4159-1513-0315-D664-1A2EE6B3C217}"/>
            </a:ext>
          </a:extLst>
        </xdr:cNvPr>
        <xdr:cNvSpPr txBox="1"/>
      </xdr:nvSpPr>
      <xdr:spPr>
        <a:xfrm>
          <a:off x="5267324" y="5381625"/>
          <a:ext cx="16478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Total Quaterly Sales</a:t>
          </a:r>
        </a:p>
      </xdr:txBody>
    </xdr:sp>
    <xdr:clientData/>
  </xdr:twoCellAnchor>
  <xdr:twoCellAnchor>
    <xdr:from>
      <xdr:col>11</xdr:col>
      <xdr:colOff>381000</xdr:colOff>
      <xdr:row>30</xdr:row>
      <xdr:rowOff>95251</xdr:rowOff>
    </xdr:from>
    <xdr:to>
      <xdr:col>19</xdr:col>
      <xdr:colOff>76200</xdr:colOff>
      <xdr:row>43</xdr:row>
      <xdr:rowOff>47625</xdr:rowOff>
    </xdr:to>
    <xdr:graphicFrame macro="">
      <xdr:nvGraphicFramePr>
        <xdr:cNvPr id="28" name="Chart 27">
          <a:extLst>
            <a:ext uri="{FF2B5EF4-FFF2-40B4-BE49-F238E27FC236}">
              <a16:creationId xmlns:a16="http://schemas.microsoft.com/office/drawing/2014/main" id="{F52D5D5B-D7EF-472B-A2B3-AC8F3B979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76200</xdr:colOff>
      <xdr:row>28</xdr:row>
      <xdr:rowOff>85725</xdr:rowOff>
    </xdr:from>
    <xdr:to>
      <xdr:col>15</xdr:col>
      <xdr:colOff>571500</xdr:colOff>
      <xdr:row>30</xdr:row>
      <xdr:rowOff>38100</xdr:rowOff>
    </xdr:to>
    <xdr:sp macro="" textlink="">
      <xdr:nvSpPr>
        <xdr:cNvPr id="29" name="TextBox 28">
          <a:extLst>
            <a:ext uri="{FF2B5EF4-FFF2-40B4-BE49-F238E27FC236}">
              <a16:creationId xmlns:a16="http://schemas.microsoft.com/office/drawing/2014/main" id="{CB905ECD-FA28-E356-6F5D-9CEA31F16A71}"/>
            </a:ext>
          </a:extLst>
        </xdr:cNvPr>
        <xdr:cNvSpPr txBox="1"/>
      </xdr:nvSpPr>
      <xdr:spPr>
        <a:xfrm>
          <a:off x="9220200" y="5800725"/>
          <a:ext cx="17145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Product Sales by Type</a:t>
          </a:r>
        </a:p>
      </xdr:txBody>
    </xdr:sp>
    <xdr:clientData/>
  </xdr:twoCellAnchor>
  <xdr:twoCellAnchor>
    <xdr:from>
      <xdr:col>15</xdr:col>
      <xdr:colOff>542925</xdr:colOff>
      <xdr:row>13</xdr:row>
      <xdr:rowOff>95251</xdr:rowOff>
    </xdr:from>
    <xdr:to>
      <xdr:col>20</xdr:col>
      <xdr:colOff>180975</xdr:colOff>
      <xdr:row>14</xdr:row>
      <xdr:rowOff>152401</xdr:rowOff>
    </xdr:to>
    <xdr:sp macro="" textlink="">
      <xdr:nvSpPr>
        <xdr:cNvPr id="32" name="TextBox 31">
          <a:extLst>
            <a:ext uri="{FF2B5EF4-FFF2-40B4-BE49-F238E27FC236}">
              <a16:creationId xmlns:a16="http://schemas.microsoft.com/office/drawing/2014/main" id="{5425AA93-B7B6-EB62-071D-F1E735EAAFEA}"/>
            </a:ext>
          </a:extLst>
        </xdr:cNvPr>
        <xdr:cNvSpPr txBox="1"/>
      </xdr:nvSpPr>
      <xdr:spPr>
        <a:xfrm>
          <a:off x="9686925" y="2571751"/>
          <a:ext cx="26860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Total Sales % Growth</a:t>
          </a:r>
        </a:p>
      </xdr:txBody>
    </xdr:sp>
    <xdr:clientData/>
  </xdr:twoCellAnchor>
  <xdr:twoCellAnchor>
    <xdr:from>
      <xdr:col>30</xdr:col>
      <xdr:colOff>133350</xdr:colOff>
      <xdr:row>0</xdr:row>
      <xdr:rowOff>0</xdr:rowOff>
    </xdr:from>
    <xdr:to>
      <xdr:col>30</xdr:col>
      <xdr:colOff>600075</xdr:colOff>
      <xdr:row>55</xdr:row>
      <xdr:rowOff>104776</xdr:rowOff>
    </xdr:to>
    <xdr:sp macro="" textlink="">
      <xdr:nvSpPr>
        <xdr:cNvPr id="39" name="Rectangle 38">
          <a:extLst>
            <a:ext uri="{FF2B5EF4-FFF2-40B4-BE49-F238E27FC236}">
              <a16:creationId xmlns:a16="http://schemas.microsoft.com/office/drawing/2014/main" id="{84A275C1-65D8-C9BF-8C2C-772A74433125}"/>
            </a:ext>
          </a:extLst>
        </xdr:cNvPr>
        <xdr:cNvSpPr/>
      </xdr:nvSpPr>
      <xdr:spPr>
        <a:xfrm>
          <a:off x="19640550" y="9525"/>
          <a:ext cx="466725" cy="10953751"/>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123824</xdr:colOff>
      <xdr:row>0</xdr:row>
      <xdr:rowOff>104775</xdr:rowOff>
    </xdr:from>
    <xdr:to>
      <xdr:col>25</xdr:col>
      <xdr:colOff>609599</xdr:colOff>
      <xdr:row>3</xdr:row>
      <xdr:rowOff>76200</xdr:rowOff>
    </xdr:to>
    <xdr:sp macro="" textlink="">
      <xdr:nvSpPr>
        <xdr:cNvPr id="42" name="TextBox 41">
          <a:extLst>
            <a:ext uri="{FF2B5EF4-FFF2-40B4-BE49-F238E27FC236}">
              <a16:creationId xmlns:a16="http://schemas.microsoft.com/office/drawing/2014/main" id="{51FE9F51-C356-892F-705B-CE4A847D3216}"/>
            </a:ext>
          </a:extLst>
        </xdr:cNvPr>
        <xdr:cNvSpPr txBox="1"/>
      </xdr:nvSpPr>
      <xdr:spPr>
        <a:xfrm>
          <a:off x="2562224" y="295275"/>
          <a:ext cx="14506575" cy="542925"/>
        </a:xfrm>
        <a:prstGeom prst="rect">
          <a:avLst/>
        </a:prstGeom>
        <a:solidFill>
          <a:schemeClr val="bg1"/>
        </a:solid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5"/>
        </a:fontRef>
      </xdr:style>
      <xdr:txBody>
        <a:bodyPr vertOverflow="clip" horzOverflow="clip" wrap="square" rtlCol="0" anchor="ctr"/>
        <a:lstStyle/>
        <a:p>
          <a:pPr algn="ctr"/>
          <a:r>
            <a:rPr lang="en-GB" sz="2400" b="1">
              <a:solidFill>
                <a:srgbClr val="17C6CF"/>
              </a:solidFill>
              <a:latin typeface="Segoe UI" panose="020B0502040204020203" pitchFamily="34" charset="0"/>
              <a:cs typeface="Segoe UI" panose="020B0502040204020203" pitchFamily="34" charset="0"/>
            </a:rPr>
            <a:t>Sales</a:t>
          </a:r>
          <a:r>
            <a:rPr lang="en-GB" sz="2400" b="1" baseline="0">
              <a:solidFill>
                <a:srgbClr val="17C6CF"/>
              </a:solidFill>
              <a:latin typeface="Segoe UI" panose="020B0502040204020203" pitchFamily="34" charset="0"/>
              <a:cs typeface="Segoe UI" panose="020B0502040204020203" pitchFamily="34" charset="0"/>
            </a:rPr>
            <a:t> Dashboard (Jan - Jun 2025)</a:t>
          </a:r>
          <a:endParaRPr lang="en-GB" sz="2400" b="1">
            <a:solidFill>
              <a:srgbClr val="17C6CF"/>
            </a:solidFill>
            <a:latin typeface="Segoe UI" panose="020B0502040204020203" pitchFamily="34" charset="0"/>
            <a:cs typeface="Segoe UI" panose="020B0502040204020203" pitchFamily="34" charset="0"/>
          </a:endParaRPr>
        </a:p>
      </xdr:txBody>
    </xdr:sp>
    <xdr:clientData/>
  </xdr:twoCellAnchor>
  <xdr:twoCellAnchor>
    <xdr:from>
      <xdr:col>2</xdr:col>
      <xdr:colOff>34415</xdr:colOff>
      <xdr:row>30</xdr:row>
      <xdr:rowOff>180975</xdr:rowOff>
    </xdr:from>
    <xdr:to>
      <xdr:col>7</xdr:col>
      <xdr:colOff>66675</xdr:colOff>
      <xdr:row>41</xdr:row>
      <xdr:rowOff>28575</xdr:rowOff>
    </xdr:to>
    <xdr:graphicFrame macro="">
      <xdr:nvGraphicFramePr>
        <xdr:cNvPr id="43" name="Chart 42">
          <a:extLst>
            <a:ext uri="{FF2B5EF4-FFF2-40B4-BE49-F238E27FC236}">
              <a16:creationId xmlns:a16="http://schemas.microsoft.com/office/drawing/2014/main" id="{39B90D54-5A1D-43D9-9604-BB0EB91A9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485775</xdr:colOff>
      <xdr:row>5</xdr:row>
      <xdr:rowOff>76201</xdr:rowOff>
    </xdr:from>
    <xdr:to>
      <xdr:col>23</xdr:col>
      <xdr:colOff>485775</xdr:colOff>
      <xdr:row>11</xdr:row>
      <xdr:rowOff>114301</xdr:rowOff>
    </xdr:to>
    <mc:AlternateContent xmlns:mc="http://schemas.openxmlformats.org/markup-compatibility/2006" xmlns:a14="http://schemas.microsoft.com/office/drawing/2010/main">
      <mc:Choice Requires="a14">
        <xdr:graphicFrame macro="">
          <xdr:nvGraphicFramePr>
            <xdr:cNvPr id="44" name="Month Name 1">
              <a:extLst>
                <a:ext uri="{FF2B5EF4-FFF2-40B4-BE49-F238E27FC236}">
                  <a16:creationId xmlns:a16="http://schemas.microsoft.com/office/drawing/2014/main" id="{9C53129F-1181-4087-B726-D2925ACFFF16}"/>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12677775" y="1028701"/>
              <a:ext cx="1828800"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xdr:colOff>
      <xdr:row>0</xdr:row>
      <xdr:rowOff>0</xdr:rowOff>
    </xdr:from>
    <xdr:to>
      <xdr:col>1</xdr:col>
      <xdr:colOff>552449</xdr:colOff>
      <xdr:row>40</xdr:row>
      <xdr:rowOff>104775</xdr:rowOff>
    </xdr:to>
    <xdr:grpSp>
      <xdr:nvGrpSpPr>
        <xdr:cNvPr id="4" name="Group 3">
          <a:extLst>
            <a:ext uri="{FF2B5EF4-FFF2-40B4-BE49-F238E27FC236}">
              <a16:creationId xmlns:a16="http://schemas.microsoft.com/office/drawing/2014/main" id="{B45BD76B-830E-E5FE-81F7-CC4E9AC42010}"/>
            </a:ext>
          </a:extLst>
        </xdr:cNvPr>
        <xdr:cNvGrpSpPr/>
      </xdr:nvGrpSpPr>
      <xdr:grpSpPr>
        <a:xfrm>
          <a:off x="9525" y="0"/>
          <a:ext cx="1152524" cy="7724775"/>
          <a:chOff x="9525" y="0"/>
          <a:chExt cx="1152524" cy="7162801"/>
        </a:xfrm>
      </xdr:grpSpPr>
      <xdr:sp macro="" textlink="">
        <xdr:nvSpPr>
          <xdr:cNvPr id="5" name="Rectangle 4">
            <a:extLst>
              <a:ext uri="{FF2B5EF4-FFF2-40B4-BE49-F238E27FC236}">
                <a16:creationId xmlns:a16="http://schemas.microsoft.com/office/drawing/2014/main" id="{3DD1D06A-A686-0496-0305-48CEC56BD01B}"/>
              </a:ext>
            </a:extLst>
          </xdr:cNvPr>
          <xdr:cNvSpPr/>
        </xdr:nvSpPr>
        <xdr:spPr>
          <a:xfrm>
            <a:off x="9525" y="0"/>
            <a:ext cx="1143000" cy="7162801"/>
          </a:xfrm>
          <a:prstGeom prst="rect">
            <a:avLst/>
          </a:prstGeom>
          <a:solidFill>
            <a:srgbClr val="08788E"/>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GB" sz="1100"/>
          </a:p>
        </xdr:txBody>
      </xdr:sp>
      <xdr:pic>
        <xdr:nvPicPr>
          <xdr:cNvPr id="22" name="Graphic 21" descr="Coffee Beans with solid fill">
            <a:extLst>
              <a:ext uri="{FF2B5EF4-FFF2-40B4-BE49-F238E27FC236}">
                <a16:creationId xmlns:a16="http://schemas.microsoft.com/office/drawing/2014/main" id="{C9809AE8-572E-A4DD-3835-291B0349BC6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3824" y="981075"/>
            <a:ext cx="942975" cy="895350"/>
          </a:xfrm>
          <a:prstGeom prst="rect">
            <a:avLst/>
          </a:prstGeom>
        </xdr:spPr>
      </xdr:pic>
      <xdr:sp macro="" textlink="">
        <xdr:nvSpPr>
          <xdr:cNvPr id="30" name="TextBox 29">
            <a:extLst>
              <a:ext uri="{FF2B5EF4-FFF2-40B4-BE49-F238E27FC236}">
                <a16:creationId xmlns:a16="http://schemas.microsoft.com/office/drawing/2014/main" id="{8AD2D483-7A9D-EE57-EE3F-7868DF370EBC}"/>
              </a:ext>
            </a:extLst>
          </xdr:cNvPr>
          <xdr:cNvSpPr txBox="1"/>
        </xdr:nvSpPr>
        <xdr:spPr>
          <a:xfrm>
            <a:off x="9525" y="1914525"/>
            <a:ext cx="1152524" cy="276225"/>
          </a:xfrm>
          <a:prstGeom prst="rect">
            <a:avLst/>
          </a:prstGeom>
          <a:noFill/>
          <a:ln>
            <a:noFill/>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en-GB" sz="1100" b="1">
                <a:solidFill>
                  <a:schemeClr val="bg1"/>
                </a:solidFill>
                <a:latin typeface="Segoe UI" panose="020B0502040204020203" pitchFamily="34" charset="0"/>
                <a:cs typeface="Segoe UI" panose="020B0502040204020203" pitchFamily="34" charset="0"/>
              </a:rPr>
              <a:t>London Coffee</a:t>
            </a:r>
          </a:p>
        </xdr:txBody>
      </xdr:sp>
    </xdr:grpSp>
    <xdr:clientData/>
  </xdr:twoCellAnchor>
  <xdr:twoCellAnchor>
    <xdr:from>
      <xdr:col>0</xdr:col>
      <xdr:colOff>9526</xdr:colOff>
      <xdr:row>30</xdr:row>
      <xdr:rowOff>38099</xdr:rowOff>
    </xdr:from>
    <xdr:to>
      <xdr:col>1</xdr:col>
      <xdr:colOff>533400</xdr:colOff>
      <xdr:row>33</xdr:row>
      <xdr:rowOff>38100</xdr:rowOff>
    </xdr:to>
    <xdr:sp macro="" textlink="">
      <xdr:nvSpPr>
        <xdr:cNvPr id="38" name="TextBox 37">
          <a:extLst>
            <a:ext uri="{FF2B5EF4-FFF2-40B4-BE49-F238E27FC236}">
              <a16:creationId xmlns:a16="http://schemas.microsoft.com/office/drawing/2014/main" id="{B8FF8537-878D-F856-A15B-39C866E7CB46}"/>
            </a:ext>
          </a:extLst>
        </xdr:cNvPr>
        <xdr:cNvSpPr txBox="1"/>
      </xdr:nvSpPr>
      <xdr:spPr>
        <a:xfrm>
          <a:off x="9526" y="5753099"/>
          <a:ext cx="1133474" cy="571501"/>
        </a:xfrm>
        <a:prstGeom prst="rect">
          <a:avLst/>
        </a:prstGeom>
        <a:noFill/>
        <a:ln>
          <a:noFill/>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pPr algn="ctr"/>
          <a:r>
            <a:rPr lang="en-GB" sz="1400" b="1"/>
            <a:t>Last Update:</a:t>
          </a:r>
          <a:br>
            <a:rPr lang="en-GB" sz="1400" b="1"/>
          </a:br>
          <a:r>
            <a:rPr lang="en-GB" sz="1400" b="1"/>
            <a:t>25 July 2025</a:t>
          </a:r>
        </a:p>
      </xdr:txBody>
    </xdr:sp>
    <xdr:clientData/>
  </xdr:twoCellAnchor>
  <xdr:twoCellAnchor editAs="oneCell">
    <xdr:from>
      <xdr:col>20</xdr:col>
      <xdr:colOff>485775</xdr:colOff>
      <xdr:row>12</xdr:row>
      <xdr:rowOff>2</xdr:rowOff>
    </xdr:from>
    <xdr:to>
      <xdr:col>23</xdr:col>
      <xdr:colOff>485775</xdr:colOff>
      <xdr:row>19</xdr:row>
      <xdr:rowOff>9526</xdr:rowOff>
    </xdr:to>
    <mc:AlternateContent xmlns:mc="http://schemas.openxmlformats.org/markup-compatibility/2006" xmlns:a14="http://schemas.microsoft.com/office/drawing/2010/main">
      <mc:Choice Requires="a14">
        <xdr:graphicFrame macro="">
          <xdr:nvGraphicFramePr>
            <xdr:cNvPr id="2" name="Store Location">
              <a:extLst>
                <a:ext uri="{FF2B5EF4-FFF2-40B4-BE49-F238E27FC236}">
                  <a16:creationId xmlns:a16="http://schemas.microsoft.com/office/drawing/2014/main" id="{AEB2FB38-B9BE-4784-B0B2-648B812DB9BF}"/>
                </a:ext>
              </a:extLst>
            </xdr:cNvPr>
            <xdr:cNvGraphicFramePr/>
          </xdr:nvGraphicFramePr>
          <xdr:xfrm>
            <a:off x="0" y="0"/>
            <a:ext cx="0" cy="0"/>
          </xdr:xfrm>
          <a:graphic>
            <a:graphicData uri="http://schemas.microsoft.com/office/drawing/2010/slicer">
              <sle:slicer xmlns:sle="http://schemas.microsoft.com/office/drawing/2010/slicer" name="Store Location"/>
            </a:graphicData>
          </a:graphic>
        </xdr:graphicFrame>
      </mc:Choice>
      <mc:Fallback xmlns="">
        <xdr:sp macro="" textlink="">
          <xdr:nvSpPr>
            <xdr:cNvPr id="0" name=""/>
            <xdr:cNvSpPr>
              <a:spLocks noTextEdit="1"/>
            </xdr:cNvSpPr>
          </xdr:nvSpPr>
          <xdr:spPr>
            <a:xfrm>
              <a:off x="12677775" y="2286002"/>
              <a:ext cx="1828800" cy="13430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409575</xdr:colOff>
      <xdr:row>15</xdr:row>
      <xdr:rowOff>66676</xdr:rowOff>
    </xdr:from>
    <xdr:to>
      <xdr:col>20</xdr:col>
      <xdr:colOff>161925</xdr:colOff>
      <xdr:row>25</xdr:row>
      <xdr:rowOff>19050</xdr:rowOff>
    </xdr:to>
    <xdr:graphicFrame macro="">
      <xdr:nvGraphicFramePr>
        <xdr:cNvPr id="3" name="Chart 2">
          <a:extLst>
            <a:ext uri="{FF2B5EF4-FFF2-40B4-BE49-F238E27FC236}">
              <a16:creationId xmlns:a16="http://schemas.microsoft.com/office/drawing/2014/main" id="{9720684A-EF55-4D44-8D1D-8F27929F5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dous" refreshedDate="45873.726189004628" backgroundQuery="1" createdVersion="8" refreshedVersion="8" minRefreshableVersion="3" recordCount="0" supportSubquery="1" supportAdvancedDrill="1" xr:uid="{CAB2A50B-B7E1-4B4D-A993-52B8893BC63F}">
  <cacheSource type="external" connectionId="5"/>
  <cacheFields count="6">
    <cacheField name="[Calendar].[Month Name].[Month Name]" caption="Month Name" numFmtId="0" hierarchy="2" level="1">
      <sharedItems count="6">
        <s v="April"/>
        <s v="February"/>
        <s v="January"/>
        <s v="June"/>
        <s v="March"/>
        <s v="May"/>
      </sharedItems>
    </cacheField>
    <cacheField name="[Measures].[Total Sales]" caption="Total Sales" numFmtId="0" hierarchy="40" level="32767"/>
    <cacheField name="[Measures].[% of Total Sales]" caption="% of Total Sales" numFmtId="0" hierarchy="28" level="32767"/>
    <cacheField name="[Product].[product_category].[product_category]" caption="product_category" numFmtId="0" hierarchy="6" level="1">
      <sharedItems containsSemiMixedTypes="0" containsNonDate="0" containsString="0"/>
    </cacheField>
    <cacheField name="[Transactions].[Trasaction_Time].[Trasaction_Time]" caption="Trasaction_Time" numFmtId="0" hierarchy="12" level="1">
      <sharedItems containsSemiMixedTypes="0" containsNonDate="0" containsString="0"/>
    </cacheField>
    <cacheField name="[Store].[store_location].[store_location]" caption="store_location" numFmtId="0" hierarchy="10" level="1">
      <sharedItems containsSemiMixedTypes="0" containsNonDate="0" containsString="0"/>
    </cacheField>
  </cacheFields>
  <cacheHierarchies count="50">
    <cacheHierarchy uniqueName="[Calendar].[transaction_date]" caption="transaction_date" attribute="1" time="1" defaultMemberUniqueName="[Calendar].[transaction_date].[All]" allUniqueName="[Calendar].[transaction_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0"/>
      </fieldsUsage>
    </cacheHierarchy>
    <cacheHierarchy uniqueName="[Calendar].[Quarter]" caption="Quarter" attribute="1" defaultMemberUniqueName="[Calendar].[Quarter].[All]" allUniqueName="[Calendar].[Quarter].[All]" dimensionUniqueName="[Calendar]" displayFolder="" count="0" memberValueDatatype="130" unbalanced="0"/>
    <cacheHierarchy uniqueName="[Calendar].[transaction_date (Month)]" caption="transaction_date (Month)" attribute="1" defaultMemberUniqueName="[Calendar].[transaction_date (Month)].[All]" allUniqueName="[Calendar].[transaction_date (Month)].[All]" dimensionUniqueName="[Calenda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category]" caption="product_category" attribute="1" defaultMemberUniqueName="[Product].[product_category].[All]" allUniqueName="[Product].[product_category].[All]" dimensionUniqueName="[Product]" displayFolder="" count="2" memberValueDatatype="130" unbalanced="0">
      <fieldsUsage count="2">
        <fieldUsage x="-1"/>
        <fieldUsage x="3"/>
      </fieldsUsage>
    </cacheHierarchy>
    <cacheHierarchy uniqueName="[Product].[product_type]" caption="product_type" attribute="1" defaultMemberUniqueName="[Product].[product_type].[All]" allUniqueName="[Product].[product_type].[All]" dimensionUniqueName="[Product]" displayFolder="" count="0" memberValueDatatype="130" unbalanced="0"/>
    <cacheHierarchy uniqueName="[Product].[product_detail]" caption="product_detail" attribute="1" defaultMemberUniqueName="[Product].[product_detail].[All]" allUniqueName="[Product].[product_detail].[All]" dimensionUniqueName="[Product]" displayFolder="" count="0" memberValueDatatype="130" unbalanced="0"/>
    <cacheHierarchy uniqueName="[Store].[store_id]" caption="store_id" attribute="1" defaultMemberUniqueName="[Store].[store_id].[All]" allUniqueName="[Store].[store_id].[All]" dimensionUniqueName="[Store]" displayFolder="" count="0" memberValueDatatype="20" unbalanced="0"/>
    <cacheHierarchy uniqueName="[Store].[store_location]" caption="store_location" attribute="1" defaultMemberUniqueName="[Store].[store_location].[All]" allUniqueName="[Store].[store_location].[All]" dimensionUniqueName="[Store]" displayFolder="" count="2" memberValueDatatype="130" unbalanced="0">
      <fieldsUsage count="2">
        <fieldUsage x="-1"/>
        <fieldUsage x="5"/>
      </fieldsUsage>
    </cacheHierarchy>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rasaction_Time]" caption="Trasaction_Time" attribute="1" defaultMemberUniqueName="[Transactions].[Trasaction_Time].[All]" allUniqueName="[Transactions].[Trasaction_Time].[All]" dimensionUniqueName="[Transactions]" displayFolder="" count="2" memberValueDatatype="130" unbalanced="0">
      <fieldsUsage count="2">
        <fieldUsage x="-1"/>
        <fieldUsage x="4"/>
      </fieldsUsage>
    </cacheHierarchy>
    <cacheHierarchy uniqueName="[Calendar].[QuarterNo]" caption="QuarterNo" attribute="1" defaultMemberUniqueName="[Calendar].[QuarterNo].[All]" allUniqueName="[Calendar].[QuarterNo].[All]" dimensionUniqueName="[Calendar]" displayFolder="" count="0" memberValueDatatype="20" unbalanced="0" hidden="1"/>
    <cacheHierarchy uniqueName="[Calendar].[transaction_date (Month Index)]" caption="transaction_date (Month Index)" attribute="1" defaultMemberUniqueName="[Calendar].[transaction_date (Month Index)].[All]" allUniqueName="[Calendar].[transaction_date (Month Index)].[All]" dimensionUniqueName="[Calendar]" displayFolder="" count="0" memberValueDatatype="20" unbalanced="0" hidden="1"/>
    <cacheHierarchy uniqueName="[Transactions].[product_id]" caption="product_id" attribute="1" defaultMemberUniqueName="[Transactions].[product_id].[All]" allUniqueName="[Transactions].[product_id].[All]" dimensionUniqueName="[Transactions]" displayFolder="" count="0" memberValueDatatype="20" unbalanced="0" hidden="1"/>
    <cacheHierarchy uniqueName="[Transactions].[store_id]" caption="store_id" attribute="1" defaultMemberUniqueName="[Transactions].[store_id].[All]" allUniqueName="[Transactions].[store_id].[All]" dimensionUniqueName="[Transactions]" displayFolder="" count="0" memberValueDatatype="20" unbalanced="0" hidden="1"/>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hidden="1"/>
    <cacheHierarchy uniqueName="[Transactions].[transaction_id]" caption="transaction_id" attribute="1" defaultMemberUniqueName="[Transactions].[transaction_id].[All]" allUniqueName="[Transactions].[transaction_id].[All]" dimensionUniqueName="[Transactions]" displayFolder="" count="0" memberValueDatatype="20" unbalanced="0" hidden="1"/>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hidden="1"/>
    <cacheHierarchy uniqueName="[Transactions].[unit_price]" caption="unit_price" attribute="1" defaultMemberUniqueName="[Transactions].[unit_price].[All]" allUniqueName="[Transactions].[unit_price].[All]" dimensionUniqueName="[Transactions]" displayFolder="" count="0" memberValueDatatype="5" unbalanced="0" hidden="1"/>
    <cacheHierarchy uniqueName="[Measures].[Sum of Year]" caption="Sum of Year" measure="1" displayFolder="" measureGroup="Calendar" count="0">
      <extLst>
        <ext xmlns:x15="http://schemas.microsoft.com/office/spreadsheetml/2010/11/main" uri="{B97F6D7D-B522-45F9-BDA1-12C45D357490}">
          <x15:cacheHierarchy aggregatedColumn="1"/>
        </ext>
      </extLst>
    </cacheHierarchy>
    <cacheHierarchy uniqueName="[Measures].[Sum of store_id]" caption="Sum of store_id" measure="1" displayFolder="" measureGroup="Store" count="0">
      <extLst>
        <ext xmlns:x15="http://schemas.microsoft.com/office/spreadsheetml/2010/11/main" uri="{B97F6D7D-B522-45F9-BDA1-12C45D357490}">
          <x15:cacheHierarchy aggregatedColumn="9"/>
        </ext>
      </extLst>
    </cacheHierarchy>
    <cacheHierarchy uniqueName="[Measures].[Total Quantity]" caption="Total Quantity" measure="1" displayFolder="" measureGroup="Transactions" count="0"/>
    <cacheHierarchy uniqueName="[Measures].[Avg Price by Category]" caption="Avg Price by Category" measure="1" displayFolder="" measureGroup="Transactions" count="0"/>
    <cacheHierarchy uniqueName="[Measures].[Avg Price per Product]" caption="Avg Price per Product" measure="1" displayFolder="" measureGroup="Transactions" count="0"/>
    <cacheHierarchy uniqueName="[Measures].[No of Product]" caption="No of Product" measure="1" displayFolder="" measureGroup="Product" count="0"/>
    <cacheHierarchy uniqueName="[Measures].[Total Sales All]" caption="Total Sales All" measure="1" displayFolder="" measureGroup="Transactions" count="0"/>
    <cacheHierarchy uniqueName="[Measures].[% of Total Sales]" caption="% of Total Sales" measure="1" displayFolder="" measureGroup="Transactions" count="0" oneField="1">
      <fieldsUsage count="1">
        <fieldUsage x="2"/>
      </fieldsUsage>
    </cacheHierarchy>
    <cacheHierarchy uniqueName="[Measures].[Number of Stores]" caption="Number of Stores" measure="1" displayFolder="" measureGroup="Store" count="0"/>
    <cacheHierarchy uniqueName="[Measures].[Coffee Sale]" caption="Coffee Sale" measure="1" displayFolder="" measureGroup="Transactions" count="0"/>
    <cacheHierarchy uniqueName="[Measures].[Coffe sales All]" caption="Coffe sales All" measure="1" displayFolder="" measureGroup="Transactions" count="0"/>
    <cacheHierarchy uniqueName="[Measures].[% of Coffe sales]" caption="% of Coffe sales" measure="1" displayFolder="" measureGroup="Transactions" count="0"/>
    <cacheHierarchy uniqueName="[Measures].[Total Sales PP]" caption="Total Sales PP" measure="1" displayFolder="" measureGroup="Transactions" count="0"/>
    <cacheHierarchy uniqueName="[Measures].[Total Sales Growth]" caption="Total Sales Growth" measure="1" displayFolder="" measureGroup="Transactions" count="0"/>
    <cacheHierarchy uniqueName="[Measures].[Max Date]" caption="Max Date" measure="1" displayFolder="" measureGroup="Calendar" count="0"/>
    <cacheHierarchy uniqueName="[Measures].[% of Growth]" caption="% of Growth" measure="1" displayFolder="" measureGroup="Transactions" count="0"/>
    <cacheHierarchy uniqueName="[Measures].[Total Sales PCP]" caption="Total Sales PCP" measure="1" displayFolder="" measureGroup="Transactions" count="0"/>
    <cacheHierarchy uniqueName="[Measures].[Q Sales %]" caption="Q Sales %" measure="1" displayFolder="" measureGroup="Transactions" count="0"/>
    <cacheHierarchy uniqueName="[Measures].[Lowest Sales Product]" caption="Lowest Sales Product" measure="1" displayFolder="" measureGroup="Transactions" count="0"/>
    <cacheHierarchy uniqueName="[Measures].[Total Sales]" caption="Total Sales" measure="1" displayFolder="" measureGroup="Transactions" count="0" oneField="1">
      <fieldsUsage count="1">
        <fieldUsage x="1"/>
      </fieldsUsage>
    </cacheHierarchy>
    <cacheHierarchy uniqueName="[Measures].[Min Date]" caption="Min Date" measure="1" displayFolder="" measureGroup="Calendar" count="0"/>
    <cacheHierarchy uniqueName="[Measures].[__XL_Count Calendar]" caption="__XL_Count Calendar" measure="1" displayFolder="" measureGroup="Calendar" count="0" hidden="1"/>
    <cacheHierarchy uniqueName="[Measures].[__XL_Count Store]" caption="__XL_Count Store" measure="1" displayFolder="" measureGroup="Store" count="0" hidden="1"/>
    <cacheHierarchy uniqueName="[Measures].[__XL_Count Transactions]" caption="__XL_Count Transactions" measure="1" displayFolder="" measureGroup="Transaction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unit_price]" caption="Sum of unit_price" measure="1" displayFolder="" measureGroup="Transactions" count="0" hidden="1">
      <extLst>
        <ext xmlns:x15="http://schemas.microsoft.com/office/spreadsheetml/2010/11/main" uri="{B97F6D7D-B522-45F9-BDA1-12C45D357490}">
          <x15:cacheHierarchy aggregatedColumn="20"/>
        </ext>
      </extLst>
    </cacheHierarchy>
    <cacheHierarchy uniqueName="[Measures].[_Total Sales Goal]" caption="_Total Sales Goal" measure="1" displayFolder="" measureGroup="Transactions" count="0" hidden="1"/>
    <cacheHierarchy uniqueName="[Measures].[_Total Sales Status]" caption="_Total Sales Status" measure="1" iconSet="10" displayFolder="" measureGroup="Transactions" count="0" hidden="1"/>
  </cacheHierarchies>
  <kpis count="1">
    <kpi uniqueName="Total Sales" caption="Total Sales" displayFolder="" measureGroup="Transactions" parent="" value="[Measures].[Total Sales]" goal="[Measures].[_Total Sales Goal]" status="[Measures].[_Total Sales Status]" trend="" weight=""/>
  </kpis>
  <dimensions count="5">
    <dimension name="Calendar" uniqueName="[Calendar]" caption="Calendar"/>
    <dimension measure="1" name="Measures" uniqueName="[Measures]" caption="Measures"/>
    <dimension name="Product" uniqueName="[Product]" caption="Product"/>
    <dimension name="Store" uniqueName="[Store]" caption="Store"/>
    <dimension name="Transactions" uniqueName="[Transactions]" caption="Transactions"/>
  </dimensions>
  <measureGroups count="4">
    <measureGroup name="Calendar" caption="Calendar"/>
    <measureGroup name="Product" caption="Product"/>
    <measureGroup name="Store" caption="Store"/>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dous" refreshedDate="45873.726199652781" backgroundQuery="1" createdVersion="8" refreshedVersion="8" minRefreshableVersion="3" recordCount="0" supportSubquery="1" supportAdvancedDrill="1" xr:uid="{06585131-E8BC-4320-B9C2-373F06F70E80}">
  <cacheSource type="external" connectionId="5"/>
  <cacheFields count="3">
    <cacheField name="[Measures].[Avg Price per Product]" caption="Avg Price per Product" numFmtId="0" hierarchy="25" level="32767"/>
    <cacheField name="[Calendar].[Month Name].[Month Name]" caption="Month Name" numFmtId="0" hierarchy="2" level="1">
      <sharedItems containsSemiMixedTypes="0" containsNonDate="0" containsString="0"/>
    </cacheField>
    <cacheField name="[Transactions].[Trasaction_Time].[Trasaction_Time]" caption="Trasaction_Time" numFmtId="0" hierarchy="12" level="1">
      <sharedItems containsSemiMixedTypes="0" containsNonDate="0" containsString="0"/>
    </cacheField>
  </cacheFields>
  <cacheHierarchies count="50">
    <cacheHierarchy uniqueName="[Calendar].[transaction_date]" caption="transaction_date" attribute="1" time="1" defaultMemberUniqueName="[Calendar].[transaction_date].[All]" allUniqueName="[Calendar].[transaction_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1"/>
      </fieldsUsage>
    </cacheHierarchy>
    <cacheHierarchy uniqueName="[Calendar].[Quarter]" caption="Quarter" attribute="1" defaultMemberUniqueName="[Calendar].[Quarter].[All]" allUniqueName="[Calendar].[Quarter].[All]" dimensionUniqueName="[Calendar]" displayFolder="" count="0" memberValueDatatype="130" unbalanced="0"/>
    <cacheHierarchy uniqueName="[Calendar].[transaction_date (Month)]" caption="transaction_date (Month)" attribute="1" defaultMemberUniqueName="[Calendar].[transaction_date (Month)].[All]" allUniqueName="[Calendar].[transaction_date (Month)].[All]" dimensionUniqueName="[Calenda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category]" caption="product_category" attribute="1" defaultMemberUniqueName="[Product].[product_category].[All]" allUniqueName="[Product].[product_category].[All]" dimensionUniqueName="[Product]" displayFolder="" count="0" memberValueDatatype="130" unbalanced="0"/>
    <cacheHierarchy uniqueName="[Product].[product_type]" caption="product_type" attribute="1" defaultMemberUniqueName="[Product].[product_type].[All]" allUniqueName="[Product].[product_type].[All]" dimensionUniqueName="[Product]" displayFolder="" count="0" memberValueDatatype="130" unbalanced="0"/>
    <cacheHierarchy uniqueName="[Product].[product_detail]" caption="product_detail" attribute="1" defaultMemberUniqueName="[Product].[product_detail].[All]" allUniqueName="[Product].[product_detail].[All]" dimensionUniqueName="[Product]" displayFolder="" count="0" memberValueDatatype="130" unbalanced="0"/>
    <cacheHierarchy uniqueName="[Store].[store_id]" caption="store_id" attribute="1" defaultMemberUniqueName="[Store].[store_id].[All]" allUniqueName="[Store].[store_id].[All]" dimensionUniqueName="[Store]" displayFolder="" count="0" memberValueDatatype="20" unbalanced="0"/>
    <cacheHierarchy uniqueName="[Store].[store_location]" caption="store_location" attribute="1" defaultMemberUniqueName="[Store].[store_location].[All]" allUniqueName="[Store].[store_location].[All]" dimensionUniqueName="[Store]"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rasaction_Time]" caption="Trasaction_Time" attribute="1" defaultMemberUniqueName="[Transactions].[Trasaction_Time].[All]" allUniqueName="[Transactions].[Trasaction_Time].[All]" dimensionUniqueName="[Transactions]" displayFolder="" count="2" memberValueDatatype="130" unbalanced="0">
      <fieldsUsage count="2">
        <fieldUsage x="-1"/>
        <fieldUsage x="2"/>
      </fieldsUsage>
    </cacheHierarchy>
    <cacheHierarchy uniqueName="[Calendar].[QuarterNo]" caption="QuarterNo" attribute="1" defaultMemberUniqueName="[Calendar].[QuarterNo].[All]" allUniqueName="[Calendar].[QuarterNo].[All]" dimensionUniqueName="[Calendar]" displayFolder="" count="0" memberValueDatatype="20" unbalanced="0" hidden="1"/>
    <cacheHierarchy uniqueName="[Calendar].[transaction_date (Month Index)]" caption="transaction_date (Month Index)" attribute="1" defaultMemberUniqueName="[Calendar].[transaction_date (Month Index)].[All]" allUniqueName="[Calendar].[transaction_date (Month Index)].[All]" dimensionUniqueName="[Calendar]" displayFolder="" count="0" memberValueDatatype="20" unbalanced="0" hidden="1"/>
    <cacheHierarchy uniqueName="[Transactions].[product_id]" caption="product_id" attribute="1" defaultMemberUniqueName="[Transactions].[product_id].[All]" allUniqueName="[Transactions].[product_id].[All]" dimensionUniqueName="[Transactions]" displayFolder="" count="0" memberValueDatatype="20" unbalanced="0" hidden="1"/>
    <cacheHierarchy uniqueName="[Transactions].[store_id]" caption="store_id" attribute="1" defaultMemberUniqueName="[Transactions].[store_id].[All]" allUniqueName="[Transactions].[store_id].[All]" dimensionUniqueName="[Transactions]" displayFolder="" count="0" memberValueDatatype="20" unbalanced="0" hidden="1"/>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hidden="1"/>
    <cacheHierarchy uniqueName="[Transactions].[transaction_id]" caption="transaction_id" attribute="1" defaultMemberUniqueName="[Transactions].[transaction_id].[All]" allUniqueName="[Transactions].[transaction_id].[All]" dimensionUniqueName="[Transactions]" displayFolder="" count="0" memberValueDatatype="20" unbalanced="0" hidden="1"/>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hidden="1"/>
    <cacheHierarchy uniqueName="[Transactions].[unit_price]" caption="unit_price" attribute="1" defaultMemberUniqueName="[Transactions].[unit_price].[All]" allUniqueName="[Transactions].[unit_price].[All]" dimensionUniqueName="[Transactions]" displayFolder="" count="0" memberValueDatatype="5" unbalanced="0" hidden="1"/>
    <cacheHierarchy uniqueName="[Measures].[Sum of Year]" caption="Sum of Year" measure="1" displayFolder="" measureGroup="Calendar" count="0">
      <extLst>
        <ext xmlns:x15="http://schemas.microsoft.com/office/spreadsheetml/2010/11/main" uri="{B97F6D7D-B522-45F9-BDA1-12C45D357490}">
          <x15:cacheHierarchy aggregatedColumn="1"/>
        </ext>
      </extLst>
    </cacheHierarchy>
    <cacheHierarchy uniqueName="[Measures].[Sum of store_id]" caption="Sum of store_id" measure="1" displayFolder="" measureGroup="Store" count="0">
      <extLst>
        <ext xmlns:x15="http://schemas.microsoft.com/office/spreadsheetml/2010/11/main" uri="{B97F6D7D-B522-45F9-BDA1-12C45D357490}">
          <x15:cacheHierarchy aggregatedColumn="9"/>
        </ext>
      </extLst>
    </cacheHierarchy>
    <cacheHierarchy uniqueName="[Measures].[Total Quantity]" caption="Total Quantity" measure="1" displayFolder="" measureGroup="Transactions" count="0"/>
    <cacheHierarchy uniqueName="[Measures].[Avg Price by Category]" caption="Avg Price by Category" measure="1" displayFolder="" measureGroup="Transactions" count="0"/>
    <cacheHierarchy uniqueName="[Measures].[Avg Price per Product]" caption="Avg Price per Product" measure="1" displayFolder="" measureGroup="Transactions" count="0" oneField="1">
      <fieldsUsage count="1">
        <fieldUsage x="0"/>
      </fieldsUsage>
    </cacheHierarchy>
    <cacheHierarchy uniqueName="[Measures].[No of Product]" caption="No of Product" measure="1" displayFolder="" measureGroup="Product" count="0"/>
    <cacheHierarchy uniqueName="[Measures].[Total Sales All]" caption="Total Sales All" measure="1" displayFolder="" measureGroup="Transactions" count="0"/>
    <cacheHierarchy uniqueName="[Measures].[% of Total Sales]" caption="% of Total Sales" measure="1" displayFolder="" measureGroup="Transactions" count="0"/>
    <cacheHierarchy uniqueName="[Measures].[Number of Stores]" caption="Number of Stores" measure="1" displayFolder="" measureGroup="Store" count="0"/>
    <cacheHierarchy uniqueName="[Measures].[Coffee Sale]" caption="Coffee Sale" measure="1" displayFolder="" measureGroup="Transactions" count="0"/>
    <cacheHierarchy uniqueName="[Measures].[Coffe sales All]" caption="Coffe sales All" measure="1" displayFolder="" measureGroup="Transactions" count="0"/>
    <cacheHierarchy uniqueName="[Measures].[% of Coffe sales]" caption="% of Coffe sales" measure="1" displayFolder="" measureGroup="Transactions" count="0"/>
    <cacheHierarchy uniqueName="[Measures].[Total Sales PP]" caption="Total Sales PP" measure="1" displayFolder="" measureGroup="Transactions" count="0"/>
    <cacheHierarchy uniqueName="[Measures].[Total Sales Growth]" caption="Total Sales Growth" measure="1" displayFolder="" measureGroup="Transactions" count="0"/>
    <cacheHierarchy uniqueName="[Measures].[Max Date]" caption="Max Date" measure="1" displayFolder="" measureGroup="Calendar" count="0"/>
    <cacheHierarchy uniqueName="[Measures].[% of Growth]" caption="% of Growth" measure="1" displayFolder="" measureGroup="Transactions" count="0"/>
    <cacheHierarchy uniqueName="[Measures].[Total Sales PCP]" caption="Total Sales PCP" measure="1" displayFolder="" measureGroup="Transactions" count="0"/>
    <cacheHierarchy uniqueName="[Measures].[Q Sales %]" caption="Q Sales %" measure="1" displayFolder="" measureGroup="Transactions" count="0"/>
    <cacheHierarchy uniqueName="[Measures].[Lowest Sales Product]" caption="Lowest Sales Product" measure="1" displayFolder="" measureGroup="Transactions" count="0"/>
    <cacheHierarchy uniqueName="[Measures].[Total Sales]" caption="Total Sales" measure="1" displayFolder="" measureGroup="Transactions" count="0"/>
    <cacheHierarchy uniqueName="[Measures].[Min Date]" caption="Min Date" measure="1" displayFolder="" measureGroup="Calendar" count="0"/>
    <cacheHierarchy uniqueName="[Measures].[__XL_Count Calendar]" caption="__XL_Count Calendar" measure="1" displayFolder="" measureGroup="Calendar" count="0" hidden="1"/>
    <cacheHierarchy uniqueName="[Measures].[__XL_Count Store]" caption="__XL_Count Store" measure="1" displayFolder="" measureGroup="Store" count="0" hidden="1"/>
    <cacheHierarchy uniqueName="[Measures].[__XL_Count Transactions]" caption="__XL_Count Transactions" measure="1" displayFolder="" measureGroup="Transaction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unit_price]" caption="Sum of unit_price" measure="1" displayFolder="" measureGroup="Transactions" count="0" hidden="1">
      <extLst>
        <ext xmlns:x15="http://schemas.microsoft.com/office/spreadsheetml/2010/11/main" uri="{B97F6D7D-B522-45F9-BDA1-12C45D357490}">
          <x15:cacheHierarchy aggregatedColumn="20"/>
        </ext>
      </extLst>
    </cacheHierarchy>
    <cacheHierarchy uniqueName="[Measures].[_Total Sales Goal]" caption="_Total Sales Goal" measure="1" displayFolder="" measureGroup="Transactions" count="0" hidden="1"/>
    <cacheHierarchy uniqueName="[Measures].[_Total Sales Status]" caption="_Total Sales Status" measure="1" iconSet="10" displayFolder="" measureGroup="Transactions" count="0" hidden="1"/>
  </cacheHierarchies>
  <kpis count="1">
    <kpi uniqueName="Total Sales" caption="Total Sales" displayFolder="" measureGroup="Transactions" parent="" value="[Measures].[Total Sales]" goal="[Measures].[_Total Sales Goal]" status="[Measures].[_Total Sales Status]" trend="" weight=""/>
  </kpis>
  <dimensions count="5">
    <dimension name="Calendar" uniqueName="[Calendar]" caption="Calendar"/>
    <dimension measure="1" name="Measures" uniqueName="[Measures]" caption="Measures"/>
    <dimension name="Product" uniqueName="[Product]" caption="Product"/>
    <dimension name="Store" uniqueName="[Store]" caption="Store"/>
    <dimension name="Transactions" uniqueName="[Transactions]" caption="Transactions"/>
  </dimensions>
  <measureGroups count="4">
    <measureGroup name="Calendar" caption="Calendar"/>
    <measureGroup name="Product" caption="Product"/>
    <measureGroup name="Store" caption="Store"/>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dous" refreshedDate="45873.726200694444" backgroundQuery="1" createdVersion="8" refreshedVersion="8" minRefreshableVersion="3" recordCount="0" supportSubquery="1" supportAdvancedDrill="1" xr:uid="{3FBF5114-73FA-42DB-BB9D-E870B23B95F1}">
  <cacheSource type="external" connectionId="5"/>
  <cacheFields count="3">
    <cacheField name="[Transactions].[Trasaction_Time].[Trasaction_Time]" caption="Trasaction_Time" numFmtId="0" hierarchy="12" level="1">
      <sharedItems count="3">
        <s v="Beakfast"/>
        <s v="Evening"/>
        <s v="Launch"/>
      </sharedItems>
    </cacheField>
    <cacheField name="[Measures].[% of Total Sales]" caption="% of Total Sales" numFmtId="0" hierarchy="28" level="32767"/>
    <cacheField name="[Calendar].[Month Name].[Month Name]" caption="Month Name" numFmtId="0" hierarchy="2" level="1">
      <sharedItems containsSemiMixedTypes="0" containsNonDate="0" containsString="0"/>
    </cacheField>
  </cacheFields>
  <cacheHierarchies count="50">
    <cacheHierarchy uniqueName="[Calendar].[transaction_date]" caption="transaction_date" attribute="1" time="1" defaultMemberUniqueName="[Calendar].[transaction_date].[All]" allUniqueName="[Calendar].[transaction_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2"/>
      </fieldsUsage>
    </cacheHierarchy>
    <cacheHierarchy uniqueName="[Calendar].[Quarter]" caption="Quarter" attribute="1" defaultMemberUniqueName="[Calendar].[Quarter].[All]" allUniqueName="[Calendar].[Quarter].[All]" dimensionUniqueName="[Calendar]" displayFolder="" count="0" memberValueDatatype="130" unbalanced="0"/>
    <cacheHierarchy uniqueName="[Calendar].[transaction_date (Month)]" caption="transaction_date (Month)" attribute="1" defaultMemberUniqueName="[Calendar].[transaction_date (Month)].[All]" allUniqueName="[Calendar].[transaction_date (Month)].[All]" dimensionUniqueName="[Calenda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category]" caption="product_category" attribute="1" defaultMemberUniqueName="[Product].[product_category].[All]" allUniqueName="[Product].[product_category].[All]" dimensionUniqueName="[Product]" displayFolder="" count="0" memberValueDatatype="130" unbalanced="0"/>
    <cacheHierarchy uniqueName="[Product].[product_type]" caption="product_type" attribute="1" defaultMemberUniqueName="[Product].[product_type].[All]" allUniqueName="[Product].[product_type].[All]" dimensionUniqueName="[Product]" displayFolder="" count="0" memberValueDatatype="130" unbalanced="0"/>
    <cacheHierarchy uniqueName="[Product].[product_detail]" caption="product_detail" attribute="1" defaultMemberUniqueName="[Product].[product_detail].[All]" allUniqueName="[Product].[product_detail].[All]" dimensionUniqueName="[Product]" displayFolder="" count="0" memberValueDatatype="130" unbalanced="0"/>
    <cacheHierarchy uniqueName="[Store].[store_id]" caption="store_id" attribute="1" defaultMemberUniqueName="[Store].[store_id].[All]" allUniqueName="[Store].[store_id].[All]" dimensionUniqueName="[Store]" displayFolder="" count="0" memberValueDatatype="20" unbalanced="0"/>
    <cacheHierarchy uniqueName="[Store].[store_location]" caption="store_location" attribute="1" defaultMemberUniqueName="[Store].[store_location].[All]" allUniqueName="[Store].[store_location].[All]" dimensionUniqueName="[Store]"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rasaction_Time]" caption="Trasaction_Time" attribute="1" defaultMemberUniqueName="[Transactions].[Trasaction_Time].[All]" allUniqueName="[Transactions].[Trasaction_Time].[All]" dimensionUniqueName="[Transactions]" displayFolder="" count="2" memberValueDatatype="130" unbalanced="0">
      <fieldsUsage count="2">
        <fieldUsage x="-1"/>
        <fieldUsage x="0"/>
      </fieldsUsage>
    </cacheHierarchy>
    <cacheHierarchy uniqueName="[Calendar].[QuarterNo]" caption="QuarterNo" attribute="1" defaultMemberUniqueName="[Calendar].[QuarterNo].[All]" allUniqueName="[Calendar].[QuarterNo].[All]" dimensionUniqueName="[Calendar]" displayFolder="" count="0" memberValueDatatype="20" unbalanced="0" hidden="1"/>
    <cacheHierarchy uniqueName="[Calendar].[transaction_date (Month Index)]" caption="transaction_date (Month Index)" attribute="1" defaultMemberUniqueName="[Calendar].[transaction_date (Month Index)].[All]" allUniqueName="[Calendar].[transaction_date (Month Index)].[All]" dimensionUniqueName="[Calendar]" displayFolder="" count="0" memberValueDatatype="20" unbalanced="0" hidden="1"/>
    <cacheHierarchy uniqueName="[Transactions].[product_id]" caption="product_id" attribute="1" defaultMemberUniqueName="[Transactions].[product_id].[All]" allUniqueName="[Transactions].[product_id].[All]" dimensionUniqueName="[Transactions]" displayFolder="" count="0" memberValueDatatype="20" unbalanced="0" hidden="1"/>
    <cacheHierarchy uniqueName="[Transactions].[store_id]" caption="store_id" attribute="1" defaultMemberUniqueName="[Transactions].[store_id].[All]" allUniqueName="[Transactions].[store_id].[All]" dimensionUniqueName="[Transactions]" displayFolder="" count="0" memberValueDatatype="20" unbalanced="0" hidden="1"/>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hidden="1"/>
    <cacheHierarchy uniqueName="[Transactions].[transaction_id]" caption="transaction_id" attribute="1" defaultMemberUniqueName="[Transactions].[transaction_id].[All]" allUniqueName="[Transactions].[transaction_id].[All]" dimensionUniqueName="[Transactions]" displayFolder="" count="0" memberValueDatatype="20" unbalanced="0" hidden="1"/>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hidden="1"/>
    <cacheHierarchy uniqueName="[Transactions].[unit_price]" caption="unit_price" attribute="1" defaultMemberUniqueName="[Transactions].[unit_price].[All]" allUniqueName="[Transactions].[unit_price].[All]" dimensionUniqueName="[Transactions]" displayFolder="" count="0" memberValueDatatype="5" unbalanced="0" hidden="1"/>
    <cacheHierarchy uniqueName="[Measures].[Sum of Year]" caption="Sum of Year" measure="1" displayFolder="" measureGroup="Calendar" count="0">
      <extLst>
        <ext xmlns:x15="http://schemas.microsoft.com/office/spreadsheetml/2010/11/main" uri="{B97F6D7D-B522-45F9-BDA1-12C45D357490}">
          <x15:cacheHierarchy aggregatedColumn="1"/>
        </ext>
      </extLst>
    </cacheHierarchy>
    <cacheHierarchy uniqueName="[Measures].[Sum of store_id]" caption="Sum of store_id" measure="1" displayFolder="" measureGroup="Store" count="0">
      <extLst>
        <ext xmlns:x15="http://schemas.microsoft.com/office/spreadsheetml/2010/11/main" uri="{B97F6D7D-B522-45F9-BDA1-12C45D357490}">
          <x15:cacheHierarchy aggregatedColumn="9"/>
        </ext>
      </extLst>
    </cacheHierarchy>
    <cacheHierarchy uniqueName="[Measures].[Total Quantity]" caption="Total Quantity" measure="1" displayFolder="" measureGroup="Transactions" count="0"/>
    <cacheHierarchy uniqueName="[Measures].[Avg Price by Category]" caption="Avg Price by Category" measure="1" displayFolder="" measureGroup="Transactions" count="0"/>
    <cacheHierarchy uniqueName="[Measures].[Avg Price per Product]" caption="Avg Price per Product" measure="1" displayFolder="" measureGroup="Transactions" count="0"/>
    <cacheHierarchy uniqueName="[Measures].[No of Product]" caption="No of Product" measure="1" displayFolder="" measureGroup="Product" count="0"/>
    <cacheHierarchy uniqueName="[Measures].[Total Sales All]" caption="Total Sales All" measure="1" displayFolder="" measureGroup="Transactions" count="0"/>
    <cacheHierarchy uniqueName="[Measures].[% of Total Sales]" caption="% of Total Sales" measure="1" displayFolder="" measureGroup="Transactions" count="0" oneField="1">
      <fieldsUsage count="1">
        <fieldUsage x="1"/>
      </fieldsUsage>
    </cacheHierarchy>
    <cacheHierarchy uniqueName="[Measures].[Number of Stores]" caption="Number of Stores" measure="1" displayFolder="" measureGroup="Store" count="0"/>
    <cacheHierarchy uniqueName="[Measures].[Coffee Sale]" caption="Coffee Sale" measure="1" displayFolder="" measureGroup="Transactions" count="0"/>
    <cacheHierarchy uniqueName="[Measures].[Coffe sales All]" caption="Coffe sales All" measure="1" displayFolder="" measureGroup="Transactions" count="0"/>
    <cacheHierarchy uniqueName="[Measures].[% of Coffe sales]" caption="% of Coffe sales" measure="1" displayFolder="" measureGroup="Transactions" count="0"/>
    <cacheHierarchy uniqueName="[Measures].[Total Sales PP]" caption="Total Sales PP" measure="1" displayFolder="" measureGroup="Transactions" count="0"/>
    <cacheHierarchy uniqueName="[Measures].[Total Sales Growth]" caption="Total Sales Growth" measure="1" displayFolder="" measureGroup="Transactions" count="0"/>
    <cacheHierarchy uniqueName="[Measures].[Max Date]" caption="Max Date" measure="1" displayFolder="" measureGroup="Calendar" count="0"/>
    <cacheHierarchy uniqueName="[Measures].[% of Growth]" caption="% of Growth" measure="1" displayFolder="" measureGroup="Transactions" count="0"/>
    <cacheHierarchy uniqueName="[Measures].[Total Sales PCP]" caption="Total Sales PCP" measure="1" displayFolder="" measureGroup="Transactions" count="0"/>
    <cacheHierarchy uniqueName="[Measures].[Q Sales %]" caption="Q Sales %" measure="1" displayFolder="" measureGroup="Transactions" count="0"/>
    <cacheHierarchy uniqueName="[Measures].[Lowest Sales Product]" caption="Lowest Sales Product" measure="1" displayFolder="" measureGroup="Transactions" count="0"/>
    <cacheHierarchy uniqueName="[Measures].[Total Sales]" caption="Total Sales" measure="1" displayFolder="" measureGroup="Transactions" count="0"/>
    <cacheHierarchy uniqueName="[Measures].[Min Date]" caption="Min Date" measure="1" displayFolder="" measureGroup="Calendar" count="0"/>
    <cacheHierarchy uniqueName="[Measures].[__XL_Count Calendar]" caption="__XL_Count Calendar" measure="1" displayFolder="" measureGroup="Calendar" count="0" hidden="1"/>
    <cacheHierarchy uniqueName="[Measures].[__XL_Count Store]" caption="__XL_Count Store" measure="1" displayFolder="" measureGroup="Store" count="0" hidden="1"/>
    <cacheHierarchy uniqueName="[Measures].[__XL_Count Transactions]" caption="__XL_Count Transactions" measure="1" displayFolder="" measureGroup="Transaction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unit_price]" caption="Sum of unit_price" measure="1" displayFolder="" measureGroup="Transactions" count="0" hidden="1">
      <extLst>
        <ext xmlns:x15="http://schemas.microsoft.com/office/spreadsheetml/2010/11/main" uri="{B97F6D7D-B522-45F9-BDA1-12C45D357490}">
          <x15:cacheHierarchy aggregatedColumn="20"/>
        </ext>
      </extLst>
    </cacheHierarchy>
    <cacheHierarchy uniqueName="[Measures].[_Total Sales Goal]" caption="_Total Sales Goal" measure="1" displayFolder="" measureGroup="Transactions" count="0" hidden="1"/>
    <cacheHierarchy uniqueName="[Measures].[_Total Sales Status]" caption="_Total Sales Status" measure="1" iconSet="10" displayFolder="" measureGroup="Transactions" count="0" hidden="1"/>
  </cacheHierarchies>
  <kpis count="1">
    <kpi uniqueName="Total Sales" caption="Total Sales" displayFolder="" measureGroup="Transactions" parent="" value="[Measures].[Total Sales]" goal="[Measures].[_Total Sales Goal]" status="[Measures].[_Total Sales Status]" trend="" weight=""/>
  </kpis>
  <dimensions count="5">
    <dimension name="Calendar" uniqueName="[Calendar]" caption="Calendar"/>
    <dimension measure="1" name="Measures" uniqueName="[Measures]" caption="Measures"/>
    <dimension name="Product" uniqueName="[Product]" caption="Product"/>
    <dimension name="Store" uniqueName="[Store]" caption="Store"/>
    <dimension name="Transactions" uniqueName="[Transactions]" caption="Transactions"/>
  </dimensions>
  <measureGroups count="4">
    <measureGroup name="Calendar" caption="Calendar"/>
    <measureGroup name="Product" caption="Product"/>
    <measureGroup name="Store" caption="Store"/>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dous" refreshedDate="45873.726201851852" backgroundQuery="1" createdVersion="8" refreshedVersion="8" minRefreshableVersion="3" recordCount="0" supportSubquery="1" supportAdvancedDrill="1" xr:uid="{AD5A9665-560E-44B4-B798-83AE491499A5}">
  <cacheSource type="external" connectionId="5"/>
  <cacheFields count="4">
    <cacheField name="[Calendar].[Quarter].[Quarter]" caption="Quarter" numFmtId="0" hierarchy="3" level="1">
      <sharedItems count="2">
        <s v="Qtr1"/>
        <s v="Qtr2"/>
      </sharedItems>
    </cacheField>
    <cacheField name="[Measures].[Q Sales %]" caption="Q Sales %" numFmtId="0" hierarchy="38" level="32767"/>
    <cacheField name="[Calendar].[Month Name].[Month Name]" caption="Month Name" numFmtId="0" hierarchy="2" level="1">
      <sharedItems containsSemiMixedTypes="0" containsNonDate="0" containsString="0"/>
    </cacheField>
    <cacheField name="[Transactions].[Trasaction_Time].[Trasaction_Time]" caption="Trasaction_Time" numFmtId="0" hierarchy="12" level="1">
      <sharedItems containsSemiMixedTypes="0" containsNonDate="0" containsString="0"/>
    </cacheField>
  </cacheFields>
  <cacheHierarchies count="50">
    <cacheHierarchy uniqueName="[Calendar].[transaction_date]" caption="transaction_date" attribute="1" time="1" defaultMemberUniqueName="[Calendar].[transaction_date].[All]" allUniqueName="[Calendar].[transaction_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2"/>
      </fieldsUsage>
    </cacheHierarchy>
    <cacheHierarchy uniqueName="[Calendar].[Quarter]" caption="Quarter" attribute="1" defaultMemberUniqueName="[Calendar].[Quarter].[All]" allUniqueName="[Calendar].[Quarter].[All]" dimensionUniqueName="[Calendar]" displayFolder="" count="2" memberValueDatatype="130" unbalanced="0">
      <fieldsUsage count="2">
        <fieldUsage x="-1"/>
        <fieldUsage x="0"/>
      </fieldsUsage>
    </cacheHierarchy>
    <cacheHierarchy uniqueName="[Calendar].[transaction_date (Month)]" caption="transaction_date (Month)" attribute="1" defaultMemberUniqueName="[Calendar].[transaction_date (Month)].[All]" allUniqueName="[Calendar].[transaction_date (Month)].[All]" dimensionUniqueName="[Calenda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category]" caption="product_category" attribute="1" defaultMemberUniqueName="[Product].[product_category].[All]" allUniqueName="[Product].[product_category].[All]" dimensionUniqueName="[Product]" displayFolder="" count="0" memberValueDatatype="130" unbalanced="0"/>
    <cacheHierarchy uniqueName="[Product].[product_type]" caption="product_type" attribute="1" defaultMemberUniqueName="[Product].[product_type].[All]" allUniqueName="[Product].[product_type].[All]" dimensionUniqueName="[Product]" displayFolder="" count="0" memberValueDatatype="130" unbalanced="0"/>
    <cacheHierarchy uniqueName="[Product].[product_detail]" caption="product_detail" attribute="1" defaultMemberUniqueName="[Product].[product_detail].[All]" allUniqueName="[Product].[product_detail].[All]" dimensionUniqueName="[Product]" displayFolder="" count="0" memberValueDatatype="130" unbalanced="0"/>
    <cacheHierarchy uniqueName="[Store].[store_id]" caption="store_id" attribute="1" defaultMemberUniqueName="[Store].[store_id].[All]" allUniqueName="[Store].[store_id].[All]" dimensionUniqueName="[Store]" displayFolder="" count="0" memberValueDatatype="20" unbalanced="0"/>
    <cacheHierarchy uniqueName="[Store].[store_location]" caption="store_location" attribute="1" defaultMemberUniqueName="[Store].[store_location].[All]" allUniqueName="[Store].[store_location].[All]" dimensionUniqueName="[Store]"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rasaction_Time]" caption="Trasaction_Time" attribute="1" defaultMemberUniqueName="[Transactions].[Trasaction_Time].[All]" allUniqueName="[Transactions].[Trasaction_Time].[All]" dimensionUniqueName="[Transactions]" displayFolder="" count="2" memberValueDatatype="130" unbalanced="0">
      <fieldsUsage count="2">
        <fieldUsage x="-1"/>
        <fieldUsage x="3"/>
      </fieldsUsage>
    </cacheHierarchy>
    <cacheHierarchy uniqueName="[Calendar].[QuarterNo]" caption="QuarterNo" attribute="1" defaultMemberUniqueName="[Calendar].[QuarterNo].[All]" allUniqueName="[Calendar].[QuarterNo].[All]" dimensionUniqueName="[Calendar]" displayFolder="" count="0" memberValueDatatype="20" unbalanced="0" hidden="1"/>
    <cacheHierarchy uniqueName="[Calendar].[transaction_date (Month Index)]" caption="transaction_date (Month Index)" attribute="1" defaultMemberUniqueName="[Calendar].[transaction_date (Month Index)].[All]" allUniqueName="[Calendar].[transaction_date (Month Index)].[All]" dimensionUniqueName="[Calendar]" displayFolder="" count="0" memberValueDatatype="20" unbalanced="0" hidden="1"/>
    <cacheHierarchy uniqueName="[Transactions].[product_id]" caption="product_id" attribute="1" defaultMemberUniqueName="[Transactions].[product_id].[All]" allUniqueName="[Transactions].[product_id].[All]" dimensionUniqueName="[Transactions]" displayFolder="" count="0" memberValueDatatype="20" unbalanced="0" hidden="1"/>
    <cacheHierarchy uniqueName="[Transactions].[store_id]" caption="store_id" attribute="1" defaultMemberUniqueName="[Transactions].[store_id].[All]" allUniqueName="[Transactions].[store_id].[All]" dimensionUniqueName="[Transactions]" displayFolder="" count="0" memberValueDatatype="20" unbalanced="0" hidden="1"/>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hidden="1"/>
    <cacheHierarchy uniqueName="[Transactions].[transaction_id]" caption="transaction_id" attribute="1" defaultMemberUniqueName="[Transactions].[transaction_id].[All]" allUniqueName="[Transactions].[transaction_id].[All]" dimensionUniqueName="[Transactions]" displayFolder="" count="0" memberValueDatatype="20" unbalanced="0" hidden="1"/>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hidden="1"/>
    <cacheHierarchy uniqueName="[Transactions].[unit_price]" caption="unit_price" attribute="1" defaultMemberUniqueName="[Transactions].[unit_price].[All]" allUniqueName="[Transactions].[unit_price].[All]" dimensionUniqueName="[Transactions]" displayFolder="" count="0" memberValueDatatype="5" unbalanced="0" hidden="1"/>
    <cacheHierarchy uniqueName="[Measures].[Sum of Year]" caption="Sum of Year" measure="1" displayFolder="" measureGroup="Calendar" count="0">
      <extLst>
        <ext xmlns:x15="http://schemas.microsoft.com/office/spreadsheetml/2010/11/main" uri="{B97F6D7D-B522-45F9-BDA1-12C45D357490}">
          <x15:cacheHierarchy aggregatedColumn="1"/>
        </ext>
      </extLst>
    </cacheHierarchy>
    <cacheHierarchy uniqueName="[Measures].[Sum of store_id]" caption="Sum of store_id" measure="1" displayFolder="" measureGroup="Store" count="0">
      <extLst>
        <ext xmlns:x15="http://schemas.microsoft.com/office/spreadsheetml/2010/11/main" uri="{B97F6D7D-B522-45F9-BDA1-12C45D357490}">
          <x15:cacheHierarchy aggregatedColumn="9"/>
        </ext>
      </extLst>
    </cacheHierarchy>
    <cacheHierarchy uniqueName="[Measures].[Total Quantity]" caption="Total Quantity" measure="1" displayFolder="" measureGroup="Transactions" count="0"/>
    <cacheHierarchy uniqueName="[Measures].[Avg Price by Category]" caption="Avg Price by Category" measure="1" displayFolder="" measureGroup="Transactions" count="0"/>
    <cacheHierarchy uniqueName="[Measures].[Avg Price per Product]" caption="Avg Price per Product" measure="1" displayFolder="" measureGroup="Transactions" count="0"/>
    <cacheHierarchy uniqueName="[Measures].[No of Product]" caption="No of Product" measure="1" displayFolder="" measureGroup="Product" count="0"/>
    <cacheHierarchy uniqueName="[Measures].[Total Sales All]" caption="Total Sales All" measure="1" displayFolder="" measureGroup="Transactions" count="0"/>
    <cacheHierarchy uniqueName="[Measures].[% of Total Sales]" caption="% of Total Sales" measure="1" displayFolder="" measureGroup="Transactions" count="0"/>
    <cacheHierarchy uniqueName="[Measures].[Number of Stores]" caption="Number of Stores" measure="1" displayFolder="" measureGroup="Store" count="0"/>
    <cacheHierarchy uniqueName="[Measures].[Coffee Sale]" caption="Coffee Sale" measure="1" displayFolder="" measureGroup="Transactions" count="0"/>
    <cacheHierarchy uniqueName="[Measures].[Coffe sales All]" caption="Coffe sales All" measure="1" displayFolder="" measureGroup="Transactions" count="0"/>
    <cacheHierarchy uniqueName="[Measures].[% of Coffe sales]" caption="% of Coffe sales" measure="1" displayFolder="" measureGroup="Transactions" count="0"/>
    <cacheHierarchy uniqueName="[Measures].[Total Sales PP]" caption="Total Sales PP" measure="1" displayFolder="" measureGroup="Transactions" count="0"/>
    <cacheHierarchy uniqueName="[Measures].[Total Sales Growth]" caption="Total Sales Growth" measure="1" displayFolder="" measureGroup="Transactions" count="0"/>
    <cacheHierarchy uniqueName="[Measures].[Max Date]" caption="Max Date" measure="1" displayFolder="" measureGroup="Calendar" count="0"/>
    <cacheHierarchy uniqueName="[Measures].[% of Growth]" caption="% of Growth" measure="1" displayFolder="" measureGroup="Transactions" count="0"/>
    <cacheHierarchy uniqueName="[Measures].[Total Sales PCP]" caption="Total Sales PCP" measure="1" displayFolder="" measureGroup="Transactions" count="0"/>
    <cacheHierarchy uniqueName="[Measures].[Q Sales %]" caption="Q Sales %" measure="1" displayFolder="" measureGroup="Transactions" count="0" oneField="1">
      <fieldsUsage count="1">
        <fieldUsage x="1"/>
      </fieldsUsage>
    </cacheHierarchy>
    <cacheHierarchy uniqueName="[Measures].[Lowest Sales Product]" caption="Lowest Sales Product" measure="1" displayFolder="" measureGroup="Transactions" count="0"/>
    <cacheHierarchy uniqueName="[Measures].[Total Sales]" caption="Total Sales" measure="1" displayFolder="" measureGroup="Transactions" count="0"/>
    <cacheHierarchy uniqueName="[Measures].[Min Date]" caption="Min Date" measure="1" displayFolder="" measureGroup="Calendar" count="0"/>
    <cacheHierarchy uniqueName="[Measures].[__XL_Count Calendar]" caption="__XL_Count Calendar" measure="1" displayFolder="" measureGroup="Calendar" count="0" hidden="1"/>
    <cacheHierarchy uniqueName="[Measures].[__XL_Count Store]" caption="__XL_Count Store" measure="1" displayFolder="" measureGroup="Store" count="0" hidden="1"/>
    <cacheHierarchy uniqueName="[Measures].[__XL_Count Transactions]" caption="__XL_Count Transactions" measure="1" displayFolder="" measureGroup="Transaction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unit_price]" caption="Sum of unit_price" measure="1" displayFolder="" measureGroup="Transactions" count="0" hidden="1">
      <extLst>
        <ext xmlns:x15="http://schemas.microsoft.com/office/spreadsheetml/2010/11/main" uri="{B97F6D7D-B522-45F9-BDA1-12C45D357490}">
          <x15:cacheHierarchy aggregatedColumn="20"/>
        </ext>
      </extLst>
    </cacheHierarchy>
    <cacheHierarchy uniqueName="[Measures].[_Total Sales Goal]" caption="_Total Sales Goal" measure="1" displayFolder="" measureGroup="Transactions" count="0" hidden="1"/>
    <cacheHierarchy uniqueName="[Measures].[_Total Sales Status]" caption="_Total Sales Status" measure="1" iconSet="10" displayFolder="" measureGroup="Transactions" count="0" hidden="1"/>
  </cacheHierarchies>
  <kpis count="1">
    <kpi uniqueName="Total Sales" caption="Total Sales" displayFolder="" measureGroup="Transactions" parent="" value="[Measures].[Total Sales]" goal="[Measures].[_Total Sales Goal]" status="[Measures].[_Total Sales Status]" trend="" weight=""/>
  </kpis>
  <dimensions count="5">
    <dimension name="Calendar" uniqueName="[Calendar]" caption="Calendar"/>
    <dimension measure="1" name="Measures" uniqueName="[Measures]" caption="Measures"/>
    <dimension name="Product" uniqueName="[Product]" caption="Product"/>
    <dimension name="Store" uniqueName="[Store]" caption="Store"/>
    <dimension name="Transactions" uniqueName="[Transactions]" caption="Transactions"/>
  </dimensions>
  <measureGroups count="4">
    <measureGroup name="Calendar" caption="Calendar"/>
    <measureGroup name="Product" caption="Product"/>
    <measureGroup name="Store" caption="Store"/>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dous" refreshedDate="45873.726203240738" backgroundQuery="1" createdVersion="8" refreshedVersion="8" minRefreshableVersion="3" recordCount="0" supportSubquery="1" supportAdvancedDrill="1" xr:uid="{D475E28E-56DD-4A2C-8B1C-B5EF5A26CCD5}">
  <cacheSource type="external" connectionId="5"/>
  <cacheFields count="5">
    <cacheField name="[Measures].[Total Sales]" caption="Total Sales" numFmtId="0" hierarchy="40" level="32767"/>
    <cacheField name="[Product].[product_type].[product_type]" caption="product_type" numFmtId="0" hierarchy="7" level="1">
      <sharedItems count="29">
        <s v="Barista Espresso"/>
        <s v="Biscotti"/>
        <s v="Black tea"/>
        <s v="Brewed Black tea"/>
        <s v="Brewed Chai tea"/>
        <s v="Brewed Green tea"/>
        <s v="Brewed herbal tea"/>
        <s v="Chai tea"/>
        <s v="Clothing"/>
        <s v="Drinking Chocolate"/>
        <s v="Drip coffee"/>
        <s v="Espresso Beans"/>
        <s v="Gourmet Beans"/>
        <s v="Gourmet brewed coffee"/>
        <s v="Green beans"/>
        <s v="Green tea"/>
        <s v="Herbal tea"/>
        <s v="Hot chocolate"/>
        <s v="House blend Beans"/>
        <s v="Housewares"/>
        <s v="Organic Beans"/>
        <s v="Organic brewed coffee"/>
        <s v="Organic Chocolate"/>
        <s v="Pastry"/>
        <s v="Premium Beans"/>
        <s v="Premium brewed coffee"/>
        <s v="Regular syrup"/>
        <s v="Scone"/>
        <s v="Sugar free syrup"/>
      </sharedItems>
    </cacheField>
    <cacheField name="[Calendar].[Month Name].[Month Name]" caption="Month Name" numFmtId="0" hierarchy="2" level="1">
      <sharedItems count="6">
        <s v="April"/>
        <s v="February"/>
        <s v="January"/>
        <s v="June"/>
        <s v="March"/>
        <s v="May"/>
      </sharedItems>
    </cacheField>
    <cacheField name="[Store].[store_location].[store_location]" caption="store_location" numFmtId="0" hierarchy="10" level="1">
      <sharedItems containsSemiMixedTypes="0" containsNonDate="0" containsString="0"/>
    </cacheField>
    <cacheField name="[Transactions].[Trasaction_Time].[Trasaction_Time]" caption="Trasaction_Time" numFmtId="0" hierarchy="12" level="1">
      <sharedItems containsSemiMixedTypes="0" containsNonDate="0" containsString="0"/>
    </cacheField>
  </cacheFields>
  <cacheHierarchies count="50">
    <cacheHierarchy uniqueName="[Calendar].[transaction_date]" caption="transaction_date" attribute="1" time="1" defaultMemberUniqueName="[Calendar].[transaction_date].[All]" allUniqueName="[Calendar].[transaction_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2"/>
      </fieldsUsage>
    </cacheHierarchy>
    <cacheHierarchy uniqueName="[Calendar].[Quarter]" caption="Quarter" attribute="1" defaultMemberUniqueName="[Calendar].[Quarter].[All]" allUniqueName="[Calendar].[Quarter].[All]" dimensionUniqueName="[Calendar]" displayFolder="" count="0" memberValueDatatype="130" unbalanced="0"/>
    <cacheHierarchy uniqueName="[Calendar].[transaction_date (Month)]" caption="transaction_date (Month)" attribute="1" defaultMemberUniqueName="[Calendar].[transaction_date (Month)].[All]" allUniqueName="[Calendar].[transaction_date (Month)].[All]" dimensionUniqueName="[Calenda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category]" caption="product_category" attribute="1" defaultMemberUniqueName="[Product].[product_category].[All]" allUniqueName="[Product].[product_category].[All]" dimensionUniqueName="[Product]" displayFolder="" count="0" memberValueDatatype="130" unbalanced="0"/>
    <cacheHierarchy uniqueName="[Product].[product_type]" caption="product_type" attribute="1" defaultMemberUniqueName="[Product].[product_type].[All]" allUniqueName="[Product].[product_type].[All]" dimensionUniqueName="[Product]" displayFolder="" count="2" memberValueDatatype="130" unbalanced="0">
      <fieldsUsage count="2">
        <fieldUsage x="-1"/>
        <fieldUsage x="1"/>
      </fieldsUsage>
    </cacheHierarchy>
    <cacheHierarchy uniqueName="[Product].[product_detail]" caption="product_detail" attribute="1" defaultMemberUniqueName="[Product].[product_detail].[All]" allUniqueName="[Product].[product_detail].[All]" dimensionUniqueName="[Product]" displayFolder="" count="0" memberValueDatatype="130" unbalanced="0"/>
    <cacheHierarchy uniqueName="[Store].[store_id]" caption="store_id" attribute="1" defaultMemberUniqueName="[Store].[store_id].[All]" allUniqueName="[Store].[store_id].[All]" dimensionUniqueName="[Store]" displayFolder="" count="0" memberValueDatatype="20" unbalanced="0"/>
    <cacheHierarchy uniqueName="[Store].[store_location]" caption="store_location" attribute="1" defaultMemberUniqueName="[Store].[store_location].[All]" allUniqueName="[Store].[store_location].[All]" dimensionUniqueName="[Store]" displayFolder="" count="2" memberValueDatatype="130" unbalanced="0">
      <fieldsUsage count="2">
        <fieldUsage x="-1"/>
        <fieldUsage x="3"/>
      </fieldsUsage>
    </cacheHierarchy>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rasaction_Time]" caption="Trasaction_Time" attribute="1" defaultMemberUniqueName="[Transactions].[Trasaction_Time].[All]" allUniqueName="[Transactions].[Trasaction_Time].[All]" dimensionUniqueName="[Transactions]" displayFolder="" count="2" memberValueDatatype="130" unbalanced="0">
      <fieldsUsage count="2">
        <fieldUsage x="-1"/>
        <fieldUsage x="4"/>
      </fieldsUsage>
    </cacheHierarchy>
    <cacheHierarchy uniqueName="[Calendar].[QuarterNo]" caption="QuarterNo" attribute="1" defaultMemberUniqueName="[Calendar].[QuarterNo].[All]" allUniqueName="[Calendar].[QuarterNo].[All]" dimensionUniqueName="[Calendar]" displayFolder="" count="0" memberValueDatatype="20" unbalanced="0" hidden="1"/>
    <cacheHierarchy uniqueName="[Calendar].[transaction_date (Month Index)]" caption="transaction_date (Month Index)" attribute="1" defaultMemberUniqueName="[Calendar].[transaction_date (Month Index)].[All]" allUniqueName="[Calendar].[transaction_date (Month Index)].[All]" dimensionUniqueName="[Calendar]" displayFolder="" count="0" memberValueDatatype="20" unbalanced="0" hidden="1"/>
    <cacheHierarchy uniqueName="[Transactions].[product_id]" caption="product_id" attribute="1" defaultMemberUniqueName="[Transactions].[product_id].[All]" allUniqueName="[Transactions].[product_id].[All]" dimensionUniqueName="[Transactions]" displayFolder="" count="0" memberValueDatatype="20" unbalanced="0" hidden="1"/>
    <cacheHierarchy uniqueName="[Transactions].[store_id]" caption="store_id" attribute="1" defaultMemberUniqueName="[Transactions].[store_id].[All]" allUniqueName="[Transactions].[store_id].[All]" dimensionUniqueName="[Transactions]" displayFolder="" count="0" memberValueDatatype="20" unbalanced="0" hidden="1"/>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hidden="1"/>
    <cacheHierarchy uniqueName="[Transactions].[transaction_id]" caption="transaction_id" attribute="1" defaultMemberUniqueName="[Transactions].[transaction_id].[All]" allUniqueName="[Transactions].[transaction_id].[All]" dimensionUniqueName="[Transactions]" displayFolder="" count="0" memberValueDatatype="20" unbalanced="0" hidden="1"/>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hidden="1"/>
    <cacheHierarchy uniqueName="[Transactions].[unit_price]" caption="unit_price" attribute="1" defaultMemberUniqueName="[Transactions].[unit_price].[All]" allUniqueName="[Transactions].[unit_price].[All]" dimensionUniqueName="[Transactions]" displayFolder="" count="0" memberValueDatatype="5" unbalanced="0" hidden="1"/>
    <cacheHierarchy uniqueName="[Measures].[Sum of Year]" caption="Sum of Year" measure="1" displayFolder="" measureGroup="Calendar" count="0">
      <extLst>
        <ext xmlns:x15="http://schemas.microsoft.com/office/spreadsheetml/2010/11/main" uri="{B97F6D7D-B522-45F9-BDA1-12C45D357490}">
          <x15:cacheHierarchy aggregatedColumn="1"/>
        </ext>
      </extLst>
    </cacheHierarchy>
    <cacheHierarchy uniqueName="[Measures].[Sum of store_id]" caption="Sum of store_id" measure="1" displayFolder="" measureGroup="Store" count="0">
      <extLst>
        <ext xmlns:x15="http://schemas.microsoft.com/office/spreadsheetml/2010/11/main" uri="{B97F6D7D-B522-45F9-BDA1-12C45D357490}">
          <x15:cacheHierarchy aggregatedColumn="9"/>
        </ext>
      </extLst>
    </cacheHierarchy>
    <cacheHierarchy uniqueName="[Measures].[Total Quantity]" caption="Total Quantity" measure="1" displayFolder="" measureGroup="Transactions" count="0"/>
    <cacheHierarchy uniqueName="[Measures].[Avg Price by Category]" caption="Avg Price by Category" measure="1" displayFolder="" measureGroup="Transactions" count="0"/>
    <cacheHierarchy uniqueName="[Measures].[Avg Price per Product]" caption="Avg Price per Product" measure="1" displayFolder="" measureGroup="Transactions" count="0"/>
    <cacheHierarchy uniqueName="[Measures].[No of Product]" caption="No of Product" measure="1" displayFolder="" measureGroup="Product" count="0"/>
    <cacheHierarchy uniqueName="[Measures].[Total Sales All]" caption="Total Sales All" measure="1" displayFolder="" measureGroup="Transactions" count="0"/>
    <cacheHierarchy uniqueName="[Measures].[% of Total Sales]" caption="% of Total Sales" measure="1" displayFolder="" measureGroup="Transactions" count="0"/>
    <cacheHierarchy uniqueName="[Measures].[Number of Stores]" caption="Number of Stores" measure="1" displayFolder="" measureGroup="Store" count="0"/>
    <cacheHierarchy uniqueName="[Measures].[Coffee Sale]" caption="Coffee Sale" measure="1" displayFolder="" measureGroup="Transactions" count="0"/>
    <cacheHierarchy uniqueName="[Measures].[Coffe sales All]" caption="Coffe sales All" measure="1" displayFolder="" measureGroup="Transactions" count="0"/>
    <cacheHierarchy uniqueName="[Measures].[% of Coffe sales]" caption="% of Coffe sales" measure="1" displayFolder="" measureGroup="Transactions" count="0"/>
    <cacheHierarchy uniqueName="[Measures].[Total Sales PP]" caption="Total Sales PP" measure="1" displayFolder="" measureGroup="Transactions" count="0"/>
    <cacheHierarchy uniqueName="[Measures].[Total Sales Growth]" caption="Total Sales Growth" measure="1" displayFolder="" measureGroup="Transactions" count="0"/>
    <cacheHierarchy uniqueName="[Measures].[Max Date]" caption="Max Date" measure="1" displayFolder="" measureGroup="Calendar" count="0"/>
    <cacheHierarchy uniqueName="[Measures].[% of Growth]" caption="% of Growth" measure="1" displayFolder="" measureGroup="Transactions" count="0"/>
    <cacheHierarchy uniqueName="[Measures].[Total Sales PCP]" caption="Total Sales PCP" measure="1" displayFolder="" measureGroup="Transactions" count="0"/>
    <cacheHierarchy uniqueName="[Measures].[Q Sales %]" caption="Q Sales %" measure="1" displayFolder="" measureGroup="Transactions" count="0"/>
    <cacheHierarchy uniqueName="[Measures].[Lowest Sales Product]" caption="Lowest Sales Product" measure="1" displayFolder="" measureGroup="Transactions" count="0"/>
    <cacheHierarchy uniqueName="[Measures].[Total Sales]" caption="Total Sales" measure="1" displayFolder="" measureGroup="Transactions" count="0" oneField="1">
      <fieldsUsage count="1">
        <fieldUsage x="0"/>
      </fieldsUsage>
    </cacheHierarchy>
    <cacheHierarchy uniqueName="[Measures].[Min Date]" caption="Min Date" measure="1" displayFolder="" measureGroup="Calendar" count="0"/>
    <cacheHierarchy uniqueName="[Measures].[__XL_Count Calendar]" caption="__XL_Count Calendar" measure="1" displayFolder="" measureGroup="Calendar" count="0" hidden="1"/>
    <cacheHierarchy uniqueName="[Measures].[__XL_Count Store]" caption="__XL_Count Store" measure="1" displayFolder="" measureGroup="Store" count="0" hidden="1"/>
    <cacheHierarchy uniqueName="[Measures].[__XL_Count Transactions]" caption="__XL_Count Transactions" measure="1" displayFolder="" measureGroup="Transaction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unit_price]" caption="Sum of unit_price" measure="1" displayFolder="" measureGroup="Transactions" count="0" hidden="1">
      <extLst>
        <ext xmlns:x15="http://schemas.microsoft.com/office/spreadsheetml/2010/11/main" uri="{B97F6D7D-B522-45F9-BDA1-12C45D357490}">
          <x15:cacheHierarchy aggregatedColumn="20"/>
        </ext>
      </extLst>
    </cacheHierarchy>
    <cacheHierarchy uniqueName="[Measures].[_Total Sales Goal]" caption="_Total Sales Goal" measure="1" displayFolder="" measureGroup="Transactions" count="0" hidden="1"/>
    <cacheHierarchy uniqueName="[Measures].[_Total Sales Status]" caption="_Total Sales Status" measure="1" iconSet="10" displayFolder="" measureGroup="Transactions" count="0" hidden="1"/>
  </cacheHierarchies>
  <kpis count="1">
    <kpi uniqueName="Total Sales" caption="Total Sales" displayFolder="" measureGroup="Transactions" parent="" value="[Measures].[Total Sales]" goal="[Measures].[_Total Sales Goal]" status="[Measures].[_Total Sales Status]" trend="" weight=""/>
  </kpis>
  <dimensions count="5">
    <dimension name="Calendar" uniqueName="[Calendar]" caption="Calendar"/>
    <dimension measure="1" name="Measures" uniqueName="[Measures]" caption="Measures"/>
    <dimension name="Product" uniqueName="[Product]" caption="Product"/>
    <dimension name="Store" uniqueName="[Store]" caption="Store"/>
    <dimension name="Transactions" uniqueName="[Transactions]" caption="Transactions"/>
  </dimensions>
  <measureGroups count="4">
    <measureGroup name="Calendar" caption="Calendar"/>
    <measureGroup name="Product" caption="Product"/>
    <measureGroup name="Store" caption="Store"/>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dous" refreshedDate="45873.726204513892" backgroundQuery="1" createdVersion="8" refreshedVersion="8" minRefreshableVersion="3" recordCount="0" supportSubquery="1" supportAdvancedDrill="1" xr:uid="{822E0A87-22F8-4F81-A5F0-374AF8001636}">
  <cacheSource type="external" connectionId="5"/>
  <cacheFields count="5">
    <cacheField name="[Calendar].[Month Name].[Month Name]" caption="Month Name" numFmtId="0" hierarchy="2" level="1">
      <sharedItems count="6">
        <s v="April"/>
        <s v="February"/>
        <s v="January"/>
        <s v="June"/>
        <s v="March"/>
        <s v="May"/>
      </sharedItems>
    </cacheField>
    <cacheField name="[Product].[product_category].[product_category]" caption="product_category" numFmtId="0" hierarchy="6" level="1">
      <sharedItems count="5">
        <s v="Bakery"/>
        <s v="Coffee"/>
        <s v="Coffee beans"/>
        <s v="Drinking Chocolate"/>
        <s v="Tea"/>
      </sharedItems>
    </cacheField>
    <cacheField name="[Measures].[Total Sales]" caption="Total Sales" numFmtId="0" hierarchy="40" level="32767"/>
    <cacheField name="[Store].[store_location].[store_location]" caption="store_location" numFmtId="0" hierarchy="10" level="1">
      <sharedItems containsSemiMixedTypes="0" containsNonDate="0" containsString="0"/>
    </cacheField>
    <cacheField name="[Transactions].[Trasaction_Time].[Trasaction_Time]" caption="Trasaction_Time" numFmtId="0" hierarchy="12" level="1">
      <sharedItems containsSemiMixedTypes="0" containsNonDate="0" containsString="0"/>
    </cacheField>
  </cacheFields>
  <cacheHierarchies count="50">
    <cacheHierarchy uniqueName="[Calendar].[transaction_date]" caption="transaction_date" attribute="1" time="1" defaultMemberUniqueName="[Calendar].[transaction_date].[All]" allUniqueName="[Calendar].[transaction_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0"/>
      </fieldsUsage>
    </cacheHierarchy>
    <cacheHierarchy uniqueName="[Calendar].[Quarter]" caption="Quarter" attribute="1" defaultMemberUniqueName="[Calendar].[Quarter].[All]" allUniqueName="[Calendar].[Quarter].[All]" dimensionUniqueName="[Calendar]" displayFolder="" count="0" memberValueDatatype="130" unbalanced="0"/>
    <cacheHierarchy uniqueName="[Calendar].[transaction_date (Month)]" caption="transaction_date (Month)" attribute="1" defaultMemberUniqueName="[Calendar].[transaction_date (Month)].[All]" allUniqueName="[Calendar].[transaction_date (Month)].[All]" dimensionUniqueName="[Calenda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category]" caption="product_category" attribute="1" defaultMemberUniqueName="[Product].[product_category].[All]" allUniqueName="[Product].[product_category].[All]" dimensionUniqueName="[Product]" displayFolder="" count="2" memberValueDatatype="130" unbalanced="0">
      <fieldsUsage count="2">
        <fieldUsage x="-1"/>
        <fieldUsage x="1"/>
      </fieldsUsage>
    </cacheHierarchy>
    <cacheHierarchy uniqueName="[Product].[product_type]" caption="product_type" attribute="1" defaultMemberUniqueName="[Product].[product_type].[All]" allUniqueName="[Product].[product_type].[All]" dimensionUniqueName="[Product]" displayFolder="" count="0" memberValueDatatype="130" unbalanced="0"/>
    <cacheHierarchy uniqueName="[Product].[product_detail]" caption="product_detail" attribute="1" defaultMemberUniqueName="[Product].[product_detail].[All]" allUniqueName="[Product].[product_detail].[All]" dimensionUniqueName="[Product]" displayFolder="" count="0" memberValueDatatype="130" unbalanced="0"/>
    <cacheHierarchy uniqueName="[Store].[store_id]" caption="store_id" attribute="1" defaultMemberUniqueName="[Store].[store_id].[All]" allUniqueName="[Store].[store_id].[All]" dimensionUniqueName="[Store]" displayFolder="" count="0" memberValueDatatype="20" unbalanced="0"/>
    <cacheHierarchy uniqueName="[Store].[store_location]" caption="store_location" attribute="1" defaultMemberUniqueName="[Store].[store_location].[All]" allUniqueName="[Store].[store_location].[All]" dimensionUniqueName="[Store]" displayFolder="" count="2" memberValueDatatype="130" unbalanced="0">
      <fieldsUsage count="2">
        <fieldUsage x="-1"/>
        <fieldUsage x="3"/>
      </fieldsUsage>
    </cacheHierarchy>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rasaction_Time]" caption="Trasaction_Time" attribute="1" defaultMemberUniqueName="[Transactions].[Trasaction_Time].[All]" allUniqueName="[Transactions].[Trasaction_Time].[All]" dimensionUniqueName="[Transactions]" displayFolder="" count="2" memberValueDatatype="130" unbalanced="0">
      <fieldsUsage count="2">
        <fieldUsage x="-1"/>
        <fieldUsage x="4"/>
      </fieldsUsage>
    </cacheHierarchy>
    <cacheHierarchy uniqueName="[Calendar].[QuarterNo]" caption="QuarterNo" attribute="1" defaultMemberUniqueName="[Calendar].[QuarterNo].[All]" allUniqueName="[Calendar].[QuarterNo].[All]" dimensionUniqueName="[Calendar]" displayFolder="" count="0" memberValueDatatype="20" unbalanced="0" hidden="1"/>
    <cacheHierarchy uniqueName="[Calendar].[transaction_date (Month Index)]" caption="transaction_date (Month Index)" attribute="1" defaultMemberUniqueName="[Calendar].[transaction_date (Month Index)].[All]" allUniqueName="[Calendar].[transaction_date (Month Index)].[All]" dimensionUniqueName="[Calendar]" displayFolder="" count="0" memberValueDatatype="20" unbalanced="0" hidden="1"/>
    <cacheHierarchy uniqueName="[Transactions].[product_id]" caption="product_id" attribute="1" defaultMemberUniqueName="[Transactions].[product_id].[All]" allUniqueName="[Transactions].[product_id].[All]" dimensionUniqueName="[Transactions]" displayFolder="" count="0" memberValueDatatype="20" unbalanced="0" hidden="1"/>
    <cacheHierarchy uniqueName="[Transactions].[store_id]" caption="store_id" attribute="1" defaultMemberUniqueName="[Transactions].[store_id].[All]" allUniqueName="[Transactions].[store_id].[All]" dimensionUniqueName="[Transactions]" displayFolder="" count="0" memberValueDatatype="20" unbalanced="0" hidden="1"/>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hidden="1"/>
    <cacheHierarchy uniqueName="[Transactions].[transaction_id]" caption="transaction_id" attribute="1" defaultMemberUniqueName="[Transactions].[transaction_id].[All]" allUniqueName="[Transactions].[transaction_id].[All]" dimensionUniqueName="[Transactions]" displayFolder="" count="0" memberValueDatatype="20" unbalanced="0" hidden="1"/>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hidden="1"/>
    <cacheHierarchy uniqueName="[Transactions].[unit_price]" caption="unit_price" attribute="1" defaultMemberUniqueName="[Transactions].[unit_price].[All]" allUniqueName="[Transactions].[unit_price].[All]" dimensionUniqueName="[Transactions]" displayFolder="" count="0" memberValueDatatype="5" unbalanced="0" hidden="1"/>
    <cacheHierarchy uniqueName="[Measures].[Sum of Year]" caption="Sum of Year" measure="1" displayFolder="" measureGroup="Calendar" count="0">
      <extLst>
        <ext xmlns:x15="http://schemas.microsoft.com/office/spreadsheetml/2010/11/main" uri="{B97F6D7D-B522-45F9-BDA1-12C45D357490}">
          <x15:cacheHierarchy aggregatedColumn="1"/>
        </ext>
      </extLst>
    </cacheHierarchy>
    <cacheHierarchy uniqueName="[Measures].[Sum of store_id]" caption="Sum of store_id" measure="1" displayFolder="" measureGroup="Store" count="0">
      <extLst>
        <ext xmlns:x15="http://schemas.microsoft.com/office/spreadsheetml/2010/11/main" uri="{B97F6D7D-B522-45F9-BDA1-12C45D357490}">
          <x15:cacheHierarchy aggregatedColumn="9"/>
        </ext>
      </extLst>
    </cacheHierarchy>
    <cacheHierarchy uniqueName="[Measures].[Total Quantity]" caption="Total Quantity" measure="1" displayFolder="" measureGroup="Transactions" count="0"/>
    <cacheHierarchy uniqueName="[Measures].[Avg Price by Category]" caption="Avg Price by Category" measure="1" displayFolder="" measureGroup="Transactions" count="0"/>
    <cacheHierarchy uniqueName="[Measures].[Avg Price per Product]" caption="Avg Price per Product" measure="1" displayFolder="" measureGroup="Transactions" count="0"/>
    <cacheHierarchy uniqueName="[Measures].[No of Product]" caption="No of Product" measure="1" displayFolder="" measureGroup="Product" count="0"/>
    <cacheHierarchy uniqueName="[Measures].[Total Sales All]" caption="Total Sales All" measure="1" displayFolder="" measureGroup="Transactions" count="0"/>
    <cacheHierarchy uniqueName="[Measures].[% of Total Sales]" caption="% of Total Sales" measure="1" displayFolder="" measureGroup="Transactions" count="0"/>
    <cacheHierarchy uniqueName="[Measures].[Number of Stores]" caption="Number of Stores" measure="1" displayFolder="" measureGroup="Store" count="0"/>
    <cacheHierarchy uniqueName="[Measures].[Coffee Sale]" caption="Coffee Sale" measure="1" displayFolder="" measureGroup="Transactions" count="0"/>
    <cacheHierarchy uniqueName="[Measures].[Coffe sales All]" caption="Coffe sales All" measure="1" displayFolder="" measureGroup="Transactions" count="0"/>
    <cacheHierarchy uniqueName="[Measures].[% of Coffe sales]" caption="% of Coffe sales" measure="1" displayFolder="" measureGroup="Transactions" count="0"/>
    <cacheHierarchy uniqueName="[Measures].[Total Sales PP]" caption="Total Sales PP" measure="1" displayFolder="" measureGroup="Transactions" count="0"/>
    <cacheHierarchy uniqueName="[Measures].[Total Sales Growth]" caption="Total Sales Growth" measure="1" displayFolder="" measureGroup="Transactions" count="0"/>
    <cacheHierarchy uniqueName="[Measures].[Max Date]" caption="Max Date" measure="1" displayFolder="" measureGroup="Calendar" count="0"/>
    <cacheHierarchy uniqueName="[Measures].[% of Growth]" caption="% of Growth" measure="1" displayFolder="" measureGroup="Transactions" count="0"/>
    <cacheHierarchy uniqueName="[Measures].[Total Sales PCP]" caption="Total Sales PCP" measure="1" displayFolder="" measureGroup="Transactions" count="0"/>
    <cacheHierarchy uniqueName="[Measures].[Q Sales %]" caption="Q Sales %" measure="1" displayFolder="" measureGroup="Transactions" count="0"/>
    <cacheHierarchy uniqueName="[Measures].[Lowest Sales Product]" caption="Lowest Sales Product" measure="1" displayFolder="" measureGroup="Transactions" count="0"/>
    <cacheHierarchy uniqueName="[Measures].[Total Sales]" caption="Total Sales" measure="1" displayFolder="" measureGroup="Transactions" count="0" oneField="1">
      <fieldsUsage count="1">
        <fieldUsage x="2"/>
      </fieldsUsage>
    </cacheHierarchy>
    <cacheHierarchy uniqueName="[Measures].[Min Date]" caption="Min Date" measure="1" displayFolder="" measureGroup="Calendar" count="0"/>
    <cacheHierarchy uniqueName="[Measures].[__XL_Count Calendar]" caption="__XL_Count Calendar" measure="1" displayFolder="" measureGroup="Calendar" count="0" hidden="1"/>
    <cacheHierarchy uniqueName="[Measures].[__XL_Count Store]" caption="__XL_Count Store" measure="1" displayFolder="" measureGroup="Store" count="0" hidden="1"/>
    <cacheHierarchy uniqueName="[Measures].[__XL_Count Transactions]" caption="__XL_Count Transactions" measure="1" displayFolder="" measureGroup="Transaction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unit_price]" caption="Sum of unit_price" measure="1" displayFolder="" measureGroup="Transactions" count="0" hidden="1">
      <extLst>
        <ext xmlns:x15="http://schemas.microsoft.com/office/spreadsheetml/2010/11/main" uri="{B97F6D7D-B522-45F9-BDA1-12C45D357490}">
          <x15:cacheHierarchy aggregatedColumn="20"/>
        </ext>
      </extLst>
    </cacheHierarchy>
    <cacheHierarchy uniqueName="[Measures].[_Total Sales Goal]" caption="_Total Sales Goal" measure="1" displayFolder="" measureGroup="Transactions" count="0" hidden="1"/>
    <cacheHierarchy uniqueName="[Measures].[_Total Sales Status]" caption="_Total Sales Status" measure="1" iconSet="10" displayFolder="" measureGroup="Transactions" count="0" hidden="1"/>
  </cacheHierarchies>
  <kpis count="1">
    <kpi uniqueName="Total Sales" caption="Total Sales" displayFolder="" measureGroup="Transactions" parent="" value="[Measures].[Total Sales]" goal="[Measures].[_Total Sales Goal]" status="[Measures].[_Total Sales Status]" trend="" weight=""/>
  </kpis>
  <dimensions count="5">
    <dimension name="Calendar" uniqueName="[Calendar]" caption="Calendar"/>
    <dimension measure="1" name="Measures" uniqueName="[Measures]" caption="Measures"/>
    <dimension name="Product" uniqueName="[Product]" caption="Product"/>
    <dimension name="Store" uniqueName="[Store]" caption="Store"/>
    <dimension name="Transactions" uniqueName="[Transactions]" caption="Transactions"/>
  </dimensions>
  <measureGroups count="4">
    <measureGroup name="Calendar" caption="Calendar"/>
    <measureGroup name="Product" caption="Product"/>
    <measureGroup name="Store" caption="Store"/>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dous" refreshedDate="45873.726205902778" backgroundQuery="1" createdVersion="8" refreshedVersion="8" minRefreshableVersion="3" recordCount="0" supportSubquery="1" supportAdvancedDrill="1" xr:uid="{6A7177D3-33C0-4689-A34B-F61C75D7ECB9}">
  <cacheSource type="external" connectionId="5"/>
  <cacheFields count="5">
    <cacheField name="[Product].[product_type].[product_type]" caption="product_type" numFmtId="0" hierarchy="7" level="1">
      <sharedItems count="5">
        <s v="Brewed Black tea"/>
        <s v="Brewed Chai tea"/>
        <s v="Brewed Green tea"/>
        <s v="Brewed herbal tea"/>
        <s v="Hot chocolate"/>
      </sharedItems>
    </cacheField>
    <cacheField name="[Product].[product_category].[product_category]" caption="product_category" numFmtId="0" hierarchy="6" level="1">
      <sharedItems count="9">
        <s v="Bakery"/>
        <s v="Branded"/>
        <s v="Coffee"/>
        <s v="Coffee beans"/>
        <s v="Drinking Chocolate"/>
        <s v="Flavours"/>
        <s v="Loose Tea"/>
        <s v="Packaged Chocolate"/>
        <s v="Tea"/>
      </sharedItems>
    </cacheField>
    <cacheField name="[Measures].[Total Sales]" caption="Total Sales" numFmtId="0" hierarchy="40" level="32767"/>
    <cacheField name="[Calendar].[Month Name].[Month Name]" caption="Month Name" numFmtId="0" hierarchy="2" level="1">
      <sharedItems containsSemiMixedTypes="0" containsNonDate="0" containsString="0"/>
    </cacheField>
    <cacheField name="[Transactions].[Trasaction_Time].[Trasaction_Time]" caption="Trasaction_Time" numFmtId="0" hierarchy="12" level="1">
      <sharedItems containsSemiMixedTypes="0" containsNonDate="0" containsString="0"/>
    </cacheField>
  </cacheFields>
  <cacheHierarchies count="50">
    <cacheHierarchy uniqueName="[Calendar].[transaction_date]" caption="transaction_date" attribute="1" time="1" defaultMemberUniqueName="[Calendar].[transaction_date].[All]" allUniqueName="[Calendar].[transaction_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3"/>
      </fieldsUsage>
    </cacheHierarchy>
    <cacheHierarchy uniqueName="[Calendar].[Quarter]" caption="Quarter" attribute="1" defaultMemberUniqueName="[Calendar].[Quarter].[All]" allUniqueName="[Calendar].[Quarter].[All]" dimensionUniqueName="[Calendar]" displayFolder="" count="0" memberValueDatatype="130" unbalanced="0"/>
    <cacheHierarchy uniqueName="[Calendar].[transaction_date (Month)]" caption="transaction_date (Month)" attribute="1" defaultMemberUniqueName="[Calendar].[transaction_date (Month)].[All]" allUniqueName="[Calendar].[transaction_date (Month)].[All]" dimensionUniqueName="[Calenda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category]" caption="product_category" attribute="1" defaultMemberUniqueName="[Product].[product_category].[All]" allUniqueName="[Product].[product_category].[All]" dimensionUniqueName="[Product]" displayFolder="" count="2" memberValueDatatype="130" unbalanced="0">
      <fieldsUsage count="2">
        <fieldUsage x="-1"/>
        <fieldUsage x="1"/>
      </fieldsUsage>
    </cacheHierarchy>
    <cacheHierarchy uniqueName="[Product].[product_type]" caption="product_type" attribute="1" defaultMemberUniqueName="[Product].[product_type].[All]" allUniqueName="[Product].[product_type].[All]" dimensionUniqueName="[Product]" displayFolder="" count="2" memberValueDatatype="130" unbalanced="0">
      <fieldsUsage count="2">
        <fieldUsage x="-1"/>
        <fieldUsage x="0"/>
      </fieldsUsage>
    </cacheHierarchy>
    <cacheHierarchy uniqueName="[Product].[product_detail]" caption="product_detail" attribute="1" defaultMemberUniqueName="[Product].[product_detail].[All]" allUniqueName="[Product].[product_detail].[All]" dimensionUniqueName="[Product]" displayFolder="" count="0" memberValueDatatype="130" unbalanced="0"/>
    <cacheHierarchy uniqueName="[Store].[store_id]" caption="store_id" attribute="1" defaultMemberUniqueName="[Store].[store_id].[All]" allUniqueName="[Store].[store_id].[All]" dimensionUniqueName="[Store]" displayFolder="" count="0" memberValueDatatype="20" unbalanced="0"/>
    <cacheHierarchy uniqueName="[Store].[store_location]" caption="store_location" attribute="1" defaultMemberUniqueName="[Store].[store_location].[All]" allUniqueName="[Store].[store_location].[All]" dimensionUniqueName="[Store]"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rasaction_Time]" caption="Trasaction_Time" attribute="1" defaultMemberUniqueName="[Transactions].[Trasaction_Time].[All]" allUniqueName="[Transactions].[Trasaction_Time].[All]" dimensionUniqueName="[Transactions]" displayFolder="" count="2" memberValueDatatype="130" unbalanced="0">
      <fieldsUsage count="2">
        <fieldUsage x="-1"/>
        <fieldUsage x="4"/>
      </fieldsUsage>
    </cacheHierarchy>
    <cacheHierarchy uniqueName="[Calendar].[QuarterNo]" caption="QuarterNo" attribute="1" defaultMemberUniqueName="[Calendar].[QuarterNo].[All]" allUniqueName="[Calendar].[QuarterNo].[All]" dimensionUniqueName="[Calendar]" displayFolder="" count="0" memberValueDatatype="20" unbalanced="0" hidden="1"/>
    <cacheHierarchy uniqueName="[Calendar].[transaction_date (Month Index)]" caption="transaction_date (Month Index)" attribute="1" defaultMemberUniqueName="[Calendar].[transaction_date (Month Index)].[All]" allUniqueName="[Calendar].[transaction_date (Month Index)].[All]" dimensionUniqueName="[Calendar]" displayFolder="" count="0" memberValueDatatype="20" unbalanced="0" hidden="1"/>
    <cacheHierarchy uniqueName="[Transactions].[product_id]" caption="product_id" attribute="1" defaultMemberUniqueName="[Transactions].[product_id].[All]" allUniqueName="[Transactions].[product_id].[All]" dimensionUniqueName="[Transactions]" displayFolder="" count="0" memberValueDatatype="20" unbalanced="0" hidden="1"/>
    <cacheHierarchy uniqueName="[Transactions].[store_id]" caption="store_id" attribute="1" defaultMemberUniqueName="[Transactions].[store_id].[All]" allUniqueName="[Transactions].[store_id].[All]" dimensionUniqueName="[Transactions]" displayFolder="" count="0" memberValueDatatype="20" unbalanced="0" hidden="1"/>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hidden="1"/>
    <cacheHierarchy uniqueName="[Transactions].[transaction_id]" caption="transaction_id" attribute="1" defaultMemberUniqueName="[Transactions].[transaction_id].[All]" allUniqueName="[Transactions].[transaction_id].[All]" dimensionUniqueName="[Transactions]" displayFolder="" count="0" memberValueDatatype="20" unbalanced="0" hidden="1"/>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hidden="1"/>
    <cacheHierarchy uniqueName="[Transactions].[unit_price]" caption="unit_price" attribute="1" defaultMemberUniqueName="[Transactions].[unit_price].[All]" allUniqueName="[Transactions].[unit_price].[All]" dimensionUniqueName="[Transactions]" displayFolder="" count="0" memberValueDatatype="5" unbalanced="0" hidden="1"/>
    <cacheHierarchy uniqueName="[Measures].[Sum of Year]" caption="Sum of Year" measure="1" displayFolder="" measureGroup="Calendar" count="0">
      <extLst>
        <ext xmlns:x15="http://schemas.microsoft.com/office/spreadsheetml/2010/11/main" uri="{B97F6D7D-B522-45F9-BDA1-12C45D357490}">
          <x15:cacheHierarchy aggregatedColumn="1"/>
        </ext>
      </extLst>
    </cacheHierarchy>
    <cacheHierarchy uniqueName="[Measures].[Sum of store_id]" caption="Sum of store_id" measure="1" displayFolder="" measureGroup="Store" count="0">
      <extLst>
        <ext xmlns:x15="http://schemas.microsoft.com/office/spreadsheetml/2010/11/main" uri="{B97F6D7D-B522-45F9-BDA1-12C45D357490}">
          <x15:cacheHierarchy aggregatedColumn="9"/>
        </ext>
      </extLst>
    </cacheHierarchy>
    <cacheHierarchy uniqueName="[Measures].[Total Quantity]" caption="Total Quantity" measure="1" displayFolder="" measureGroup="Transactions" count="0"/>
    <cacheHierarchy uniqueName="[Measures].[Avg Price by Category]" caption="Avg Price by Category" measure="1" displayFolder="" measureGroup="Transactions" count="0"/>
    <cacheHierarchy uniqueName="[Measures].[Avg Price per Product]" caption="Avg Price per Product" measure="1" displayFolder="" measureGroup="Transactions" count="0"/>
    <cacheHierarchy uniqueName="[Measures].[No of Product]" caption="No of Product" measure="1" displayFolder="" measureGroup="Product" count="0"/>
    <cacheHierarchy uniqueName="[Measures].[Total Sales All]" caption="Total Sales All" measure="1" displayFolder="" measureGroup="Transactions" count="0"/>
    <cacheHierarchy uniqueName="[Measures].[% of Total Sales]" caption="% of Total Sales" measure="1" displayFolder="" measureGroup="Transactions" count="0"/>
    <cacheHierarchy uniqueName="[Measures].[Number of Stores]" caption="Number of Stores" measure="1" displayFolder="" measureGroup="Store" count="0"/>
    <cacheHierarchy uniqueName="[Measures].[Coffee Sale]" caption="Coffee Sale" measure="1" displayFolder="" measureGroup="Transactions" count="0"/>
    <cacheHierarchy uniqueName="[Measures].[Coffe sales All]" caption="Coffe sales All" measure="1" displayFolder="" measureGroup="Transactions" count="0"/>
    <cacheHierarchy uniqueName="[Measures].[% of Coffe sales]" caption="% of Coffe sales" measure="1" displayFolder="" measureGroup="Transactions" count="0"/>
    <cacheHierarchy uniqueName="[Measures].[Total Sales PP]" caption="Total Sales PP" measure="1" displayFolder="" measureGroup="Transactions" count="0"/>
    <cacheHierarchy uniqueName="[Measures].[Total Sales Growth]" caption="Total Sales Growth" measure="1" displayFolder="" measureGroup="Transactions" count="0"/>
    <cacheHierarchy uniqueName="[Measures].[Max Date]" caption="Max Date" measure="1" displayFolder="" measureGroup="Calendar" count="0"/>
    <cacheHierarchy uniqueName="[Measures].[% of Growth]" caption="% of Growth" measure="1" displayFolder="" measureGroup="Transactions" count="0"/>
    <cacheHierarchy uniqueName="[Measures].[Total Sales PCP]" caption="Total Sales PCP" measure="1" displayFolder="" measureGroup="Transactions" count="0"/>
    <cacheHierarchy uniqueName="[Measures].[Q Sales %]" caption="Q Sales %" measure="1" displayFolder="" measureGroup="Transactions" count="0"/>
    <cacheHierarchy uniqueName="[Measures].[Lowest Sales Product]" caption="Lowest Sales Product" measure="1" displayFolder="" measureGroup="Transactions" count="0"/>
    <cacheHierarchy uniqueName="[Measures].[Total Sales]" caption="Total Sales" measure="1" displayFolder="" measureGroup="Transactions" count="0" oneField="1">
      <fieldsUsage count="1">
        <fieldUsage x="2"/>
      </fieldsUsage>
    </cacheHierarchy>
    <cacheHierarchy uniqueName="[Measures].[Min Date]" caption="Min Date" measure="1" displayFolder="" measureGroup="Calendar" count="0"/>
    <cacheHierarchy uniqueName="[Measures].[__XL_Count Calendar]" caption="__XL_Count Calendar" measure="1" displayFolder="" measureGroup="Calendar" count="0" hidden="1"/>
    <cacheHierarchy uniqueName="[Measures].[__XL_Count Store]" caption="__XL_Count Store" measure="1" displayFolder="" measureGroup="Store" count="0" hidden="1"/>
    <cacheHierarchy uniqueName="[Measures].[__XL_Count Transactions]" caption="__XL_Count Transactions" measure="1" displayFolder="" measureGroup="Transaction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unit_price]" caption="Sum of unit_price" measure="1" displayFolder="" measureGroup="Transactions" count="0" hidden="1">
      <extLst>
        <ext xmlns:x15="http://schemas.microsoft.com/office/spreadsheetml/2010/11/main" uri="{B97F6D7D-B522-45F9-BDA1-12C45D357490}">
          <x15:cacheHierarchy aggregatedColumn="20"/>
        </ext>
      </extLst>
    </cacheHierarchy>
    <cacheHierarchy uniqueName="[Measures].[_Total Sales Goal]" caption="_Total Sales Goal" measure="1" displayFolder="" measureGroup="Transactions" count="0" hidden="1"/>
    <cacheHierarchy uniqueName="[Measures].[_Total Sales Status]" caption="_Total Sales Status" measure="1" iconSet="10" displayFolder="" measureGroup="Transactions" count="0" hidden="1"/>
  </cacheHierarchies>
  <kpis count="1">
    <kpi uniqueName="Total Sales" caption="Total Sales" displayFolder="" measureGroup="Transactions" parent="" value="[Measures].[Total Sales]" goal="[Measures].[_Total Sales Goal]" status="[Measures].[_Total Sales Status]" trend="" weight=""/>
  </kpis>
  <dimensions count="5">
    <dimension name="Calendar" uniqueName="[Calendar]" caption="Calendar"/>
    <dimension measure="1" name="Measures" uniqueName="[Measures]" caption="Measures"/>
    <dimension name="Product" uniqueName="[Product]" caption="Product"/>
    <dimension name="Store" uniqueName="[Store]" caption="Store"/>
    <dimension name="Transactions" uniqueName="[Transactions]" caption="Transactions"/>
  </dimensions>
  <measureGroups count="4">
    <measureGroup name="Calendar" caption="Calendar"/>
    <measureGroup name="Product" caption="Product"/>
    <measureGroup name="Store" caption="Store"/>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dous" refreshedDate="45873.726207523148" backgroundQuery="1" createdVersion="8" refreshedVersion="8" minRefreshableVersion="3" recordCount="0" supportSubquery="1" supportAdvancedDrill="1" xr:uid="{78548437-10AB-475F-B692-D90EEB20ACB8}">
  <cacheSource type="external" connectionId="5"/>
  <cacheFields count="6">
    <cacheField name="[Product].[product_type].[product_type]" caption="product_type" numFmtId="0" hierarchy="7" level="1">
      <sharedItems count="5">
        <s v="Brewed Black tea"/>
        <s v="Brewed Chai tea"/>
        <s v="Brewed Green tea"/>
        <s v="Brewed herbal tea"/>
        <s v="Hot chocolate"/>
      </sharedItems>
    </cacheField>
    <cacheField name="[Product].[product_category].[product_category]" caption="product_category" numFmtId="0" hierarchy="6" level="1">
      <sharedItems count="9">
        <s v="Bakery"/>
        <s v="Branded"/>
        <s v="Coffee"/>
        <s v="Coffee beans"/>
        <s v="Drinking Chocolate"/>
        <s v="Flavours"/>
        <s v="Loose Tea"/>
        <s v="Packaged Chocolate"/>
        <s v="Tea"/>
      </sharedItems>
    </cacheField>
    <cacheField name="[Measures].[Total Sales]" caption="Total Sales" numFmtId="0" hierarchy="40" level="32767"/>
    <cacheField name="[Calendar].[transaction_date].[transaction_date]" caption="transaction_date" numFmtId="0" level="1">
      <sharedItems containsSemiMixedTypes="0" containsNonDate="0" containsDate="1" containsString="0" minDate="2023-01-01T00:00:00" maxDate="2023-07-01T00:00:00" count="18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sharedItems>
    </cacheField>
    <cacheField name="[Calendar].[Month Name].[Month Name]" caption="Month Name" numFmtId="0" hierarchy="2" level="1">
      <sharedItems containsSemiMixedTypes="0" containsNonDate="0" containsString="0"/>
    </cacheField>
    <cacheField name="[Transactions].[Trasaction_Time].[Trasaction_Time]" caption="Trasaction_Time" numFmtId="0" hierarchy="12" level="1">
      <sharedItems containsSemiMixedTypes="0" containsNonDate="0" containsString="0"/>
    </cacheField>
  </cacheFields>
  <cacheHierarchies count="50">
    <cacheHierarchy uniqueName="[Calendar].[transaction_date]" caption="transaction_date" attribute="1" time="1" defaultMemberUniqueName="[Calendar].[transaction_date].[All]" allUniqueName="[Calendar].[transaction_date].[All]" dimensionUniqueName="[Calendar]" displayFolder="" count="2" memberValueDatatype="7" unbalanced="0">
      <fieldsUsage count="2">
        <fieldUsage x="-1"/>
        <fieldUsage x="3"/>
      </fieldsUsage>
    </cacheHierarchy>
    <cacheHierarchy uniqueName="[Calendar].[Year]" caption="Year" attribute="1" defaultMemberUniqueName="[Calendar].[Year].[All]" allUniqueName="[Calendar].[Year].[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4"/>
      </fieldsUsage>
    </cacheHierarchy>
    <cacheHierarchy uniqueName="[Calendar].[Quarter]" caption="Quarter" attribute="1" defaultMemberUniqueName="[Calendar].[Quarter].[All]" allUniqueName="[Calendar].[Quarter].[All]" dimensionUniqueName="[Calendar]" displayFolder="" count="0" memberValueDatatype="130" unbalanced="0"/>
    <cacheHierarchy uniqueName="[Calendar].[transaction_date (Month)]" caption="transaction_date (Month)" attribute="1" defaultMemberUniqueName="[Calendar].[transaction_date (Month)].[All]" allUniqueName="[Calendar].[transaction_date (Month)].[All]" dimensionUniqueName="[Calenda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category]" caption="product_category" attribute="1" defaultMemberUniqueName="[Product].[product_category].[All]" allUniqueName="[Product].[product_category].[All]" dimensionUniqueName="[Product]" displayFolder="" count="2" memberValueDatatype="130" unbalanced="0">
      <fieldsUsage count="2">
        <fieldUsage x="-1"/>
        <fieldUsage x="1"/>
      </fieldsUsage>
    </cacheHierarchy>
    <cacheHierarchy uniqueName="[Product].[product_type]" caption="product_type" attribute="1" defaultMemberUniqueName="[Product].[product_type].[All]" allUniqueName="[Product].[product_type].[All]" dimensionUniqueName="[Product]" displayFolder="" count="2" memberValueDatatype="130" unbalanced="0">
      <fieldsUsage count="2">
        <fieldUsage x="-1"/>
        <fieldUsage x="0"/>
      </fieldsUsage>
    </cacheHierarchy>
    <cacheHierarchy uniqueName="[Product].[product_detail]" caption="product_detail" attribute="1" defaultMemberUniqueName="[Product].[product_detail].[All]" allUniqueName="[Product].[product_detail].[All]" dimensionUniqueName="[Product]" displayFolder="" count="0" memberValueDatatype="130" unbalanced="0"/>
    <cacheHierarchy uniqueName="[Store].[store_id]" caption="store_id" attribute="1" defaultMemberUniqueName="[Store].[store_id].[All]" allUniqueName="[Store].[store_id].[All]" dimensionUniqueName="[Store]" displayFolder="" count="0" memberValueDatatype="20" unbalanced="0"/>
    <cacheHierarchy uniqueName="[Store].[store_location]" caption="store_location" attribute="1" defaultMemberUniqueName="[Store].[store_location].[All]" allUniqueName="[Store].[store_location].[All]" dimensionUniqueName="[Store]"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rasaction_Time]" caption="Trasaction_Time" attribute="1" defaultMemberUniqueName="[Transactions].[Trasaction_Time].[All]" allUniqueName="[Transactions].[Trasaction_Time].[All]" dimensionUniqueName="[Transactions]" displayFolder="" count="2" memberValueDatatype="130" unbalanced="0">
      <fieldsUsage count="2">
        <fieldUsage x="-1"/>
        <fieldUsage x="5"/>
      </fieldsUsage>
    </cacheHierarchy>
    <cacheHierarchy uniqueName="[Calendar].[QuarterNo]" caption="QuarterNo" attribute="1" defaultMemberUniqueName="[Calendar].[QuarterNo].[All]" allUniqueName="[Calendar].[QuarterNo].[All]" dimensionUniqueName="[Calendar]" displayFolder="" count="0" memberValueDatatype="20" unbalanced="0" hidden="1"/>
    <cacheHierarchy uniqueName="[Calendar].[transaction_date (Month Index)]" caption="transaction_date (Month Index)" attribute="1" defaultMemberUniqueName="[Calendar].[transaction_date (Month Index)].[All]" allUniqueName="[Calendar].[transaction_date (Month Index)].[All]" dimensionUniqueName="[Calendar]" displayFolder="" count="0" memberValueDatatype="20" unbalanced="0" hidden="1"/>
    <cacheHierarchy uniqueName="[Transactions].[product_id]" caption="product_id" attribute="1" defaultMemberUniqueName="[Transactions].[product_id].[All]" allUniqueName="[Transactions].[product_id].[All]" dimensionUniqueName="[Transactions]" displayFolder="" count="0" memberValueDatatype="20" unbalanced="0" hidden="1"/>
    <cacheHierarchy uniqueName="[Transactions].[store_id]" caption="store_id" attribute="1" defaultMemberUniqueName="[Transactions].[store_id].[All]" allUniqueName="[Transactions].[store_id].[All]" dimensionUniqueName="[Transactions]" displayFolder="" count="0" memberValueDatatype="20" unbalanced="0" hidden="1"/>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hidden="1"/>
    <cacheHierarchy uniqueName="[Transactions].[transaction_id]" caption="transaction_id" attribute="1" defaultMemberUniqueName="[Transactions].[transaction_id].[All]" allUniqueName="[Transactions].[transaction_id].[All]" dimensionUniqueName="[Transactions]" displayFolder="" count="0" memberValueDatatype="20" unbalanced="0" hidden="1"/>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hidden="1"/>
    <cacheHierarchy uniqueName="[Transactions].[unit_price]" caption="unit_price" attribute="1" defaultMemberUniqueName="[Transactions].[unit_price].[All]" allUniqueName="[Transactions].[unit_price].[All]" dimensionUniqueName="[Transactions]" displayFolder="" count="0" memberValueDatatype="5" unbalanced="0" hidden="1"/>
    <cacheHierarchy uniqueName="[Measures].[Sum of Year]" caption="Sum of Year" measure="1" displayFolder="" measureGroup="Calendar" count="0">
      <extLst>
        <ext xmlns:x15="http://schemas.microsoft.com/office/spreadsheetml/2010/11/main" uri="{B97F6D7D-B522-45F9-BDA1-12C45D357490}">
          <x15:cacheHierarchy aggregatedColumn="1"/>
        </ext>
      </extLst>
    </cacheHierarchy>
    <cacheHierarchy uniqueName="[Measures].[Sum of store_id]" caption="Sum of store_id" measure="1" displayFolder="" measureGroup="Store" count="0">
      <extLst>
        <ext xmlns:x15="http://schemas.microsoft.com/office/spreadsheetml/2010/11/main" uri="{B97F6D7D-B522-45F9-BDA1-12C45D357490}">
          <x15:cacheHierarchy aggregatedColumn="9"/>
        </ext>
      </extLst>
    </cacheHierarchy>
    <cacheHierarchy uniqueName="[Measures].[Total Quantity]" caption="Total Quantity" measure="1" displayFolder="" measureGroup="Transactions" count="0"/>
    <cacheHierarchy uniqueName="[Measures].[Avg Price by Category]" caption="Avg Price by Category" measure="1" displayFolder="" measureGroup="Transactions" count="0"/>
    <cacheHierarchy uniqueName="[Measures].[Avg Price per Product]" caption="Avg Price per Product" measure="1" displayFolder="" measureGroup="Transactions" count="0"/>
    <cacheHierarchy uniqueName="[Measures].[No of Product]" caption="No of Product" measure="1" displayFolder="" measureGroup="Product" count="0"/>
    <cacheHierarchy uniqueName="[Measures].[Total Sales All]" caption="Total Sales All" measure="1" displayFolder="" measureGroup="Transactions" count="0"/>
    <cacheHierarchy uniqueName="[Measures].[% of Total Sales]" caption="% of Total Sales" measure="1" displayFolder="" measureGroup="Transactions" count="0"/>
    <cacheHierarchy uniqueName="[Measures].[Number of Stores]" caption="Number of Stores" measure="1" displayFolder="" measureGroup="Store" count="0"/>
    <cacheHierarchy uniqueName="[Measures].[Coffee Sale]" caption="Coffee Sale" measure="1" displayFolder="" measureGroup="Transactions" count="0"/>
    <cacheHierarchy uniqueName="[Measures].[Coffe sales All]" caption="Coffe sales All" measure="1" displayFolder="" measureGroup="Transactions" count="0"/>
    <cacheHierarchy uniqueName="[Measures].[% of Coffe sales]" caption="% of Coffe sales" measure="1" displayFolder="" measureGroup="Transactions" count="0"/>
    <cacheHierarchy uniqueName="[Measures].[Total Sales PP]" caption="Total Sales PP" measure="1" displayFolder="" measureGroup="Transactions" count="0"/>
    <cacheHierarchy uniqueName="[Measures].[Total Sales Growth]" caption="Total Sales Growth" measure="1" displayFolder="" measureGroup="Transactions" count="0"/>
    <cacheHierarchy uniqueName="[Measures].[Max Date]" caption="Max Date" measure="1" displayFolder="" measureGroup="Calendar" count="0"/>
    <cacheHierarchy uniqueName="[Measures].[% of Growth]" caption="% of Growth" measure="1" displayFolder="" measureGroup="Transactions" count="0"/>
    <cacheHierarchy uniqueName="[Measures].[Total Sales PCP]" caption="Total Sales PCP" measure="1" displayFolder="" measureGroup="Transactions" count="0"/>
    <cacheHierarchy uniqueName="[Measures].[Q Sales %]" caption="Q Sales %" measure="1" displayFolder="" measureGroup="Transactions" count="0"/>
    <cacheHierarchy uniqueName="[Measures].[Lowest Sales Product]" caption="Lowest Sales Product" measure="1" displayFolder="" measureGroup="Transactions" count="0"/>
    <cacheHierarchy uniqueName="[Measures].[Total Sales]" caption="Total Sales" measure="1" displayFolder="" measureGroup="Transactions" count="0" oneField="1">
      <fieldsUsage count="1">
        <fieldUsage x="2"/>
      </fieldsUsage>
    </cacheHierarchy>
    <cacheHierarchy uniqueName="[Measures].[Min Date]" caption="Min Date" measure="1" displayFolder="" measureGroup="Calendar" count="0"/>
    <cacheHierarchy uniqueName="[Measures].[__XL_Count Calendar]" caption="__XL_Count Calendar" measure="1" displayFolder="" measureGroup="Calendar" count="0" hidden="1"/>
    <cacheHierarchy uniqueName="[Measures].[__XL_Count Store]" caption="__XL_Count Store" measure="1" displayFolder="" measureGroup="Store" count="0" hidden="1"/>
    <cacheHierarchy uniqueName="[Measures].[__XL_Count Transactions]" caption="__XL_Count Transactions" measure="1" displayFolder="" measureGroup="Transaction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unit_price]" caption="Sum of unit_price" measure="1" displayFolder="" measureGroup="Transactions" count="0" hidden="1">
      <extLst>
        <ext xmlns:x15="http://schemas.microsoft.com/office/spreadsheetml/2010/11/main" uri="{B97F6D7D-B522-45F9-BDA1-12C45D357490}">
          <x15:cacheHierarchy aggregatedColumn="20"/>
        </ext>
      </extLst>
    </cacheHierarchy>
    <cacheHierarchy uniqueName="[Measures].[_Total Sales Goal]" caption="_Total Sales Goal" measure="1" displayFolder="" measureGroup="Transactions" count="0" hidden="1"/>
    <cacheHierarchy uniqueName="[Measures].[_Total Sales Status]" caption="_Total Sales Status" measure="1" iconSet="10" displayFolder="" measureGroup="Transactions" count="0" hidden="1"/>
  </cacheHierarchies>
  <kpis count="1">
    <kpi uniqueName="Total Sales" caption="Total Sales" displayFolder="" measureGroup="Transactions" parent="" value="[Measures].[Total Sales]" goal="[Measures].[_Total Sales Goal]" status="[Measures].[_Total Sales Status]" trend="" weight=""/>
  </kpis>
  <dimensions count="5">
    <dimension name="Calendar" uniqueName="[Calendar]" caption="Calendar"/>
    <dimension measure="1" name="Measures" uniqueName="[Measures]" caption="Measures"/>
    <dimension name="Product" uniqueName="[Product]" caption="Product"/>
    <dimension name="Store" uniqueName="[Store]" caption="Store"/>
    <dimension name="Transactions" uniqueName="[Transactions]" caption="Transactions"/>
  </dimensions>
  <measureGroups count="4">
    <measureGroup name="Calendar" caption="Calendar"/>
    <measureGroup name="Product" caption="Product"/>
    <measureGroup name="Store" caption="Store"/>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dous" refreshedDate="45873.726208680557" backgroundQuery="1" createdVersion="8" refreshedVersion="8" minRefreshableVersion="3" recordCount="0" supportSubquery="1" supportAdvancedDrill="1" xr:uid="{559B9E1D-E173-41DF-BE7B-13C776347B68}">
  <cacheSource type="external" connectionId="5"/>
  <cacheFields count="5">
    <cacheField name="[Measures].[Total Sales]" caption="Total Sales" numFmtId="0" hierarchy="40" level="32767"/>
    <cacheField name="[Product].[product_type].[product_type]" caption="product_type" numFmtId="0" hierarchy="7" level="1">
      <sharedItems count="29">
        <s v="Barista Espresso"/>
        <s v="Biscotti"/>
        <s v="Black tea"/>
        <s v="Brewed Black tea"/>
        <s v="Brewed Chai tea"/>
        <s v="Brewed Green tea"/>
        <s v="Brewed herbal tea"/>
        <s v="Chai tea"/>
        <s v="Clothing"/>
        <s v="Drinking Chocolate"/>
        <s v="Drip coffee"/>
        <s v="Espresso Beans"/>
        <s v="Gourmet Beans"/>
        <s v="Gourmet brewed coffee"/>
        <s v="Green beans"/>
        <s v="Green tea"/>
        <s v="Herbal tea"/>
        <s v="Hot chocolate"/>
        <s v="House blend Beans"/>
        <s v="Housewares"/>
        <s v="Organic Beans"/>
        <s v="Organic brewed coffee"/>
        <s v="Organic Chocolate"/>
        <s v="Pastry"/>
        <s v="Premium Beans"/>
        <s v="Premium brewed coffee"/>
        <s v="Regular syrup"/>
        <s v="Scone"/>
        <s v="Sugar free syrup"/>
      </sharedItems>
    </cacheField>
    <cacheField name="[Calendar].[Quarter].[Quarter]" caption="Quarter" numFmtId="0" hierarchy="3" level="1">
      <sharedItems containsSemiMixedTypes="0" containsNonDate="0" containsString="0"/>
    </cacheField>
    <cacheField name="[Calendar].[Month Name].[Month Name]" caption="Month Name" numFmtId="0" hierarchy="2" level="1">
      <sharedItems containsSemiMixedTypes="0" containsNonDate="0" containsString="0"/>
    </cacheField>
    <cacheField name="[Transactions].[Trasaction_Time].[Trasaction_Time]" caption="Trasaction_Time" numFmtId="0" hierarchy="12" level="1">
      <sharedItems containsSemiMixedTypes="0" containsNonDate="0" containsString="0"/>
    </cacheField>
  </cacheFields>
  <cacheHierarchies count="50">
    <cacheHierarchy uniqueName="[Calendar].[transaction_date]" caption="transaction_date" attribute="1" time="1" defaultMemberUniqueName="[Calendar].[transaction_date].[All]" allUniqueName="[Calendar].[transaction_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3"/>
      </fieldsUsage>
    </cacheHierarchy>
    <cacheHierarchy uniqueName="[Calendar].[Quarter]" caption="Quarter" attribute="1" defaultMemberUniqueName="[Calendar].[Quarter].[All]" allUniqueName="[Calendar].[Quarter].[All]" dimensionUniqueName="[Calendar]" displayFolder="" count="2" memberValueDatatype="130" unbalanced="0">
      <fieldsUsage count="2">
        <fieldUsage x="-1"/>
        <fieldUsage x="2"/>
      </fieldsUsage>
    </cacheHierarchy>
    <cacheHierarchy uniqueName="[Calendar].[transaction_date (Month)]" caption="transaction_date (Month)" attribute="1" defaultMemberUniqueName="[Calendar].[transaction_date (Month)].[All]" allUniqueName="[Calendar].[transaction_date (Month)].[All]" dimensionUniqueName="[Calenda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category]" caption="product_category" attribute="1" defaultMemberUniqueName="[Product].[product_category].[All]" allUniqueName="[Product].[product_category].[All]" dimensionUniqueName="[Product]" displayFolder="" count="0" memberValueDatatype="130" unbalanced="0"/>
    <cacheHierarchy uniqueName="[Product].[product_type]" caption="product_type" attribute="1" defaultMemberUniqueName="[Product].[product_type].[All]" allUniqueName="[Product].[product_type].[All]" dimensionUniqueName="[Product]" displayFolder="" count="2" memberValueDatatype="130" unbalanced="0">
      <fieldsUsage count="2">
        <fieldUsage x="-1"/>
        <fieldUsage x="1"/>
      </fieldsUsage>
    </cacheHierarchy>
    <cacheHierarchy uniqueName="[Product].[product_detail]" caption="product_detail" attribute="1" defaultMemberUniqueName="[Product].[product_detail].[All]" allUniqueName="[Product].[product_detail].[All]" dimensionUniqueName="[Product]" displayFolder="" count="0" memberValueDatatype="130" unbalanced="0"/>
    <cacheHierarchy uniqueName="[Store].[store_id]" caption="store_id" attribute="1" defaultMemberUniqueName="[Store].[store_id].[All]" allUniqueName="[Store].[store_id].[All]" dimensionUniqueName="[Store]" displayFolder="" count="0" memberValueDatatype="20" unbalanced="0"/>
    <cacheHierarchy uniqueName="[Store].[store_location]" caption="store_location" attribute="1" defaultMemberUniqueName="[Store].[store_location].[All]" allUniqueName="[Store].[store_location].[All]" dimensionUniqueName="[Store]"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rasaction_Time]" caption="Trasaction_Time" attribute="1" defaultMemberUniqueName="[Transactions].[Trasaction_Time].[All]" allUniqueName="[Transactions].[Trasaction_Time].[All]" dimensionUniqueName="[Transactions]" displayFolder="" count="2" memberValueDatatype="130" unbalanced="0">
      <fieldsUsage count="2">
        <fieldUsage x="-1"/>
        <fieldUsage x="4"/>
      </fieldsUsage>
    </cacheHierarchy>
    <cacheHierarchy uniqueName="[Calendar].[QuarterNo]" caption="QuarterNo" attribute="1" defaultMemberUniqueName="[Calendar].[QuarterNo].[All]" allUniqueName="[Calendar].[QuarterNo].[All]" dimensionUniqueName="[Calendar]" displayFolder="" count="0" memberValueDatatype="20" unbalanced="0" hidden="1"/>
    <cacheHierarchy uniqueName="[Calendar].[transaction_date (Month Index)]" caption="transaction_date (Month Index)" attribute="1" defaultMemberUniqueName="[Calendar].[transaction_date (Month Index)].[All]" allUniqueName="[Calendar].[transaction_date (Month Index)].[All]" dimensionUniqueName="[Calendar]" displayFolder="" count="0" memberValueDatatype="20" unbalanced="0" hidden="1"/>
    <cacheHierarchy uniqueName="[Transactions].[product_id]" caption="product_id" attribute="1" defaultMemberUniqueName="[Transactions].[product_id].[All]" allUniqueName="[Transactions].[product_id].[All]" dimensionUniqueName="[Transactions]" displayFolder="" count="0" memberValueDatatype="20" unbalanced="0" hidden="1"/>
    <cacheHierarchy uniqueName="[Transactions].[store_id]" caption="store_id" attribute="1" defaultMemberUniqueName="[Transactions].[store_id].[All]" allUniqueName="[Transactions].[store_id].[All]" dimensionUniqueName="[Transactions]" displayFolder="" count="0" memberValueDatatype="20" unbalanced="0" hidden="1"/>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hidden="1"/>
    <cacheHierarchy uniqueName="[Transactions].[transaction_id]" caption="transaction_id" attribute="1" defaultMemberUniqueName="[Transactions].[transaction_id].[All]" allUniqueName="[Transactions].[transaction_id].[All]" dimensionUniqueName="[Transactions]" displayFolder="" count="0" memberValueDatatype="20" unbalanced="0" hidden="1"/>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hidden="1"/>
    <cacheHierarchy uniqueName="[Transactions].[unit_price]" caption="unit_price" attribute="1" defaultMemberUniqueName="[Transactions].[unit_price].[All]" allUniqueName="[Transactions].[unit_price].[All]" dimensionUniqueName="[Transactions]" displayFolder="" count="0" memberValueDatatype="5" unbalanced="0" hidden="1"/>
    <cacheHierarchy uniqueName="[Measures].[Sum of Year]" caption="Sum of Year" measure="1" displayFolder="" measureGroup="Calendar" count="0">
      <extLst>
        <ext xmlns:x15="http://schemas.microsoft.com/office/spreadsheetml/2010/11/main" uri="{B97F6D7D-B522-45F9-BDA1-12C45D357490}">
          <x15:cacheHierarchy aggregatedColumn="1"/>
        </ext>
      </extLst>
    </cacheHierarchy>
    <cacheHierarchy uniqueName="[Measures].[Sum of store_id]" caption="Sum of store_id" measure="1" displayFolder="" measureGroup="Store" count="0">
      <extLst>
        <ext xmlns:x15="http://schemas.microsoft.com/office/spreadsheetml/2010/11/main" uri="{B97F6D7D-B522-45F9-BDA1-12C45D357490}">
          <x15:cacheHierarchy aggregatedColumn="9"/>
        </ext>
      </extLst>
    </cacheHierarchy>
    <cacheHierarchy uniqueName="[Measures].[Total Quantity]" caption="Total Quantity" measure="1" displayFolder="" measureGroup="Transactions" count="0"/>
    <cacheHierarchy uniqueName="[Measures].[Avg Price by Category]" caption="Avg Price by Category" measure="1" displayFolder="" measureGroup="Transactions" count="0"/>
    <cacheHierarchy uniqueName="[Measures].[Avg Price per Product]" caption="Avg Price per Product" measure="1" displayFolder="" measureGroup="Transactions" count="0"/>
    <cacheHierarchy uniqueName="[Measures].[No of Product]" caption="No of Product" measure="1" displayFolder="" measureGroup="Product" count="0"/>
    <cacheHierarchy uniqueName="[Measures].[Total Sales All]" caption="Total Sales All" measure="1" displayFolder="" measureGroup="Transactions" count="0"/>
    <cacheHierarchy uniqueName="[Measures].[% of Total Sales]" caption="% of Total Sales" measure="1" displayFolder="" measureGroup="Transactions" count="0"/>
    <cacheHierarchy uniqueName="[Measures].[Number of Stores]" caption="Number of Stores" measure="1" displayFolder="" measureGroup="Store" count="0"/>
    <cacheHierarchy uniqueName="[Measures].[Coffee Sale]" caption="Coffee Sale" measure="1" displayFolder="" measureGroup="Transactions" count="0"/>
    <cacheHierarchy uniqueName="[Measures].[Coffe sales All]" caption="Coffe sales All" measure="1" displayFolder="" measureGroup="Transactions" count="0"/>
    <cacheHierarchy uniqueName="[Measures].[% of Coffe sales]" caption="% of Coffe sales" measure="1" displayFolder="" measureGroup="Transactions" count="0"/>
    <cacheHierarchy uniqueName="[Measures].[Total Sales PP]" caption="Total Sales PP" measure="1" displayFolder="" measureGroup="Transactions" count="0"/>
    <cacheHierarchy uniqueName="[Measures].[Total Sales Growth]" caption="Total Sales Growth" measure="1" displayFolder="" measureGroup="Transactions" count="0"/>
    <cacheHierarchy uniqueName="[Measures].[Max Date]" caption="Max Date" measure="1" displayFolder="" measureGroup="Calendar" count="0"/>
    <cacheHierarchy uniqueName="[Measures].[% of Growth]" caption="% of Growth" measure="1" displayFolder="" measureGroup="Transactions" count="0"/>
    <cacheHierarchy uniqueName="[Measures].[Total Sales PCP]" caption="Total Sales PCP" measure="1" displayFolder="" measureGroup="Transactions" count="0"/>
    <cacheHierarchy uniqueName="[Measures].[Q Sales %]" caption="Q Sales %" measure="1" displayFolder="" measureGroup="Transactions" count="0"/>
    <cacheHierarchy uniqueName="[Measures].[Lowest Sales Product]" caption="Lowest Sales Product" measure="1" displayFolder="" measureGroup="Transactions" count="0"/>
    <cacheHierarchy uniqueName="[Measures].[Total Sales]" caption="Total Sales" measure="1" displayFolder="" measureGroup="Transactions" count="0" oneField="1">
      <fieldsUsage count="1">
        <fieldUsage x="0"/>
      </fieldsUsage>
    </cacheHierarchy>
    <cacheHierarchy uniqueName="[Measures].[Min Date]" caption="Min Date" measure="1" displayFolder="" measureGroup="Calendar" count="0"/>
    <cacheHierarchy uniqueName="[Measures].[__XL_Count Calendar]" caption="__XL_Count Calendar" measure="1" displayFolder="" measureGroup="Calendar" count="0" hidden="1"/>
    <cacheHierarchy uniqueName="[Measures].[__XL_Count Store]" caption="__XL_Count Store" measure="1" displayFolder="" measureGroup="Store" count="0" hidden="1"/>
    <cacheHierarchy uniqueName="[Measures].[__XL_Count Transactions]" caption="__XL_Count Transactions" measure="1" displayFolder="" measureGroup="Transaction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unit_price]" caption="Sum of unit_price" measure="1" displayFolder="" measureGroup="Transactions" count="0" hidden="1">
      <extLst>
        <ext xmlns:x15="http://schemas.microsoft.com/office/spreadsheetml/2010/11/main" uri="{B97F6D7D-B522-45F9-BDA1-12C45D357490}">
          <x15:cacheHierarchy aggregatedColumn="20"/>
        </ext>
      </extLst>
    </cacheHierarchy>
    <cacheHierarchy uniqueName="[Measures].[_Total Sales Goal]" caption="_Total Sales Goal" measure="1" displayFolder="" measureGroup="Transactions" count="0" hidden="1"/>
    <cacheHierarchy uniqueName="[Measures].[_Total Sales Status]" caption="_Total Sales Status" measure="1" iconSet="10" displayFolder="" measureGroup="Transactions" count="0" hidden="1"/>
  </cacheHierarchies>
  <kpis count="1">
    <kpi uniqueName="Total Sales" caption="Total Sales" displayFolder="" measureGroup="Transactions" parent="" value="[Measures].[Total Sales]" goal="[Measures].[_Total Sales Goal]" status="[Measures].[_Total Sales Status]" trend="" weight=""/>
  </kpis>
  <dimensions count="5">
    <dimension name="Calendar" uniqueName="[Calendar]" caption="Calendar"/>
    <dimension measure="1" name="Measures" uniqueName="[Measures]" caption="Measures"/>
    <dimension name="Product" uniqueName="[Product]" caption="Product"/>
    <dimension name="Store" uniqueName="[Store]" caption="Store"/>
    <dimension name="Transactions" uniqueName="[Transactions]" caption="Transactions"/>
  </dimensions>
  <measureGroups count="4">
    <measureGroup name="Calendar" caption="Calendar"/>
    <measureGroup name="Product" caption="Product"/>
    <measureGroup name="Store" caption="Store"/>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dous" refreshedDate="45873.726187615743" backgroundQuery="1" createdVersion="3" refreshedVersion="8" minRefreshableVersion="3" recordCount="0" supportSubquery="1" supportAdvancedDrill="1" xr:uid="{5A261BE8-6697-4283-9413-818B03FCB241}">
  <cacheSource type="external" connectionId="5">
    <extLst>
      <ext xmlns:x14="http://schemas.microsoft.com/office/spreadsheetml/2009/9/main" uri="{F057638F-6D5F-4e77-A914-E7F072B9BCA8}">
        <x14:sourceConnection name="ThisWorkbookDataModel"/>
      </ext>
    </extLst>
  </cacheSource>
  <cacheFields count="0"/>
  <cacheHierarchies count="50">
    <cacheHierarchy uniqueName="[Calendar].[transaction_date]" caption="transaction_date" attribute="1" time="1" defaultMemberUniqueName="[Calendar].[transaction_date].[All]" allUniqueName="[Calendar].[transaction_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cacheHierarchy uniqueName="[Calendar].[Quarter]" caption="Quarter" attribute="1" defaultMemberUniqueName="[Calendar].[Quarter].[All]" allUniqueName="[Calendar].[Quarter].[All]" dimensionUniqueName="[Calendar]" displayFolder="" count="0" memberValueDatatype="130" unbalanced="0"/>
    <cacheHierarchy uniqueName="[Calendar].[transaction_date (Month)]" caption="transaction_date (Month)" attribute="1" defaultMemberUniqueName="[Calendar].[transaction_date (Month)].[All]" allUniqueName="[Calendar].[transaction_date (Month)].[All]" dimensionUniqueName="[Calenda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category]" caption="product_category" attribute="1" defaultMemberUniqueName="[Product].[product_category].[All]" allUniqueName="[Product].[product_category].[All]" dimensionUniqueName="[Product]" displayFolder="" count="2" memberValueDatatype="130" unbalanced="0"/>
    <cacheHierarchy uniqueName="[Product].[product_type]" caption="product_type" attribute="1" defaultMemberUniqueName="[Product].[product_type].[All]" allUniqueName="[Product].[product_type].[All]" dimensionUniqueName="[Product]" displayFolder="" count="0" memberValueDatatype="130" unbalanced="0"/>
    <cacheHierarchy uniqueName="[Product].[product_detail]" caption="product_detail" attribute="1" defaultMemberUniqueName="[Product].[product_detail].[All]" allUniqueName="[Product].[product_detail].[All]" dimensionUniqueName="[Product]" displayFolder="" count="0" memberValueDatatype="130" unbalanced="0"/>
    <cacheHierarchy uniqueName="[Store].[store_id]" caption="store_id" attribute="1" defaultMemberUniqueName="[Store].[store_id].[All]" allUniqueName="[Store].[store_id].[All]" dimensionUniqueName="[Store]" displayFolder="" count="0" memberValueDatatype="20" unbalanced="0"/>
    <cacheHierarchy uniqueName="[Store].[store_location]" caption="store_location" attribute="1" defaultMemberUniqueName="[Store].[store_location].[All]" allUniqueName="[Store].[store_location].[All]" dimensionUniqueName="[Store]" displayFolder="" count="2"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rasaction_Time]" caption="Trasaction_Time" attribute="1" defaultMemberUniqueName="[Transactions].[Trasaction_Time].[All]" allUniqueName="[Transactions].[Trasaction_Time].[All]" dimensionUniqueName="[Transactions]" displayFolder="" count="2" memberValueDatatype="130" unbalanced="0"/>
    <cacheHierarchy uniqueName="[Calendar].[QuarterNo]" caption="QuarterNo" attribute="1" defaultMemberUniqueName="[Calendar].[QuarterNo].[All]" allUniqueName="[Calendar].[QuarterNo].[All]" dimensionUniqueName="[Calendar]" displayFolder="" count="0" memberValueDatatype="20" unbalanced="0" hidden="1"/>
    <cacheHierarchy uniqueName="[Calendar].[transaction_date (Month Index)]" caption="transaction_date (Month Index)" attribute="1" defaultMemberUniqueName="[Calendar].[transaction_date (Month Index)].[All]" allUniqueName="[Calendar].[transaction_date (Month Index)].[All]" dimensionUniqueName="[Calendar]" displayFolder="" count="0" memberValueDatatype="20" unbalanced="0" hidden="1"/>
    <cacheHierarchy uniqueName="[Transactions].[product_id]" caption="product_id" attribute="1" defaultMemberUniqueName="[Transactions].[product_id].[All]" allUniqueName="[Transactions].[product_id].[All]" dimensionUniqueName="[Transactions]" displayFolder="" count="0" memberValueDatatype="20" unbalanced="0" hidden="1"/>
    <cacheHierarchy uniqueName="[Transactions].[store_id]" caption="store_id" attribute="1" defaultMemberUniqueName="[Transactions].[store_id].[All]" allUniqueName="[Transactions].[store_id].[All]" dimensionUniqueName="[Transactions]" displayFolder="" count="0" memberValueDatatype="20" unbalanced="0" hidden="1"/>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hidden="1"/>
    <cacheHierarchy uniqueName="[Transactions].[transaction_id]" caption="transaction_id" attribute="1" defaultMemberUniqueName="[Transactions].[transaction_id].[All]" allUniqueName="[Transactions].[transaction_id].[All]" dimensionUniqueName="[Transactions]" displayFolder="" count="0" memberValueDatatype="20" unbalanced="0" hidden="1"/>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hidden="1"/>
    <cacheHierarchy uniqueName="[Transactions].[unit_price]" caption="unit_price" attribute="1" defaultMemberUniqueName="[Transactions].[unit_price].[All]" allUniqueName="[Transactions].[unit_price].[All]" dimensionUniqueName="[Transactions]" displayFolder="" count="0" memberValueDatatype="5" unbalanced="0" hidden="1"/>
    <cacheHierarchy uniqueName="[Measures].[Sum of Year]" caption="Sum of Year" measure="1" displayFolder="" measureGroup="Calendar" count="0">
      <extLst>
        <ext xmlns:x15="http://schemas.microsoft.com/office/spreadsheetml/2010/11/main" uri="{B97F6D7D-B522-45F9-BDA1-12C45D357490}">
          <x15:cacheHierarchy aggregatedColumn="1"/>
        </ext>
      </extLst>
    </cacheHierarchy>
    <cacheHierarchy uniqueName="[Measures].[Sum of store_id]" caption="Sum of store_id" measure="1" displayFolder="" measureGroup="Store" count="0">
      <extLst>
        <ext xmlns:x15="http://schemas.microsoft.com/office/spreadsheetml/2010/11/main" uri="{B97F6D7D-B522-45F9-BDA1-12C45D357490}">
          <x15:cacheHierarchy aggregatedColumn="9"/>
        </ext>
      </extLst>
    </cacheHierarchy>
    <cacheHierarchy uniqueName="[Measures].[Total Quantity]" caption="Total Quantity" measure="1" displayFolder="" measureGroup="Transactions" count="0"/>
    <cacheHierarchy uniqueName="[Measures].[Avg Price by Category]" caption="Avg Price by Category" measure="1" displayFolder="" measureGroup="Transactions" count="0"/>
    <cacheHierarchy uniqueName="[Measures].[Avg Price per Product]" caption="Avg Price per Product" measure="1" displayFolder="" measureGroup="Transactions" count="0"/>
    <cacheHierarchy uniqueName="[Measures].[No of Product]" caption="No of Product" measure="1" displayFolder="" measureGroup="Product" count="0"/>
    <cacheHierarchy uniqueName="[Measures].[Total Sales All]" caption="Total Sales All" measure="1" displayFolder="" measureGroup="Transactions" count="0"/>
    <cacheHierarchy uniqueName="[Measures].[% of Total Sales]" caption="% of Total Sales" measure="1" displayFolder="" measureGroup="Transactions" count="0"/>
    <cacheHierarchy uniqueName="[Measures].[Number of Stores]" caption="Number of Stores" measure="1" displayFolder="" measureGroup="Store" count="0"/>
    <cacheHierarchy uniqueName="[Measures].[Coffee Sale]" caption="Coffee Sale" measure="1" displayFolder="" measureGroup="Transactions" count="0"/>
    <cacheHierarchy uniqueName="[Measures].[Coffe sales All]" caption="Coffe sales All" measure="1" displayFolder="" measureGroup="Transactions" count="0"/>
    <cacheHierarchy uniqueName="[Measures].[% of Coffe sales]" caption="% of Coffe sales" measure="1" displayFolder="" measureGroup="Transactions" count="0"/>
    <cacheHierarchy uniqueName="[Measures].[Total Sales PP]" caption="Total Sales PP" measure="1" displayFolder="" measureGroup="Transactions" count="0"/>
    <cacheHierarchy uniqueName="[Measures].[Total Sales Growth]" caption="Total Sales Growth" measure="1" displayFolder="" measureGroup="Transactions" count="0"/>
    <cacheHierarchy uniqueName="[Measures].[Max Date]" caption="Max Date" measure="1" displayFolder="" measureGroup="Calendar" count="0"/>
    <cacheHierarchy uniqueName="[Measures].[% of Growth]" caption="% of Growth" measure="1" displayFolder="" measureGroup="Transactions" count="0"/>
    <cacheHierarchy uniqueName="[Measures].[Total Sales PCP]" caption="Total Sales PCP" measure="1" displayFolder="" measureGroup="Transactions" count="0"/>
    <cacheHierarchy uniqueName="[Measures].[Q Sales %]" caption="Q Sales %" measure="1" displayFolder="" measureGroup="Transactions" count="0"/>
    <cacheHierarchy uniqueName="[Measures].[Lowest Sales Product]" caption="Lowest Sales Product" measure="1" displayFolder="" measureGroup="Transactions" count="0"/>
    <cacheHierarchy uniqueName="[Measures].[Total Sales]" caption="Total Sales" measure="1" displayFolder="" measureGroup="Transactions" count="0"/>
    <cacheHierarchy uniqueName="[Measures].[Min Date]" caption="Min Date" measure="1" displayFolder="" measureGroup="Calendar" count="0"/>
    <cacheHierarchy uniqueName="[Measures].[__XL_Count Calendar]" caption="__XL_Count Calendar" measure="1" displayFolder="" measureGroup="Calendar" count="0" hidden="1"/>
    <cacheHierarchy uniqueName="[Measures].[__XL_Count Store]" caption="__XL_Count Store" measure="1" displayFolder="" measureGroup="Store" count="0" hidden="1"/>
    <cacheHierarchy uniqueName="[Measures].[__XL_Count Transactions]" caption="__XL_Count Transactions" measure="1" displayFolder="" measureGroup="Transaction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unit_price]" caption="Sum of unit_price" measure="1" displayFolder="" measureGroup="Transactions" count="0" hidden="1">
      <extLst>
        <ext xmlns:x15="http://schemas.microsoft.com/office/spreadsheetml/2010/11/main" uri="{B97F6D7D-B522-45F9-BDA1-12C45D357490}">
          <x15:cacheHierarchy aggregatedColumn="20"/>
        </ext>
      </extLst>
    </cacheHierarchy>
    <cacheHierarchy uniqueName="[Measures].[_Total Sales Goal]" caption="_Total Sales Goal" measure="1" displayFolder="" measureGroup="Transactions" count="0" hidden="1"/>
    <cacheHierarchy uniqueName="[Measures].[_Total Sales Status]" caption="_Total Sales Status" measure="1" iconSet="10" displayFolder="" measureGroup="Transactions" count="0" hidden="1"/>
  </cacheHierarchies>
  <kpis count="1">
    <kpi uniqueName="Total Sales" caption="Total Sales" displayFolder="" measureGroup="Transactions" parent="" value="[Measures].[Total Sales]" goal="[Measures].[_Total Sales Goal]" status="[Measures].[_Total Sales Status]" trend="" weight=""/>
  </kpis>
  <extLst>
    <ext xmlns:x14="http://schemas.microsoft.com/office/spreadsheetml/2009/9/main" uri="{725AE2AE-9491-48be-B2B4-4EB974FC3084}">
      <x14:pivotCacheDefinition slicerData="1" pivotCacheId="84283687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dous" refreshedDate="45873.726190162037" backgroundQuery="1" createdVersion="8" refreshedVersion="8" minRefreshableVersion="3" recordCount="0" supportSubquery="1" supportAdvancedDrill="1" xr:uid="{C3F9F2E0-25FD-4F12-B3FC-987E1FB4ED0B}">
  <cacheSource type="external" connectionId="5"/>
  <cacheFields count="3">
    <cacheField name="[Calendar].[Month Name].[Month Name]" caption="Month Name" numFmtId="0" hierarchy="2" level="1">
      <sharedItems count="6">
        <s v="April"/>
        <s v="February"/>
        <s v="January"/>
        <s v="June"/>
        <s v="March"/>
        <s v="May"/>
      </sharedItems>
    </cacheField>
    <cacheField name="[Measures].[No of Product]" caption="No of Product" numFmtId="0" hierarchy="26" level="32767"/>
    <cacheField name="[Transactions].[Trasaction_Time].[Trasaction_Time]" caption="Trasaction_Time" numFmtId="0" hierarchy="12" level="1">
      <sharedItems containsSemiMixedTypes="0" containsNonDate="0" containsString="0"/>
    </cacheField>
  </cacheFields>
  <cacheHierarchies count="50">
    <cacheHierarchy uniqueName="[Calendar].[transaction_date]" caption="transaction_date" attribute="1" time="1" defaultMemberUniqueName="[Calendar].[transaction_date].[All]" allUniqueName="[Calendar].[transaction_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0"/>
      </fieldsUsage>
    </cacheHierarchy>
    <cacheHierarchy uniqueName="[Calendar].[Quarter]" caption="Quarter" attribute="1" defaultMemberUniqueName="[Calendar].[Quarter].[All]" allUniqueName="[Calendar].[Quarter].[All]" dimensionUniqueName="[Calendar]" displayFolder="" count="0" memberValueDatatype="130" unbalanced="0"/>
    <cacheHierarchy uniqueName="[Calendar].[transaction_date (Month)]" caption="transaction_date (Month)" attribute="1" defaultMemberUniqueName="[Calendar].[transaction_date (Month)].[All]" allUniqueName="[Calendar].[transaction_date (Month)].[All]" dimensionUniqueName="[Calenda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category]" caption="product_category" attribute="1" defaultMemberUniqueName="[Product].[product_category].[All]" allUniqueName="[Product].[product_category].[All]" dimensionUniqueName="[Product]" displayFolder="" count="0" memberValueDatatype="130" unbalanced="0"/>
    <cacheHierarchy uniqueName="[Product].[product_type]" caption="product_type" attribute="1" defaultMemberUniqueName="[Product].[product_type].[All]" allUniqueName="[Product].[product_type].[All]" dimensionUniqueName="[Product]" displayFolder="" count="0" memberValueDatatype="130" unbalanced="0"/>
    <cacheHierarchy uniqueName="[Product].[product_detail]" caption="product_detail" attribute="1" defaultMemberUniqueName="[Product].[product_detail].[All]" allUniqueName="[Product].[product_detail].[All]" dimensionUniqueName="[Product]" displayFolder="" count="0" memberValueDatatype="130" unbalanced="0"/>
    <cacheHierarchy uniqueName="[Store].[store_id]" caption="store_id" attribute="1" defaultMemberUniqueName="[Store].[store_id].[All]" allUniqueName="[Store].[store_id].[All]" dimensionUniqueName="[Store]" displayFolder="" count="0" memberValueDatatype="20" unbalanced="0"/>
    <cacheHierarchy uniqueName="[Store].[store_location]" caption="store_location" attribute="1" defaultMemberUniqueName="[Store].[store_location].[All]" allUniqueName="[Store].[store_location].[All]" dimensionUniqueName="[Store]"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rasaction_Time]" caption="Trasaction_Time" attribute="1" defaultMemberUniqueName="[Transactions].[Trasaction_Time].[All]" allUniqueName="[Transactions].[Trasaction_Time].[All]" dimensionUniqueName="[Transactions]" displayFolder="" count="2" memberValueDatatype="130" unbalanced="0">
      <fieldsUsage count="2">
        <fieldUsage x="-1"/>
        <fieldUsage x="2"/>
      </fieldsUsage>
    </cacheHierarchy>
    <cacheHierarchy uniqueName="[Calendar].[QuarterNo]" caption="QuarterNo" attribute="1" defaultMemberUniqueName="[Calendar].[QuarterNo].[All]" allUniqueName="[Calendar].[QuarterNo].[All]" dimensionUniqueName="[Calendar]" displayFolder="" count="0" memberValueDatatype="20" unbalanced="0" hidden="1"/>
    <cacheHierarchy uniqueName="[Calendar].[transaction_date (Month Index)]" caption="transaction_date (Month Index)" attribute="1" defaultMemberUniqueName="[Calendar].[transaction_date (Month Index)].[All]" allUniqueName="[Calendar].[transaction_date (Month Index)].[All]" dimensionUniqueName="[Calendar]" displayFolder="" count="0" memberValueDatatype="20" unbalanced="0" hidden="1"/>
    <cacheHierarchy uniqueName="[Transactions].[product_id]" caption="product_id" attribute="1" defaultMemberUniqueName="[Transactions].[product_id].[All]" allUniqueName="[Transactions].[product_id].[All]" dimensionUniqueName="[Transactions]" displayFolder="" count="0" memberValueDatatype="20" unbalanced="0" hidden="1"/>
    <cacheHierarchy uniqueName="[Transactions].[store_id]" caption="store_id" attribute="1" defaultMemberUniqueName="[Transactions].[store_id].[All]" allUniqueName="[Transactions].[store_id].[All]" dimensionUniqueName="[Transactions]" displayFolder="" count="0" memberValueDatatype="20" unbalanced="0" hidden="1"/>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hidden="1"/>
    <cacheHierarchy uniqueName="[Transactions].[transaction_id]" caption="transaction_id" attribute="1" defaultMemberUniqueName="[Transactions].[transaction_id].[All]" allUniqueName="[Transactions].[transaction_id].[All]" dimensionUniqueName="[Transactions]" displayFolder="" count="0" memberValueDatatype="20" unbalanced="0" hidden="1"/>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hidden="1"/>
    <cacheHierarchy uniqueName="[Transactions].[unit_price]" caption="unit_price" attribute="1" defaultMemberUniqueName="[Transactions].[unit_price].[All]" allUniqueName="[Transactions].[unit_price].[All]" dimensionUniqueName="[Transactions]" displayFolder="" count="0" memberValueDatatype="5" unbalanced="0" hidden="1"/>
    <cacheHierarchy uniqueName="[Measures].[Sum of Year]" caption="Sum of Year" measure="1" displayFolder="" measureGroup="Calendar" count="0">
      <extLst>
        <ext xmlns:x15="http://schemas.microsoft.com/office/spreadsheetml/2010/11/main" uri="{B97F6D7D-B522-45F9-BDA1-12C45D357490}">
          <x15:cacheHierarchy aggregatedColumn="1"/>
        </ext>
      </extLst>
    </cacheHierarchy>
    <cacheHierarchy uniqueName="[Measures].[Sum of store_id]" caption="Sum of store_id" measure="1" displayFolder="" measureGroup="Store" count="0">
      <extLst>
        <ext xmlns:x15="http://schemas.microsoft.com/office/spreadsheetml/2010/11/main" uri="{B97F6D7D-B522-45F9-BDA1-12C45D357490}">
          <x15:cacheHierarchy aggregatedColumn="9"/>
        </ext>
      </extLst>
    </cacheHierarchy>
    <cacheHierarchy uniqueName="[Measures].[Total Quantity]" caption="Total Quantity" measure="1" displayFolder="" measureGroup="Transactions" count="0"/>
    <cacheHierarchy uniqueName="[Measures].[Avg Price by Category]" caption="Avg Price by Category" measure="1" displayFolder="" measureGroup="Transactions" count="0"/>
    <cacheHierarchy uniqueName="[Measures].[Avg Price per Product]" caption="Avg Price per Product" measure="1" displayFolder="" measureGroup="Transactions" count="0"/>
    <cacheHierarchy uniqueName="[Measures].[No of Product]" caption="No of Product" measure="1" displayFolder="" measureGroup="Product" count="0" oneField="1">
      <fieldsUsage count="1">
        <fieldUsage x="1"/>
      </fieldsUsage>
    </cacheHierarchy>
    <cacheHierarchy uniqueName="[Measures].[Total Sales All]" caption="Total Sales All" measure="1" displayFolder="" measureGroup="Transactions" count="0"/>
    <cacheHierarchy uniqueName="[Measures].[% of Total Sales]" caption="% of Total Sales" measure="1" displayFolder="" measureGroup="Transactions" count="0"/>
    <cacheHierarchy uniqueName="[Measures].[Number of Stores]" caption="Number of Stores" measure="1" displayFolder="" measureGroup="Store" count="0"/>
    <cacheHierarchy uniqueName="[Measures].[Coffee Sale]" caption="Coffee Sale" measure="1" displayFolder="" measureGroup="Transactions" count="0"/>
    <cacheHierarchy uniqueName="[Measures].[Coffe sales All]" caption="Coffe sales All" measure="1" displayFolder="" measureGroup="Transactions" count="0"/>
    <cacheHierarchy uniqueName="[Measures].[% of Coffe sales]" caption="% of Coffe sales" measure="1" displayFolder="" measureGroup="Transactions" count="0"/>
    <cacheHierarchy uniqueName="[Measures].[Total Sales PP]" caption="Total Sales PP" measure="1" displayFolder="" measureGroup="Transactions" count="0"/>
    <cacheHierarchy uniqueName="[Measures].[Total Sales Growth]" caption="Total Sales Growth" measure="1" displayFolder="" measureGroup="Transactions" count="0"/>
    <cacheHierarchy uniqueName="[Measures].[Max Date]" caption="Max Date" measure="1" displayFolder="" measureGroup="Calendar" count="0"/>
    <cacheHierarchy uniqueName="[Measures].[% of Growth]" caption="% of Growth" measure="1" displayFolder="" measureGroup="Transactions" count="0"/>
    <cacheHierarchy uniqueName="[Measures].[Total Sales PCP]" caption="Total Sales PCP" measure="1" displayFolder="" measureGroup="Transactions" count="0"/>
    <cacheHierarchy uniqueName="[Measures].[Q Sales %]" caption="Q Sales %" measure="1" displayFolder="" measureGroup="Transactions" count="0"/>
    <cacheHierarchy uniqueName="[Measures].[Lowest Sales Product]" caption="Lowest Sales Product" measure="1" displayFolder="" measureGroup="Transactions" count="0"/>
    <cacheHierarchy uniqueName="[Measures].[Total Sales]" caption="Total Sales" measure="1" displayFolder="" measureGroup="Transactions" count="0"/>
    <cacheHierarchy uniqueName="[Measures].[Min Date]" caption="Min Date" measure="1" displayFolder="" measureGroup="Calendar" count="0"/>
    <cacheHierarchy uniqueName="[Measures].[__XL_Count Calendar]" caption="__XL_Count Calendar" measure="1" displayFolder="" measureGroup="Calendar" count="0" hidden="1"/>
    <cacheHierarchy uniqueName="[Measures].[__XL_Count Store]" caption="__XL_Count Store" measure="1" displayFolder="" measureGroup="Store" count="0" hidden="1"/>
    <cacheHierarchy uniqueName="[Measures].[__XL_Count Transactions]" caption="__XL_Count Transactions" measure="1" displayFolder="" measureGroup="Transaction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unit_price]" caption="Sum of unit_price" measure="1" displayFolder="" measureGroup="Transactions" count="0" hidden="1">
      <extLst>
        <ext xmlns:x15="http://schemas.microsoft.com/office/spreadsheetml/2010/11/main" uri="{B97F6D7D-B522-45F9-BDA1-12C45D357490}">
          <x15:cacheHierarchy aggregatedColumn="20"/>
        </ext>
      </extLst>
    </cacheHierarchy>
    <cacheHierarchy uniqueName="[Measures].[_Total Sales Goal]" caption="_Total Sales Goal" measure="1" displayFolder="" measureGroup="Transactions" count="0" hidden="1"/>
    <cacheHierarchy uniqueName="[Measures].[_Total Sales Status]" caption="_Total Sales Status" measure="1" iconSet="10" displayFolder="" measureGroup="Transactions" count="0" hidden="1"/>
  </cacheHierarchies>
  <kpis count="1">
    <kpi uniqueName="Total Sales" caption="Total Sales" displayFolder="" measureGroup="Transactions" parent="" value="[Measures].[Total Sales]" goal="[Measures].[_Total Sales Goal]" status="[Measures].[_Total Sales Status]" trend="" weight=""/>
  </kpis>
  <dimensions count="5">
    <dimension name="Calendar" uniqueName="[Calendar]" caption="Calendar"/>
    <dimension measure="1" name="Measures" uniqueName="[Measures]" caption="Measures"/>
    <dimension name="Product" uniqueName="[Product]" caption="Product"/>
    <dimension name="Store" uniqueName="[Store]" caption="Store"/>
    <dimension name="Transactions" uniqueName="[Transactions]" caption="Transactions"/>
  </dimensions>
  <measureGroups count="4">
    <measureGroup name="Calendar" caption="Calendar"/>
    <measureGroup name="Product" caption="Product"/>
    <measureGroup name="Store" caption="Store"/>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dous" refreshedDate="45873.726191898146" backgroundQuery="1" createdVersion="8" refreshedVersion="8" minRefreshableVersion="3" recordCount="0" supportSubquery="1" supportAdvancedDrill="1" xr:uid="{8E51EE2E-D906-468E-9226-1C95B1F9895B}">
  <cacheSource type="external" connectionId="5"/>
  <cacheFields count="4">
    <cacheField name="[Store].[store_location].[store_location]" caption="store_location" numFmtId="0" hierarchy="10" level="1">
      <sharedItems count="3">
        <s v="Astoria"/>
        <s v="Hell's Kitchen"/>
        <s v="Lower Manhattan"/>
      </sharedItems>
    </cacheField>
    <cacheField name="[Measures].[Total Quantity]" caption="Total Quantity" numFmtId="0" hierarchy="23" level="32767"/>
    <cacheField name="[Calendar].[Month Name].[Month Name]" caption="Month Name" numFmtId="0" hierarchy="2" level="1">
      <sharedItems containsSemiMixedTypes="0" containsNonDate="0" containsString="0"/>
    </cacheField>
    <cacheField name="[Transactions].[Trasaction_Time].[Trasaction_Time]" caption="Trasaction_Time" numFmtId="0" hierarchy="12" level="1">
      <sharedItems containsSemiMixedTypes="0" containsNonDate="0" containsString="0"/>
    </cacheField>
  </cacheFields>
  <cacheHierarchies count="50">
    <cacheHierarchy uniqueName="[Calendar].[transaction_date]" caption="transaction_date" attribute="1" time="1" defaultMemberUniqueName="[Calendar].[transaction_date].[All]" allUniqueName="[Calendar].[transaction_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2"/>
      </fieldsUsage>
    </cacheHierarchy>
    <cacheHierarchy uniqueName="[Calendar].[Quarter]" caption="Quarter" attribute="1" defaultMemberUniqueName="[Calendar].[Quarter].[All]" allUniqueName="[Calendar].[Quarter].[All]" dimensionUniqueName="[Calendar]" displayFolder="" count="0" memberValueDatatype="130" unbalanced="0"/>
    <cacheHierarchy uniqueName="[Calendar].[transaction_date (Month)]" caption="transaction_date (Month)" attribute="1" defaultMemberUniqueName="[Calendar].[transaction_date (Month)].[All]" allUniqueName="[Calendar].[transaction_date (Month)].[All]" dimensionUniqueName="[Calenda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category]" caption="product_category" attribute="1" defaultMemberUniqueName="[Product].[product_category].[All]" allUniqueName="[Product].[product_category].[All]" dimensionUniqueName="[Product]" displayFolder="" count="0" memberValueDatatype="130" unbalanced="0"/>
    <cacheHierarchy uniqueName="[Product].[product_type]" caption="product_type" attribute="1" defaultMemberUniqueName="[Product].[product_type].[All]" allUniqueName="[Product].[product_type].[All]" dimensionUniqueName="[Product]" displayFolder="" count="0" memberValueDatatype="130" unbalanced="0"/>
    <cacheHierarchy uniqueName="[Product].[product_detail]" caption="product_detail" attribute="1" defaultMemberUniqueName="[Product].[product_detail].[All]" allUniqueName="[Product].[product_detail].[All]" dimensionUniqueName="[Product]" displayFolder="" count="0" memberValueDatatype="130" unbalanced="0"/>
    <cacheHierarchy uniqueName="[Store].[store_id]" caption="store_id" attribute="1" defaultMemberUniqueName="[Store].[store_id].[All]" allUniqueName="[Store].[store_id].[All]" dimensionUniqueName="[Store]" displayFolder="" count="0" memberValueDatatype="20" unbalanced="0"/>
    <cacheHierarchy uniqueName="[Store].[store_location]" caption="store_location" attribute="1" defaultMemberUniqueName="[Store].[store_location].[All]" allUniqueName="[Store].[store_location].[All]" dimensionUniqueName="[Store]" displayFolder="" count="2" memberValueDatatype="130" unbalanced="0">
      <fieldsUsage count="2">
        <fieldUsage x="-1"/>
        <fieldUsage x="0"/>
      </fieldsUsage>
    </cacheHierarchy>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rasaction_Time]" caption="Trasaction_Time" attribute="1" defaultMemberUniqueName="[Transactions].[Trasaction_Time].[All]" allUniqueName="[Transactions].[Trasaction_Time].[All]" dimensionUniqueName="[Transactions]" displayFolder="" count="2" memberValueDatatype="130" unbalanced="0">
      <fieldsUsage count="2">
        <fieldUsage x="-1"/>
        <fieldUsage x="3"/>
      </fieldsUsage>
    </cacheHierarchy>
    <cacheHierarchy uniqueName="[Calendar].[QuarterNo]" caption="QuarterNo" attribute="1" defaultMemberUniqueName="[Calendar].[QuarterNo].[All]" allUniqueName="[Calendar].[QuarterNo].[All]" dimensionUniqueName="[Calendar]" displayFolder="" count="0" memberValueDatatype="20" unbalanced="0" hidden="1"/>
    <cacheHierarchy uniqueName="[Calendar].[transaction_date (Month Index)]" caption="transaction_date (Month Index)" attribute="1" defaultMemberUniqueName="[Calendar].[transaction_date (Month Index)].[All]" allUniqueName="[Calendar].[transaction_date (Month Index)].[All]" dimensionUniqueName="[Calendar]" displayFolder="" count="0" memberValueDatatype="20" unbalanced="0" hidden="1"/>
    <cacheHierarchy uniqueName="[Transactions].[product_id]" caption="product_id" attribute="1" defaultMemberUniqueName="[Transactions].[product_id].[All]" allUniqueName="[Transactions].[product_id].[All]" dimensionUniqueName="[Transactions]" displayFolder="" count="0" memberValueDatatype="20" unbalanced="0" hidden="1"/>
    <cacheHierarchy uniqueName="[Transactions].[store_id]" caption="store_id" attribute="1" defaultMemberUniqueName="[Transactions].[store_id].[All]" allUniqueName="[Transactions].[store_id].[All]" dimensionUniqueName="[Transactions]" displayFolder="" count="0" memberValueDatatype="20" unbalanced="0" hidden="1"/>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hidden="1"/>
    <cacheHierarchy uniqueName="[Transactions].[transaction_id]" caption="transaction_id" attribute="1" defaultMemberUniqueName="[Transactions].[transaction_id].[All]" allUniqueName="[Transactions].[transaction_id].[All]" dimensionUniqueName="[Transactions]" displayFolder="" count="0" memberValueDatatype="20" unbalanced="0" hidden="1"/>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hidden="1"/>
    <cacheHierarchy uniqueName="[Transactions].[unit_price]" caption="unit_price" attribute="1" defaultMemberUniqueName="[Transactions].[unit_price].[All]" allUniqueName="[Transactions].[unit_price].[All]" dimensionUniqueName="[Transactions]" displayFolder="" count="0" memberValueDatatype="5" unbalanced="0" hidden="1"/>
    <cacheHierarchy uniqueName="[Measures].[Sum of Year]" caption="Sum of Year" measure="1" displayFolder="" measureGroup="Calendar" count="0">
      <extLst>
        <ext xmlns:x15="http://schemas.microsoft.com/office/spreadsheetml/2010/11/main" uri="{B97F6D7D-B522-45F9-BDA1-12C45D357490}">
          <x15:cacheHierarchy aggregatedColumn="1"/>
        </ext>
      </extLst>
    </cacheHierarchy>
    <cacheHierarchy uniqueName="[Measures].[Sum of store_id]" caption="Sum of store_id" measure="1" displayFolder="" measureGroup="Store" count="0">
      <extLst>
        <ext xmlns:x15="http://schemas.microsoft.com/office/spreadsheetml/2010/11/main" uri="{B97F6D7D-B522-45F9-BDA1-12C45D357490}">
          <x15:cacheHierarchy aggregatedColumn="9"/>
        </ext>
      </extLst>
    </cacheHierarchy>
    <cacheHierarchy uniqueName="[Measures].[Total Quantity]" caption="Total Quantity" measure="1" displayFolder="" measureGroup="Transactions" count="0" oneField="1">
      <fieldsUsage count="1">
        <fieldUsage x="1"/>
      </fieldsUsage>
    </cacheHierarchy>
    <cacheHierarchy uniqueName="[Measures].[Avg Price by Category]" caption="Avg Price by Category" measure="1" displayFolder="" measureGroup="Transactions" count="0"/>
    <cacheHierarchy uniqueName="[Measures].[Avg Price per Product]" caption="Avg Price per Product" measure="1" displayFolder="" measureGroup="Transactions" count="0"/>
    <cacheHierarchy uniqueName="[Measures].[No of Product]" caption="No of Product" measure="1" displayFolder="" measureGroup="Product" count="0"/>
    <cacheHierarchy uniqueName="[Measures].[Total Sales All]" caption="Total Sales All" measure="1" displayFolder="" measureGroup="Transactions" count="0"/>
    <cacheHierarchy uniqueName="[Measures].[% of Total Sales]" caption="% of Total Sales" measure="1" displayFolder="" measureGroup="Transactions" count="0"/>
    <cacheHierarchy uniqueName="[Measures].[Number of Stores]" caption="Number of Stores" measure="1" displayFolder="" measureGroup="Store" count="0"/>
    <cacheHierarchy uniqueName="[Measures].[Coffee Sale]" caption="Coffee Sale" measure="1" displayFolder="" measureGroup="Transactions" count="0"/>
    <cacheHierarchy uniqueName="[Measures].[Coffe sales All]" caption="Coffe sales All" measure="1" displayFolder="" measureGroup="Transactions" count="0"/>
    <cacheHierarchy uniqueName="[Measures].[% of Coffe sales]" caption="% of Coffe sales" measure="1" displayFolder="" measureGroup="Transactions" count="0"/>
    <cacheHierarchy uniqueName="[Measures].[Total Sales PP]" caption="Total Sales PP" measure="1" displayFolder="" measureGroup="Transactions" count="0"/>
    <cacheHierarchy uniqueName="[Measures].[Total Sales Growth]" caption="Total Sales Growth" measure="1" displayFolder="" measureGroup="Transactions" count="0"/>
    <cacheHierarchy uniqueName="[Measures].[Max Date]" caption="Max Date" measure="1" displayFolder="" measureGroup="Calendar" count="0"/>
    <cacheHierarchy uniqueName="[Measures].[% of Growth]" caption="% of Growth" measure="1" displayFolder="" measureGroup="Transactions" count="0"/>
    <cacheHierarchy uniqueName="[Measures].[Total Sales PCP]" caption="Total Sales PCP" measure="1" displayFolder="" measureGroup="Transactions" count="0"/>
    <cacheHierarchy uniqueName="[Measures].[Q Sales %]" caption="Q Sales %" measure="1" displayFolder="" measureGroup="Transactions" count="0"/>
    <cacheHierarchy uniqueName="[Measures].[Lowest Sales Product]" caption="Lowest Sales Product" measure="1" displayFolder="" measureGroup="Transactions" count="0"/>
    <cacheHierarchy uniqueName="[Measures].[Total Sales]" caption="Total Sales" measure="1" displayFolder="" measureGroup="Transactions" count="0"/>
    <cacheHierarchy uniqueName="[Measures].[Min Date]" caption="Min Date" measure="1" displayFolder="" measureGroup="Calendar" count="0"/>
    <cacheHierarchy uniqueName="[Measures].[__XL_Count Calendar]" caption="__XL_Count Calendar" measure="1" displayFolder="" measureGroup="Calendar" count="0" hidden="1"/>
    <cacheHierarchy uniqueName="[Measures].[__XL_Count Store]" caption="__XL_Count Store" measure="1" displayFolder="" measureGroup="Store" count="0" hidden="1"/>
    <cacheHierarchy uniqueName="[Measures].[__XL_Count Transactions]" caption="__XL_Count Transactions" measure="1" displayFolder="" measureGroup="Transaction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unit_price]" caption="Sum of unit_price" measure="1" displayFolder="" measureGroup="Transactions" count="0" hidden="1">
      <extLst>
        <ext xmlns:x15="http://schemas.microsoft.com/office/spreadsheetml/2010/11/main" uri="{B97F6D7D-B522-45F9-BDA1-12C45D357490}">
          <x15:cacheHierarchy aggregatedColumn="20"/>
        </ext>
      </extLst>
    </cacheHierarchy>
    <cacheHierarchy uniqueName="[Measures].[_Total Sales Goal]" caption="_Total Sales Goal" measure="1" displayFolder="" measureGroup="Transactions" count="0" hidden="1"/>
    <cacheHierarchy uniqueName="[Measures].[_Total Sales Status]" caption="_Total Sales Status" measure="1" iconSet="10" displayFolder="" measureGroup="Transactions" count="0" hidden="1"/>
  </cacheHierarchies>
  <kpis count="1">
    <kpi uniqueName="Total Sales" caption="Total Sales" displayFolder="" measureGroup="Transactions" parent="" value="[Measures].[Total Sales]" goal="[Measures].[_Total Sales Goal]" status="[Measures].[_Total Sales Status]" trend="" weight=""/>
  </kpis>
  <dimensions count="5">
    <dimension name="Calendar" uniqueName="[Calendar]" caption="Calendar"/>
    <dimension measure="1" name="Measures" uniqueName="[Measures]" caption="Measures"/>
    <dimension name="Product" uniqueName="[Product]" caption="Product"/>
    <dimension name="Store" uniqueName="[Store]" caption="Store"/>
    <dimension name="Transactions" uniqueName="[Transactions]" caption="Transactions"/>
  </dimensions>
  <measureGroups count="4">
    <measureGroup name="Calendar" caption="Calendar"/>
    <measureGroup name="Product" caption="Product"/>
    <measureGroup name="Store" caption="Store"/>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dous" refreshedDate="45873.726193055554" backgroundQuery="1" createdVersion="8" refreshedVersion="8" minRefreshableVersion="3" recordCount="0" supportSubquery="1" supportAdvancedDrill="1" xr:uid="{C3FD428D-C5AC-434C-9CBC-48BD3C34F05D}">
  <cacheSource type="external" connectionId="5"/>
  <cacheFields count="4">
    <cacheField name="[Measures].[Total Sales]" caption="Total Sales" numFmtId="0" hierarchy="40" level="32767"/>
    <cacheField name="[Product].[product_type].[product_type]" caption="product_type" numFmtId="0" hierarchy="7" level="1">
      <sharedItems count="5">
        <s v="Barista Espresso"/>
        <s v="Brewed Chai tea"/>
        <s v="Gourmet brewed coffee"/>
        <s v="Hot chocolate"/>
        <s v="Scone"/>
      </sharedItems>
    </cacheField>
    <cacheField name="[Calendar].[Month Name].[Month Name]" caption="Month Name" numFmtId="0" hierarchy="2" level="1">
      <sharedItems containsSemiMixedTypes="0" containsNonDate="0" containsString="0"/>
    </cacheField>
    <cacheField name="[Transactions].[Trasaction_Time].[Trasaction_Time]" caption="Trasaction_Time" numFmtId="0" hierarchy="12" level="1">
      <sharedItems containsSemiMixedTypes="0" containsNonDate="0" containsString="0"/>
    </cacheField>
  </cacheFields>
  <cacheHierarchies count="50">
    <cacheHierarchy uniqueName="[Calendar].[transaction_date]" caption="transaction_date" attribute="1" time="1" defaultMemberUniqueName="[Calendar].[transaction_date].[All]" allUniqueName="[Calendar].[transaction_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2"/>
      </fieldsUsage>
    </cacheHierarchy>
    <cacheHierarchy uniqueName="[Calendar].[Quarter]" caption="Quarter" attribute="1" defaultMemberUniqueName="[Calendar].[Quarter].[All]" allUniqueName="[Calendar].[Quarter].[All]" dimensionUniqueName="[Calendar]" displayFolder="" count="0" memberValueDatatype="130" unbalanced="0"/>
    <cacheHierarchy uniqueName="[Calendar].[transaction_date (Month)]" caption="transaction_date (Month)" attribute="1" defaultMemberUniqueName="[Calendar].[transaction_date (Month)].[All]" allUniqueName="[Calendar].[transaction_date (Month)].[All]" dimensionUniqueName="[Calenda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category]" caption="product_category" attribute="1" defaultMemberUniqueName="[Product].[product_category].[All]" allUniqueName="[Product].[product_category].[All]" dimensionUniqueName="[Product]" displayFolder="" count="0" memberValueDatatype="130" unbalanced="0"/>
    <cacheHierarchy uniqueName="[Product].[product_type]" caption="product_type" attribute="1" defaultMemberUniqueName="[Product].[product_type].[All]" allUniqueName="[Product].[product_type].[All]" dimensionUniqueName="[Product]" displayFolder="" count="2" memberValueDatatype="130" unbalanced="0">
      <fieldsUsage count="2">
        <fieldUsage x="-1"/>
        <fieldUsage x="1"/>
      </fieldsUsage>
    </cacheHierarchy>
    <cacheHierarchy uniqueName="[Product].[product_detail]" caption="product_detail" attribute="1" defaultMemberUniqueName="[Product].[product_detail].[All]" allUniqueName="[Product].[product_detail].[All]" dimensionUniqueName="[Product]" displayFolder="" count="0" memberValueDatatype="130" unbalanced="0"/>
    <cacheHierarchy uniqueName="[Store].[store_id]" caption="store_id" attribute="1" defaultMemberUniqueName="[Store].[store_id].[All]" allUniqueName="[Store].[store_id].[All]" dimensionUniqueName="[Store]" displayFolder="" count="0" memberValueDatatype="20" unbalanced="0"/>
    <cacheHierarchy uniqueName="[Store].[store_location]" caption="store_location" attribute="1" defaultMemberUniqueName="[Store].[store_location].[All]" allUniqueName="[Store].[store_location].[All]" dimensionUniqueName="[Store]"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rasaction_Time]" caption="Trasaction_Time" attribute="1" defaultMemberUniqueName="[Transactions].[Trasaction_Time].[All]" allUniqueName="[Transactions].[Trasaction_Time].[All]" dimensionUniqueName="[Transactions]" displayFolder="" count="2" memberValueDatatype="130" unbalanced="0">
      <fieldsUsage count="2">
        <fieldUsage x="-1"/>
        <fieldUsage x="3"/>
      </fieldsUsage>
    </cacheHierarchy>
    <cacheHierarchy uniqueName="[Calendar].[QuarterNo]" caption="QuarterNo" attribute="1" defaultMemberUniqueName="[Calendar].[QuarterNo].[All]" allUniqueName="[Calendar].[QuarterNo].[All]" dimensionUniqueName="[Calendar]" displayFolder="" count="0" memberValueDatatype="20" unbalanced="0" hidden="1"/>
    <cacheHierarchy uniqueName="[Calendar].[transaction_date (Month Index)]" caption="transaction_date (Month Index)" attribute="1" defaultMemberUniqueName="[Calendar].[transaction_date (Month Index)].[All]" allUniqueName="[Calendar].[transaction_date (Month Index)].[All]" dimensionUniqueName="[Calendar]" displayFolder="" count="0" memberValueDatatype="20" unbalanced="0" hidden="1"/>
    <cacheHierarchy uniqueName="[Transactions].[product_id]" caption="product_id" attribute="1" defaultMemberUniqueName="[Transactions].[product_id].[All]" allUniqueName="[Transactions].[product_id].[All]" dimensionUniqueName="[Transactions]" displayFolder="" count="0" memberValueDatatype="20" unbalanced="0" hidden="1"/>
    <cacheHierarchy uniqueName="[Transactions].[store_id]" caption="store_id" attribute="1" defaultMemberUniqueName="[Transactions].[store_id].[All]" allUniqueName="[Transactions].[store_id].[All]" dimensionUniqueName="[Transactions]" displayFolder="" count="0" memberValueDatatype="20" unbalanced="0" hidden="1"/>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hidden="1"/>
    <cacheHierarchy uniqueName="[Transactions].[transaction_id]" caption="transaction_id" attribute="1" defaultMemberUniqueName="[Transactions].[transaction_id].[All]" allUniqueName="[Transactions].[transaction_id].[All]" dimensionUniqueName="[Transactions]" displayFolder="" count="0" memberValueDatatype="20" unbalanced="0" hidden="1"/>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hidden="1"/>
    <cacheHierarchy uniqueName="[Transactions].[unit_price]" caption="unit_price" attribute="1" defaultMemberUniqueName="[Transactions].[unit_price].[All]" allUniqueName="[Transactions].[unit_price].[All]" dimensionUniqueName="[Transactions]" displayFolder="" count="0" memberValueDatatype="5" unbalanced="0" hidden="1"/>
    <cacheHierarchy uniqueName="[Measures].[Sum of Year]" caption="Sum of Year" measure="1" displayFolder="" measureGroup="Calendar" count="0">
      <extLst>
        <ext xmlns:x15="http://schemas.microsoft.com/office/spreadsheetml/2010/11/main" uri="{B97F6D7D-B522-45F9-BDA1-12C45D357490}">
          <x15:cacheHierarchy aggregatedColumn="1"/>
        </ext>
      </extLst>
    </cacheHierarchy>
    <cacheHierarchy uniqueName="[Measures].[Sum of store_id]" caption="Sum of store_id" measure="1" displayFolder="" measureGroup="Store" count="0">
      <extLst>
        <ext xmlns:x15="http://schemas.microsoft.com/office/spreadsheetml/2010/11/main" uri="{B97F6D7D-B522-45F9-BDA1-12C45D357490}">
          <x15:cacheHierarchy aggregatedColumn="9"/>
        </ext>
      </extLst>
    </cacheHierarchy>
    <cacheHierarchy uniqueName="[Measures].[Total Quantity]" caption="Total Quantity" measure="1" displayFolder="" measureGroup="Transactions" count="0"/>
    <cacheHierarchy uniqueName="[Measures].[Avg Price by Category]" caption="Avg Price by Category" measure="1" displayFolder="" measureGroup="Transactions" count="0"/>
    <cacheHierarchy uniqueName="[Measures].[Avg Price per Product]" caption="Avg Price per Product" measure="1" displayFolder="" measureGroup="Transactions" count="0"/>
    <cacheHierarchy uniqueName="[Measures].[No of Product]" caption="No of Product" measure="1" displayFolder="" measureGroup="Product" count="0"/>
    <cacheHierarchy uniqueName="[Measures].[Total Sales All]" caption="Total Sales All" measure="1" displayFolder="" measureGroup="Transactions" count="0"/>
    <cacheHierarchy uniqueName="[Measures].[% of Total Sales]" caption="% of Total Sales" measure="1" displayFolder="" measureGroup="Transactions" count="0"/>
    <cacheHierarchy uniqueName="[Measures].[Number of Stores]" caption="Number of Stores" measure="1" displayFolder="" measureGroup="Store" count="0"/>
    <cacheHierarchy uniqueName="[Measures].[Coffee Sale]" caption="Coffee Sale" measure="1" displayFolder="" measureGroup="Transactions" count="0"/>
    <cacheHierarchy uniqueName="[Measures].[Coffe sales All]" caption="Coffe sales All" measure="1" displayFolder="" measureGroup="Transactions" count="0"/>
    <cacheHierarchy uniqueName="[Measures].[% of Coffe sales]" caption="% of Coffe sales" measure="1" displayFolder="" measureGroup="Transactions" count="0"/>
    <cacheHierarchy uniqueName="[Measures].[Total Sales PP]" caption="Total Sales PP" measure="1" displayFolder="" measureGroup="Transactions" count="0"/>
    <cacheHierarchy uniqueName="[Measures].[Total Sales Growth]" caption="Total Sales Growth" measure="1" displayFolder="" measureGroup="Transactions" count="0"/>
    <cacheHierarchy uniqueName="[Measures].[Max Date]" caption="Max Date" measure="1" displayFolder="" measureGroup="Calendar" count="0"/>
    <cacheHierarchy uniqueName="[Measures].[% of Growth]" caption="% of Growth" measure="1" displayFolder="" measureGroup="Transactions" count="0"/>
    <cacheHierarchy uniqueName="[Measures].[Total Sales PCP]" caption="Total Sales PCP" measure="1" displayFolder="" measureGroup="Transactions" count="0"/>
    <cacheHierarchy uniqueName="[Measures].[Q Sales %]" caption="Q Sales %" measure="1" displayFolder="" measureGroup="Transactions" count="0"/>
    <cacheHierarchy uniqueName="[Measures].[Lowest Sales Product]" caption="Lowest Sales Product" measure="1" displayFolder="" measureGroup="Transactions" count="0"/>
    <cacheHierarchy uniqueName="[Measures].[Total Sales]" caption="Total Sales" measure="1" displayFolder="" measureGroup="Transactions" count="0" oneField="1">
      <fieldsUsage count="1">
        <fieldUsage x="0"/>
      </fieldsUsage>
    </cacheHierarchy>
    <cacheHierarchy uniqueName="[Measures].[Min Date]" caption="Min Date" measure="1" displayFolder="" measureGroup="Calendar" count="0"/>
    <cacheHierarchy uniqueName="[Measures].[__XL_Count Calendar]" caption="__XL_Count Calendar" measure="1" displayFolder="" measureGroup="Calendar" count="0" hidden="1"/>
    <cacheHierarchy uniqueName="[Measures].[__XL_Count Store]" caption="__XL_Count Store" measure="1" displayFolder="" measureGroup="Store" count="0" hidden="1"/>
    <cacheHierarchy uniqueName="[Measures].[__XL_Count Transactions]" caption="__XL_Count Transactions" measure="1" displayFolder="" measureGroup="Transaction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unit_price]" caption="Sum of unit_price" measure="1" displayFolder="" measureGroup="Transactions" count="0" hidden="1">
      <extLst>
        <ext xmlns:x15="http://schemas.microsoft.com/office/spreadsheetml/2010/11/main" uri="{B97F6D7D-B522-45F9-BDA1-12C45D357490}">
          <x15:cacheHierarchy aggregatedColumn="20"/>
        </ext>
      </extLst>
    </cacheHierarchy>
    <cacheHierarchy uniqueName="[Measures].[_Total Sales Goal]" caption="_Total Sales Goal" measure="1" displayFolder="" measureGroup="Transactions" count="0" hidden="1"/>
    <cacheHierarchy uniqueName="[Measures].[_Total Sales Status]" caption="_Total Sales Status" measure="1" iconSet="10" displayFolder="" measureGroup="Transactions" count="0" hidden="1"/>
  </cacheHierarchies>
  <kpis count="1">
    <kpi uniqueName="Total Sales" caption="Total Sales" displayFolder="" measureGroup="Transactions" parent="" value="[Measures].[Total Sales]" goal="[Measures].[_Total Sales Goal]" status="[Measures].[_Total Sales Status]" trend="" weight=""/>
  </kpis>
  <dimensions count="5">
    <dimension name="Calendar" uniqueName="[Calendar]" caption="Calendar"/>
    <dimension measure="1" name="Measures" uniqueName="[Measures]" caption="Measures"/>
    <dimension name="Product" uniqueName="[Product]" caption="Product"/>
    <dimension name="Store" uniqueName="[Store]" caption="Store"/>
    <dimension name="Transactions" uniqueName="[Transactions]" caption="Transactions"/>
  </dimensions>
  <measureGroups count="4">
    <measureGroup name="Calendar" caption="Calendar"/>
    <measureGroup name="Product" caption="Product"/>
    <measureGroup name="Store" caption="Store"/>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dous" refreshedDate="45873.726194212963" backgroundQuery="1" createdVersion="8" refreshedVersion="8" minRefreshableVersion="3" recordCount="0" supportSubquery="1" supportAdvancedDrill="1" xr:uid="{FCED8126-9C2E-4F5C-8D07-96513691AA49}">
  <cacheSource type="external" connectionId="5"/>
  <cacheFields count="3">
    <cacheField name="[Measures].[Number of Stores]" caption="Number of Stores" numFmtId="0" hierarchy="29" level="32767"/>
    <cacheField name="[Calendar].[Month Name].[Month Name]" caption="Month Name" numFmtId="0" hierarchy="2" level="1">
      <sharedItems containsSemiMixedTypes="0" containsNonDate="0" containsString="0"/>
    </cacheField>
    <cacheField name="[Transactions].[Trasaction_Time].[Trasaction_Time]" caption="Trasaction_Time" numFmtId="0" hierarchy="12" level="1">
      <sharedItems containsSemiMixedTypes="0" containsNonDate="0" containsString="0"/>
    </cacheField>
  </cacheFields>
  <cacheHierarchies count="50">
    <cacheHierarchy uniqueName="[Calendar].[transaction_date]" caption="transaction_date" attribute="1" time="1" defaultMemberUniqueName="[Calendar].[transaction_date].[All]" allUniqueName="[Calendar].[transaction_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1"/>
      </fieldsUsage>
    </cacheHierarchy>
    <cacheHierarchy uniqueName="[Calendar].[Quarter]" caption="Quarter" attribute="1" defaultMemberUniqueName="[Calendar].[Quarter].[All]" allUniqueName="[Calendar].[Quarter].[All]" dimensionUniqueName="[Calendar]" displayFolder="" count="0" memberValueDatatype="130" unbalanced="0"/>
    <cacheHierarchy uniqueName="[Calendar].[transaction_date (Month)]" caption="transaction_date (Month)" attribute="1" defaultMemberUniqueName="[Calendar].[transaction_date (Month)].[All]" allUniqueName="[Calendar].[transaction_date (Month)].[All]" dimensionUniqueName="[Calenda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category]" caption="product_category" attribute="1" defaultMemberUniqueName="[Product].[product_category].[All]" allUniqueName="[Product].[product_category].[All]" dimensionUniqueName="[Product]" displayFolder="" count="0" memberValueDatatype="130" unbalanced="0"/>
    <cacheHierarchy uniqueName="[Product].[product_type]" caption="product_type" attribute="1" defaultMemberUniqueName="[Product].[product_type].[All]" allUniqueName="[Product].[product_type].[All]" dimensionUniqueName="[Product]" displayFolder="" count="0" memberValueDatatype="130" unbalanced="0"/>
    <cacheHierarchy uniqueName="[Product].[product_detail]" caption="product_detail" attribute="1" defaultMemberUniqueName="[Product].[product_detail].[All]" allUniqueName="[Product].[product_detail].[All]" dimensionUniqueName="[Product]" displayFolder="" count="0" memberValueDatatype="130" unbalanced="0"/>
    <cacheHierarchy uniqueName="[Store].[store_id]" caption="store_id" attribute="1" defaultMemberUniqueName="[Store].[store_id].[All]" allUniqueName="[Store].[store_id].[All]" dimensionUniqueName="[Store]" displayFolder="" count="0" memberValueDatatype="20" unbalanced="0"/>
    <cacheHierarchy uniqueName="[Store].[store_location]" caption="store_location" attribute="1" defaultMemberUniqueName="[Store].[store_location].[All]" allUniqueName="[Store].[store_location].[All]" dimensionUniqueName="[Store]"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rasaction_Time]" caption="Trasaction_Time" attribute="1" defaultMemberUniqueName="[Transactions].[Trasaction_Time].[All]" allUniqueName="[Transactions].[Trasaction_Time].[All]" dimensionUniqueName="[Transactions]" displayFolder="" count="2" memberValueDatatype="130" unbalanced="0">
      <fieldsUsage count="2">
        <fieldUsage x="-1"/>
        <fieldUsage x="2"/>
      </fieldsUsage>
    </cacheHierarchy>
    <cacheHierarchy uniqueName="[Calendar].[QuarterNo]" caption="QuarterNo" attribute="1" defaultMemberUniqueName="[Calendar].[QuarterNo].[All]" allUniqueName="[Calendar].[QuarterNo].[All]" dimensionUniqueName="[Calendar]" displayFolder="" count="0" memberValueDatatype="20" unbalanced="0" hidden="1"/>
    <cacheHierarchy uniqueName="[Calendar].[transaction_date (Month Index)]" caption="transaction_date (Month Index)" attribute="1" defaultMemberUniqueName="[Calendar].[transaction_date (Month Index)].[All]" allUniqueName="[Calendar].[transaction_date (Month Index)].[All]" dimensionUniqueName="[Calendar]" displayFolder="" count="0" memberValueDatatype="20" unbalanced="0" hidden="1"/>
    <cacheHierarchy uniqueName="[Transactions].[product_id]" caption="product_id" attribute="1" defaultMemberUniqueName="[Transactions].[product_id].[All]" allUniqueName="[Transactions].[product_id].[All]" dimensionUniqueName="[Transactions]" displayFolder="" count="0" memberValueDatatype="20" unbalanced="0" hidden="1"/>
    <cacheHierarchy uniqueName="[Transactions].[store_id]" caption="store_id" attribute="1" defaultMemberUniqueName="[Transactions].[store_id].[All]" allUniqueName="[Transactions].[store_id].[All]" dimensionUniqueName="[Transactions]" displayFolder="" count="0" memberValueDatatype="20" unbalanced="0" hidden="1"/>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hidden="1"/>
    <cacheHierarchy uniqueName="[Transactions].[transaction_id]" caption="transaction_id" attribute="1" defaultMemberUniqueName="[Transactions].[transaction_id].[All]" allUniqueName="[Transactions].[transaction_id].[All]" dimensionUniqueName="[Transactions]" displayFolder="" count="0" memberValueDatatype="20" unbalanced="0" hidden="1"/>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hidden="1"/>
    <cacheHierarchy uniqueName="[Transactions].[unit_price]" caption="unit_price" attribute="1" defaultMemberUniqueName="[Transactions].[unit_price].[All]" allUniqueName="[Transactions].[unit_price].[All]" dimensionUniqueName="[Transactions]" displayFolder="" count="0" memberValueDatatype="5" unbalanced="0" hidden="1"/>
    <cacheHierarchy uniqueName="[Measures].[Sum of Year]" caption="Sum of Year" measure="1" displayFolder="" measureGroup="Calendar" count="0">
      <extLst>
        <ext xmlns:x15="http://schemas.microsoft.com/office/spreadsheetml/2010/11/main" uri="{B97F6D7D-B522-45F9-BDA1-12C45D357490}">
          <x15:cacheHierarchy aggregatedColumn="1"/>
        </ext>
      </extLst>
    </cacheHierarchy>
    <cacheHierarchy uniqueName="[Measures].[Sum of store_id]" caption="Sum of store_id" measure="1" displayFolder="" measureGroup="Store" count="0">
      <extLst>
        <ext xmlns:x15="http://schemas.microsoft.com/office/spreadsheetml/2010/11/main" uri="{B97F6D7D-B522-45F9-BDA1-12C45D357490}">
          <x15:cacheHierarchy aggregatedColumn="9"/>
        </ext>
      </extLst>
    </cacheHierarchy>
    <cacheHierarchy uniqueName="[Measures].[Total Quantity]" caption="Total Quantity" measure="1" displayFolder="" measureGroup="Transactions" count="0"/>
    <cacheHierarchy uniqueName="[Measures].[Avg Price by Category]" caption="Avg Price by Category" measure="1" displayFolder="" measureGroup="Transactions" count="0"/>
    <cacheHierarchy uniqueName="[Measures].[Avg Price per Product]" caption="Avg Price per Product" measure="1" displayFolder="" measureGroup="Transactions" count="0"/>
    <cacheHierarchy uniqueName="[Measures].[No of Product]" caption="No of Product" measure="1" displayFolder="" measureGroup="Product" count="0"/>
    <cacheHierarchy uniqueName="[Measures].[Total Sales All]" caption="Total Sales All" measure="1" displayFolder="" measureGroup="Transactions" count="0"/>
    <cacheHierarchy uniqueName="[Measures].[% of Total Sales]" caption="% of Total Sales" measure="1" displayFolder="" measureGroup="Transactions" count="0"/>
    <cacheHierarchy uniqueName="[Measures].[Number of Stores]" caption="Number of Stores" measure="1" displayFolder="" measureGroup="Store" count="0" oneField="1">
      <fieldsUsage count="1">
        <fieldUsage x="0"/>
      </fieldsUsage>
    </cacheHierarchy>
    <cacheHierarchy uniqueName="[Measures].[Coffee Sale]" caption="Coffee Sale" measure="1" displayFolder="" measureGroup="Transactions" count="0"/>
    <cacheHierarchy uniqueName="[Measures].[Coffe sales All]" caption="Coffe sales All" measure="1" displayFolder="" measureGroup="Transactions" count="0"/>
    <cacheHierarchy uniqueName="[Measures].[% of Coffe sales]" caption="% of Coffe sales" measure="1" displayFolder="" measureGroup="Transactions" count="0"/>
    <cacheHierarchy uniqueName="[Measures].[Total Sales PP]" caption="Total Sales PP" measure="1" displayFolder="" measureGroup="Transactions" count="0"/>
    <cacheHierarchy uniqueName="[Measures].[Total Sales Growth]" caption="Total Sales Growth" measure="1" displayFolder="" measureGroup="Transactions" count="0"/>
    <cacheHierarchy uniqueName="[Measures].[Max Date]" caption="Max Date" measure="1" displayFolder="" measureGroup="Calendar" count="0"/>
    <cacheHierarchy uniqueName="[Measures].[% of Growth]" caption="% of Growth" measure="1" displayFolder="" measureGroup="Transactions" count="0"/>
    <cacheHierarchy uniqueName="[Measures].[Total Sales PCP]" caption="Total Sales PCP" measure="1" displayFolder="" measureGroup="Transactions" count="0"/>
    <cacheHierarchy uniqueName="[Measures].[Q Sales %]" caption="Q Sales %" measure="1" displayFolder="" measureGroup="Transactions" count="0"/>
    <cacheHierarchy uniqueName="[Measures].[Lowest Sales Product]" caption="Lowest Sales Product" measure="1" displayFolder="" measureGroup="Transactions" count="0"/>
    <cacheHierarchy uniqueName="[Measures].[Total Sales]" caption="Total Sales" measure="1" displayFolder="" measureGroup="Transactions" count="0"/>
    <cacheHierarchy uniqueName="[Measures].[Min Date]" caption="Min Date" measure="1" displayFolder="" measureGroup="Calendar" count="0"/>
    <cacheHierarchy uniqueName="[Measures].[__XL_Count Calendar]" caption="__XL_Count Calendar" measure="1" displayFolder="" measureGroup="Calendar" count="0" hidden="1"/>
    <cacheHierarchy uniqueName="[Measures].[__XL_Count Store]" caption="__XL_Count Store" measure="1" displayFolder="" measureGroup="Store" count="0" hidden="1"/>
    <cacheHierarchy uniqueName="[Measures].[__XL_Count Transactions]" caption="__XL_Count Transactions" measure="1" displayFolder="" measureGroup="Transaction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unit_price]" caption="Sum of unit_price" measure="1" displayFolder="" measureGroup="Transactions" count="0" hidden="1">
      <extLst>
        <ext xmlns:x15="http://schemas.microsoft.com/office/spreadsheetml/2010/11/main" uri="{B97F6D7D-B522-45F9-BDA1-12C45D357490}">
          <x15:cacheHierarchy aggregatedColumn="20"/>
        </ext>
      </extLst>
    </cacheHierarchy>
    <cacheHierarchy uniqueName="[Measures].[_Total Sales Goal]" caption="_Total Sales Goal" measure="1" displayFolder="" measureGroup="Transactions" count="0" hidden="1"/>
    <cacheHierarchy uniqueName="[Measures].[_Total Sales Status]" caption="_Total Sales Status" measure="1" iconSet="10" displayFolder="" measureGroup="Transactions" count="0" hidden="1"/>
  </cacheHierarchies>
  <kpis count="1">
    <kpi uniqueName="Total Sales" caption="Total Sales" displayFolder="" measureGroup="Transactions" parent="" value="[Measures].[Total Sales]" goal="[Measures].[_Total Sales Goal]" status="[Measures].[_Total Sales Status]" trend="" weight=""/>
  </kpis>
  <dimensions count="5">
    <dimension name="Calendar" uniqueName="[Calendar]" caption="Calendar"/>
    <dimension measure="1" name="Measures" uniqueName="[Measures]" caption="Measures"/>
    <dimension name="Product" uniqueName="[Product]" caption="Product"/>
    <dimension name="Store" uniqueName="[Store]" caption="Store"/>
    <dimension name="Transactions" uniqueName="[Transactions]" caption="Transactions"/>
  </dimensions>
  <measureGroups count="4">
    <measureGroup name="Calendar" caption="Calendar"/>
    <measureGroup name="Product" caption="Product"/>
    <measureGroup name="Store" caption="Store"/>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dous" refreshedDate="45873.726195370371" backgroundQuery="1" createdVersion="8" refreshedVersion="8" minRefreshableVersion="3" recordCount="0" supportSubquery="1" supportAdvancedDrill="1" xr:uid="{FAC1B50C-1140-4842-8528-C1ED603DFAE2}">
  <cacheSource type="external" connectionId="5"/>
  <cacheFields count="3">
    <cacheField name="[Calendar].[Month Name].[Month Name]" caption="Month Name" numFmtId="0" hierarchy="2" level="1">
      <sharedItems count="6">
        <s v="April"/>
        <s v="February"/>
        <s v="January"/>
        <s v="June"/>
        <s v="March"/>
        <s v="May"/>
      </sharedItems>
    </cacheField>
    <cacheField name="[Measures].[% of Coffe sales]" caption="% of Coffe sales" numFmtId="0" hierarchy="32" level="32767"/>
    <cacheField name="[Transactions].[Trasaction_Time].[Trasaction_Time]" caption="Trasaction_Time" numFmtId="0" hierarchy="12" level="1">
      <sharedItems containsSemiMixedTypes="0" containsNonDate="0" containsString="0"/>
    </cacheField>
  </cacheFields>
  <cacheHierarchies count="50">
    <cacheHierarchy uniqueName="[Calendar].[transaction_date]" caption="transaction_date" attribute="1" time="1" defaultMemberUniqueName="[Calendar].[transaction_date].[All]" allUniqueName="[Calendar].[transaction_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0"/>
      </fieldsUsage>
    </cacheHierarchy>
    <cacheHierarchy uniqueName="[Calendar].[Quarter]" caption="Quarter" attribute="1" defaultMemberUniqueName="[Calendar].[Quarter].[All]" allUniqueName="[Calendar].[Quarter].[All]" dimensionUniqueName="[Calendar]" displayFolder="" count="0" memberValueDatatype="130" unbalanced="0"/>
    <cacheHierarchy uniqueName="[Calendar].[transaction_date (Month)]" caption="transaction_date (Month)" attribute="1" defaultMemberUniqueName="[Calendar].[transaction_date (Month)].[All]" allUniqueName="[Calendar].[transaction_date (Month)].[All]" dimensionUniqueName="[Calenda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category]" caption="product_category" attribute="1" defaultMemberUniqueName="[Product].[product_category].[All]" allUniqueName="[Product].[product_category].[All]" dimensionUniqueName="[Product]" displayFolder="" count="0" memberValueDatatype="130" unbalanced="0"/>
    <cacheHierarchy uniqueName="[Product].[product_type]" caption="product_type" attribute="1" defaultMemberUniqueName="[Product].[product_type].[All]" allUniqueName="[Product].[product_type].[All]" dimensionUniqueName="[Product]" displayFolder="" count="0" memberValueDatatype="130" unbalanced="0"/>
    <cacheHierarchy uniqueName="[Product].[product_detail]" caption="product_detail" attribute="1" defaultMemberUniqueName="[Product].[product_detail].[All]" allUniqueName="[Product].[product_detail].[All]" dimensionUniqueName="[Product]" displayFolder="" count="0" memberValueDatatype="130" unbalanced="0"/>
    <cacheHierarchy uniqueName="[Store].[store_id]" caption="store_id" attribute="1" defaultMemberUniqueName="[Store].[store_id].[All]" allUniqueName="[Store].[store_id].[All]" dimensionUniqueName="[Store]" displayFolder="" count="0" memberValueDatatype="20" unbalanced="0"/>
    <cacheHierarchy uniqueName="[Store].[store_location]" caption="store_location" attribute="1" defaultMemberUniqueName="[Store].[store_location].[All]" allUniqueName="[Store].[store_location].[All]" dimensionUniqueName="[Store]"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rasaction_Time]" caption="Trasaction_Time" attribute="1" defaultMemberUniqueName="[Transactions].[Trasaction_Time].[All]" allUniqueName="[Transactions].[Trasaction_Time].[All]" dimensionUniqueName="[Transactions]" displayFolder="" count="2" memberValueDatatype="130" unbalanced="0">
      <fieldsUsage count="2">
        <fieldUsage x="-1"/>
        <fieldUsage x="2"/>
      </fieldsUsage>
    </cacheHierarchy>
    <cacheHierarchy uniqueName="[Calendar].[QuarterNo]" caption="QuarterNo" attribute="1" defaultMemberUniqueName="[Calendar].[QuarterNo].[All]" allUniqueName="[Calendar].[QuarterNo].[All]" dimensionUniqueName="[Calendar]" displayFolder="" count="0" memberValueDatatype="20" unbalanced="0" hidden="1"/>
    <cacheHierarchy uniqueName="[Calendar].[transaction_date (Month Index)]" caption="transaction_date (Month Index)" attribute="1" defaultMemberUniqueName="[Calendar].[transaction_date (Month Index)].[All]" allUniqueName="[Calendar].[transaction_date (Month Index)].[All]" dimensionUniqueName="[Calendar]" displayFolder="" count="0" memberValueDatatype="20" unbalanced="0" hidden="1"/>
    <cacheHierarchy uniqueName="[Transactions].[product_id]" caption="product_id" attribute="1" defaultMemberUniqueName="[Transactions].[product_id].[All]" allUniqueName="[Transactions].[product_id].[All]" dimensionUniqueName="[Transactions]" displayFolder="" count="0" memberValueDatatype="20" unbalanced="0" hidden="1"/>
    <cacheHierarchy uniqueName="[Transactions].[store_id]" caption="store_id" attribute="1" defaultMemberUniqueName="[Transactions].[store_id].[All]" allUniqueName="[Transactions].[store_id].[All]" dimensionUniqueName="[Transactions]" displayFolder="" count="0" memberValueDatatype="20" unbalanced="0" hidden="1"/>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hidden="1"/>
    <cacheHierarchy uniqueName="[Transactions].[transaction_id]" caption="transaction_id" attribute="1" defaultMemberUniqueName="[Transactions].[transaction_id].[All]" allUniqueName="[Transactions].[transaction_id].[All]" dimensionUniqueName="[Transactions]" displayFolder="" count="0" memberValueDatatype="20" unbalanced="0" hidden="1"/>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hidden="1"/>
    <cacheHierarchy uniqueName="[Transactions].[unit_price]" caption="unit_price" attribute="1" defaultMemberUniqueName="[Transactions].[unit_price].[All]" allUniqueName="[Transactions].[unit_price].[All]" dimensionUniqueName="[Transactions]" displayFolder="" count="0" memberValueDatatype="5" unbalanced="0" hidden="1"/>
    <cacheHierarchy uniqueName="[Measures].[Sum of Year]" caption="Sum of Year" measure="1" displayFolder="" measureGroup="Calendar" count="0">
      <extLst>
        <ext xmlns:x15="http://schemas.microsoft.com/office/spreadsheetml/2010/11/main" uri="{B97F6D7D-B522-45F9-BDA1-12C45D357490}">
          <x15:cacheHierarchy aggregatedColumn="1"/>
        </ext>
      </extLst>
    </cacheHierarchy>
    <cacheHierarchy uniqueName="[Measures].[Sum of store_id]" caption="Sum of store_id" measure="1" displayFolder="" measureGroup="Store" count="0">
      <extLst>
        <ext xmlns:x15="http://schemas.microsoft.com/office/spreadsheetml/2010/11/main" uri="{B97F6D7D-B522-45F9-BDA1-12C45D357490}">
          <x15:cacheHierarchy aggregatedColumn="9"/>
        </ext>
      </extLst>
    </cacheHierarchy>
    <cacheHierarchy uniqueName="[Measures].[Total Quantity]" caption="Total Quantity" measure="1" displayFolder="" measureGroup="Transactions" count="0"/>
    <cacheHierarchy uniqueName="[Measures].[Avg Price by Category]" caption="Avg Price by Category" measure="1" displayFolder="" measureGroup="Transactions" count="0"/>
    <cacheHierarchy uniqueName="[Measures].[Avg Price per Product]" caption="Avg Price per Product" measure="1" displayFolder="" measureGroup="Transactions" count="0"/>
    <cacheHierarchy uniqueName="[Measures].[No of Product]" caption="No of Product" measure="1" displayFolder="" measureGroup="Product" count="0"/>
    <cacheHierarchy uniqueName="[Measures].[Total Sales All]" caption="Total Sales All" measure="1" displayFolder="" measureGroup="Transactions" count="0"/>
    <cacheHierarchy uniqueName="[Measures].[% of Total Sales]" caption="% of Total Sales" measure="1" displayFolder="" measureGroup="Transactions" count="0"/>
    <cacheHierarchy uniqueName="[Measures].[Number of Stores]" caption="Number of Stores" measure="1" displayFolder="" measureGroup="Store" count="0"/>
    <cacheHierarchy uniqueName="[Measures].[Coffee Sale]" caption="Coffee Sale" measure="1" displayFolder="" measureGroup="Transactions" count="0"/>
    <cacheHierarchy uniqueName="[Measures].[Coffe sales All]" caption="Coffe sales All" measure="1" displayFolder="" measureGroup="Transactions" count="0"/>
    <cacheHierarchy uniqueName="[Measures].[% of Coffe sales]" caption="% of Coffe sales" measure="1" displayFolder="" measureGroup="Transactions" count="0" oneField="1">
      <fieldsUsage count="1">
        <fieldUsage x="1"/>
      </fieldsUsage>
    </cacheHierarchy>
    <cacheHierarchy uniqueName="[Measures].[Total Sales PP]" caption="Total Sales PP" measure="1" displayFolder="" measureGroup="Transactions" count="0"/>
    <cacheHierarchy uniqueName="[Measures].[Total Sales Growth]" caption="Total Sales Growth" measure="1" displayFolder="" measureGroup="Transactions" count="0"/>
    <cacheHierarchy uniqueName="[Measures].[Max Date]" caption="Max Date" measure="1" displayFolder="" measureGroup="Calendar" count="0"/>
    <cacheHierarchy uniqueName="[Measures].[% of Growth]" caption="% of Growth" measure="1" displayFolder="" measureGroup="Transactions" count="0"/>
    <cacheHierarchy uniqueName="[Measures].[Total Sales PCP]" caption="Total Sales PCP" measure="1" displayFolder="" measureGroup="Transactions" count="0"/>
    <cacheHierarchy uniqueName="[Measures].[Q Sales %]" caption="Q Sales %" measure="1" displayFolder="" measureGroup="Transactions" count="0"/>
    <cacheHierarchy uniqueName="[Measures].[Lowest Sales Product]" caption="Lowest Sales Product" measure="1" displayFolder="" measureGroup="Transactions" count="0"/>
    <cacheHierarchy uniqueName="[Measures].[Total Sales]" caption="Total Sales" measure="1" displayFolder="" measureGroup="Transactions" count="0"/>
    <cacheHierarchy uniqueName="[Measures].[Min Date]" caption="Min Date" measure="1" displayFolder="" measureGroup="Calendar" count="0"/>
    <cacheHierarchy uniqueName="[Measures].[__XL_Count Calendar]" caption="__XL_Count Calendar" measure="1" displayFolder="" measureGroup="Calendar" count="0" hidden="1"/>
    <cacheHierarchy uniqueName="[Measures].[__XL_Count Store]" caption="__XL_Count Store" measure="1" displayFolder="" measureGroup="Store" count="0" hidden="1"/>
    <cacheHierarchy uniqueName="[Measures].[__XL_Count Transactions]" caption="__XL_Count Transactions" measure="1" displayFolder="" measureGroup="Transaction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unit_price]" caption="Sum of unit_price" measure="1" displayFolder="" measureGroup="Transactions" count="0" hidden="1">
      <extLst>
        <ext xmlns:x15="http://schemas.microsoft.com/office/spreadsheetml/2010/11/main" uri="{B97F6D7D-B522-45F9-BDA1-12C45D357490}">
          <x15:cacheHierarchy aggregatedColumn="20"/>
        </ext>
      </extLst>
    </cacheHierarchy>
    <cacheHierarchy uniqueName="[Measures].[_Total Sales Goal]" caption="_Total Sales Goal" measure="1" displayFolder="" measureGroup="Transactions" count="0" hidden="1"/>
    <cacheHierarchy uniqueName="[Measures].[_Total Sales Status]" caption="_Total Sales Status" measure="1" iconSet="10" displayFolder="" measureGroup="Transactions" count="0" hidden="1"/>
  </cacheHierarchies>
  <kpis count="1">
    <kpi uniqueName="Total Sales" caption="Total Sales" displayFolder="" measureGroup="Transactions" parent="" value="[Measures].[Total Sales]" goal="[Measures].[_Total Sales Goal]" status="[Measures].[_Total Sales Status]" trend="" weight=""/>
  </kpis>
  <dimensions count="5">
    <dimension name="Calendar" uniqueName="[Calendar]" caption="Calendar"/>
    <dimension measure="1" name="Measures" uniqueName="[Measures]" caption="Measures"/>
    <dimension name="Product" uniqueName="[Product]" caption="Product"/>
    <dimension name="Store" uniqueName="[Store]" caption="Store"/>
    <dimension name="Transactions" uniqueName="[Transactions]" caption="Transactions"/>
  </dimensions>
  <measureGroups count="4">
    <measureGroup name="Calendar" caption="Calendar"/>
    <measureGroup name="Product" caption="Product"/>
    <measureGroup name="Store" caption="Store"/>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dous" refreshedDate="45873.726196643518" backgroundQuery="1" createdVersion="8" refreshedVersion="8" minRefreshableVersion="3" recordCount="0" supportSubquery="1" supportAdvancedDrill="1" xr:uid="{BDE7879D-7B69-451F-A0D2-267A6D6189C6}">
  <cacheSource type="external" connectionId="5"/>
  <cacheFields count="3">
    <cacheField name="[Calendar].[Month Name].[Month Name]" caption="Month Name" numFmtId="0" hierarchy="2" level="1">
      <sharedItems count="5">
        <s v="April"/>
        <s v="February"/>
        <s v="June"/>
        <s v="March"/>
        <s v="May"/>
      </sharedItems>
    </cacheField>
    <cacheField name="[Measures].[% of Growth]" caption="% of Growth" numFmtId="0" hierarchy="36" level="32767"/>
    <cacheField name="[Transactions].[Trasaction_Time].[Trasaction_Time]" caption="Trasaction_Time" numFmtId="0" hierarchy="12" level="1">
      <sharedItems containsSemiMixedTypes="0" containsNonDate="0" containsString="0"/>
    </cacheField>
  </cacheFields>
  <cacheHierarchies count="50">
    <cacheHierarchy uniqueName="[Calendar].[transaction_date]" caption="transaction_date" attribute="1" time="1" defaultMemberUniqueName="[Calendar].[transaction_date].[All]" allUniqueName="[Calendar].[transaction_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0"/>
      </fieldsUsage>
    </cacheHierarchy>
    <cacheHierarchy uniqueName="[Calendar].[Quarter]" caption="Quarter" attribute="1" defaultMemberUniqueName="[Calendar].[Quarter].[All]" allUniqueName="[Calendar].[Quarter].[All]" dimensionUniqueName="[Calendar]" displayFolder="" count="0" memberValueDatatype="130" unbalanced="0"/>
    <cacheHierarchy uniqueName="[Calendar].[transaction_date (Month)]" caption="transaction_date (Month)" attribute="1" defaultMemberUniqueName="[Calendar].[transaction_date (Month)].[All]" allUniqueName="[Calendar].[transaction_date (Month)].[All]" dimensionUniqueName="[Calenda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category]" caption="product_category" attribute="1" defaultMemberUniqueName="[Product].[product_category].[All]" allUniqueName="[Product].[product_category].[All]" dimensionUniqueName="[Product]" displayFolder="" count="0" memberValueDatatype="130" unbalanced="0"/>
    <cacheHierarchy uniqueName="[Product].[product_type]" caption="product_type" attribute="1" defaultMemberUniqueName="[Product].[product_type].[All]" allUniqueName="[Product].[product_type].[All]" dimensionUniqueName="[Product]" displayFolder="" count="0" memberValueDatatype="130" unbalanced="0"/>
    <cacheHierarchy uniqueName="[Product].[product_detail]" caption="product_detail" attribute="1" defaultMemberUniqueName="[Product].[product_detail].[All]" allUniqueName="[Product].[product_detail].[All]" dimensionUniqueName="[Product]" displayFolder="" count="0" memberValueDatatype="130" unbalanced="0"/>
    <cacheHierarchy uniqueName="[Store].[store_id]" caption="store_id" attribute="1" defaultMemberUniqueName="[Store].[store_id].[All]" allUniqueName="[Store].[store_id].[All]" dimensionUniqueName="[Store]" displayFolder="" count="0" memberValueDatatype="20" unbalanced="0"/>
    <cacheHierarchy uniqueName="[Store].[store_location]" caption="store_location" attribute="1" defaultMemberUniqueName="[Store].[store_location].[All]" allUniqueName="[Store].[store_location].[All]" dimensionUniqueName="[Store]"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rasaction_Time]" caption="Trasaction_Time" attribute="1" defaultMemberUniqueName="[Transactions].[Trasaction_Time].[All]" allUniqueName="[Transactions].[Trasaction_Time].[All]" dimensionUniqueName="[Transactions]" displayFolder="" count="2" memberValueDatatype="130" unbalanced="0">
      <fieldsUsage count="2">
        <fieldUsage x="-1"/>
        <fieldUsage x="2"/>
      </fieldsUsage>
    </cacheHierarchy>
    <cacheHierarchy uniqueName="[Calendar].[QuarterNo]" caption="QuarterNo" attribute="1" defaultMemberUniqueName="[Calendar].[QuarterNo].[All]" allUniqueName="[Calendar].[QuarterNo].[All]" dimensionUniqueName="[Calendar]" displayFolder="" count="0" memberValueDatatype="20" unbalanced="0" hidden="1"/>
    <cacheHierarchy uniqueName="[Calendar].[transaction_date (Month Index)]" caption="transaction_date (Month Index)" attribute="1" defaultMemberUniqueName="[Calendar].[transaction_date (Month Index)].[All]" allUniqueName="[Calendar].[transaction_date (Month Index)].[All]" dimensionUniqueName="[Calendar]" displayFolder="" count="0" memberValueDatatype="20" unbalanced="0" hidden="1"/>
    <cacheHierarchy uniqueName="[Transactions].[product_id]" caption="product_id" attribute="1" defaultMemberUniqueName="[Transactions].[product_id].[All]" allUniqueName="[Transactions].[product_id].[All]" dimensionUniqueName="[Transactions]" displayFolder="" count="0" memberValueDatatype="20" unbalanced="0" hidden="1"/>
    <cacheHierarchy uniqueName="[Transactions].[store_id]" caption="store_id" attribute="1" defaultMemberUniqueName="[Transactions].[store_id].[All]" allUniqueName="[Transactions].[store_id].[All]" dimensionUniqueName="[Transactions]" displayFolder="" count="0" memberValueDatatype="20" unbalanced="0" hidden="1"/>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hidden="1"/>
    <cacheHierarchy uniqueName="[Transactions].[transaction_id]" caption="transaction_id" attribute="1" defaultMemberUniqueName="[Transactions].[transaction_id].[All]" allUniqueName="[Transactions].[transaction_id].[All]" dimensionUniqueName="[Transactions]" displayFolder="" count="0" memberValueDatatype="20" unbalanced="0" hidden="1"/>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hidden="1"/>
    <cacheHierarchy uniqueName="[Transactions].[unit_price]" caption="unit_price" attribute="1" defaultMemberUniqueName="[Transactions].[unit_price].[All]" allUniqueName="[Transactions].[unit_price].[All]" dimensionUniqueName="[Transactions]" displayFolder="" count="0" memberValueDatatype="5" unbalanced="0" hidden="1"/>
    <cacheHierarchy uniqueName="[Measures].[Sum of Year]" caption="Sum of Year" measure="1" displayFolder="" measureGroup="Calendar" count="0">
      <extLst>
        <ext xmlns:x15="http://schemas.microsoft.com/office/spreadsheetml/2010/11/main" uri="{B97F6D7D-B522-45F9-BDA1-12C45D357490}">
          <x15:cacheHierarchy aggregatedColumn="1"/>
        </ext>
      </extLst>
    </cacheHierarchy>
    <cacheHierarchy uniqueName="[Measures].[Sum of store_id]" caption="Sum of store_id" measure="1" displayFolder="" measureGroup="Store" count="0">
      <extLst>
        <ext xmlns:x15="http://schemas.microsoft.com/office/spreadsheetml/2010/11/main" uri="{B97F6D7D-B522-45F9-BDA1-12C45D357490}">
          <x15:cacheHierarchy aggregatedColumn="9"/>
        </ext>
      </extLst>
    </cacheHierarchy>
    <cacheHierarchy uniqueName="[Measures].[Total Quantity]" caption="Total Quantity" measure="1" displayFolder="" measureGroup="Transactions" count="0"/>
    <cacheHierarchy uniqueName="[Measures].[Avg Price by Category]" caption="Avg Price by Category" measure="1" displayFolder="" measureGroup="Transactions" count="0"/>
    <cacheHierarchy uniqueName="[Measures].[Avg Price per Product]" caption="Avg Price per Product" measure="1" displayFolder="" measureGroup="Transactions" count="0"/>
    <cacheHierarchy uniqueName="[Measures].[No of Product]" caption="No of Product" measure="1" displayFolder="" measureGroup="Product" count="0"/>
    <cacheHierarchy uniqueName="[Measures].[Total Sales All]" caption="Total Sales All" measure="1" displayFolder="" measureGroup="Transactions" count="0"/>
    <cacheHierarchy uniqueName="[Measures].[% of Total Sales]" caption="% of Total Sales" measure="1" displayFolder="" measureGroup="Transactions" count="0"/>
    <cacheHierarchy uniqueName="[Measures].[Number of Stores]" caption="Number of Stores" measure="1" displayFolder="" measureGroup="Store" count="0"/>
    <cacheHierarchy uniqueName="[Measures].[Coffee Sale]" caption="Coffee Sale" measure="1" displayFolder="" measureGroup="Transactions" count="0"/>
    <cacheHierarchy uniqueName="[Measures].[Coffe sales All]" caption="Coffe sales All" measure="1" displayFolder="" measureGroup="Transactions" count="0"/>
    <cacheHierarchy uniqueName="[Measures].[% of Coffe sales]" caption="% of Coffe sales" measure="1" displayFolder="" measureGroup="Transactions" count="0"/>
    <cacheHierarchy uniqueName="[Measures].[Total Sales PP]" caption="Total Sales PP" measure="1" displayFolder="" measureGroup="Transactions" count="0"/>
    <cacheHierarchy uniqueName="[Measures].[Total Sales Growth]" caption="Total Sales Growth" measure="1" displayFolder="" measureGroup="Transactions" count="0"/>
    <cacheHierarchy uniqueName="[Measures].[Max Date]" caption="Max Date" measure="1" displayFolder="" measureGroup="Calendar" count="0"/>
    <cacheHierarchy uniqueName="[Measures].[% of Growth]" caption="% of Growth" measure="1" displayFolder="" measureGroup="Transactions" count="0" oneField="1">
      <fieldsUsage count="1">
        <fieldUsage x="1"/>
      </fieldsUsage>
    </cacheHierarchy>
    <cacheHierarchy uniqueName="[Measures].[Total Sales PCP]" caption="Total Sales PCP" measure="1" displayFolder="" measureGroup="Transactions" count="0"/>
    <cacheHierarchy uniqueName="[Measures].[Q Sales %]" caption="Q Sales %" measure="1" displayFolder="" measureGroup="Transactions" count="0"/>
    <cacheHierarchy uniqueName="[Measures].[Lowest Sales Product]" caption="Lowest Sales Product" measure="1" displayFolder="" measureGroup="Transactions" count="0"/>
    <cacheHierarchy uniqueName="[Measures].[Total Sales]" caption="Total Sales" measure="1" displayFolder="" measureGroup="Transactions" count="0"/>
    <cacheHierarchy uniqueName="[Measures].[Min Date]" caption="Min Date" measure="1" displayFolder="" measureGroup="Calendar" count="0"/>
    <cacheHierarchy uniqueName="[Measures].[__XL_Count Calendar]" caption="__XL_Count Calendar" measure="1" displayFolder="" measureGroup="Calendar" count="0" hidden="1"/>
    <cacheHierarchy uniqueName="[Measures].[__XL_Count Store]" caption="__XL_Count Store" measure="1" displayFolder="" measureGroup="Store" count="0" hidden="1"/>
    <cacheHierarchy uniqueName="[Measures].[__XL_Count Transactions]" caption="__XL_Count Transactions" measure="1" displayFolder="" measureGroup="Transaction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unit_price]" caption="Sum of unit_price" measure="1" displayFolder="" measureGroup="Transactions" count="0" hidden="1">
      <extLst>
        <ext xmlns:x15="http://schemas.microsoft.com/office/spreadsheetml/2010/11/main" uri="{B97F6D7D-B522-45F9-BDA1-12C45D357490}">
          <x15:cacheHierarchy aggregatedColumn="20"/>
        </ext>
      </extLst>
    </cacheHierarchy>
    <cacheHierarchy uniqueName="[Measures].[_Total Sales Goal]" caption="_Total Sales Goal" measure="1" displayFolder="" measureGroup="Transactions" count="0" hidden="1"/>
    <cacheHierarchy uniqueName="[Measures].[_Total Sales Status]" caption="_Total Sales Status" measure="1" iconSet="10" displayFolder="" measureGroup="Transactions" count="0" hidden="1"/>
  </cacheHierarchies>
  <kpis count="1">
    <kpi uniqueName="Total Sales" caption="Total Sales" displayFolder="" measureGroup="Transactions" parent="" value="[Measures].[Total Sales]" goal="[Measures].[_Total Sales Goal]" status="[Measures].[_Total Sales Status]" trend="" weight=""/>
  </kpis>
  <dimensions count="5">
    <dimension name="Calendar" uniqueName="[Calendar]" caption="Calendar"/>
    <dimension measure="1" name="Measures" uniqueName="[Measures]" caption="Measures"/>
    <dimension name="Product" uniqueName="[Product]" caption="Product"/>
    <dimension name="Store" uniqueName="[Store]" caption="Store"/>
    <dimension name="Transactions" uniqueName="[Transactions]" caption="Transactions"/>
  </dimensions>
  <measureGroups count="4">
    <measureGroup name="Calendar" caption="Calendar"/>
    <measureGroup name="Product" caption="Product"/>
    <measureGroup name="Store" caption="Store"/>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dous" refreshedDate="45873.726197685188" backgroundQuery="1" createdVersion="8" refreshedVersion="8" minRefreshableVersion="3" recordCount="0" supportSubquery="1" supportAdvancedDrill="1" xr:uid="{FA2301FB-FBF8-407B-875A-437E7C610CF0}">
  <cacheSource type="external" connectionId="5"/>
  <cacheFields count="3">
    <cacheField name="[Transactions].[Trasaction_Time].[Trasaction_Time]" caption="Trasaction_Time" numFmtId="0" hierarchy="12" level="1">
      <sharedItems count="3">
        <s v="Beakfast"/>
        <s v="Evening"/>
        <s v="Launch"/>
      </sharedItems>
    </cacheField>
    <cacheField name="[Measures].[Coffee Sale]" caption="Coffee Sale" numFmtId="0" hierarchy="30" level="32767"/>
    <cacheField name="[Calendar].[Month Name].[Month Name]" caption="Month Name" numFmtId="0" hierarchy="2" level="1">
      <sharedItems containsSemiMixedTypes="0" containsNonDate="0" containsString="0"/>
    </cacheField>
  </cacheFields>
  <cacheHierarchies count="50">
    <cacheHierarchy uniqueName="[Calendar].[transaction_date]" caption="transaction_date" attribute="1" time="1" defaultMemberUniqueName="[Calendar].[transaction_date].[All]" allUniqueName="[Calendar].[transaction_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2"/>
      </fieldsUsage>
    </cacheHierarchy>
    <cacheHierarchy uniqueName="[Calendar].[Quarter]" caption="Quarter" attribute="1" defaultMemberUniqueName="[Calendar].[Quarter].[All]" allUniqueName="[Calendar].[Quarter].[All]" dimensionUniqueName="[Calendar]" displayFolder="" count="0" memberValueDatatype="130" unbalanced="0"/>
    <cacheHierarchy uniqueName="[Calendar].[transaction_date (Month)]" caption="transaction_date (Month)" attribute="1" defaultMemberUniqueName="[Calendar].[transaction_date (Month)].[All]" allUniqueName="[Calendar].[transaction_date (Month)].[All]" dimensionUniqueName="[Calenda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category]" caption="product_category" attribute="1" defaultMemberUniqueName="[Product].[product_category].[All]" allUniqueName="[Product].[product_category].[All]" dimensionUniqueName="[Product]" displayFolder="" count="0" memberValueDatatype="130" unbalanced="0"/>
    <cacheHierarchy uniqueName="[Product].[product_type]" caption="product_type" attribute="1" defaultMemberUniqueName="[Product].[product_type].[All]" allUniqueName="[Product].[product_type].[All]" dimensionUniqueName="[Product]" displayFolder="" count="0" memberValueDatatype="130" unbalanced="0"/>
    <cacheHierarchy uniqueName="[Product].[product_detail]" caption="product_detail" attribute="1" defaultMemberUniqueName="[Product].[product_detail].[All]" allUniqueName="[Product].[product_detail].[All]" dimensionUniqueName="[Product]" displayFolder="" count="0" memberValueDatatype="130" unbalanced="0"/>
    <cacheHierarchy uniqueName="[Store].[store_id]" caption="store_id" attribute="1" defaultMemberUniqueName="[Store].[store_id].[All]" allUniqueName="[Store].[store_id].[All]" dimensionUniqueName="[Store]" displayFolder="" count="0" memberValueDatatype="20" unbalanced="0"/>
    <cacheHierarchy uniqueName="[Store].[store_location]" caption="store_location" attribute="1" defaultMemberUniqueName="[Store].[store_location].[All]" allUniqueName="[Store].[store_location].[All]" dimensionUniqueName="[Store]"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rasaction_Time]" caption="Trasaction_Time" attribute="1" defaultMemberUniqueName="[Transactions].[Trasaction_Time].[All]" allUniqueName="[Transactions].[Trasaction_Time].[All]" dimensionUniqueName="[Transactions]" displayFolder="" count="2" memberValueDatatype="130" unbalanced="0">
      <fieldsUsage count="2">
        <fieldUsage x="-1"/>
        <fieldUsage x="0"/>
      </fieldsUsage>
    </cacheHierarchy>
    <cacheHierarchy uniqueName="[Calendar].[QuarterNo]" caption="QuarterNo" attribute="1" defaultMemberUniqueName="[Calendar].[QuarterNo].[All]" allUniqueName="[Calendar].[QuarterNo].[All]" dimensionUniqueName="[Calendar]" displayFolder="" count="0" memberValueDatatype="20" unbalanced="0" hidden="1"/>
    <cacheHierarchy uniqueName="[Calendar].[transaction_date (Month Index)]" caption="transaction_date (Month Index)" attribute="1" defaultMemberUniqueName="[Calendar].[transaction_date (Month Index)].[All]" allUniqueName="[Calendar].[transaction_date (Month Index)].[All]" dimensionUniqueName="[Calendar]" displayFolder="" count="0" memberValueDatatype="20" unbalanced="0" hidden="1"/>
    <cacheHierarchy uniqueName="[Transactions].[product_id]" caption="product_id" attribute="1" defaultMemberUniqueName="[Transactions].[product_id].[All]" allUniqueName="[Transactions].[product_id].[All]" dimensionUniqueName="[Transactions]" displayFolder="" count="0" memberValueDatatype="20" unbalanced="0" hidden="1"/>
    <cacheHierarchy uniqueName="[Transactions].[store_id]" caption="store_id" attribute="1" defaultMemberUniqueName="[Transactions].[store_id].[All]" allUniqueName="[Transactions].[store_id].[All]" dimensionUniqueName="[Transactions]" displayFolder="" count="0" memberValueDatatype="20" unbalanced="0" hidden="1"/>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hidden="1"/>
    <cacheHierarchy uniqueName="[Transactions].[transaction_id]" caption="transaction_id" attribute="1" defaultMemberUniqueName="[Transactions].[transaction_id].[All]" allUniqueName="[Transactions].[transaction_id].[All]" dimensionUniqueName="[Transactions]" displayFolder="" count="0" memberValueDatatype="20" unbalanced="0" hidden="1"/>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hidden="1"/>
    <cacheHierarchy uniqueName="[Transactions].[unit_price]" caption="unit_price" attribute="1" defaultMemberUniqueName="[Transactions].[unit_price].[All]" allUniqueName="[Transactions].[unit_price].[All]" dimensionUniqueName="[Transactions]" displayFolder="" count="0" memberValueDatatype="5" unbalanced="0" hidden="1"/>
    <cacheHierarchy uniqueName="[Measures].[Sum of Year]" caption="Sum of Year" measure="1" displayFolder="" measureGroup="Calendar" count="0">
      <extLst>
        <ext xmlns:x15="http://schemas.microsoft.com/office/spreadsheetml/2010/11/main" uri="{B97F6D7D-B522-45F9-BDA1-12C45D357490}">
          <x15:cacheHierarchy aggregatedColumn="1"/>
        </ext>
      </extLst>
    </cacheHierarchy>
    <cacheHierarchy uniqueName="[Measures].[Sum of store_id]" caption="Sum of store_id" measure="1" displayFolder="" measureGroup="Store" count="0">
      <extLst>
        <ext xmlns:x15="http://schemas.microsoft.com/office/spreadsheetml/2010/11/main" uri="{B97F6D7D-B522-45F9-BDA1-12C45D357490}">
          <x15:cacheHierarchy aggregatedColumn="9"/>
        </ext>
      </extLst>
    </cacheHierarchy>
    <cacheHierarchy uniqueName="[Measures].[Total Quantity]" caption="Total Quantity" measure="1" displayFolder="" measureGroup="Transactions" count="0"/>
    <cacheHierarchy uniqueName="[Measures].[Avg Price by Category]" caption="Avg Price by Category" measure="1" displayFolder="" measureGroup="Transactions" count="0"/>
    <cacheHierarchy uniqueName="[Measures].[Avg Price per Product]" caption="Avg Price per Product" measure="1" displayFolder="" measureGroup="Transactions" count="0"/>
    <cacheHierarchy uniqueName="[Measures].[No of Product]" caption="No of Product" measure="1" displayFolder="" measureGroup="Product" count="0"/>
    <cacheHierarchy uniqueName="[Measures].[Total Sales All]" caption="Total Sales All" measure="1" displayFolder="" measureGroup="Transactions" count="0"/>
    <cacheHierarchy uniqueName="[Measures].[% of Total Sales]" caption="% of Total Sales" measure="1" displayFolder="" measureGroup="Transactions" count="0"/>
    <cacheHierarchy uniqueName="[Measures].[Number of Stores]" caption="Number of Stores" measure="1" displayFolder="" measureGroup="Store" count="0"/>
    <cacheHierarchy uniqueName="[Measures].[Coffee Sale]" caption="Coffee Sale" measure="1" displayFolder="" measureGroup="Transactions" count="0" oneField="1">
      <fieldsUsage count="1">
        <fieldUsage x="1"/>
      </fieldsUsage>
    </cacheHierarchy>
    <cacheHierarchy uniqueName="[Measures].[Coffe sales All]" caption="Coffe sales All" measure="1" displayFolder="" measureGroup="Transactions" count="0"/>
    <cacheHierarchy uniqueName="[Measures].[% of Coffe sales]" caption="% of Coffe sales" measure="1" displayFolder="" measureGroup="Transactions" count="0"/>
    <cacheHierarchy uniqueName="[Measures].[Total Sales PP]" caption="Total Sales PP" measure="1" displayFolder="" measureGroup="Transactions" count="0"/>
    <cacheHierarchy uniqueName="[Measures].[Total Sales Growth]" caption="Total Sales Growth" measure="1" displayFolder="" measureGroup="Transactions" count="0"/>
    <cacheHierarchy uniqueName="[Measures].[Max Date]" caption="Max Date" measure="1" displayFolder="" measureGroup="Calendar" count="0"/>
    <cacheHierarchy uniqueName="[Measures].[% of Growth]" caption="% of Growth" measure="1" displayFolder="" measureGroup="Transactions" count="0"/>
    <cacheHierarchy uniqueName="[Measures].[Total Sales PCP]" caption="Total Sales PCP" measure="1" displayFolder="" measureGroup="Transactions" count="0"/>
    <cacheHierarchy uniqueName="[Measures].[Q Sales %]" caption="Q Sales %" measure="1" displayFolder="" measureGroup="Transactions" count="0"/>
    <cacheHierarchy uniqueName="[Measures].[Lowest Sales Product]" caption="Lowest Sales Product" measure="1" displayFolder="" measureGroup="Transactions" count="0"/>
    <cacheHierarchy uniqueName="[Measures].[Total Sales]" caption="Total Sales" measure="1" displayFolder="" measureGroup="Transactions" count="0"/>
    <cacheHierarchy uniqueName="[Measures].[Min Date]" caption="Min Date" measure="1" displayFolder="" measureGroup="Calendar" count="0"/>
    <cacheHierarchy uniqueName="[Measures].[__XL_Count Calendar]" caption="__XL_Count Calendar" measure="1" displayFolder="" measureGroup="Calendar" count="0" hidden="1"/>
    <cacheHierarchy uniqueName="[Measures].[__XL_Count Store]" caption="__XL_Count Store" measure="1" displayFolder="" measureGroup="Store" count="0" hidden="1"/>
    <cacheHierarchy uniqueName="[Measures].[__XL_Count Transactions]" caption="__XL_Count Transactions" measure="1" displayFolder="" measureGroup="Transaction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unit_price]" caption="Sum of unit_price" measure="1" displayFolder="" measureGroup="Transactions" count="0" hidden="1">
      <extLst>
        <ext xmlns:x15="http://schemas.microsoft.com/office/spreadsheetml/2010/11/main" uri="{B97F6D7D-B522-45F9-BDA1-12C45D357490}">
          <x15:cacheHierarchy aggregatedColumn="20"/>
        </ext>
      </extLst>
    </cacheHierarchy>
    <cacheHierarchy uniqueName="[Measures].[_Total Sales Goal]" caption="_Total Sales Goal" measure="1" displayFolder="" measureGroup="Transactions" count="0" hidden="1"/>
    <cacheHierarchy uniqueName="[Measures].[_Total Sales Status]" caption="_Total Sales Status" measure="1" iconSet="10" displayFolder="" measureGroup="Transactions" count="0" hidden="1"/>
  </cacheHierarchies>
  <kpis count="1">
    <kpi uniqueName="Total Sales" caption="Total Sales" displayFolder="" measureGroup="Transactions" parent="" value="[Measures].[Total Sales]" goal="[Measures].[_Total Sales Goal]" status="[Measures].[_Total Sales Status]" trend="" weight=""/>
  </kpis>
  <dimensions count="5">
    <dimension name="Calendar" uniqueName="[Calendar]" caption="Calendar"/>
    <dimension measure="1" name="Measures" uniqueName="[Measures]" caption="Measures"/>
    <dimension name="Product" uniqueName="[Product]" caption="Product"/>
    <dimension name="Store" uniqueName="[Store]" caption="Store"/>
    <dimension name="Transactions" uniqueName="[Transactions]" caption="Transactions"/>
  </dimensions>
  <measureGroups count="4">
    <measureGroup name="Calendar" caption="Calendar"/>
    <measureGroup name="Product" caption="Product"/>
    <measureGroup name="Store" caption="Store"/>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dous" refreshedDate="45873.726198611112" backgroundQuery="1" createdVersion="8" refreshedVersion="8" minRefreshableVersion="3" recordCount="0" supportSubquery="1" supportAdvancedDrill="1" xr:uid="{C8144345-E587-46A6-AF9F-B0A3A9B5128C}">
  <cacheSource type="external" connectionId="5"/>
  <cacheFields count="4">
    <cacheField name="[Measures].[Total Quantity]" caption="Total Quantity" numFmtId="0" hierarchy="23" level="32767"/>
    <cacheField name="[Calendar].[Quarter].[Quarter]" caption="Quarter" numFmtId="0" hierarchy="3" level="1">
      <sharedItems containsSemiMixedTypes="0" containsNonDate="0" containsString="0"/>
    </cacheField>
    <cacheField name="[Calendar].[Month Name].[Month Name]" caption="Month Name" numFmtId="0" hierarchy="2" level="1">
      <sharedItems containsSemiMixedTypes="0" containsNonDate="0" containsString="0"/>
    </cacheField>
    <cacheField name="[Transactions].[Trasaction_Time].[Trasaction_Time]" caption="Trasaction_Time" numFmtId="0" hierarchy="12" level="1">
      <sharedItems containsSemiMixedTypes="0" containsNonDate="0" containsString="0"/>
    </cacheField>
  </cacheFields>
  <cacheHierarchies count="50">
    <cacheHierarchy uniqueName="[Calendar].[transaction_date]" caption="transaction_date" attribute="1" time="1" defaultMemberUniqueName="[Calendar].[transaction_date].[All]" allUniqueName="[Calendar].[transaction_date].[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fieldsUsage count="2">
        <fieldUsage x="-1"/>
        <fieldUsage x="2"/>
      </fieldsUsage>
    </cacheHierarchy>
    <cacheHierarchy uniqueName="[Calendar].[Quarter]" caption="Quarter" attribute="1" defaultMemberUniqueName="[Calendar].[Quarter].[All]" allUniqueName="[Calendar].[Quarter].[All]" dimensionUniqueName="[Calendar]" displayFolder="" count="2" memberValueDatatype="130" unbalanced="0">
      <fieldsUsage count="2">
        <fieldUsage x="-1"/>
        <fieldUsage x="1"/>
      </fieldsUsage>
    </cacheHierarchy>
    <cacheHierarchy uniqueName="[Calendar].[transaction_date (Month)]" caption="transaction_date (Month)" attribute="1" defaultMemberUniqueName="[Calendar].[transaction_date (Month)].[All]" allUniqueName="[Calendar].[transaction_date (Month)].[All]" dimensionUniqueName="[Calenda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category]" caption="product_category" attribute="1" defaultMemberUniqueName="[Product].[product_category].[All]" allUniqueName="[Product].[product_category].[All]" dimensionUniqueName="[Product]" displayFolder="" count="0" memberValueDatatype="130" unbalanced="0"/>
    <cacheHierarchy uniqueName="[Product].[product_type]" caption="product_type" attribute="1" defaultMemberUniqueName="[Product].[product_type].[All]" allUniqueName="[Product].[product_type].[All]" dimensionUniqueName="[Product]" displayFolder="" count="0" memberValueDatatype="130" unbalanced="0"/>
    <cacheHierarchy uniqueName="[Product].[product_detail]" caption="product_detail" attribute="1" defaultMemberUniqueName="[Product].[product_detail].[All]" allUniqueName="[Product].[product_detail].[All]" dimensionUniqueName="[Product]" displayFolder="" count="0" memberValueDatatype="130" unbalanced="0"/>
    <cacheHierarchy uniqueName="[Store].[store_id]" caption="store_id" attribute="1" defaultMemberUniqueName="[Store].[store_id].[All]" allUniqueName="[Store].[store_id].[All]" dimensionUniqueName="[Store]" displayFolder="" count="0" memberValueDatatype="20" unbalanced="0"/>
    <cacheHierarchy uniqueName="[Store].[store_location]" caption="store_location" attribute="1" defaultMemberUniqueName="[Store].[store_location].[All]" allUniqueName="[Store].[store_location].[All]" dimensionUniqueName="[Store]"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Trasaction_Time]" caption="Trasaction_Time" attribute="1" defaultMemberUniqueName="[Transactions].[Trasaction_Time].[All]" allUniqueName="[Transactions].[Trasaction_Time].[All]" dimensionUniqueName="[Transactions]" displayFolder="" count="2" memberValueDatatype="130" unbalanced="0">
      <fieldsUsage count="2">
        <fieldUsage x="-1"/>
        <fieldUsage x="3"/>
      </fieldsUsage>
    </cacheHierarchy>
    <cacheHierarchy uniqueName="[Calendar].[QuarterNo]" caption="QuarterNo" attribute="1" defaultMemberUniqueName="[Calendar].[QuarterNo].[All]" allUniqueName="[Calendar].[QuarterNo].[All]" dimensionUniqueName="[Calendar]" displayFolder="" count="0" memberValueDatatype="20" unbalanced="0" hidden="1"/>
    <cacheHierarchy uniqueName="[Calendar].[transaction_date (Month Index)]" caption="transaction_date (Month Index)" attribute="1" defaultMemberUniqueName="[Calendar].[transaction_date (Month Index)].[All]" allUniqueName="[Calendar].[transaction_date (Month Index)].[All]" dimensionUniqueName="[Calendar]" displayFolder="" count="0" memberValueDatatype="20" unbalanced="0" hidden="1"/>
    <cacheHierarchy uniqueName="[Transactions].[product_id]" caption="product_id" attribute="1" defaultMemberUniqueName="[Transactions].[product_id].[All]" allUniqueName="[Transactions].[product_id].[All]" dimensionUniqueName="[Transactions]" displayFolder="" count="0" memberValueDatatype="20" unbalanced="0" hidden="1"/>
    <cacheHierarchy uniqueName="[Transactions].[store_id]" caption="store_id" attribute="1" defaultMemberUniqueName="[Transactions].[store_id].[All]" allUniqueName="[Transactions].[store_id].[All]" dimensionUniqueName="[Transactions]" displayFolder="" count="0" memberValueDatatype="20" unbalanced="0" hidden="1"/>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hidden="1"/>
    <cacheHierarchy uniqueName="[Transactions].[transaction_id]" caption="transaction_id" attribute="1" defaultMemberUniqueName="[Transactions].[transaction_id].[All]" allUniqueName="[Transactions].[transaction_id].[All]" dimensionUniqueName="[Transactions]" displayFolder="" count="0" memberValueDatatype="20" unbalanced="0" hidden="1"/>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hidden="1"/>
    <cacheHierarchy uniqueName="[Transactions].[unit_price]" caption="unit_price" attribute="1" defaultMemberUniqueName="[Transactions].[unit_price].[All]" allUniqueName="[Transactions].[unit_price].[All]" dimensionUniqueName="[Transactions]" displayFolder="" count="0" memberValueDatatype="5" unbalanced="0" hidden="1"/>
    <cacheHierarchy uniqueName="[Measures].[Sum of Year]" caption="Sum of Year" measure="1" displayFolder="" measureGroup="Calendar" count="0">
      <extLst>
        <ext xmlns:x15="http://schemas.microsoft.com/office/spreadsheetml/2010/11/main" uri="{B97F6D7D-B522-45F9-BDA1-12C45D357490}">
          <x15:cacheHierarchy aggregatedColumn="1"/>
        </ext>
      </extLst>
    </cacheHierarchy>
    <cacheHierarchy uniqueName="[Measures].[Sum of store_id]" caption="Sum of store_id" measure="1" displayFolder="" measureGroup="Store" count="0">
      <extLst>
        <ext xmlns:x15="http://schemas.microsoft.com/office/spreadsheetml/2010/11/main" uri="{B97F6D7D-B522-45F9-BDA1-12C45D357490}">
          <x15:cacheHierarchy aggregatedColumn="9"/>
        </ext>
      </extLst>
    </cacheHierarchy>
    <cacheHierarchy uniqueName="[Measures].[Total Quantity]" caption="Total Quantity" measure="1" displayFolder="" measureGroup="Transactions" count="0" oneField="1">
      <fieldsUsage count="1">
        <fieldUsage x="0"/>
      </fieldsUsage>
    </cacheHierarchy>
    <cacheHierarchy uniqueName="[Measures].[Avg Price by Category]" caption="Avg Price by Category" measure="1" displayFolder="" measureGroup="Transactions" count="0"/>
    <cacheHierarchy uniqueName="[Measures].[Avg Price per Product]" caption="Avg Price per Product" measure="1" displayFolder="" measureGroup="Transactions" count="0"/>
    <cacheHierarchy uniqueName="[Measures].[No of Product]" caption="No of Product" measure="1" displayFolder="" measureGroup="Product" count="0"/>
    <cacheHierarchy uniqueName="[Measures].[Total Sales All]" caption="Total Sales All" measure="1" displayFolder="" measureGroup="Transactions" count="0"/>
    <cacheHierarchy uniqueName="[Measures].[% of Total Sales]" caption="% of Total Sales" measure="1" displayFolder="" measureGroup="Transactions" count="0"/>
    <cacheHierarchy uniqueName="[Measures].[Number of Stores]" caption="Number of Stores" measure="1" displayFolder="" measureGroup="Store" count="0"/>
    <cacheHierarchy uniqueName="[Measures].[Coffee Sale]" caption="Coffee Sale" measure="1" displayFolder="" measureGroup="Transactions" count="0"/>
    <cacheHierarchy uniqueName="[Measures].[Coffe sales All]" caption="Coffe sales All" measure="1" displayFolder="" measureGroup="Transactions" count="0"/>
    <cacheHierarchy uniqueName="[Measures].[% of Coffe sales]" caption="% of Coffe sales" measure="1" displayFolder="" measureGroup="Transactions" count="0"/>
    <cacheHierarchy uniqueName="[Measures].[Total Sales PP]" caption="Total Sales PP" measure="1" displayFolder="" measureGroup="Transactions" count="0"/>
    <cacheHierarchy uniqueName="[Measures].[Total Sales Growth]" caption="Total Sales Growth" measure="1" displayFolder="" measureGroup="Transactions" count="0"/>
    <cacheHierarchy uniqueName="[Measures].[Max Date]" caption="Max Date" measure="1" displayFolder="" measureGroup="Calendar" count="0"/>
    <cacheHierarchy uniqueName="[Measures].[% of Growth]" caption="% of Growth" measure="1" displayFolder="" measureGroup="Transactions" count="0"/>
    <cacheHierarchy uniqueName="[Measures].[Total Sales PCP]" caption="Total Sales PCP" measure="1" displayFolder="" measureGroup="Transactions" count="0"/>
    <cacheHierarchy uniqueName="[Measures].[Q Sales %]" caption="Q Sales %" measure="1" displayFolder="" measureGroup="Transactions" count="0"/>
    <cacheHierarchy uniqueName="[Measures].[Lowest Sales Product]" caption="Lowest Sales Product" measure="1" displayFolder="" measureGroup="Transactions" count="0"/>
    <cacheHierarchy uniqueName="[Measures].[Total Sales]" caption="Total Sales" measure="1" displayFolder="" measureGroup="Transactions" count="0"/>
    <cacheHierarchy uniqueName="[Measures].[Min Date]" caption="Min Date" measure="1" displayFolder="" measureGroup="Calendar" count="0"/>
    <cacheHierarchy uniqueName="[Measures].[__XL_Count Calendar]" caption="__XL_Count Calendar" measure="1" displayFolder="" measureGroup="Calendar" count="0" hidden="1"/>
    <cacheHierarchy uniqueName="[Measures].[__XL_Count Store]" caption="__XL_Count Store" measure="1" displayFolder="" measureGroup="Store" count="0" hidden="1"/>
    <cacheHierarchy uniqueName="[Measures].[__XL_Count Transactions]" caption="__XL_Count Transactions" measure="1" displayFolder="" measureGroup="Transaction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unit_price]" caption="Sum of unit_price" measure="1" displayFolder="" measureGroup="Transactions" count="0" hidden="1">
      <extLst>
        <ext xmlns:x15="http://schemas.microsoft.com/office/spreadsheetml/2010/11/main" uri="{B97F6D7D-B522-45F9-BDA1-12C45D357490}">
          <x15:cacheHierarchy aggregatedColumn="20"/>
        </ext>
      </extLst>
    </cacheHierarchy>
    <cacheHierarchy uniqueName="[Measures].[_Total Sales Goal]" caption="_Total Sales Goal" measure="1" displayFolder="" measureGroup="Transactions" count="0" hidden="1"/>
    <cacheHierarchy uniqueName="[Measures].[_Total Sales Status]" caption="_Total Sales Status" measure="1" iconSet="10" displayFolder="" measureGroup="Transactions" count="0" hidden="1"/>
  </cacheHierarchies>
  <kpis count="1">
    <kpi uniqueName="Total Sales" caption="Total Sales" displayFolder="" measureGroup="Transactions" parent="" value="[Measures].[Total Sales]" goal="[Measures].[_Total Sales Goal]" status="[Measures].[_Total Sales Status]" trend="" weight=""/>
  </kpis>
  <dimensions count="5">
    <dimension name="Calendar" uniqueName="[Calendar]" caption="Calendar"/>
    <dimension measure="1" name="Measures" uniqueName="[Measures]" caption="Measures"/>
    <dimension name="Product" uniqueName="[Product]" caption="Product"/>
    <dimension name="Store" uniqueName="[Store]" caption="Store"/>
    <dimension name="Transactions" uniqueName="[Transactions]" caption="Transactions"/>
  </dimensions>
  <measureGroups count="4">
    <measureGroup name="Calendar" caption="Calendar"/>
    <measureGroup name="Product" caption="Product"/>
    <measureGroup name="Store" caption="Store"/>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282036-D17B-44B1-9DD9-A6DFB3451BB9}" name="PivotTable11" cacheId="82" applyNumberFormats="0" applyBorderFormats="0" applyFontFormats="0" applyPatternFormats="0" applyAlignmentFormats="0" applyWidthHeightFormats="1" dataCaption="Values" tag="e606faf8-9f47-4c4f-ac65-b59b1ecfc343" updatedVersion="8" minRefreshableVersion="3" useAutoFormatting="1" subtotalHiddenItems="1" itemPrintTitles="1" createdVersion="8" indent="0" outline="1" outlineData="1" multipleFieldFilters="0" chartFormat="3">
  <location ref="C28:D34" firstHeaderRow="1" firstDataRow="1" firstDataCol="1"/>
  <pivotFields count="4">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3"/>
    </i>
    <i>
      <x v="2"/>
    </i>
    <i>
      <x v="4"/>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1" type="count" id="4" iMeasureHier="40">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roduct]"/>
        <x15:activeTabTopLevelEntity name="[Calendar]"/>
        <x15:activeTabTopLevelEntity nam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B227386-288E-4C54-928C-B8E6EE9F8345}" name="PivotTable9" cacheId="112" applyNumberFormats="0" applyBorderFormats="0" applyFontFormats="0" applyPatternFormats="0" applyAlignmentFormats="0" applyWidthHeightFormats="1" dataCaption="Values" tag="9f5e368c-b65a-4a1e-8f8f-f7e921e88965" updatedVersion="8" minRefreshableVersion="3" useAutoFormatting="1" subtotalHiddenItems="1" rowGrandTotals="0" colGrandTotals="0" itemPrintTitles="1" createdVersion="8" indent="0" outline="1" outlineData="1" multipleFieldFilters="0" chartFormat="4">
  <location ref="K22:L27" firstHeaderRow="1" firstDataRow="1" firstDataCol="1"/>
  <pivotFields count="5">
    <pivotField allDrilled="1" subtotalTop="0" showAll="0" sortType="ascending" defaultSubtotal="0" defaultAttributeDrillState="1">
      <items count="6">
        <item x="2"/>
        <item x="1"/>
        <item x="4"/>
        <item x="0"/>
        <item x="5"/>
        <item x="3"/>
      </items>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v="2"/>
    </i>
    <i>
      <x v="3"/>
    </i>
    <i>
      <x/>
    </i>
    <i>
      <x v="4"/>
    </i>
    <i>
      <x v="1"/>
    </i>
  </rowItems>
  <colItems count="1">
    <i/>
  </colItems>
  <dataFields count="1">
    <dataField fld="2"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s>
  <pivotHierarchies count="5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2" level="1">
        <member name="[Store].[store_location].&amp;[Hell's Kitchen]"/>
        <member name="[Store].[store_location].&amp;[Lower Manhatt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1" type="count" id="6" iMeasureHier="40">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roduct]"/>
        <x15:activeTabTopLevelEntity name="[Calendar]"/>
        <x15:activeTabTopLevelEntity nam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E11472C-3605-4052-BEDC-156FC7A1F85B}" name="PivotTable12" cacheId="85" applyNumberFormats="0" applyBorderFormats="0" applyFontFormats="0" applyPatternFormats="0" applyAlignmentFormats="0" applyWidthHeightFormats="1" dataCaption="Values" tag="7b12e99a-d42c-4a92-91d0-1890a9fbde3b" updatedVersion="8" minRefreshableVersion="3" useAutoFormatting="1" subtotalHiddenItems="1" itemPrintTitles="1" createdVersion="8" indent="0" outline="1" outlineData="1" multipleFieldFilters="0">
  <location ref="F32:F3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roduct]"/>
        <x15:activeTabTopLevelEntity name="[Calendar]"/>
        <x15:activeTabTopLevelEntity nam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7C4AB2E-128E-4DFC-BE04-F2AD768ACAE0}" name="PivotTable5" cacheId="106" applyNumberFormats="0" applyBorderFormats="0" applyFontFormats="0" applyPatternFormats="0" applyAlignmentFormats="0" applyWidthHeightFormats="1" dataCaption="Values" tag="7fa30337-0dd0-46b6-ac1e-989b793b81a9" updatedVersion="8" minRefreshableVersion="3" useAutoFormatting="1" subtotalHiddenItems="1" itemPrintTitles="1" createdVersion="8" indent="0" outline="1" outlineData="1" multipleFieldFilters="0" chartFormat="4">
  <location ref="C15:D18"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4">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Hierarchies count="5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roduct]"/>
        <x15:activeTabTopLevelEntity name="[Calendar]"/>
        <x15:activeTabTopLevelEntity nam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3CF7F12-3011-49C6-9B8E-834EB9402145}" name="PivotTable14" cacheId="91" applyNumberFormats="0" applyBorderFormats="0" applyFontFormats="0" applyPatternFormats="0" applyAlignmentFormats="0" applyWidthHeightFormats="1" dataCaption="Values" tag="4e4e483f-944a-41be-8833-7688c4eebcb2" updatedVersion="8" minRefreshableVersion="3" useAutoFormatting="1" subtotalHiddenItems="1" itemPrintTitles="1" createdVersion="8" indent="0" outline="1" outlineData="1" multipleFieldFilters="0" chartFormat="18">
  <location ref="C44:D50" firstHeaderRow="1" firstDataRow="1" firstDataCol="1"/>
  <pivotFields count="3">
    <pivotField axis="axisRow" allDrilled="1" subtotalTop="0" showAll="0" sortType="ascending" defaultSubtotal="0" defaultAttributeDrillState="1">
      <items count="5">
        <item x="1"/>
        <item x="3"/>
        <item x="0"/>
        <item x="4"/>
        <item x="2"/>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chartFormats count="7">
    <chartFormat chart="7" format="1"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6" format="4">
      <pivotArea type="data" outline="0" fieldPosition="0">
        <references count="2">
          <reference field="4294967294" count="1" selected="0">
            <x v="0"/>
          </reference>
          <reference field="0" count="1" selected="0">
            <x v="0"/>
          </reference>
        </references>
      </pivotArea>
    </chartFormat>
    <chartFormat chart="16" format="5">
      <pivotArea type="data" outline="0" fieldPosition="0">
        <references count="2">
          <reference field="4294967294" count="1" selected="0">
            <x v="0"/>
          </reference>
          <reference field="0" count="1" selected="0">
            <x v="2"/>
          </reference>
        </references>
      </pivotArea>
    </chartFormat>
    <chartFormat chart="16" format="6">
      <pivotArea type="data" outline="0" fieldPosition="0">
        <references count="2">
          <reference field="4294967294" count="1" selected="0">
            <x v="0"/>
          </reference>
          <reference field="0" count="1" selected="0">
            <x v="1"/>
          </reference>
        </references>
      </pivotArea>
    </chartFormat>
    <chartFormat chart="16" format="7">
      <pivotArea type="data" outline="0" fieldPosition="0">
        <references count="2">
          <reference field="4294967294" count="1" selected="0">
            <x v="0"/>
          </reference>
          <reference field="0" count="1" selected="0">
            <x v="3"/>
          </reference>
        </references>
      </pivotArea>
    </chartFormat>
    <chartFormat chart="16" format="8">
      <pivotArea type="data" outline="0" fieldPosition="0">
        <references count="2">
          <reference field="4294967294" count="1" selected="0">
            <x v="0"/>
          </reference>
          <reference field="0" count="1" selected="0">
            <x v="4"/>
          </reference>
        </references>
      </pivotArea>
    </chartFormat>
  </chartFormats>
  <pivotHierarchies count="5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roduct]"/>
        <x15:activeTabTopLevelEntity name="[Calendar]"/>
        <x15:activeTabTopLevelEntity nam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5B23823-1826-43A6-927E-32DA8168BA5E}" name="PivotTable16" cacheId="115" applyNumberFormats="0" applyBorderFormats="0" applyFontFormats="0" applyPatternFormats="0" applyAlignmentFormats="0" applyWidthHeightFormats="1" dataCaption="Values" tag="7b12e99a-d42c-4a92-91d0-1890a9fbde3b" updatedVersion="8" minRefreshableVersion="3" useAutoFormatting="1" subtotalHiddenItems="1" itemPrintTitles="1" createdVersion="8" indent="0" outline="1" outlineData="1" multipleFieldFilters="0">
  <location ref="D70:E80" firstHeaderRow="1" firstDataRow="1" firstDataCol="1"/>
  <pivotFields count="5">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fld="2" subtotal="count" baseField="0" baseItem="0"/>
  </dataFields>
  <pivotHierarchies count="5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2">
    <filter fld="1" type="count" id="6" iMeasureHier="40">
      <autoFilter ref="A1">
        <filterColumn colId="0">
          <top10 top="0" val="10" filterVal="10"/>
        </filterColumn>
      </autoFilter>
    </filter>
    <filter fld="0" type="count" id="2" iMeasureHier="39">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roduct]"/>
        <x15:activeTabTopLevelEntity name="[Calendar]"/>
        <x15:activeTabTopLevelEntity nam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65CE0FB-075E-4992-A88E-62BC5746E18F}" name="PivotTable4" cacheId="103" applyNumberFormats="0" applyBorderFormats="0" applyFontFormats="0" applyPatternFormats="0" applyAlignmentFormats="0" applyWidthHeightFormats="1" dataCaption="Values" tag="35d01000-f252-4a2c-af0d-28f33b2c1dc3" updatedVersion="8" minRefreshableVersion="3" useAutoFormatting="1" subtotalHiddenItems="1" itemPrintTitles="1" createdVersion="8" indent="0" outline="1" outlineData="1" multipleFieldFilters="0" chartFormat="24">
  <location ref="F8:J10" firstHeaderRow="1" firstDataRow="2" firstDataCol="1"/>
  <pivotFields count="3">
    <pivotField axis="axisCol" allDrilled="1" subtotalTop="0" showAll="0"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Items count="1">
    <i/>
  </rowItems>
  <colFields count="1">
    <field x="0"/>
  </colFields>
  <colItems count="4">
    <i>
      <x/>
    </i>
    <i>
      <x v="1"/>
    </i>
    <i>
      <x v="2"/>
    </i>
    <i t="grand">
      <x/>
    </i>
  </colItems>
  <dataFields count="1">
    <dataField fld="1" subtotal="count" baseField="0" baseItem="0"/>
  </dataFields>
  <chartFormats count="23">
    <chartFormat chart="3" format="11"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3" format="13">
      <pivotArea type="data" outline="0" fieldPosition="0">
        <references count="2">
          <reference field="4294967294" count="1" selected="0">
            <x v="0"/>
          </reference>
          <reference field="0" count="1" selected="0">
            <x v="1"/>
          </reference>
        </references>
      </pivotArea>
    </chartFormat>
    <chartFormat chart="3" format="14">
      <pivotArea type="data" outline="0" fieldPosition="0">
        <references count="2">
          <reference field="4294967294" count="1" selected="0">
            <x v="0"/>
          </reference>
          <reference field="0"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2">
          <reference field="4294967294" count="1" selected="0">
            <x v="0"/>
          </reference>
          <reference field="0" count="1" selected="0">
            <x v="1"/>
          </reference>
        </references>
      </pivotArea>
    </chartFormat>
    <chartFormat chart="11" format="2" series="1">
      <pivotArea type="data" outline="0" fieldPosition="0">
        <references count="2">
          <reference field="4294967294" count="1" selected="0">
            <x v="0"/>
          </reference>
          <reference field="0" count="1" selected="0">
            <x v="2"/>
          </reference>
        </references>
      </pivotArea>
    </chartFormat>
    <chartFormat chart="3" format="15" series="1">
      <pivotArea type="data" outline="0" fieldPosition="0">
        <references count="2">
          <reference field="4294967294" count="1" selected="0">
            <x v="0"/>
          </reference>
          <reference field="0" count="1" selected="0">
            <x v="1"/>
          </reference>
        </references>
      </pivotArea>
    </chartFormat>
    <chartFormat chart="3" format="16" series="1">
      <pivotArea type="data" outline="0" fieldPosition="0">
        <references count="2">
          <reference field="4294967294" count="1" selected="0">
            <x v="0"/>
          </reference>
          <reference field="0" count="1" selected="0">
            <x v="2"/>
          </reference>
        </references>
      </pivotArea>
    </chartFormat>
    <chartFormat chart="0" format="4" series="1">
      <pivotArea type="data" outline="0" fieldPosition="0">
        <references count="2">
          <reference field="4294967294" count="1" selected="0">
            <x v="0"/>
          </reference>
          <reference field="0" count="1" selected="0">
            <x v="1"/>
          </reference>
        </references>
      </pivotArea>
    </chartFormat>
    <chartFormat chart="0" format="5" series="1">
      <pivotArea type="data" outline="0" fieldPosition="0">
        <references count="2">
          <reference field="4294967294" count="1" selected="0">
            <x v="0"/>
          </reference>
          <reference field="0" count="1" selected="0">
            <x v="2"/>
          </reference>
        </references>
      </pivotArea>
    </chartFormat>
    <chartFormat chart="11" format="3" series="1">
      <pivotArea type="data" outline="0" fieldPosition="0">
        <references count="2">
          <reference field="4294967294" count="1" selected="0">
            <x v="0"/>
          </reference>
          <reference field="0" count="1" selected="0">
            <x v="0"/>
          </reference>
        </references>
      </pivotArea>
    </chartFormat>
    <chartFormat chart="21" format="7" series="1">
      <pivotArea type="data" outline="0" fieldPosition="0">
        <references count="2">
          <reference field="4294967294" count="1" selected="0">
            <x v="0"/>
          </reference>
          <reference field="0" count="1" selected="0">
            <x v="0"/>
          </reference>
        </references>
      </pivotArea>
    </chartFormat>
    <chartFormat chart="21" format="8" series="1">
      <pivotArea type="data" outline="0" fieldPosition="0">
        <references count="2">
          <reference field="4294967294" count="1" selected="0">
            <x v="0"/>
          </reference>
          <reference field="0" count="1" selected="0">
            <x v="1"/>
          </reference>
        </references>
      </pivotArea>
    </chartFormat>
    <chartFormat chart="21" format="9" series="1">
      <pivotArea type="data" outline="0" fieldPosition="0">
        <references count="2">
          <reference field="4294967294" count="1" selected="0">
            <x v="0"/>
          </reference>
          <reference field="0" count="1" selected="0">
            <x v="2"/>
          </reference>
        </references>
      </pivotArea>
    </chartFormat>
    <chartFormat chart="0" format="6" series="1">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0"/>
          </reference>
          <reference field="0" count="1" selected="0">
            <x v="0"/>
          </reference>
        </references>
      </pivotArea>
    </chartFormat>
    <chartFormat chart="0" format="8">
      <pivotArea type="data" outline="0" fieldPosition="0">
        <references count="2">
          <reference field="4294967294" count="1" selected="0">
            <x v="0"/>
          </reference>
          <reference field="0" count="1" selected="0">
            <x v="1"/>
          </reference>
        </references>
      </pivotArea>
    </chartFormat>
    <chartFormat chart="0" format="9">
      <pivotArea type="data" outline="0" fieldPosition="0">
        <references count="2">
          <reference field="4294967294" count="1" selected="0">
            <x v="0"/>
          </reference>
          <reference field="0" count="1" selected="0">
            <x v="2"/>
          </reference>
        </references>
      </pivotArea>
    </chartFormat>
    <chartFormat chart="21" format="10">
      <pivotArea type="data" outline="0" fieldPosition="0">
        <references count="2">
          <reference field="4294967294" count="1" selected="0">
            <x v="0"/>
          </reference>
          <reference field="0" count="1" selected="0">
            <x v="0"/>
          </reference>
        </references>
      </pivotArea>
    </chartFormat>
    <chartFormat chart="21" format="11">
      <pivotArea type="data" outline="0" fieldPosition="0">
        <references count="2">
          <reference field="4294967294" count="1" selected="0">
            <x v="0"/>
          </reference>
          <reference field="0" count="1" selected="0">
            <x v="1"/>
          </reference>
        </references>
      </pivotArea>
    </chartFormat>
    <chartFormat chart="21" format="12">
      <pivotArea type="data" outline="0" fieldPosition="0">
        <references count="2">
          <reference field="4294967294" count="1" selected="0">
            <x v="0"/>
          </reference>
          <reference field="0" count="1" selected="0">
            <x v="2"/>
          </reference>
        </references>
      </pivotArea>
    </chartFormat>
  </chartFormats>
  <pivotHierarchies count="5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roduct]"/>
        <x15:activeTabTopLevelEntity name="[Calendar]"/>
        <x15:activeTabTopLevelEntity nam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6A3E622-8DBF-4C12-9050-FFC311621A2C}" name="PivotTable7" cacheId="76" applyNumberFormats="0" applyBorderFormats="0" applyFontFormats="0" applyPatternFormats="0" applyAlignmentFormats="0" applyWidthHeightFormats="1" dataCaption="Values" tag="f09425be-9add-470a-95c8-a221bed28cf9" updatedVersion="8" minRefreshableVersion="3" useAutoFormatting="1" subtotalHiddenItems="1" itemPrintTitles="1" createdVersion="8" indent="0" outline="1" outlineData="1" multipleFieldFilters="0">
  <location ref="K16:K17" firstHeaderRow="1" firstDataRow="1" firstDataCol="0"/>
  <pivotFields count="3">
    <pivotField allDrilled="1" subtotalTop="0" showAll="0" sortType="ascending" defaultSubtotal="0" defaultAttributeDrillState="1">
      <items count="6">
        <item x="2"/>
        <item x="1"/>
        <item x="4"/>
        <item x="0"/>
        <item x="5"/>
        <item x="3"/>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formats count="3">
    <format dxfId="8">
      <pivotArea type="all" dataOnly="0" outline="0" fieldPosition="0"/>
    </format>
    <format dxfId="7">
      <pivotArea outline="0" collapsedLevelsAreSubtotals="1" fieldPosition="0"/>
    </format>
    <format dxfId="6">
      <pivotArea dataOnly="0" labelOnly="1" outline="0" axis="axisValues" fieldPosition="0"/>
    </format>
  </formats>
  <pivotHierarchies count="5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roduct]"/>
        <x15:activeTabTopLevelEntity name="[Calendar]"/>
        <x15:activeTabTopLevelEntity nam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D9FE5F8-45B3-4A7F-A96A-AF6854FCBC1D}" name="PivotTable13" cacheId="88" applyNumberFormats="0" applyBorderFormats="0" applyFontFormats="0" applyPatternFormats="0" applyAlignmentFormats="0" applyWidthHeightFormats="1" dataCaption="Values" tag="d4b921d7-d3d4-4d90-9996-a64c034d569b" updatedVersion="8" minRefreshableVersion="3" useAutoFormatting="1" subtotalHiddenItems="1" itemPrintTitles="1" createdVersion="8" indent="0" outline="1" outlineData="1" multipleFieldFilters="0">
  <location ref="K35:L42" firstHeaderRow="1" firstDataRow="1" firstDataCol="1"/>
  <pivotFields count="3">
    <pivotField axis="axisRow" allDrilled="1" subtotalTop="0" showAll="0" sortType="ascending" defaultSubtotal="0" defaultAttributeDrillState="1">
      <items count="6">
        <item x="2"/>
        <item x="1"/>
        <item x="4"/>
        <item x="0"/>
        <item x="5"/>
        <item x="3"/>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fld="1" subtotal="count" baseField="0" baseItem="0"/>
  </dataFields>
  <pivotHierarchies count="5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roduct]"/>
        <x15:activeTabTopLevelEntity name="[Calendar]"/>
        <x15:activeTabTopLevelEntity nam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BBCDA6-61C9-4854-89D1-2B09F310BAA5}" name="PivotTable10" cacheId="79" applyNumberFormats="0" applyBorderFormats="0" applyFontFormats="0" applyPatternFormats="0" applyAlignmentFormats="0" applyWidthHeightFormats="1" dataCaption="Values" tag="76842f88-32a8-4d92-8087-4906638715cd" updatedVersion="8" minRefreshableVersion="3" useAutoFormatting="1" subtotalHiddenItems="1" itemPrintTitles="1" createdVersion="8" indent="0" outline="1" outlineData="1" multipleFieldFilters="0" chartFormat="7">
  <location ref="N16:O20"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5">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s>
  <pivotHierarchies count="5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roduct]"/>
        <x15:activeTabTopLevelEntity name="[Calendar]"/>
        <x15:activeTabTopLevelEntity nam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5B4BEE-52AF-4B8C-9AD1-71E9580C80A8}" name="PivotTable17" cacheId="118" applyNumberFormats="0" applyBorderFormats="0" applyFontFormats="0" applyPatternFormats="0" applyAlignmentFormats="0" applyWidthHeightFormats="1" dataCaption="Values" tag="7b12e99a-d42c-4a92-91d0-1890a9fbde3b" updatedVersion="8" minRefreshableVersion="3" useAutoFormatting="1" subtotalHiddenItems="1" rowGrandTotals="0" colGrandTotals="0" itemPrintTitles="1" createdVersion="8" indent="0" outline="1" outlineData="1" multipleFieldFilters="0">
  <location ref="D87:E268" firstHeaderRow="1" firstDataRow="1" firstDataCol="1"/>
  <pivotFields count="6">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9">
        <item x="0"/>
        <item x="1"/>
        <item x="2"/>
        <item x="3"/>
        <item x="4"/>
        <item x="5"/>
        <item x="6"/>
        <item x="7"/>
        <item x="8"/>
      </items>
    </pivotField>
    <pivotField dataField="1" subtotalTop="0" showAll="0" defaultSubtotal="0"/>
    <pivotField axis="axisRow" allDrilled="1" subtotalTop="0" showAll="0" dataSourceSort="1" defaultSubtotal="0" defaultAttributeDrillState="1">
      <items count="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18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rowItems>
  <colItems count="1">
    <i/>
  </colItems>
  <dataFields count="1">
    <dataField fld="2" subtotal="count" baseField="0" baseItem="0"/>
  </dataFields>
  <pivotHierarchies count="5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2">
    <filter fld="0" type="count" id="2" iMeasureHier="39">
      <autoFilter ref="A1">
        <filterColumn colId="0">
          <top10 val="5" filterVal="5"/>
        </filterColumn>
      </autoFilter>
    </filter>
    <filter fld="1" type="count" id="6" iMeasureHier="40">
      <autoFilter ref="A1">
        <filterColumn colId="0">
          <top10 top="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roduct]"/>
        <x15:activeTabTopLevelEntity name="[Calendar]"/>
        <x15:activeTabTopLevelEntity nam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7E2F97-394C-4973-ABA3-C58A6E1CC52B}" name="PivotTable8" cacheId="73" applyNumberFormats="0" applyBorderFormats="0" applyFontFormats="0" applyPatternFormats="0" applyAlignmentFormats="0" applyWidthHeightFormats="1" dataCaption="Values" tag="6ceba329-a931-4879-b0fd-0cf237315707" updatedVersion="8" minRefreshableVersion="3" useAutoFormatting="1" subtotalHiddenItems="1" itemPrintTitles="1" createdVersion="8" indent="0" outline="1" outlineData="1" multipleFieldFilters="0">
  <location ref="K3:M10" firstHeaderRow="0" firstDataRow="1" firstDataCol="1"/>
  <pivotFields count="6">
    <pivotField axis="axisRow" allDrilled="1" subtotalTop="0" showAll="0" sortType="ascending" defaultSubtotal="0" defaultAttributeDrillState="1">
      <items count="6">
        <item x="2"/>
        <item x="1"/>
        <item x="4"/>
        <item x="0"/>
        <item x="5"/>
        <item x="3"/>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fld="1" subtotal="count" baseField="0" baseItem="0"/>
    <dataField fld="2" subtotal="count" baseField="0" baseItem="0"/>
  </dataFields>
  <pivotHierarchies count="5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Product].[product_category].&amp;[Coffee]"/>
      </members>
    </pivotHierarchy>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roduct]"/>
        <x15:activeTabTopLevelEntity name="[Calendar]"/>
        <x15:activeTabTopLevelEntity nam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BE2763-B60E-4E56-888F-2267F1295CEE}" name="PivotTable15" cacheId="94" applyNumberFormats="0" applyBorderFormats="0" applyFontFormats="0" applyPatternFormats="0" applyAlignmentFormats="0" applyWidthHeightFormats="1" dataCaption="Values" tag="78fa47eb-034d-45c4-a70f-57c1a5825ac2" updatedVersion="8" minRefreshableVersion="3" useAutoFormatting="1" subtotalHiddenItems="1" itemPrintTitles="1" createdVersion="8" indent="0" outline="1" outlineData="1" multipleFieldFilters="0">
  <location ref="N27:O31"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pivotHierarchies count="5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roduct]"/>
        <x15:activeTabTopLevelEntity name="[Calendar]"/>
        <x15:activeTabTopLevelEntity nam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4A7BDF-BD5D-41C6-8411-B5A5E037A272}" name="PivotTable6" cacheId="109" applyNumberFormats="0" applyBorderFormats="0" applyFontFormats="0" applyPatternFormats="0" applyAlignmentFormats="0" applyWidthHeightFormats="1" dataCaption="Values" tag="941fc6ad-b699-42d5-bb62-3ba873cecf78" updatedVersion="8" minRefreshableVersion="3" useAutoFormatting="1" subtotalHiddenItems="1" rowGrandTotals="0" colGrandTotals="0" itemPrintTitles="1" createdVersion="8" indent="0" outline="1" outlineData="1" multipleFieldFilters="0" chartFormat="3">
  <location ref="F16:G22" firstHeaderRow="1" firstDataRow="1" firstDataCol="1"/>
  <pivotFields count="5">
    <pivotField dataField="1" subtotalTop="0" showAll="0" defaultSubtotal="0"/>
    <pivotField allDrilled="1" subtotalTop="0" showAll="0" sortType="descending"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6">
        <item x="2"/>
        <item x="1"/>
        <item x="4"/>
        <item x="0"/>
        <item x="5"/>
        <item x="3"/>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x v="5"/>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2" level="1">
        <member name="[Store].[store_location].&amp;[Hell's Kitchen]"/>
        <member name="[Store].[store_location].&amp;[Lower Manhatt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roduct]"/>
        <x15:activeTabTopLevelEntity name="[Calendar]"/>
        <x15:activeTabTopLevelEntity nam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778B45-484C-43D0-9007-94415D5B8136}" name="PivotTable2" cacheId="97" applyNumberFormats="0" applyBorderFormats="0" applyFontFormats="0" applyPatternFormats="0" applyAlignmentFormats="0" applyWidthHeightFormats="1" dataCaption="Values" tag="b1b23c1a-8500-4dfa-8a42-1d0a8ecbc144" updatedVersion="8" minRefreshableVersion="3" useAutoFormatting="1" subtotalHiddenItems="1" itemPrintTitles="1" createdVersion="8" indent="0" outline="1" outlineData="1" multipleFieldFilters="0">
  <location ref="C3:C4"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pivotHierarchies count="51">
    <pivotHierarchy dragToData="1"/>
    <pivotHierarchy dragToData="1"/>
    <pivotHierarchy multipleItemSelectionAllowed="1" dragToData="1"/>
    <pivotHierarchy multipleItemSelectionAllowed="1" dragToData="1">
      <members count="1" level="1">
        <member name="[Calendar].[Quarter].&amp;[Qtr1]"/>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roduct]"/>
        <x15:activeTabTopLevelEntity name="[Calendar]"/>
        <x15:activeTabTopLevelEntity nam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6173F3-DB3A-48D8-8517-F8F44E023776}" name="PivotTable1" cacheId="121" applyNumberFormats="0" applyBorderFormats="0" applyFontFormats="0" applyPatternFormats="0" applyAlignmentFormats="0" applyWidthHeightFormats="1" dataCaption="Values" tag="45d4b19e-c543-4193-b509-82490f20cdde" updatedVersion="8" minRefreshableVersion="3" useAutoFormatting="1" subtotalHiddenItems="1" itemPrintTitles="1" createdVersion="8" indent="0" outline="1" outlineData="1" multipleFieldFilters="0">
  <location ref="C8:C9" firstHeaderRow="1" firstDataRow="1" firstDataCol="0"/>
  <pivotFields count="5">
    <pivotField dataField="1" subtotalTop="0" showAll="0" defaultSubtotal="0"/>
    <pivotField allDrilled="1" subtotalTop="0" showAll="0" sortType="descending"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formats count="3">
    <format dxfId="5">
      <pivotArea type="all" dataOnly="0" outline="0" fieldPosition="0"/>
    </format>
    <format dxfId="4">
      <pivotArea outline="0" collapsedLevelsAreSubtotals="1" fieldPosition="0"/>
    </format>
    <format dxfId="3">
      <pivotArea dataOnly="0" labelOnly="1" outline="0" axis="axisValues" fieldPosition="0"/>
    </format>
  </formats>
  <pivotHierarchies count="51">
    <pivotHierarchy dragToData="1"/>
    <pivotHierarchy dragToData="1"/>
    <pivotHierarchy multipleItemSelectionAllowed="1" dragToData="1"/>
    <pivotHierarchy multipleItemSelectionAllowed="1" dragToData="1">
      <members count="1" level="1">
        <member name="[Calendar].[Quarter].&amp;[Qtr1]"/>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roduct]"/>
        <x15:activeTabTopLevelEntity name="[Calendar]"/>
        <x15:activeTabTopLevelEntity name="[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6020597-21B6-4EDD-84D1-009823ACDE46}" name="PivotTable3" cacheId="100" applyNumberFormats="0" applyBorderFormats="0" applyFontFormats="0" applyPatternFormats="0" applyAlignmentFormats="0" applyWidthHeightFormats="1" dataCaption="Values" tag="0783b93f-3341-445e-941e-cfdd2a5e5875" updatedVersion="8" minRefreshableVersion="3" useAutoFormatting="1" subtotalHiddenItems="1" itemPrintTitles="1" createdVersion="8" indent="0" outline="1" outlineData="1" multipleFieldFilters="0">
  <location ref="E3:E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roduct]"/>
        <x15:activeTabTopLevelEntity name="[Calendar]"/>
        <x15:activeTabTopLevelEntity name="[Stor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9B6C5BE9-DD09-479F-B4E7-ACA6FB10E282}" sourceName="[Product].[product_category]">
  <pivotTables>
    <pivotTable tabId="1" name="PivotTable8"/>
  </pivotTables>
  <data>
    <olap pivotCacheId="842836875">
      <levels count="2">
        <level uniqueName="[Product].[product_category].[(All)]" sourceCaption="(All)" count="0"/>
        <level uniqueName="[Product].[product_category].[product_category]" sourceCaption="product_category" count="9">
          <ranges>
            <range startItem="0">
              <i n="[Product].[product_category].&amp;[Bakery]" c="Bakery"/>
              <i n="[Product].[product_category].&amp;[Branded]" c="Branded"/>
              <i n="[Product].[product_category].&amp;[Coffee]" c="Coffee"/>
              <i n="[Product].[product_category].&amp;[Coffee beans]" c="Coffee beans"/>
              <i n="[Product].[product_category].&amp;[Drinking Chocolate]" c="Drinking Chocolate"/>
              <i n="[Product].[product_category].&amp;[Flavours]" c="Flavours"/>
              <i n="[Product].[product_category].&amp;[Loose Tea]" c="Loose Tea"/>
              <i n="[Product].[product_category].&amp;[Packaged Chocolate]" c="Packaged Chocolate"/>
              <i n="[Product].[product_category].&amp;[Tea]" c="Tea"/>
            </range>
          </ranges>
        </level>
      </levels>
      <selections count="1">
        <selection n="[Product].[product_category].&amp;[Coffe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saction_Time1" xr10:uid="{946D3EED-503B-489D-83F3-4C043F7BC06E}" sourceName="[Transactions].[Trasaction_Time]">
  <pivotTables>
    <pivotTable tabId="1" name="PivotTable8"/>
    <pivotTable tabId="1" name="PivotTable1"/>
    <pivotTable tabId="1" name="PivotTable7"/>
    <pivotTable tabId="1" name="PivotTable10"/>
    <pivotTable tabId="1" name="PivotTable11"/>
    <pivotTable tabId="1" name="PivotTable12"/>
    <pivotTable tabId="1" name="PivotTable13"/>
    <pivotTable tabId="1" name="PivotTable14"/>
    <pivotTable tabId="1" name="PivotTable15"/>
    <pivotTable tabId="1" name="PivotTable2"/>
    <pivotTable tabId="1" name="PivotTable3"/>
    <pivotTable tabId="1" name="PivotTable4"/>
    <pivotTable tabId="1" name="PivotTable5"/>
    <pivotTable tabId="1" name="PivotTable6"/>
    <pivotTable tabId="1" name="PivotTable9"/>
    <pivotTable tabId="1" name="PivotTable16"/>
    <pivotTable tabId="1" name="PivotTable17"/>
  </pivotTables>
  <data>
    <olap pivotCacheId="842836875">
      <levels count="2">
        <level uniqueName="[Transactions].[Trasaction_Time].[(All)]" sourceCaption="(All)" count="0"/>
        <level uniqueName="[Transactions].[Trasaction_Time].[Trasaction_Time]" sourceCaption="Trasaction_Time" count="3">
          <ranges>
            <range startItem="0">
              <i n="[Transactions].[Trasaction_Time].&amp;[Beakfast]" c="Beakfast"/>
              <i n="[Transactions].[Trasaction_Time].&amp;[Evening]" c="Evening"/>
              <i n="[Transactions].[Trasaction_Time].&amp;[Launch]" c="Launch"/>
            </range>
          </ranges>
        </level>
      </levels>
      <selections count="1">
        <selection n="[Transactions].[Trasaction_Ti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E9D13DD8-21F1-4A4B-9492-FC9C4006E790}" sourceName="[Calendar].[Month Name]">
  <pivotTables>
    <pivotTable tabId="1" name="PivotTable1"/>
    <pivotTable tabId="1" name="PivotTable10"/>
    <pivotTable tabId="1" name="PivotTable11"/>
    <pivotTable tabId="1" name="PivotTable12"/>
    <pivotTable tabId="1" name="PivotTable13"/>
    <pivotTable tabId="1" name="PivotTable14"/>
    <pivotTable tabId="1" name="PivotTable15"/>
    <pivotTable tabId="1" name="PivotTable2"/>
    <pivotTable tabId="1" name="PivotTable3"/>
    <pivotTable tabId="1" name="PivotTable4"/>
    <pivotTable tabId="1" name="PivotTable5"/>
    <pivotTable tabId="1" name="PivotTable6"/>
    <pivotTable tabId="1" name="PivotTable7"/>
    <pivotTable tabId="1" name="PivotTable16"/>
    <pivotTable tabId="1" name="PivotTable17"/>
  </pivotTables>
  <data>
    <olap pivotCacheId="842836875">
      <levels count="2">
        <level uniqueName="[Calendar].[Month Name].[(All)]" sourceCaption="(All)" count="0"/>
        <level uniqueName="[Calendar].[Month Name].[Month Name]" sourceCaption="Month Name" count="6">
          <ranges>
            <range startItem="0">
              <i n="[Calendar].[Month Name].&amp;[April]" c="April"/>
              <i n="[Calendar].[Month Name].&amp;[February]" c="February"/>
              <i n="[Calendar].[Month Name].&amp;[January]" c="January"/>
              <i n="[Calendar].[Month Name].&amp;[June]" c="June"/>
              <i n="[Calendar].[Month Name].&amp;[March]" c="March"/>
              <i n="[Calendar].[Month Name].&amp;[May]" c="May"/>
            </range>
          </ranges>
        </level>
      </levels>
      <selections count="1">
        <selection n="[Calendar].[Month Name].[All]"/>
      </selections>
    </olap>
  </data>
  <extLst>
    <x:ext xmlns:x15="http://schemas.microsoft.com/office/spreadsheetml/2010/11/main" uri="{470722E0-AACD-4C17-9CDC-17EF765DBC7E}">
      <x15:slicerCacheHideItemsWithNoData count="1">
        <x15:slicerCacheOlapLevelName uniqueName="[Calendar].[Month Name].[Month Name]"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location1" xr10:uid="{8802419C-00D1-425C-84C3-8F695718EE7D}" sourceName="[Store].[store_location]">
  <pivotTables>
    <pivotTable tabId="1" name="PivotTable8"/>
  </pivotTables>
  <data>
    <olap pivotCacheId="842836875">
      <levels count="2">
        <level uniqueName="[Store].[store_location].[(All)]" sourceCaption="(All)" count="0"/>
        <level uniqueName="[Store].[store_location].[store_location]" sourceCaption="store_location" count="3">
          <ranges>
            <range startItem="0">
              <i n="[Store].[store_location].&amp;[Astoria]" c="Astoria"/>
              <i n="[Store].[store_location].&amp;[Hell's Kitchen]" c="Hell's Kitchen"/>
              <i n="[Store].[store_location].&amp;[Lower Manhattan]" c="Lower Manhattan"/>
            </range>
          </ranges>
        </level>
      </levels>
      <selections count="1">
        <selection n="[Store].[store_location].[All]"/>
      </selections>
    </olap>
  </data>
  <extLst>
    <x:ext xmlns:x15="http://schemas.microsoft.com/office/spreadsheetml/2010/11/main" uri="{470722E0-AACD-4C17-9CDC-17EF765DBC7E}">
      <x15:slicerCacheHideItemsWithNoData count="1">
        <x15:slicerCacheOlapLevelName uniqueName="[Store].[store_location].[store_location]"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1" xr10:uid="{021263F4-029D-41F6-9006-B16B4FF425C8}" cache="Slicer_product_category1" caption="product_category" level="1" rowHeight="241300"/>
  <slicer name="Trasaction_Time 1" xr10:uid="{1180EF94-A6A3-4494-BE2B-82A91284766C}" cache="Slicer_Trasaction_Time1" caption="Trasaction_Time" level="1" rowHeight="241300"/>
  <slicer name="Month Name" xr10:uid="{F6238790-8503-45E1-BE6D-71BB96D86FB1}" cache="Slicer_Month_Name" caption="Month 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42859302-7AD3-4CCC-B71A-349F55421B80}" cache="Slicer_Month_Name" caption="Month Name" columnCount="2" level="1" style="Slicer Style 2" rowHeight="241300"/>
  <slicer name="Store Location" xr10:uid="{388F3FC8-3FE9-45AE-890B-4B5C6AED1BD8}" cache="Slicer_store_location1" caption="Store Location" level="1"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63AF6C-63E8-481B-9429-53A0AEA0AC51}" name="Table1" displayName="Table1" ref="A1:E363" totalsRowShown="0">
  <autoFilter ref="A1:E363" xr:uid="{F863AF6C-63E8-481B-9429-53A0AEA0AC51}"/>
  <tableColumns count="5">
    <tableColumn id="1" xr3:uid="{ADB0B5C9-09D7-4EBB-B23A-0D070DCB9CB6}" name="Row Labels" dataDxfId="13"/>
    <tableColumn id="2" xr3:uid="{6AB9B5AA-5E2A-4A30-9594-272D79BB081D}" name="Total Sales"/>
    <tableColumn id="3" xr3:uid="{446E2433-BF3A-4B31-B805-AB4B53E9F692}" name="Forecast(Total Sales)" dataDxfId="12">
      <calculatedColumnFormula>_xlfn.FORECAST.ETS(A2,$B$2:$B$182,$A$2:$A$182,1,1)</calculatedColumnFormula>
    </tableColumn>
    <tableColumn id="4" xr3:uid="{1C9584B1-06EF-4502-A8CA-02E2BD63897A}" name="Lower Confidence Bound(Total Sales)" dataDxfId="11">
      <calculatedColumnFormula>C2-_xlfn.FORECAST.ETS.CONFINT(A2,$B$2:$B$182,$A$2:$A$182,0.95,1,1)</calculatedColumnFormula>
    </tableColumn>
    <tableColumn id="5" xr3:uid="{F83FCB23-C442-44D0-A17C-060FE7F94176}" name="Upper Confidence Bound(Total Sales)" dataDxfId="10">
      <calculatedColumnFormula>C2+_xlfn.FORECAST.ETS.CONFINT(A2,$B$2:$B$182,$A$2:$A$182,0.95,1,1)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0246A1-BAB1-4231-BFE1-9482195E4A2D}" name="Table2" displayName="Table2" ref="G1:H8" totalsRowShown="0">
  <autoFilter ref="G1:H8" xr:uid="{390246A1-BAB1-4231-BFE1-9482195E4A2D}"/>
  <tableColumns count="2">
    <tableColumn id="1" xr3:uid="{D521492E-2134-4AA6-9B7E-262D8919168B}" name="Statistic"/>
    <tableColumn id="2" xr3:uid="{805E8F07-C544-47D1-9040-B50AAD3E37D7}" name="Value"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BBC34-A323-4BD6-9C3E-549C8698F4D4}">
  <dimension ref="A1:H363"/>
  <sheetViews>
    <sheetView topLeftCell="A154" workbookViewId="0">
      <selection activeCell="C266" sqref="C266"/>
    </sheetView>
  </sheetViews>
  <sheetFormatPr defaultRowHeight="15" x14ac:dyDescent="0.25"/>
  <cols>
    <col min="1" max="1" width="13" customWidth="1"/>
    <col min="2" max="2" width="12.5703125" customWidth="1"/>
    <col min="3" max="3" width="21.42578125" customWidth="1"/>
    <col min="4" max="4" width="36.140625" customWidth="1"/>
    <col min="5" max="5" width="36.28515625" customWidth="1"/>
    <col min="7" max="7" width="10.140625" customWidth="1"/>
    <col min="8" max="8" width="8.28515625" customWidth="1"/>
  </cols>
  <sheetData>
    <row r="1" spans="1:8" x14ac:dyDescent="0.25">
      <c r="A1" t="s">
        <v>2</v>
      </c>
      <c r="B1" t="s">
        <v>0</v>
      </c>
      <c r="C1" t="s">
        <v>51</v>
      </c>
      <c r="D1" t="s">
        <v>52</v>
      </c>
      <c r="E1" t="s">
        <v>53</v>
      </c>
      <c r="G1" t="s">
        <v>54</v>
      </c>
      <c r="H1" t="s">
        <v>55</v>
      </c>
    </row>
    <row r="2" spans="1:8" x14ac:dyDescent="0.25">
      <c r="A2" s="9">
        <v>44927</v>
      </c>
      <c r="B2" s="8">
        <v>1731.8000000000002</v>
      </c>
      <c r="G2" t="s">
        <v>56</v>
      </c>
      <c r="H2" s="11">
        <f>_xlfn.FORECAST.ETS.STAT($B$2:$B$182,$A$2:$A$182,1,1,1)</f>
        <v>0.1</v>
      </c>
    </row>
    <row r="3" spans="1:8" x14ac:dyDescent="0.25">
      <c r="A3" s="9">
        <v>44928</v>
      </c>
      <c r="B3" s="8">
        <v>1743.95</v>
      </c>
      <c r="G3" t="s">
        <v>57</v>
      </c>
      <c r="H3" s="11">
        <f>_xlfn.FORECAST.ETS.STAT($B$2:$B$182,$A$2:$A$182,2,1,1)</f>
        <v>1E-3</v>
      </c>
    </row>
    <row r="4" spans="1:8" x14ac:dyDescent="0.25">
      <c r="A4" s="9">
        <v>44929</v>
      </c>
      <c r="B4" s="8">
        <v>1826.6000000000004</v>
      </c>
      <c r="G4" t="s">
        <v>58</v>
      </c>
      <c r="H4" s="11">
        <f>_xlfn.FORECAST.ETS.STAT($B$2:$B$182,$A$2:$A$182,3,1,1)</f>
        <v>0.89900000000000002</v>
      </c>
    </row>
    <row r="5" spans="1:8" x14ac:dyDescent="0.25">
      <c r="A5" s="9">
        <v>44930</v>
      </c>
      <c r="B5" s="8">
        <v>1533.4</v>
      </c>
      <c r="G5" t="s">
        <v>59</v>
      </c>
      <c r="H5" s="11">
        <f>_xlfn.FORECAST.ETS.STAT($B$2:$B$182,$A$2:$A$182,4,1,1)</f>
        <v>1.1557884324805758</v>
      </c>
    </row>
    <row r="6" spans="1:8" x14ac:dyDescent="0.25">
      <c r="A6" s="9">
        <v>44931</v>
      </c>
      <c r="B6" s="8">
        <v>1715.35</v>
      </c>
      <c r="G6" t="s">
        <v>60</v>
      </c>
      <c r="H6" s="11">
        <f>_xlfn.FORECAST.ETS.STAT($B$2:$B$182,$A$2:$A$182,5,1,1)</f>
        <v>6.3918999563417095E-2</v>
      </c>
    </row>
    <row r="7" spans="1:8" x14ac:dyDescent="0.25">
      <c r="A7" s="9">
        <v>44932</v>
      </c>
      <c r="B7" s="8">
        <v>1580.1499999999999</v>
      </c>
      <c r="G7" t="s">
        <v>61</v>
      </c>
      <c r="H7" s="11">
        <f>_xlfn.FORECAST.ETS.STAT($B$2:$B$182,$A$2:$A$182,6,1,1)</f>
        <v>234.36970090851642</v>
      </c>
    </row>
    <row r="8" spans="1:8" x14ac:dyDescent="0.25">
      <c r="A8" s="9">
        <v>44933</v>
      </c>
      <c r="B8" s="8">
        <v>1921.6000000000004</v>
      </c>
      <c r="G8" t="s">
        <v>62</v>
      </c>
      <c r="H8" s="11">
        <f>_xlfn.FORECAST.ETS.STAT($B$2:$B$182,$A$2:$A$182,7,1,1)</f>
        <v>308.18858558316157</v>
      </c>
    </row>
    <row r="9" spans="1:8" x14ac:dyDescent="0.25">
      <c r="A9" s="9">
        <v>44934</v>
      </c>
      <c r="B9" s="8">
        <v>1938.2299999999998</v>
      </c>
    </row>
    <row r="10" spans="1:8" x14ac:dyDescent="0.25">
      <c r="A10" s="9">
        <v>44935</v>
      </c>
      <c r="B10" s="8">
        <v>2077.8100000000009</v>
      </c>
    </row>
    <row r="11" spans="1:8" x14ac:dyDescent="0.25">
      <c r="A11" s="9">
        <v>44936</v>
      </c>
      <c r="B11" s="8">
        <v>1977.0499999999997</v>
      </c>
    </row>
    <row r="12" spans="1:8" x14ac:dyDescent="0.25">
      <c r="A12" s="9">
        <v>44937</v>
      </c>
      <c r="B12" s="8">
        <v>1935.6499999999992</v>
      </c>
    </row>
    <row r="13" spans="1:8" x14ac:dyDescent="0.25">
      <c r="A13" s="9">
        <v>44938</v>
      </c>
      <c r="B13" s="8">
        <v>1722.65</v>
      </c>
    </row>
    <row r="14" spans="1:8" x14ac:dyDescent="0.25">
      <c r="A14" s="9">
        <v>44939</v>
      </c>
      <c r="B14" s="8">
        <v>2106.5</v>
      </c>
    </row>
    <row r="15" spans="1:8" x14ac:dyDescent="0.25">
      <c r="A15" s="9">
        <v>44940</v>
      </c>
      <c r="B15" s="8">
        <v>2140.3599999999997</v>
      </c>
    </row>
    <row r="16" spans="1:8" x14ac:dyDescent="0.25">
      <c r="A16" s="9">
        <v>44941</v>
      </c>
      <c r="B16" s="8">
        <v>2427.66</v>
      </c>
    </row>
    <row r="17" spans="1:2" x14ac:dyDescent="0.25">
      <c r="A17" s="9">
        <v>44942</v>
      </c>
      <c r="B17" s="8">
        <v>2176.16</v>
      </c>
    </row>
    <row r="18" spans="1:2" x14ac:dyDescent="0.25">
      <c r="A18" s="9">
        <v>44943</v>
      </c>
      <c r="B18" s="8">
        <v>2060.6000000000004</v>
      </c>
    </row>
    <row r="19" spans="1:2" x14ac:dyDescent="0.25">
      <c r="A19" s="9">
        <v>44944</v>
      </c>
      <c r="B19" s="8">
        <v>2056.4599999999991</v>
      </c>
    </row>
    <row r="20" spans="1:2" x14ac:dyDescent="0.25">
      <c r="A20" s="9">
        <v>44945</v>
      </c>
      <c r="B20" s="8">
        <v>2210.58</v>
      </c>
    </row>
    <row r="21" spans="1:2" x14ac:dyDescent="0.25">
      <c r="A21" s="9">
        <v>44946</v>
      </c>
      <c r="B21" s="8">
        <v>2091.9299999999994</v>
      </c>
    </row>
    <row r="22" spans="1:2" x14ac:dyDescent="0.25">
      <c r="A22" s="9">
        <v>44947</v>
      </c>
      <c r="B22" s="8">
        <v>2258.8999999999996</v>
      </c>
    </row>
    <row r="23" spans="1:2" x14ac:dyDescent="0.25">
      <c r="A23" s="9">
        <v>44948</v>
      </c>
      <c r="B23" s="8">
        <v>1563.4800000000005</v>
      </c>
    </row>
    <row r="24" spans="1:2" x14ac:dyDescent="0.25">
      <c r="A24" s="9">
        <v>44949</v>
      </c>
      <c r="B24" s="8">
        <v>1985.7</v>
      </c>
    </row>
    <row r="25" spans="1:2" x14ac:dyDescent="0.25">
      <c r="A25" s="9">
        <v>44950</v>
      </c>
      <c r="B25" s="8">
        <v>1986.4</v>
      </c>
    </row>
    <row r="26" spans="1:2" x14ac:dyDescent="0.25">
      <c r="A26" s="9">
        <v>44951</v>
      </c>
      <c r="B26" s="8">
        <v>1904.3999999999996</v>
      </c>
    </row>
    <row r="27" spans="1:2" x14ac:dyDescent="0.25">
      <c r="A27" s="9">
        <v>44952</v>
      </c>
      <c r="B27" s="8">
        <v>1981.33</v>
      </c>
    </row>
    <row r="28" spans="1:2" x14ac:dyDescent="0.25">
      <c r="A28" s="9">
        <v>44953</v>
      </c>
      <c r="B28" s="8">
        <v>1856.1499999999996</v>
      </c>
    </row>
    <row r="29" spans="1:2" x14ac:dyDescent="0.25">
      <c r="A29" s="9">
        <v>44954</v>
      </c>
      <c r="B29" s="8">
        <v>1437.8</v>
      </c>
    </row>
    <row r="30" spans="1:2" x14ac:dyDescent="0.25">
      <c r="A30" s="9">
        <v>44955</v>
      </c>
      <c r="B30" s="8">
        <v>1455.1999999999998</v>
      </c>
    </row>
    <row r="31" spans="1:2" x14ac:dyDescent="0.25">
      <c r="A31" s="9">
        <v>44956</v>
      </c>
      <c r="B31" s="8">
        <v>1829.91</v>
      </c>
    </row>
    <row r="32" spans="1:2" x14ac:dyDescent="0.25">
      <c r="A32" s="9">
        <v>44957</v>
      </c>
      <c r="B32" s="8">
        <v>1784.2800000000004</v>
      </c>
    </row>
    <row r="33" spans="1:2" x14ac:dyDescent="0.25">
      <c r="A33" s="9">
        <v>44958</v>
      </c>
      <c r="B33" s="8">
        <v>1708</v>
      </c>
    </row>
    <row r="34" spans="1:2" x14ac:dyDescent="0.25">
      <c r="A34" s="9">
        <v>44959</v>
      </c>
      <c r="B34" s="8">
        <v>1762.85</v>
      </c>
    </row>
    <row r="35" spans="1:2" x14ac:dyDescent="0.25">
      <c r="A35" s="9">
        <v>44960</v>
      </c>
      <c r="B35" s="8">
        <v>1840.4999999999998</v>
      </c>
    </row>
    <row r="36" spans="1:2" x14ac:dyDescent="0.25">
      <c r="A36" s="9">
        <v>44961</v>
      </c>
      <c r="B36" s="8">
        <v>1806.1</v>
      </c>
    </row>
    <row r="37" spans="1:2" x14ac:dyDescent="0.25">
      <c r="A37" s="9">
        <v>44962</v>
      </c>
      <c r="B37" s="8">
        <v>1651.75</v>
      </c>
    </row>
    <row r="38" spans="1:2" x14ac:dyDescent="0.25">
      <c r="A38" s="9">
        <v>44963</v>
      </c>
      <c r="B38" s="8">
        <v>1532</v>
      </c>
    </row>
    <row r="39" spans="1:2" x14ac:dyDescent="0.25">
      <c r="A39" s="9">
        <v>44964</v>
      </c>
      <c r="B39" s="8">
        <v>1788.45</v>
      </c>
    </row>
    <row r="40" spans="1:2" x14ac:dyDescent="0.25">
      <c r="A40" s="9">
        <v>44965</v>
      </c>
      <c r="B40" s="8">
        <v>2053.6800000000012</v>
      </c>
    </row>
    <row r="41" spans="1:2" x14ac:dyDescent="0.25">
      <c r="A41" s="9">
        <v>44966</v>
      </c>
      <c r="B41" s="8">
        <v>2008.6300000000006</v>
      </c>
    </row>
    <row r="42" spans="1:2" x14ac:dyDescent="0.25">
      <c r="A42" s="9">
        <v>44967</v>
      </c>
      <c r="B42" s="8">
        <v>2113.25</v>
      </c>
    </row>
    <row r="43" spans="1:2" x14ac:dyDescent="0.25">
      <c r="A43" s="9">
        <v>44968</v>
      </c>
      <c r="B43" s="8">
        <v>1913.7900000000002</v>
      </c>
    </row>
    <row r="44" spans="1:2" x14ac:dyDescent="0.25">
      <c r="A44" s="9">
        <v>44969</v>
      </c>
      <c r="B44" s="8">
        <v>2179.5000000000009</v>
      </c>
    </row>
    <row r="45" spans="1:2" x14ac:dyDescent="0.25">
      <c r="A45" s="9">
        <v>44970</v>
      </c>
      <c r="B45" s="8">
        <v>1950.5300000000002</v>
      </c>
    </row>
    <row r="46" spans="1:2" x14ac:dyDescent="0.25">
      <c r="A46" s="9">
        <v>44971</v>
      </c>
      <c r="B46" s="8">
        <v>2093.63</v>
      </c>
    </row>
    <row r="47" spans="1:2" x14ac:dyDescent="0.25">
      <c r="A47" s="9">
        <v>44972</v>
      </c>
      <c r="B47" s="8">
        <v>2190.1</v>
      </c>
    </row>
    <row r="48" spans="1:2" x14ac:dyDescent="0.25">
      <c r="A48" s="9">
        <v>44973</v>
      </c>
      <c r="B48" s="8">
        <v>2341.6799999999998</v>
      </c>
    </row>
    <row r="49" spans="1:2" x14ac:dyDescent="0.25">
      <c r="A49" s="9">
        <v>44974</v>
      </c>
      <c r="B49" s="8">
        <v>1715.5999999999997</v>
      </c>
    </row>
    <row r="50" spans="1:2" x14ac:dyDescent="0.25">
      <c r="A50" s="9">
        <v>44975</v>
      </c>
      <c r="B50" s="8">
        <v>2188.2799999999997</v>
      </c>
    </row>
    <row r="51" spans="1:2" x14ac:dyDescent="0.25">
      <c r="A51" s="9">
        <v>44976</v>
      </c>
      <c r="B51" s="8">
        <v>2468.1499999999996</v>
      </c>
    </row>
    <row r="52" spans="1:2" x14ac:dyDescent="0.25">
      <c r="A52" s="9">
        <v>44977</v>
      </c>
      <c r="B52" s="8">
        <v>2234.7299999999991</v>
      </c>
    </row>
    <row r="53" spans="1:2" x14ac:dyDescent="0.25">
      <c r="A53" s="9">
        <v>44978</v>
      </c>
      <c r="B53" s="8">
        <v>2038.8800000000006</v>
      </c>
    </row>
    <row r="54" spans="1:2" x14ac:dyDescent="0.25">
      <c r="A54" s="9">
        <v>44979</v>
      </c>
      <c r="B54" s="8">
        <v>1948.5</v>
      </c>
    </row>
    <row r="55" spans="1:2" x14ac:dyDescent="0.25">
      <c r="A55" s="9">
        <v>44980</v>
      </c>
      <c r="B55" s="8">
        <v>1907.51</v>
      </c>
    </row>
    <row r="56" spans="1:2" x14ac:dyDescent="0.25">
      <c r="A56" s="9">
        <v>44981</v>
      </c>
      <c r="B56" s="8">
        <v>1958.85</v>
      </c>
    </row>
    <row r="57" spans="1:2" x14ac:dyDescent="0.25">
      <c r="A57" s="9">
        <v>44982</v>
      </c>
      <c r="B57" s="8">
        <v>1904.0000000000002</v>
      </c>
    </row>
    <row r="58" spans="1:2" x14ac:dyDescent="0.25">
      <c r="A58" s="9">
        <v>44983</v>
      </c>
      <c r="B58" s="8">
        <v>2065.85</v>
      </c>
    </row>
    <row r="59" spans="1:2" x14ac:dyDescent="0.25">
      <c r="A59" s="9">
        <v>44984</v>
      </c>
      <c r="B59" s="8">
        <v>2171.9499999999998</v>
      </c>
    </row>
    <row r="60" spans="1:2" x14ac:dyDescent="0.25">
      <c r="A60" s="9">
        <v>44985</v>
      </c>
      <c r="B60" s="8">
        <v>1597.6000000000001</v>
      </c>
    </row>
    <row r="61" spans="1:2" x14ac:dyDescent="0.25">
      <c r="A61" s="9">
        <v>44986</v>
      </c>
      <c r="B61" s="8">
        <v>2082.5500000000002</v>
      </c>
    </row>
    <row r="62" spans="1:2" x14ac:dyDescent="0.25">
      <c r="A62" s="9">
        <v>44987</v>
      </c>
      <c r="B62" s="8">
        <v>2101.65</v>
      </c>
    </row>
    <row r="63" spans="1:2" x14ac:dyDescent="0.25">
      <c r="A63" s="9">
        <v>44988</v>
      </c>
      <c r="B63" s="8">
        <v>2230.1</v>
      </c>
    </row>
    <row r="64" spans="1:2" x14ac:dyDescent="0.25">
      <c r="A64" s="9">
        <v>44989</v>
      </c>
      <c r="B64" s="8">
        <v>1950.8500000000001</v>
      </c>
    </row>
    <row r="65" spans="1:2" x14ac:dyDescent="0.25">
      <c r="A65" s="9">
        <v>44990</v>
      </c>
      <c r="B65" s="8">
        <v>2103.4499999999998</v>
      </c>
    </row>
    <row r="66" spans="1:2" x14ac:dyDescent="0.25">
      <c r="A66" s="9">
        <v>44991</v>
      </c>
      <c r="B66" s="8">
        <v>1848</v>
      </c>
    </row>
    <row r="67" spans="1:2" x14ac:dyDescent="0.25">
      <c r="A67" s="9">
        <v>44992</v>
      </c>
      <c r="B67" s="8">
        <v>2057.9499999999998</v>
      </c>
    </row>
    <row r="68" spans="1:2" x14ac:dyDescent="0.25">
      <c r="A68" s="9">
        <v>44993</v>
      </c>
      <c r="B68" s="8">
        <v>2661.5600000000009</v>
      </c>
    </row>
    <row r="69" spans="1:2" x14ac:dyDescent="0.25">
      <c r="A69" s="9">
        <v>44994</v>
      </c>
      <c r="B69" s="8">
        <v>2628.1200000000013</v>
      </c>
    </row>
    <row r="70" spans="1:2" x14ac:dyDescent="0.25">
      <c r="A70" s="9">
        <v>44995</v>
      </c>
      <c r="B70" s="8">
        <v>2585.2800000000002</v>
      </c>
    </row>
    <row r="71" spans="1:2" x14ac:dyDescent="0.25">
      <c r="A71" s="9">
        <v>44996</v>
      </c>
      <c r="B71" s="8">
        <v>2362.9500000000012</v>
      </c>
    </row>
    <row r="72" spans="1:2" x14ac:dyDescent="0.25">
      <c r="A72" s="9">
        <v>44997</v>
      </c>
      <c r="B72" s="8">
        <v>2326.7800000000016</v>
      </c>
    </row>
    <row r="73" spans="1:2" x14ac:dyDescent="0.25">
      <c r="A73" s="9">
        <v>44998</v>
      </c>
      <c r="B73" s="8">
        <v>2505.1999999999998</v>
      </c>
    </row>
    <row r="74" spans="1:2" x14ac:dyDescent="0.25">
      <c r="A74" s="9">
        <v>44999</v>
      </c>
      <c r="B74" s="8">
        <v>2689.6600000000003</v>
      </c>
    </row>
    <row r="75" spans="1:2" x14ac:dyDescent="0.25">
      <c r="A75" s="9">
        <v>45000</v>
      </c>
      <c r="B75" s="8">
        <v>2534.9799999999991</v>
      </c>
    </row>
    <row r="76" spans="1:2" x14ac:dyDescent="0.25">
      <c r="A76" s="9">
        <v>45001</v>
      </c>
      <c r="B76" s="8">
        <v>2574.16</v>
      </c>
    </row>
    <row r="77" spans="1:2" x14ac:dyDescent="0.25">
      <c r="A77" s="9">
        <v>45002</v>
      </c>
      <c r="B77" s="8">
        <v>2473.4499999999998</v>
      </c>
    </row>
    <row r="78" spans="1:2" x14ac:dyDescent="0.25">
      <c r="A78" s="9">
        <v>45003</v>
      </c>
      <c r="B78" s="8">
        <v>2626.06</v>
      </c>
    </row>
    <row r="79" spans="1:2" x14ac:dyDescent="0.25">
      <c r="A79" s="9">
        <v>45004</v>
      </c>
      <c r="B79" s="8">
        <v>2583.38</v>
      </c>
    </row>
    <row r="80" spans="1:2" x14ac:dyDescent="0.25">
      <c r="A80" s="9">
        <v>45005</v>
      </c>
      <c r="B80" s="8">
        <v>2561.1299999999992</v>
      </c>
    </row>
    <row r="81" spans="1:2" x14ac:dyDescent="0.25">
      <c r="A81" s="9">
        <v>45006</v>
      </c>
      <c r="B81" s="8">
        <v>2361.9000000000005</v>
      </c>
    </row>
    <row r="82" spans="1:2" x14ac:dyDescent="0.25">
      <c r="A82" s="9">
        <v>45007</v>
      </c>
      <c r="B82" s="8">
        <v>2264.2600000000002</v>
      </c>
    </row>
    <row r="83" spans="1:2" x14ac:dyDescent="0.25">
      <c r="A83" s="9">
        <v>45008</v>
      </c>
      <c r="B83" s="8">
        <v>2316.5299999999993</v>
      </c>
    </row>
    <row r="84" spans="1:2" x14ac:dyDescent="0.25">
      <c r="A84" s="9">
        <v>45009</v>
      </c>
      <c r="B84" s="8">
        <v>2400.6499999999996</v>
      </c>
    </row>
    <row r="85" spans="1:2" x14ac:dyDescent="0.25">
      <c r="A85" s="9">
        <v>45010</v>
      </c>
      <c r="B85" s="8">
        <v>2304.5499999999993</v>
      </c>
    </row>
    <row r="86" spans="1:2" x14ac:dyDescent="0.25">
      <c r="A86" s="9">
        <v>45011</v>
      </c>
      <c r="B86" s="8">
        <v>2216.3799999999997</v>
      </c>
    </row>
    <row r="87" spans="1:2" x14ac:dyDescent="0.25">
      <c r="A87" s="9">
        <v>45012</v>
      </c>
      <c r="B87" s="8">
        <v>2472.4499999999994</v>
      </c>
    </row>
    <row r="88" spans="1:2" x14ac:dyDescent="0.25">
      <c r="A88" s="9">
        <v>45013</v>
      </c>
      <c r="B88" s="8">
        <v>1964.7499999999998</v>
      </c>
    </row>
    <row r="89" spans="1:2" x14ac:dyDescent="0.25">
      <c r="A89" s="9">
        <v>45014</v>
      </c>
      <c r="B89" s="8">
        <v>1806.75</v>
      </c>
    </row>
    <row r="90" spans="1:2" x14ac:dyDescent="0.25">
      <c r="A90" s="9">
        <v>45015</v>
      </c>
      <c r="B90" s="8">
        <v>2135.3200000000002</v>
      </c>
    </row>
    <row r="91" spans="1:2" x14ac:dyDescent="0.25">
      <c r="A91" s="9">
        <v>45016</v>
      </c>
      <c r="B91" s="8">
        <v>2102.2800000000002</v>
      </c>
    </row>
    <row r="92" spans="1:2" x14ac:dyDescent="0.25">
      <c r="A92" s="9">
        <v>45017</v>
      </c>
      <c r="B92" s="8">
        <v>2587.4499999999998</v>
      </c>
    </row>
    <row r="93" spans="1:2" x14ac:dyDescent="0.25">
      <c r="A93" s="9">
        <v>45018</v>
      </c>
      <c r="B93" s="8">
        <v>2496.0499999999997</v>
      </c>
    </row>
    <row r="94" spans="1:2" x14ac:dyDescent="0.25">
      <c r="A94" s="9">
        <v>45019</v>
      </c>
      <c r="B94" s="8">
        <v>2543.5500000000002</v>
      </c>
    </row>
    <row r="95" spans="1:2" x14ac:dyDescent="0.25">
      <c r="A95" s="9">
        <v>45020</v>
      </c>
      <c r="B95" s="8">
        <v>2323.4499999999998</v>
      </c>
    </row>
    <row r="96" spans="1:2" x14ac:dyDescent="0.25">
      <c r="A96" s="9">
        <v>45021</v>
      </c>
      <c r="B96" s="8">
        <v>2560.0500000000002</v>
      </c>
    </row>
    <row r="97" spans="1:2" x14ac:dyDescent="0.25">
      <c r="A97" s="9">
        <v>45022</v>
      </c>
      <c r="B97" s="8">
        <v>2298.5</v>
      </c>
    </row>
    <row r="98" spans="1:2" x14ac:dyDescent="0.25">
      <c r="A98" s="9">
        <v>45023</v>
      </c>
      <c r="B98" s="8">
        <v>2711.6</v>
      </c>
    </row>
    <row r="99" spans="1:2" x14ac:dyDescent="0.25">
      <c r="A99" s="9">
        <v>45024</v>
      </c>
      <c r="B99" s="8">
        <v>3398.110000000001</v>
      </c>
    </row>
    <row r="100" spans="1:2" x14ac:dyDescent="0.25">
      <c r="A100" s="9">
        <v>45025</v>
      </c>
      <c r="B100" s="8">
        <v>3103.2800000000011</v>
      </c>
    </row>
    <row r="101" spans="1:2" x14ac:dyDescent="0.25">
      <c r="A101" s="9">
        <v>45026</v>
      </c>
      <c r="B101" s="8">
        <v>3166.95</v>
      </c>
    </row>
    <row r="102" spans="1:2" x14ac:dyDescent="0.25">
      <c r="A102" s="9">
        <v>45027</v>
      </c>
      <c r="B102" s="8">
        <v>2826.56</v>
      </c>
    </row>
    <row r="103" spans="1:2" x14ac:dyDescent="0.25">
      <c r="A103" s="9">
        <v>45028</v>
      </c>
      <c r="B103" s="8">
        <v>3044.0300000000029</v>
      </c>
    </row>
    <row r="104" spans="1:2" x14ac:dyDescent="0.25">
      <c r="A104" s="9">
        <v>45029</v>
      </c>
      <c r="B104" s="8">
        <v>2892.78</v>
      </c>
    </row>
    <row r="105" spans="1:2" x14ac:dyDescent="0.25">
      <c r="A105" s="9">
        <v>45030</v>
      </c>
      <c r="B105" s="8">
        <v>3314.1499999999996</v>
      </c>
    </row>
    <row r="106" spans="1:2" x14ac:dyDescent="0.25">
      <c r="A106" s="9">
        <v>45031</v>
      </c>
      <c r="B106" s="8">
        <v>3052.8899999999994</v>
      </c>
    </row>
    <row r="107" spans="1:2" x14ac:dyDescent="0.25">
      <c r="A107" s="9">
        <v>45032</v>
      </c>
      <c r="B107" s="8">
        <v>3487.1899999999991</v>
      </c>
    </row>
    <row r="108" spans="1:2" x14ac:dyDescent="0.25">
      <c r="A108" s="9">
        <v>45033</v>
      </c>
      <c r="B108" s="8">
        <v>2812.2000000000007</v>
      </c>
    </row>
    <row r="109" spans="1:2" x14ac:dyDescent="0.25">
      <c r="A109" s="9">
        <v>45034</v>
      </c>
      <c r="B109" s="8">
        <v>3306.72</v>
      </c>
    </row>
    <row r="110" spans="1:2" x14ac:dyDescent="0.25">
      <c r="A110" s="9">
        <v>45035</v>
      </c>
      <c r="B110" s="8">
        <v>3326.86</v>
      </c>
    </row>
    <row r="111" spans="1:2" x14ac:dyDescent="0.25">
      <c r="A111" s="9">
        <v>45036</v>
      </c>
      <c r="B111" s="8">
        <v>3028.1799999999989</v>
      </c>
    </row>
    <row r="112" spans="1:2" x14ac:dyDescent="0.25">
      <c r="A112" s="9">
        <v>45037</v>
      </c>
      <c r="B112" s="8">
        <v>2870.4299999999989</v>
      </c>
    </row>
    <row r="113" spans="1:2" x14ac:dyDescent="0.25">
      <c r="A113" s="9">
        <v>45038</v>
      </c>
      <c r="B113" s="8">
        <v>2662.9299999999989</v>
      </c>
    </row>
    <row r="114" spans="1:2" x14ac:dyDescent="0.25">
      <c r="A114" s="9">
        <v>45039</v>
      </c>
      <c r="B114" s="8">
        <v>2958.0399999999981</v>
      </c>
    </row>
    <row r="115" spans="1:2" x14ac:dyDescent="0.25">
      <c r="A115" s="9">
        <v>45040</v>
      </c>
      <c r="B115" s="8">
        <v>2914.5499999999993</v>
      </c>
    </row>
    <row r="116" spans="1:2" x14ac:dyDescent="0.25">
      <c r="A116" s="9">
        <v>45041</v>
      </c>
      <c r="B116" s="8">
        <v>2870.2999999999988</v>
      </c>
    </row>
    <row r="117" spans="1:2" x14ac:dyDescent="0.25">
      <c r="A117" s="9">
        <v>45042</v>
      </c>
      <c r="B117" s="8">
        <v>3146.099999999999</v>
      </c>
    </row>
    <row r="118" spans="1:2" x14ac:dyDescent="0.25">
      <c r="A118" s="9">
        <v>45043</v>
      </c>
      <c r="B118" s="8">
        <v>2931.1499999999992</v>
      </c>
    </row>
    <row r="119" spans="1:2" x14ac:dyDescent="0.25">
      <c r="A119" s="9">
        <v>45044</v>
      </c>
      <c r="B119" s="8">
        <v>2382.4499999999998</v>
      </c>
    </row>
    <row r="120" spans="1:2" x14ac:dyDescent="0.25">
      <c r="A120" s="9">
        <v>45045</v>
      </c>
      <c r="B120" s="8">
        <v>2095.0500000000002</v>
      </c>
    </row>
    <row r="121" spans="1:2" x14ac:dyDescent="0.25">
      <c r="A121" s="9">
        <v>45046</v>
      </c>
      <c r="B121" s="8">
        <v>2598.0300000000007</v>
      </c>
    </row>
    <row r="122" spans="1:2" x14ac:dyDescent="0.25">
      <c r="A122" s="9">
        <v>45047</v>
      </c>
      <c r="B122" s="8">
        <v>3304.9500000000003</v>
      </c>
    </row>
    <row r="123" spans="1:2" x14ac:dyDescent="0.25">
      <c r="A123" s="9">
        <v>45048</v>
      </c>
      <c r="B123" s="8">
        <v>3239.8</v>
      </c>
    </row>
    <row r="124" spans="1:2" x14ac:dyDescent="0.25">
      <c r="A124" s="9">
        <v>45049</v>
      </c>
      <c r="B124" s="8">
        <v>3359.0999999999995</v>
      </c>
    </row>
    <row r="125" spans="1:2" x14ac:dyDescent="0.25">
      <c r="A125" s="9">
        <v>45050</v>
      </c>
      <c r="B125" s="8">
        <v>3208.5499999999997</v>
      </c>
    </row>
    <row r="126" spans="1:2" x14ac:dyDescent="0.25">
      <c r="A126" s="9">
        <v>45051</v>
      </c>
      <c r="B126" s="8">
        <v>3328.7000000000003</v>
      </c>
    </row>
    <row r="127" spans="1:2" x14ac:dyDescent="0.25">
      <c r="A127" s="9">
        <v>45052</v>
      </c>
      <c r="B127" s="8">
        <v>2966.4500000000003</v>
      </c>
    </row>
    <row r="128" spans="1:2" x14ac:dyDescent="0.25">
      <c r="A128" s="9">
        <v>45053</v>
      </c>
      <c r="B128" s="8">
        <v>3285.4000000000005</v>
      </c>
    </row>
    <row r="129" spans="1:2" x14ac:dyDescent="0.25">
      <c r="A129" s="9">
        <v>45054</v>
      </c>
      <c r="B129" s="8">
        <v>4117.7100000000009</v>
      </c>
    </row>
    <row r="130" spans="1:2" x14ac:dyDescent="0.25">
      <c r="A130" s="9">
        <v>45055</v>
      </c>
      <c r="B130" s="8">
        <v>3955.62</v>
      </c>
    </row>
    <row r="131" spans="1:2" x14ac:dyDescent="0.25">
      <c r="A131" s="9">
        <v>45056</v>
      </c>
      <c r="B131" s="8">
        <v>3885.2299999999996</v>
      </c>
    </row>
    <row r="132" spans="1:2" x14ac:dyDescent="0.25">
      <c r="A132" s="9">
        <v>45057</v>
      </c>
      <c r="B132" s="8">
        <v>3630.36</v>
      </c>
    </row>
    <row r="133" spans="1:2" x14ac:dyDescent="0.25">
      <c r="A133" s="9">
        <v>45058</v>
      </c>
      <c r="B133" s="8">
        <v>3470.8300000000031</v>
      </c>
    </row>
    <row r="134" spans="1:2" x14ac:dyDescent="0.25">
      <c r="A134" s="9">
        <v>45059</v>
      </c>
      <c r="B134" s="8">
        <v>3882.58</v>
      </c>
    </row>
    <row r="135" spans="1:2" x14ac:dyDescent="0.25">
      <c r="A135" s="9">
        <v>45060</v>
      </c>
      <c r="B135" s="8">
        <v>4025.1499999999987</v>
      </c>
    </row>
    <row r="136" spans="1:2" x14ac:dyDescent="0.25">
      <c r="A136" s="9">
        <v>45061</v>
      </c>
      <c r="B136" s="8">
        <v>4046.2299999999987</v>
      </c>
    </row>
    <row r="137" spans="1:2" x14ac:dyDescent="0.25">
      <c r="A137" s="9">
        <v>45062</v>
      </c>
      <c r="B137" s="8">
        <v>4284.4799999999996</v>
      </c>
    </row>
    <row r="138" spans="1:2" x14ac:dyDescent="0.25">
      <c r="A138" s="9">
        <v>45063</v>
      </c>
      <c r="B138" s="8">
        <v>3600.3999999999992</v>
      </c>
    </row>
    <row r="139" spans="1:2" x14ac:dyDescent="0.25">
      <c r="A139" s="9">
        <v>45064</v>
      </c>
      <c r="B139" s="8">
        <v>4234.119999999999</v>
      </c>
    </row>
    <row r="140" spans="1:2" x14ac:dyDescent="0.25">
      <c r="A140" s="9">
        <v>45065</v>
      </c>
      <c r="B140" s="8">
        <v>4257.0299999999979</v>
      </c>
    </row>
    <row r="141" spans="1:2" x14ac:dyDescent="0.25">
      <c r="A141" s="9">
        <v>45066</v>
      </c>
      <c r="B141" s="8">
        <v>4321.0299999999988</v>
      </c>
    </row>
    <row r="142" spans="1:2" x14ac:dyDescent="0.25">
      <c r="A142" s="9">
        <v>45067</v>
      </c>
      <c r="B142" s="8">
        <v>3911.4599999999987</v>
      </c>
    </row>
    <row r="143" spans="1:2" x14ac:dyDescent="0.25">
      <c r="A143" s="9">
        <v>45068</v>
      </c>
      <c r="B143" s="8">
        <v>3744.2599999999993</v>
      </c>
    </row>
    <row r="144" spans="1:2" x14ac:dyDescent="0.25">
      <c r="A144" s="9">
        <v>45069</v>
      </c>
      <c r="B144" s="8">
        <v>3547.7099999999991</v>
      </c>
    </row>
    <row r="145" spans="1:2" x14ac:dyDescent="0.25">
      <c r="A145" s="9">
        <v>45070</v>
      </c>
      <c r="B145" s="8">
        <v>3672.4499999999994</v>
      </c>
    </row>
    <row r="146" spans="1:2" x14ac:dyDescent="0.25">
      <c r="A146" s="9">
        <v>45071</v>
      </c>
      <c r="B146" s="8">
        <v>3531.0999999999981</v>
      </c>
    </row>
    <row r="147" spans="1:2" x14ac:dyDescent="0.25">
      <c r="A147" s="9">
        <v>45072</v>
      </c>
      <c r="B147" s="8">
        <v>3611.1999999999989</v>
      </c>
    </row>
    <row r="148" spans="1:2" x14ac:dyDescent="0.25">
      <c r="A148" s="9">
        <v>45073</v>
      </c>
      <c r="B148" s="8">
        <v>3750.9499999999994</v>
      </c>
    </row>
    <row r="149" spans="1:2" x14ac:dyDescent="0.25">
      <c r="A149" s="9">
        <v>45074</v>
      </c>
      <c r="B149" s="8">
        <v>3119.1</v>
      </c>
    </row>
    <row r="150" spans="1:2" x14ac:dyDescent="0.25">
      <c r="A150" s="9">
        <v>45075</v>
      </c>
      <c r="B150" s="8">
        <v>2846.6499999999996</v>
      </c>
    </row>
    <row r="151" spans="1:2" x14ac:dyDescent="0.25">
      <c r="A151" s="9">
        <v>45076</v>
      </c>
      <c r="B151" s="8">
        <v>3531.829999999999</v>
      </c>
    </row>
    <row r="152" spans="1:2" x14ac:dyDescent="0.25">
      <c r="A152" s="9">
        <v>45077</v>
      </c>
      <c r="B152" s="8">
        <v>3406.4799999999991</v>
      </c>
    </row>
    <row r="153" spans="1:2" x14ac:dyDescent="0.25">
      <c r="A153" s="9">
        <v>45078</v>
      </c>
      <c r="B153" s="8">
        <v>3612.3000000000006</v>
      </c>
    </row>
    <row r="154" spans="1:2" x14ac:dyDescent="0.25">
      <c r="A154" s="9">
        <v>45079</v>
      </c>
      <c r="B154" s="8">
        <v>3537.65</v>
      </c>
    </row>
    <row r="155" spans="1:2" x14ac:dyDescent="0.25">
      <c r="A155" s="9">
        <v>45080</v>
      </c>
      <c r="B155" s="8">
        <v>3659.4500000000003</v>
      </c>
    </row>
    <row r="156" spans="1:2" x14ac:dyDescent="0.25">
      <c r="A156" s="9">
        <v>45081</v>
      </c>
      <c r="B156" s="8">
        <v>3453.45</v>
      </c>
    </row>
    <row r="157" spans="1:2" x14ac:dyDescent="0.25">
      <c r="A157" s="9">
        <v>45082</v>
      </c>
      <c r="B157" s="8">
        <v>3484.2500000000005</v>
      </c>
    </row>
    <row r="158" spans="1:2" x14ac:dyDescent="0.25">
      <c r="A158" s="9">
        <v>45083</v>
      </c>
      <c r="B158" s="8">
        <v>3227.4</v>
      </c>
    </row>
    <row r="159" spans="1:2" x14ac:dyDescent="0.25">
      <c r="A159" s="9">
        <v>45084</v>
      </c>
      <c r="B159" s="8">
        <v>3555.6500000000005</v>
      </c>
    </row>
    <row r="160" spans="1:2" x14ac:dyDescent="0.25">
      <c r="A160" s="9">
        <v>45085</v>
      </c>
      <c r="B160" s="8">
        <v>4617.29</v>
      </c>
    </row>
    <row r="161" spans="1:2" x14ac:dyDescent="0.25">
      <c r="A161" s="9">
        <v>45086</v>
      </c>
      <c r="B161" s="8">
        <v>4414.66</v>
      </c>
    </row>
    <row r="162" spans="1:2" x14ac:dyDescent="0.25">
      <c r="A162" s="9">
        <v>45087</v>
      </c>
      <c r="B162" s="8">
        <v>4210.2999999999993</v>
      </c>
    </row>
    <row r="163" spans="1:2" x14ac:dyDescent="0.25">
      <c r="A163" s="9">
        <v>45088</v>
      </c>
      <c r="B163" s="8">
        <v>4055.46</v>
      </c>
    </row>
    <row r="164" spans="1:2" x14ac:dyDescent="0.25">
      <c r="A164" s="9">
        <v>45089</v>
      </c>
      <c r="B164" s="8">
        <v>3950.2500000000018</v>
      </c>
    </row>
    <row r="165" spans="1:2" x14ac:dyDescent="0.25">
      <c r="A165" s="9">
        <v>45090</v>
      </c>
      <c r="B165" s="8">
        <v>4306.76</v>
      </c>
    </row>
    <row r="166" spans="1:2" x14ac:dyDescent="0.25">
      <c r="A166" s="9">
        <v>45091</v>
      </c>
      <c r="B166" s="8">
        <v>4658.9699999999984</v>
      </c>
    </row>
    <row r="167" spans="1:2" x14ac:dyDescent="0.25">
      <c r="A167" s="9">
        <v>45092</v>
      </c>
      <c r="B167" s="8">
        <v>4383.1399999999994</v>
      </c>
    </row>
    <row r="168" spans="1:2" x14ac:dyDescent="0.25">
      <c r="A168" s="9">
        <v>45093</v>
      </c>
      <c r="B168" s="8">
        <v>4596.9799999999996</v>
      </c>
    </row>
    <row r="169" spans="1:2" x14ac:dyDescent="0.25">
      <c r="A169" s="9">
        <v>45094</v>
      </c>
      <c r="B169" s="8">
        <v>3953.349999999999</v>
      </c>
    </row>
    <row r="170" spans="1:2" x14ac:dyDescent="0.25">
      <c r="A170" s="9">
        <v>45095</v>
      </c>
      <c r="B170" s="8">
        <v>4614.24</v>
      </c>
    </row>
    <row r="171" spans="1:2" x14ac:dyDescent="0.25">
      <c r="A171" s="9">
        <v>45096</v>
      </c>
      <c r="B171" s="8">
        <v>4918.0599999999977</v>
      </c>
    </row>
    <row r="172" spans="1:2" x14ac:dyDescent="0.25">
      <c r="A172" s="9">
        <v>45097</v>
      </c>
      <c r="B172" s="8">
        <v>4258.0600000000004</v>
      </c>
    </row>
    <row r="173" spans="1:2" x14ac:dyDescent="0.25">
      <c r="A173" s="9">
        <v>45098</v>
      </c>
      <c r="B173" s="8">
        <v>4293.7300000000005</v>
      </c>
    </row>
    <row r="174" spans="1:2" x14ac:dyDescent="0.25">
      <c r="A174" s="9">
        <v>45099</v>
      </c>
      <c r="B174" s="8">
        <v>3753.2499999999986</v>
      </c>
    </row>
    <row r="175" spans="1:2" x14ac:dyDescent="0.25">
      <c r="A175" s="9">
        <v>45100</v>
      </c>
      <c r="B175" s="8">
        <v>3906.2599999999984</v>
      </c>
    </row>
    <row r="176" spans="1:2" x14ac:dyDescent="0.25">
      <c r="A176" s="9">
        <v>45101</v>
      </c>
      <c r="B176" s="8">
        <v>4012.6499999999996</v>
      </c>
    </row>
    <row r="177" spans="1:5" x14ac:dyDescent="0.25">
      <c r="A177" s="9">
        <v>45102</v>
      </c>
      <c r="B177" s="8">
        <v>3906.7499999999982</v>
      </c>
    </row>
    <row r="178" spans="1:5" x14ac:dyDescent="0.25">
      <c r="A178" s="9">
        <v>45103</v>
      </c>
      <c r="B178" s="8">
        <v>3980.4499999999994</v>
      </c>
    </row>
    <row r="179" spans="1:5" x14ac:dyDescent="0.25">
      <c r="A179" s="9">
        <v>45104</v>
      </c>
      <c r="B179" s="8">
        <v>4010.0499999999997</v>
      </c>
    </row>
    <row r="180" spans="1:5" x14ac:dyDescent="0.25">
      <c r="A180" s="9">
        <v>45105</v>
      </c>
      <c r="B180" s="8">
        <v>3335.7500000000005</v>
      </c>
    </row>
    <row r="181" spans="1:5" x14ac:dyDescent="0.25">
      <c r="A181" s="9">
        <v>45106</v>
      </c>
      <c r="B181" s="8">
        <v>3162.3499999999995</v>
      </c>
    </row>
    <row r="182" spans="1:5" x14ac:dyDescent="0.25">
      <c r="A182" s="9">
        <v>45107</v>
      </c>
      <c r="B182" s="8">
        <v>3742.1699999999996</v>
      </c>
      <c r="C182" s="8">
        <v>3742.1699999999996</v>
      </c>
      <c r="D182" s="8">
        <v>3742.1699999999996</v>
      </c>
      <c r="E182" s="8">
        <v>3742.1699999999996</v>
      </c>
    </row>
    <row r="183" spans="1:5" x14ac:dyDescent="0.25">
      <c r="A183" s="9">
        <v>45108</v>
      </c>
      <c r="C183" s="8">
        <f t="shared" ref="C183:C214" si="0">_xlfn.FORECAST.ETS(A183,$B$2:$B$182,$A$2:$A$182,1,1)</f>
        <v>3666.7897854561543</v>
      </c>
      <c r="D183" s="8">
        <f t="shared" ref="D183:D214" si="1">C183-_xlfn.FORECAST.ETS.CONFINT(A183,$B$2:$B$182,$A$2:$A$182,0.95,1,1)</f>
        <v>3118.2983190440618</v>
      </c>
      <c r="E183" s="8">
        <f t="shared" ref="E183:E214" si="2">C183+_xlfn.FORECAST.ETS.CONFINT(A183,$B$2:$B$182,$A$2:$A$182,0.95,1,1)</f>
        <v>4215.2812518682467</v>
      </c>
    </row>
    <row r="184" spans="1:5" x14ac:dyDescent="0.25">
      <c r="A184" s="9">
        <v>45109</v>
      </c>
      <c r="C184" s="8">
        <f t="shared" si="0"/>
        <v>3920.0770806853043</v>
      </c>
      <c r="D184" s="8">
        <f t="shared" si="1"/>
        <v>3368.7951319197109</v>
      </c>
      <c r="E184" s="8">
        <f t="shared" si="2"/>
        <v>4471.3590294508977</v>
      </c>
    </row>
    <row r="185" spans="1:5" x14ac:dyDescent="0.25">
      <c r="A185" s="9">
        <v>45110</v>
      </c>
      <c r="C185" s="8">
        <f t="shared" si="0"/>
        <v>3889.7942043255252</v>
      </c>
      <c r="D185" s="8">
        <f t="shared" si="1"/>
        <v>3335.6807173491616</v>
      </c>
      <c r="E185" s="8">
        <f t="shared" si="2"/>
        <v>4443.9076913018889</v>
      </c>
    </row>
    <row r="186" spans="1:5" x14ac:dyDescent="0.25">
      <c r="A186" s="9">
        <v>45111</v>
      </c>
      <c r="C186" s="8">
        <f t="shared" si="0"/>
        <v>4050.0015119498257</v>
      </c>
      <c r="D186" s="8">
        <f t="shared" si="1"/>
        <v>3493.0155169233722</v>
      </c>
      <c r="E186" s="8">
        <f t="shared" si="2"/>
        <v>4606.9875069762793</v>
      </c>
    </row>
    <row r="187" spans="1:5" x14ac:dyDescent="0.25">
      <c r="A187" s="9">
        <v>45112</v>
      </c>
      <c r="C187" s="8">
        <f t="shared" si="0"/>
        <v>3885.0458956963862</v>
      </c>
      <c r="D187" s="8">
        <f t="shared" si="1"/>
        <v>3325.1465160395783</v>
      </c>
      <c r="E187" s="8">
        <f t="shared" si="2"/>
        <v>4444.9452753531941</v>
      </c>
    </row>
    <row r="188" spans="1:5" x14ac:dyDescent="0.25">
      <c r="A188" s="9">
        <v>45113</v>
      </c>
      <c r="C188" s="8">
        <f t="shared" si="0"/>
        <v>3959.0115597612489</v>
      </c>
      <c r="D188" s="8">
        <f t="shared" si="1"/>
        <v>3396.1580191414068</v>
      </c>
      <c r="E188" s="8">
        <f t="shared" si="2"/>
        <v>4521.865100381091</v>
      </c>
    </row>
    <row r="189" spans="1:5" x14ac:dyDescent="0.25">
      <c r="A189" s="9">
        <v>45114</v>
      </c>
      <c r="C189" s="8">
        <f t="shared" si="0"/>
        <v>3733.8474322413413</v>
      </c>
      <c r="D189" s="8">
        <f t="shared" si="1"/>
        <v>3167.9990613096688</v>
      </c>
      <c r="E189" s="8">
        <f t="shared" si="2"/>
        <v>4299.6958031730137</v>
      </c>
    </row>
    <row r="190" spans="1:5" x14ac:dyDescent="0.25">
      <c r="A190" s="9">
        <v>45115</v>
      </c>
      <c r="C190" s="8">
        <f t="shared" si="0"/>
        <v>4086.8045606185501</v>
      </c>
      <c r="D190" s="8">
        <f t="shared" si="1"/>
        <v>3517.9208034949515</v>
      </c>
      <c r="E190" s="8">
        <f t="shared" si="2"/>
        <v>4655.6883177421487</v>
      </c>
    </row>
    <row r="191" spans="1:5" x14ac:dyDescent="0.25">
      <c r="A191" s="9">
        <v>45116</v>
      </c>
      <c r="C191" s="8">
        <f t="shared" si="0"/>
        <v>5140.3141266693892</v>
      </c>
      <c r="D191" s="8">
        <f t="shared" si="1"/>
        <v>4568.3545471769467</v>
      </c>
      <c r="E191" s="8">
        <f t="shared" si="2"/>
        <v>5712.2737061618318</v>
      </c>
    </row>
    <row r="192" spans="1:5" x14ac:dyDescent="0.25">
      <c r="A192" s="9">
        <v>45117</v>
      </c>
      <c r="C192" s="8">
        <f t="shared" si="0"/>
        <v>4936.1610963896464</v>
      </c>
      <c r="D192" s="8">
        <f t="shared" si="1"/>
        <v>4361.085384040276</v>
      </c>
      <c r="E192" s="8">
        <f t="shared" si="2"/>
        <v>5511.2368087390169</v>
      </c>
    </row>
    <row r="193" spans="1:5" x14ac:dyDescent="0.25">
      <c r="A193" s="9">
        <v>45118</v>
      </c>
      <c r="C193" s="8">
        <f t="shared" si="0"/>
        <v>4742.645778519076</v>
      </c>
      <c r="D193" s="8">
        <f t="shared" si="1"/>
        <v>4164.4137542522321</v>
      </c>
      <c r="E193" s="8">
        <f t="shared" si="2"/>
        <v>5320.8778027859198</v>
      </c>
    </row>
    <row r="194" spans="1:5" x14ac:dyDescent="0.25">
      <c r="A194" s="9">
        <v>45119</v>
      </c>
      <c r="C194" s="8">
        <f t="shared" si="0"/>
        <v>4589.2438365802891</v>
      </c>
      <c r="D194" s="8">
        <f t="shared" si="1"/>
        <v>4007.8154582569259</v>
      </c>
      <c r="E194" s="8">
        <f t="shared" si="2"/>
        <v>5170.6722149036523</v>
      </c>
    </row>
    <row r="195" spans="1:5" x14ac:dyDescent="0.25">
      <c r="A195" s="9">
        <v>45120</v>
      </c>
      <c r="C195" s="8">
        <f t="shared" si="0"/>
        <v>4479.5421537561697</v>
      </c>
      <c r="D195" s="8">
        <f t="shared" si="1"/>
        <v>3894.8775214104753</v>
      </c>
      <c r="E195" s="8">
        <f t="shared" si="2"/>
        <v>5064.2067861018641</v>
      </c>
    </row>
    <row r="196" spans="1:5" x14ac:dyDescent="0.25">
      <c r="A196" s="9">
        <v>45121</v>
      </c>
      <c r="C196" s="8">
        <f t="shared" si="0"/>
        <v>4834.8941425757548</v>
      </c>
      <c r="D196" s="8">
        <f t="shared" si="1"/>
        <v>4246.9535034274822</v>
      </c>
      <c r="E196" s="8">
        <f t="shared" si="2"/>
        <v>5422.8347817240274</v>
      </c>
    </row>
    <row r="197" spans="1:5" x14ac:dyDescent="0.25">
      <c r="A197" s="9">
        <v>45122</v>
      </c>
      <c r="C197" s="8">
        <f t="shared" si="0"/>
        <v>5159.4053627689063</v>
      </c>
      <c r="D197" s="8">
        <f t="shared" si="1"/>
        <v>4568.1491159993911</v>
      </c>
      <c r="E197" s="8">
        <f t="shared" si="2"/>
        <v>5750.6616095384215</v>
      </c>
    </row>
    <row r="198" spans="1:5" x14ac:dyDescent="0.25">
      <c r="A198" s="9">
        <v>45123</v>
      </c>
      <c r="C198" s="8">
        <f t="shared" si="0"/>
        <v>4887.5356923962254</v>
      </c>
      <c r="D198" s="8">
        <f t="shared" si="1"/>
        <v>4292.9243936914436</v>
      </c>
      <c r="E198" s="8">
        <f t="shared" si="2"/>
        <v>5482.1469911010072</v>
      </c>
    </row>
    <row r="199" spans="1:5" x14ac:dyDescent="0.25">
      <c r="A199" s="9">
        <v>45124</v>
      </c>
      <c r="C199" s="8">
        <f t="shared" si="0"/>
        <v>5100.8800366234573</v>
      </c>
      <c r="D199" s="8">
        <f t="shared" si="1"/>
        <v>4502.8744024877105</v>
      </c>
      <c r="E199" s="8">
        <f t="shared" si="2"/>
        <v>5698.885670759204</v>
      </c>
    </row>
    <row r="200" spans="1:5" x14ac:dyDescent="0.25">
      <c r="A200" s="9">
        <v>45125</v>
      </c>
      <c r="C200" s="8">
        <f t="shared" si="0"/>
        <v>4457.9768025938429</v>
      </c>
      <c r="D200" s="8">
        <f t="shared" si="1"/>
        <v>3856.5377144378781</v>
      </c>
      <c r="E200" s="8">
        <f t="shared" si="2"/>
        <v>5059.4158907498077</v>
      </c>
    </row>
    <row r="201" spans="1:5" x14ac:dyDescent="0.25">
      <c r="A201" s="9">
        <v>45126</v>
      </c>
      <c r="C201" s="8">
        <f t="shared" si="0"/>
        <v>5108.191198589554</v>
      </c>
      <c r="D201" s="8">
        <f t="shared" si="1"/>
        <v>4503.2797065971208</v>
      </c>
      <c r="E201" s="8">
        <f t="shared" si="2"/>
        <v>5713.1026905819872</v>
      </c>
    </row>
    <row r="202" spans="1:5" x14ac:dyDescent="0.25">
      <c r="A202" s="9">
        <v>45127</v>
      </c>
      <c r="C202" s="8">
        <f t="shared" si="0"/>
        <v>5370.9646148300772</v>
      </c>
      <c r="D202" s="8">
        <f t="shared" si="1"/>
        <v>4762.5419416071172</v>
      </c>
      <c r="E202" s="8">
        <f t="shared" si="2"/>
        <v>5979.3872880530371</v>
      </c>
    </row>
    <row r="203" spans="1:5" x14ac:dyDescent="0.25">
      <c r="A203" s="9">
        <v>45128</v>
      </c>
      <c r="C203" s="8">
        <f t="shared" si="0"/>
        <v>4743.5624939468571</v>
      </c>
      <c r="D203" s="8">
        <f t="shared" si="1"/>
        <v>4131.5900379576678</v>
      </c>
      <c r="E203" s="8">
        <f t="shared" si="2"/>
        <v>5355.5349499360464</v>
      </c>
    </row>
    <row r="204" spans="1:5" x14ac:dyDescent="0.25">
      <c r="A204" s="9">
        <v>45129</v>
      </c>
      <c r="C204" s="8">
        <f t="shared" si="0"/>
        <v>4761.1774116697816</v>
      </c>
      <c r="D204" s="8">
        <f t="shared" si="1"/>
        <v>4145.6167504646564</v>
      </c>
      <c r="E204" s="8">
        <f t="shared" si="2"/>
        <v>5376.7380728749067</v>
      </c>
    </row>
    <row r="205" spans="1:5" x14ac:dyDescent="0.25">
      <c r="A205" s="9">
        <v>45130</v>
      </c>
      <c r="C205" s="8">
        <f t="shared" si="0"/>
        <v>4240.742198303501</v>
      </c>
      <c r="D205" s="8">
        <f t="shared" si="1"/>
        <v>3621.5550915424656</v>
      </c>
      <c r="E205" s="8">
        <f t="shared" si="2"/>
        <v>4859.9293050645365</v>
      </c>
    </row>
    <row r="206" spans="1:5" x14ac:dyDescent="0.25">
      <c r="A206" s="9">
        <v>45131</v>
      </c>
      <c r="C206" s="8">
        <f t="shared" si="0"/>
        <v>4374.8662779494898</v>
      </c>
      <c r="D206" s="8">
        <f t="shared" si="1"/>
        <v>3752.0146702268712</v>
      </c>
      <c r="E206" s="8">
        <f t="shared" si="2"/>
        <v>4997.7178856721084</v>
      </c>
    </row>
    <row r="207" spans="1:5" x14ac:dyDescent="0.25">
      <c r="A207" s="9">
        <v>45132</v>
      </c>
      <c r="C207" s="8">
        <f t="shared" si="0"/>
        <v>4466.7314761049711</v>
      </c>
      <c r="D207" s="8">
        <f t="shared" si="1"/>
        <v>3840.1774995796318</v>
      </c>
      <c r="E207" s="8">
        <f t="shared" si="2"/>
        <v>5093.2854526303099</v>
      </c>
    </row>
    <row r="208" spans="1:5" x14ac:dyDescent="0.25">
      <c r="A208" s="9">
        <v>45133</v>
      </c>
      <c r="C208" s="8">
        <f t="shared" si="0"/>
        <v>4345.5334536100563</v>
      </c>
      <c r="D208" s="8">
        <f t="shared" si="1"/>
        <v>3715.2394304462055</v>
      </c>
      <c r="E208" s="8">
        <f t="shared" si="2"/>
        <v>4975.8274767739067</v>
      </c>
    </row>
    <row r="209" spans="1:5" x14ac:dyDescent="0.25">
      <c r="A209" s="9">
        <v>45134</v>
      </c>
      <c r="C209" s="8">
        <f t="shared" si="0"/>
        <v>4406.1704639274039</v>
      </c>
      <c r="D209" s="8">
        <f t="shared" si="1"/>
        <v>3772.0989085509614</v>
      </c>
      <c r="E209" s="8">
        <f t="shared" si="2"/>
        <v>5040.2420193038461</v>
      </c>
    </row>
    <row r="210" spans="1:5" x14ac:dyDescent="0.25">
      <c r="A210" s="9">
        <v>45135</v>
      </c>
      <c r="C210" s="8">
        <f t="shared" si="0"/>
        <v>4436.2904608460067</v>
      </c>
      <c r="D210" s="8">
        <f t="shared" si="1"/>
        <v>3798.4040820215509</v>
      </c>
      <c r="E210" s="8">
        <f t="shared" si="2"/>
        <v>5074.176839670462</v>
      </c>
    </row>
    <row r="211" spans="1:5" x14ac:dyDescent="0.25">
      <c r="A211" s="9">
        <v>45136</v>
      </c>
      <c r="C211" s="8">
        <f t="shared" si="0"/>
        <v>3772.2558931659596</v>
      </c>
      <c r="D211" s="8">
        <f t="shared" si="1"/>
        <v>3130.5175958993259</v>
      </c>
      <c r="E211" s="8">
        <f t="shared" si="2"/>
        <v>4413.9941904325933</v>
      </c>
    </row>
    <row r="212" spans="1:5" x14ac:dyDescent="0.25">
      <c r="A212" s="9">
        <v>45137</v>
      </c>
      <c r="C212" s="8">
        <f t="shared" si="0"/>
        <v>3600.6234563775997</v>
      </c>
      <c r="D212" s="8">
        <f t="shared" si="1"/>
        <v>2954.9963436492212</v>
      </c>
      <c r="E212" s="8">
        <f t="shared" si="2"/>
        <v>4246.2505691059778</v>
      </c>
    </row>
    <row r="213" spans="1:5" x14ac:dyDescent="0.25">
      <c r="A213" s="9">
        <v>45138</v>
      </c>
      <c r="C213" s="8">
        <f t="shared" si="0"/>
        <v>4185.6408662537442</v>
      </c>
      <c r="D213" s="8">
        <f t="shared" si="1"/>
        <v>3536.0882405878428</v>
      </c>
      <c r="E213" s="8">
        <f t="shared" si="2"/>
        <v>4835.1934919196456</v>
      </c>
    </row>
    <row r="214" spans="1:5" x14ac:dyDescent="0.25">
      <c r="A214" s="9">
        <v>45139</v>
      </c>
      <c r="C214" s="8">
        <f t="shared" si="0"/>
        <v>4110.2084852957005</v>
      </c>
      <c r="D214" s="8">
        <f t="shared" si="1"/>
        <v>3249.3468040949274</v>
      </c>
      <c r="E214" s="8">
        <f t="shared" si="2"/>
        <v>4971.0701664964736</v>
      </c>
    </row>
    <row r="215" spans="1:5" x14ac:dyDescent="0.25">
      <c r="A215" s="9">
        <v>45140</v>
      </c>
      <c r="C215" s="8">
        <f t="shared" ref="C215:C246" si="3">_xlfn.FORECAST.ETS(A215,$B$2:$B$182,$A$2:$A$182,1,1)</f>
        <v>4363.4957805248505</v>
      </c>
      <c r="D215" s="8">
        <f t="shared" ref="D215:D246" si="4">C215-_xlfn.FORECAST.ETS.CONFINT(A215,$B$2:$B$182,$A$2:$A$182,0.95,1,1)</f>
        <v>3499.5949062036129</v>
      </c>
      <c r="E215" s="8">
        <f t="shared" ref="E215:E246" si="5">C215+_xlfn.FORECAST.ETS.CONFINT(A215,$B$2:$B$182,$A$2:$A$182,0.95,1,1)</f>
        <v>5227.3966548460885</v>
      </c>
    </row>
    <row r="216" spans="1:5" x14ac:dyDescent="0.25">
      <c r="A216" s="9">
        <v>45141</v>
      </c>
      <c r="C216" s="8">
        <f t="shared" si="3"/>
        <v>4333.2129041650714</v>
      </c>
      <c r="D216" s="8">
        <f t="shared" si="4"/>
        <v>3466.2375120623378</v>
      </c>
      <c r="E216" s="8">
        <f t="shared" si="5"/>
        <v>5200.1882962678046</v>
      </c>
    </row>
    <row r="217" spans="1:5" x14ac:dyDescent="0.25">
      <c r="A217" s="9">
        <v>45142</v>
      </c>
      <c r="C217" s="8">
        <f t="shared" si="3"/>
        <v>4493.4202117893719</v>
      </c>
      <c r="D217" s="8">
        <f t="shared" si="4"/>
        <v>3623.3350059493528</v>
      </c>
      <c r="E217" s="8">
        <f t="shared" si="5"/>
        <v>5363.5054176293906</v>
      </c>
    </row>
    <row r="218" spans="1:5" x14ac:dyDescent="0.25">
      <c r="A218" s="9">
        <v>45143</v>
      </c>
      <c r="C218" s="8">
        <f t="shared" si="3"/>
        <v>4328.4645955359319</v>
      </c>
      <c r="D218" s="8">
        <f t="shared" si="4"/>
        <v>3455.2343125814778</v>
      </c>
      <c r="E218" s="8">
        <f t="shared" si="5"/>
        <v>5201.6948784903861</v>
      </c>
    </row>
    <row r="219" spans="1:5" x14ac:dyDescent="0.25">
      <c r="A219" s="9">
        <v>45144</v>
      </c>
      <c r="C219" s="8">
        <f t="shared" si="3"/>
        <v>4402.4302596007947</v>
      </c>
      <c r="D219" s="8">
        <f t="shared" si="4"/>
        <v>3526.0196725249602</v>
      </c>
      <c r="E219" s="8">
        <f t="shared" si="5"/>
        <v>5278.8408466766286</v>
      </c>
    </row>
    <row r="220" spans="1:5" x14ac:dyDescent="0.25">
      <c r="A220" s="9">
        <v>45145</v>
      </c>
      <c r="C220" s="8">
        <f t="shared" si="3"/>
        <v>4177.2661320808875</v>
      </c>
      <c r="D220" s="8">
        <f t="shared" si="4"/>
        <v>3297.6400539561405</v>
      </c>
      <c r="E220" s="8">
        <f t="shared" si="5"/>
        <v>5056.8922102056349</v>
      </c>
    </row>
    <row r="221" spans="1:5" x14ac:dyDescent="0.25">
      <c r="A221" s="9">
        <v>45146</v>
      </c>
      <c r="C221" s="8">
        <f t="shared" si="3"/>
        <v>4530.2232604580968</v>
      </c>
      <c r="D221" s="8">
        <f t="shared" si="4"/>
        <v>3647.3465480627374</v>
      </c>
      <c r="E221" s="8">
        <f t="shared" si="5"/>
        <v>5413.0999728534562</v>
      </c>
    </row>
    <row r="222" spans="1:5" x14ac:dyDescent="0.25">
      <c r="A222" s="9">
        <v>45147</v>
      </c>
      <c r="C222" s="8">
        <f t="shared" si="3"/>
        <v>5583.7328265089354</v>
      </c>
      <c r="D222" s="8">
        <f t="shared" si="4"/>
        <v>4697.5703838703803</v>
      </c>
      <c r="E222" s="8">
        <f t="shared" si="5"/>
        <v>6469.8952691474906</v>
      </c>
    </row>
    <row r="223" spans="1:5" x14ac:dyDescent="0.25">
      <c r="A223" s="9">
        <v>45148</v>
      </c>
      <c r="C223" s="8">
        <f t="shared" si="3"/>
        <v>5379.5797962291927</v>
      </c>
      <c r="D223" s="8">
        <f t="shared" si="4"/>
        <v>4490.0965780838596</v>
      </c>
      <c r="E223" s="8">
        <f t="shared" si="5"/>
        <v>6269.0630143745257</v>
      </c>
    </row>
    <row r="224" spans="1:5" x14ac:dyDescent="0.25">
      <c r="A224" s="9">
        <v>45149</v>
      </c>
      <c r="C224" s="8">
        <f t="shared" si="3"/>
        <v>5186.0644783586222</v>
      </c>
      <c r="D224" s="8">
        <f t="shared" si="4"/>
        <v>4293.2254935282344</v>
      </c>
      <c r="E224" s="8">
        <f t="shared" si="5"/>
        <v>6078.9034631890099</v>
      </c>
    </row>
    <row r="225" spans="1:5" x14ac:dyDescent="0.25">
      <c r="A225" s="9">
        <v>45150</v>
      </c>
      <c r="C225" s="8">
        <f t="shared" si="3"/>
        <v>5032.6625364198353</v>
      </c>
      <c r="D225" s="8">
        <f t="shared" si="4"/>
        <v>4136.4328511040421</v>
      </c>
      <c r="E225" s="8">
        <f t="shared" si="5"/>
        <v>5928.8922217356285</v>
      </c>
    </row>
    <row r="226" spans="1:5" x14ac:dyDescent="0.25">
      <c r="A226" s="9">
        <v>45151</v>
      </c>
      <c r="C226" s="8">
        <f t="shared" si="3"/>
        <v>4922.9608535957159</v>
      </c>
      <c r="D226" s="8">
        <f t="shared" si="4"/>
        <v>4023.3055945810074</v>
      </c>
      <c r="E226" s="8">
        <f t="shared" si="5"/>
        <v>5822.6161126104244</v>
      </c>
    </row>
    <row r="227" spans="1:5" x14ac:dyDescent="0.25">
      <c r="A227" s="9">
        <v>45152</v>
      </c>
      <c r="C227" s="8">
        <f t="shared" si="3"/>
        <v>5278.312842415301</v>
      </c>
      <c r="D227" s="8">
        <f t="shared" si="4"/>
        <v>4375.1972002002731</v>
      </c>
      <c r="E227" s="8">
        <f t="shared" si="5"/>
        <v>6181.428484630329</v>
      </c>
    </row>
    <row r="228" spans="1:5" x14ac:dyDescent="0.25">
      <c r="A228" s="9">
        <v>45153</v>
      </c>
      <c r="C228" s="8">
        <f t="shared" si="3"/>
        <v>5602.8240626084526</v>
      </c>
      <c r="D228" s="8">
        <f t="shared" si="4"/>
        <v>4696.2132944455407</v>
      </c>
      <c r="E228" s="8">
        <f t="shared" si="5"/>
        <v>6509.4348307713644</v>
      </c>
    </row>
    <row r="229" spans="1:5" x14ac:dyDescent="0.25">
      <c r="A229" s="9">
        <v>45154</v>
      </c>
      <c r="C229" s="8">
        <f t="shared" si="3"/>
        <v>5330.9543922357716</v>
      </c>
      <c r="D229" s="8">
        <f t="shared" si="4"/>
        <v>4420.8138250896591</v>
      </c>
      <c r="E229" s="8">
        <f t="shared" si="5"/>
        <v>6241.0949593818841</v>
      </c>
    </row>
    <row r="230" spans="1:5" x14ac:dyDescent="0.25">
      <c r="A230" s="9">
        <v>45155</v>
      </c>
      <c r="C230" s="8">
        <f t="shared" si="3"/>
        <v>5544.2987364630044</v>
      </c>
      <c r="D230" s="8">
        <f t="shared" si="4"/>
        <v>4630.5937698859661</v>
      </c>
      <c r="E230" s="8">
        <f t="shared" si="5"/>
        <v>6458.0037030400426</v>
      </c>
    </row>
    <row r="231" spans="1:5" x14ac:dyDescent="0.25">
      <c r="A231" s="9">
        <v>45156</v>
      </c>
      <c r="C231" s="8">
        <f t="shared" si="3"/>
        <v>4901.3955024333891</v>
      </c>
      <c r="D231" s="8">
        <f t="shared" si="4"/>
        <v>3984.0916113579065</v>
      </c>
      <c r="E231" s="8">
        <f t="shared" si="5"/>
        <v>5818.6993935088722</v>
      </c>
    </row>
    <row r="232" spans="1:5" x14ac:dyDescent="0.25">
      <c r="A232" s="9">
        <v>45157</v>
      </c>
      <c r="C232" s="8">
        <f t="shared" si="3"/>
        <v>5551.6098984291002</v>
      </c>
      <c r="D232" s="8">
        <f t="shared" si="4"/>
        <v>4630.6726358781452</v>
      </c>
      <c r="E232" s="8">
        <f t="shared" si="5"/>
        <v>6472.5471609800552</v>
      </c>
    </row>
    <row r="233" spans="1:5" x14ac:dyDescent="0.25">
      <c r="A233" s="9">
        <v>45158</v>
      </c>
      <c r="C233" s="8">
        <f t="shared" si="3"/>
        <v>5814.3833146696243</v>
      </c>
      <c r="D233" s="8">
        <f t="shared" si="4"/>
        <v>4889.7783143850693</v>
      </c>
      <c r="E233" s="8">
        <f t="shared" si="5"/>
        <v>6738.9883149541793</v>
      </c>
    </row>
    <row r="234" spans="1:5" x14ac:dyDescent="0.25">
      <c r="A234" s="9">
        <v>45159</v>
      </c>
      <c r="C234" s="8">
        <f t="shared" si="3"/>
        <v>5186.9811937864033</v>
      </c>
      <c r="D234" s="8">
        <f t="shared" si="4"/>
        <v>4258.6741727760782</v>
      </c>
      <c r="E234" s="8">
        <f t="shared" si="5"/>
        <v>6115.2882147967284</v>
      </c>
    </row>
    <row r="235" spans="1:5" x14ac:dyDescent="0.25">
      <c r="A235" s="9">
        <v>45160</v>
      </c>
      <c r="C235" s="8">
        <f t="shared" si="3"/>
        <v>5204.5961115093278</v>
      </c>
      <c r="D235" s="8">
        <f t="shared" si="4"/>
        <v>4272.5528725132981</v>
      </c>
      <c r="E235" s="8">
        <f t="shared" si="5"/>
        <v>6136.6393505053575</v>
      </c>
    </row>
    <row r="236" spans="1:5" x14ac:dyDescent="0.25">
      <c r="A236" s="9">
        <v>45161</v>
      </c>
      <c r="C236" s="8">
        <f t="shared" si="3"/>
        <v>4684.1608981430472</v>
      </c>
      <c r="D236" s="8">
        <f t="shared" si="4"/>
        <v>3748.3473320197427</v>
      </c>
      <c r="E236" s="8">
        <f t="shared" si="5"/>
        <v>5619.9744642663518</v>
      </c>
    </row>
    <row r="237" spans="1:5" x14ac:dyDescent="0.25">
      <c r="A237" s="9">
        <v>45162</v>
      </c>
      <c r="C237" s="8">
        <f t="shared" si="3"/>
        <v>4818.284977789036</v>
      </c>
      <c r="D237" s="8">
        <f t="shared" si="4"/>
        <v>3878.6670658219091</v>
      </c>
      <c r="E237" s="8">
        <f t="shared" si="5"/>
        <v>5757.9028897561629</v>
      </c>
    </row>
    <row r="238" spans="1:5" x14ac:dyDescent="0.25">
      <c r="A238" s="9">
        <v>45163</v>
      </c>
      <c r="C238" s="8">
        <f t="shared" si="3"/>
        <v>4910.1501759445164</v>
      </c>
      <c r="D238" s="8">
        <f t="shared" si="4"/>
        <v>3966.693992069967</v>
      </c>
      <c r="E238" s="8">
        <f t="shared" si="5"/>
        <v>5853.6063598190658</v>
      </c>
    </row>
    <row r="239" spans="1:5" x14ac:dyDescent="0.25">
      <c r="A239" s="9">
        <v>45164</v>
      </c>
      <c r="C239" s="8">
        <f t="shared" si="3"/>
        <v>4788.9521534496025</v>
      </c>
      <c r="D239" s="8">
        <f t="shared" si="4"/>
        <v>3841.6238664069401</v>
      </c>
      <c r="E239" s="8">
        <f t="shared" si="5"/>
        <v>5736.2804404922645</v>
      </c>
    </row>
    <row r="240" spans="1:5" x14ac:dyDescent="0.25">
      <c r="A240" s="9">
        <v>45165</v>
      </c>
      <c r="C240" s="8">
        <f t="shared" si="3"/>
        <v>4849.5891637669502</v>
      </c>
      <c r="D240" s="8">
        <f t="shared" si="4"/>
        <v>3898.3550391712151</v>
      </c>
      <c r="E240" s="8">
        <f t="shared" si="5"/>
        <v>5800.8232883626852</v>
      </c>
    </row>
    <row r="241" spans="1:5" x14ac:dyDescent="0.25">
      <c r="A241" s="9">
        <v>45166</v>
      </c>
      <c r="C241" s="8">
        <f t="shared" si="3"/>
        <v>4879.7091606855529</v>
      </c>
      <c r="D241" s="8">
        <f t="shared" si="4"/>
        <v>3924.5355630240638</v>
      </c>
      <c r="E241" s="8">
        <f t="shared" si="5"/>
        <v>5834.882758347042</v>
      </c>
    </row>
    <row r="242" spans="1:5" x14ac:dyDescent="0.25">
      <c r="A242" s="9">
        <v>45167</v>
      </c>
      <c r="C242" s="8">
        <f t="shared" si="3"/>
        <v>4215.6745930055058</v>
      </c>
      <c r="D242" s="8">
        <f t="shared" si="4"/>
        <v>3256.5279875590304</v>
      </c>
      <c r="E242" s="8">
        <f t="shared" si="5"/>
        <v>5174.8211984519812</v>
      </c>
    </row>
    <row r="243" spans="1:5" x14ac:dyDescent="0.25">
      <c r="A243" s="9">
        <v>45168</v>
      </c>
      <c r="C243" s="8">
        <f t="shared" si="3"/>
        <v>4044.0421562171459</v>
      </c>
      <c r="D243" s="8">
        <f t="shared" si="4"/>
        <v>3080.8891109066381</v>
      </c>
      <c r="E243" s="8">
        <f t="shared" si="5"/>
        <v>5007.1952015276538</v>
      </c>
    </row>
    <row r="244" spans="1:5" x14ac:dyDescent="0.25">
      <c r="A244" s="9">
        <v>45169</v>
      </c>
      <c r="C244" s="8">
        <f t="shared" si="3"/>
        <v>4629.0595660932904</v>
      </c>
      <c r="D244" s="8">
        <f t="shared" si="4"/>
        <v>3661.8667532531645</v>
      </c>
      <c r="E244" s="8">
        <f t="shared" si="5"/>
        <v>5596.2523789334164</v>
      </c>
    </row>
    <row r="245" spans="1:5" x14ac:dyDescent="0.25">
      <c r="A245" s="9">
        <v>45170</v>
      </c>
      <c r="C245" s="8">
        <f t="shared" si="3"/>
        <v>4553.6271851352467</v>
      </c>
      <c r="D245" s="8">
        <f t="shared" si="4"/>
        <v>3424.8548011932426</v>
      </c>
      <c r="E245" s="8">
        <f t="shared" si="5"/>
        <v>5682.3995690772508</v>
      </c>
    </row>
    <row r="246" spans="1:5" x14ac:dyDescent="0.25">
      <c r="A246" s="9">
        <v>45171</v>
      </c>
      <c r="C246" s="8">
        <f t="shared" si="3"/>
        <v>4806.9144803643967</v>
      </c>
      <c r="D246" s="8">
        <f t="shared" si="4"/>
        <v>3674.6070179405642</v>
      </c>
      <c r="E246" s="8">
        <f t="shared" si="5"/>
        <v>5939.2219427882292</v>
      </c>
    </row>
    <row r="247" spans="1:5" x14ac:dyDescent="0.25">
      <c r="A247" s="9">
        <v>45172</v>
      </c>
      <c r="C247" s="8">
        <f t="shared" ref="C247:C278" si="6">_xlfn.FORECAST.ETS(A247,$B$2:$B$182,$A$2:$A$182,1,1)</f>
        <v>4776.6316040046177</v>
      </c>
      <c r="D247" s="8">
        <f t="shared" ref="D247:D278" si="7">C247-_xlfn.FORECAST.ETS.CONFINT(A247,$B$2:$B$182,$A$2:$A$182,0.95,1,1)</f>
        <v>3640.7567606367857</v>
      </c>
      <c r="E247" s="8">
        <f t="shared" ref="E247:E278" si="8">C247+_xlfn.FORECAST.ETS.CONFINT(A247,$B$2:$B$182,$A$2:$A$182,0.95,1,1)</f>
        <v>5912.5064473724497</v>
      </c>
    </row>
    <row r="248" spans="1:5" x14ac:dyDescent="0.25">
      <c r="A248" s="9">
        <v>45173</v>
      </c>
      <c r="C248" s="8">
        <f t="shared" si="6"/>
        <v>4936.8389116289181</v>
      </c>
      <c r="D248" s="8">
        <f t="shared" si="7"/>
        <v>3797.3644242262881</v>
      </c>
      <c r="E248" s="8">
        <f t="shared" si="8"/>
        <v>6076.3133990315482</v>
      </c>
    </row>
    <row r="249" spans="1:5" x14ac:dyDescent="0.25">
      <c r="A249" s="9">
        <v>45174</v>
      </c>
      <c r="C249" s="8">
        <f t="shared" si="6"/>
        <v>4771.8832953754791</v>
      </c>
      <c r="D249" s="8">
        <f t="shared" si="7"/>
        <v>3628.7769424567118</v>
      </c>
      <c r="E249" s="8">
        <f t="shared" si="8"/>
        <v>5914.9896482942459</v>
      </c>
    </row>
    <row r="250" spans="1:5" x14ac:dyDescent="0.25">
      <c r="A250" s="9">
        <v>45175</v>
      </c>
      <c r="C250" s="8">
        <f t="shared" si="6"/>
        <v>4845.8489594403409</v>
      </c>
      <c r="D250" s="8">
        <f t="shared" si="7"/>
        <v>3699.0785633248197</v>
      </c>
      <c r="E250" s="8">
        <f t="shared" si="8"/>
        <v>5992.6193555558621</v>
      </c>
    </row>
    <row r="251" spans="1:5" x14ac:dyDescent="0.25">
      <c r="A251" s="9">
        <v>45176</v>
      </c>
      <c r="C251" s="8">
        <f t="shared" si="6"/>
        <v>4620.6848319204337</v>
      </c>
      <c r="D251" s="8">
        <f t="shared" si="7"/>
        <v>3470.2182608726798</v>
      </c>
      <c r="E251" s="8">
        <f t="shared" si="8"/>
        <v>5771.1514029681875</v>
      </c>
    </row>
    <row r="252" spans="1:5" x14ac:dyDescent="0.25">
      <c r="A252" s="9">
        <v>45177</v>
      </c>
      <c r="C252" s="8">
        <f t="shared" si="6"/>
        <v>4973.641960297643</v>
      </c>
      <c r="D252" s="8">
        <f t="shared" si="7"/>
        <v>3819.4471306248943</v>
      </c>
      <c r="E252" s="8">
        <f t="shared" si="8"/>
        <v>6127.8367899703917</v>
      </c>
    </row>
    <row r="253" spans="1:5" x14ac:dyDescent="0.25">
      <c r="A253" s="9">
        <v>45178</v>
      </c>
      <c r="C253" s="8">
        <f t="shared" si="6"/>
        <v>6027.1515263484816</v>
      </c>
      <c r="D253" s="8">
        <f t="shared" si="7"/>
        <v>4869.1964044514743</v>
      </c>
      <c r="E253" s="8">
        <f t="shared" si="8"/>
        <v>7185.1066482454889</v>
      </c>
    </row>
    <row r="254" spans="1:5" x14ac:dyDescent="0.25">
      <c r="A254" s="9">
        <v>45179</v>
      </c>
      <c r="C254" s="8">
        <f t="shared" si="6"/>
        <v>5822.9984960687389</v>
      </c>
      <c r="D254" s="8">
        <f t="shared" si="7"/>
        <v>4661.2511004457592</v>
      </c>
      <c r="E254" s="8">
        <f t="shared" si="8"/>
        <v>6984.7458916917185</v>
      </c>
    </row>
    <row r="255" spans="1:5" x14ac:dyDescent="0.25">
      <c r="A255" s="9">
        <v>45180</v>
      </c>
      <c r="C255" s="8">
        <f t="shared" si="6"/>
        <v>5629.4831781981684</v>
      </c>
      <c r="D255" s="8">
        <f t="shared" si="7"/>
        <v>4463.9115814024708</v>
      </c>
      <c r="E255" s="8">
        <f t="shared" si="8"/>
        <v>6795.054774993866</v>
      </c>
    </row>
    <row r="256" spans="1:5" x14ac:dyDescent="0.25">
      <c r="A256" s="9">
        <v>45181</v>
      </c>
      <c r="C256" s="8">
        <f t="shared" si="6"/>
        <v>5476.0812362593815</v>
      </c>
      <c r="D256" s="8">
        <f t="shared" si="7"/>
        <v>4306.6535668100996</v>
      </c>
      <c r="E256" s="8">
        <f t="shared" si="8"/>
        <v>6645.5089057086634</v>
      </c>
    </row>
    <row r="257" spans="1:5" x14ac:dyDescent="0.25">
      <c r="A257" s="9">
        <v>45182</v>
      </c>
      <c r="C257" s="8">
        <f t="shared" si="6"/>
        <v>5366.3795534352621</v>
      </c>
      <c r="D257" s="8">
        <f t="shared" si="7"/>
        <v>4193.0639976819621</v>
      </c>
      <c r="E257" s="8">
        <f t="shared" si="8"/>
        <v>6539.6951091885621</v>
      </c>
    </row>
    <row r="258" spans="1:5" x14ac:dyDescent="0.25">
      <c r="A258" s="9">
        <v>45183</v>
      </c>
      <c r="C258" s="8">
        <f t="shared" si="6"/>
        <v>5721.7315422548472</v>
      </c>
      <c r="D258" s="8">
        <f t="shared" si="7"/>
        <v>4544.4963461959051</v>
      </c>
      <c r="E258" s="8">
        <f t="shared" si="8"/>
        <v>6898.9667383137894</v>
      </c>
    </row>
    <row r="259" spans="1:5" x14ac:dyDescent="0.25">
      <c r="A259" s="9">
        <v>45184</v>
      </c>
      <c r="C259" s="8">
        <f t="shared" si="6"/>
        <v>6046.2427624479988</v>
      </c>
      <c r="D259" s="8">
        <f t="shared" si="7"/>
        <v>4865.0562335029981</v>
      </c>
      <c r="E259" s="8">
        <f t="shared" si="8"/>
        <v>7227.4292913929994</v>
      </c>
    </row>
    <row r="260" spans="1:5" x14ac:dyDescent="0.25">
      <c r="A260" s="9">
        <v>45185</v>
      </c>
      <c r="C260" s="8">
        <f t="shared" si="6"/>
        <v>5774.3730920753178</v>
      </c>
      <c r="D260" s="8">
        <f t="shared" si="7"/>
        <v>4589.2036008116993</v>
      </c>
      <c r="E260" s="8">
        <f t="shared" si="8"/>
        <v>6959.5425833389363</v>
      </c>
    </row>
    <row r="261" spans="1:5" x14ac:dyDescent="0.25">
      <c r="A261" s="9">
        <v>45186</v>
      </c>
      <c r="C261" s="8">
        <f t="shared" si="6"/>
        <v>5987.7174363025497</v>
      </c>
      <c r="D261" s="8">
        <f t="shared" si="7"/>
        <v>4798.5334181167655</v>
      </c>
      <c r="E261" s="8">
        <f t="shared" si="8"/>
        <v>7176.9014544883339</v>
      </c>
    </row>
    <row r="262" spans="1:5" x14ac:dyDescent="0.25">
      <c r="A262" s="9">
        <v>45187</v>
      </c>
      <c r="C262" s="8">
        <f t="shared" si="6"/>
        <v>5344.8142022729353</v>
      </c>
      <c r="D262" s="8">
        <f t="shared" si="7"/>
        <v>4151.5841590263763</v>
      </c>
      <c r="E262" s="8">
        <f t="shared" si="8"/>
        <v>6538.0442455194943</v>
      </c>
    </row>
    <row r="263" spans="1:5" x14ac:dyDescent="0.25">
      <c r="A263" s="9">
        <v>45188</v>
      </c>
      <c r="C263" s="8">
        <f t="shared" si="6"/>
        <v>5995.0285982686464</v>
      </c>
      <c r="D263" s="8">
        <f t="shared" si="7"/>
        <v>4797.7210998786395</v>
      </c>
      <c r="E263" s="8">
        <f t="shared" si="8"/>
        <v>7192.3360966586533</v>
      </c>
    </row>
    <row r="264" spans="1:5" x14ac:dyDescent="0.25">
      <c r="A264" s="9">
        <v>45189</v>
      </c>
      <c r="C264" s="8">
        <f t="shared" si="6"/>
        <v>6257.8020145091696</v>
      </c>
      <c r="D264" s="8">
        <f t="shared" si="7"/>
        <v>5056.3857004953643</v>
      </c>
      <c r="E264" s="8">
        <f t="shared" si="8"/>
        <v>7459.2183285229748</v>
      </c>
    </row>
    <row r="265" spans="1:5" x14ac:dyDescent="0.25">
      <c r="A265" s="9">
        <v>45190</v>
      </c>
      <c r="C265" s="8">
        <f t="shared" si="6"/>
        <v>5630.3998936259495</v>
      </c>
      <c r="D265" s="8">
        <f t="shared" si="7"/>
        <v>4424.8434746124276</v>
      </c>
      <c r="E265" s="8">
        <f t="shared" si="8"/>
        <v>6835.9563126394714</v>
      </c>
    </row>
    <row r="266" spans="1:5" x14ac:dyDescent="0.25">
      <c r="A266" s="9">
        <v>45191</v>
      </c>
      <c r="C266" s="8">
        <f t="shared" si="6"/>
        <v>5648.014811348874</v>
      </c>
      <c r="D266" s="8">
        <f t="shared" si="7"/>
        <v>4438.2870705223349</v>
      </c>
      <c r="E266" s="8">
        <f t="shared" si="8"/>
        <v>6857.742552175413</v>
      </c>
    </row>
    <row r="267" spans="1:5" x14ac:dyDescent="0.25">
      <c r="A267" s="9">
        <v>45192</v>
      </c>
      <c r="C267" s="8">
        <f t="shared" si="6"/>
        <v>5127.5795979825925</v>
      </c>
      <c r="D267" s="8">
        <f t="shared" si="7"/>
        <v>3913.6493925069981</v>
      </c>
      <c r="E267" s="8">
        <f t="shared" si="8"/>
        <v>6341.509803458187</v>
      </c>
    </row>
    <row r="268" spans="1:5" x14ac:dyDescent="0.25">
      <c r="A268" s="9">
        <v>45193</v>
      </c>
      <c r="C268" s="8">
        <f t="shared" si="6"/>
        <v>5261.7036776285822</v>
      </c>
      <c r="D268" s="8">
        <f t="shared" si="7"/>
        <v>4043.5399400166398</v>
      </c>
      <c r="E268" s="8">
        <f t="shared" si="8"/>
        <v>6479.8674152405247</v>
      </c>
    </row>
    <row r="269" spans="1:5" x14ac:dyDescent="0.25">
      <c r="A269" s="9">
        <v>45194</v>
      </c>
      <c r="C269" s="8">
        <f t="shared" si="6"/>
        <v>5353.5688757840635</v>
      </c>
      <c r="D269" s="8">
        <f t="shared" si="7"/>
        <v>4131.1406152259678</v>
      </c>
      <c r="E269" s="8">
        <f t="shared" si="8"/>
        <v>6575.9971363421591</v>
      </c>
    </row>
    <row r="270" spans="1:5" x14ac:dyDescent="0.25">
      <c r="A270" s="9">
        <v>45195</v>
      </c>
      <c r="C270" s="8">
        <f t="shared" si="6"/>
        <v>5232.3708532891478</v>
      </c>
      <c r="D270" s="8">
        <f t="shared" si="7"/>
        <v>4005.6471569389951</v>
      </c>
      <c r="E270" s="8">
        <f t="shared" si="8"/>
        <v>6459.0945496393006</v>
      </c>
    </row>
    <row r="271" spans="1:5" x14ac:dyDescent="0.25">
      <c r="A271" s="9">
        <v>45196</v>
      </c>
      <c r="C271" s="8">
        <f t="shared" si="6"/>
        <v>5293.0078636064964</v>
      </c>
      <c r="D271" s="8">
        <f t="shared" si="7"/>
        <v>4061.9578978268187</v>
      </c>
      <c r="E271" s="8">
        <f t="shared" si="8"/>
        <v>6524.0578293861745</v>
      </c>
    </row>
    <row r="272" spans="1:5" x14ac:dyDescent="0.25">
      <c r="A272" s="9">
        <v>45197</v>
      </c>
      <c r="C272" s="8">
        <f t="shared" si="6"/>
        <v>5323.1278605250991</v>
      </c>
      <c r="D272" s="8">
        <f t="shared" si="7"/>
        <v>4087.7208720899689</v>
      </c>
      <c r="E272" s="8">
        <f t="shared" si="8"/>
        <v>6558.5348489602293</v>
      </c>
    </row>
    <row r="273" spans="1:5" x14ac:dyDescent="0.25">
      <c r="A273" s="9">
        <v>45198</v>
      </c>
      <c r="C273" s="8">
        <f t="shared" si="6"/>
        <v>4659.0932928450511</v>
      </c>
      <c r="D273" s="8">
        <f t="shared" si="7"/>
        <v>3419.2986101022188</v>
      </c>
      <c r="E273" s="8">
        <f t="shared" si="8"/>
        <v>5898.8879755878834</v>
      </c>
    </row>
    <row r="274" spans="1:5" x14ac:dyDescent="0.25">
      <c r="A274" s="9">
        <v>45199</v>
      </c>
      <c r="C274" s="8">
        <f t="shared" si="6"/>
        <v>4487.4608560566921</v>
      </c>
      <c r="D274" s="8">
        <f t="shared" si="7"/>
        <v>3243.2478900492461</v>
      </c>
      <c r="E274" s="8">
        <f t="shared" si="8"/>
        <v>5731.6738220641382</v>
      </c>
    </row>
    <row r="275" spans="1:5" x14ac:dyDescent="0.25">
      <c r="A275" s="9">
        <v>45200</v>
      </c>
      <c r="C275" s="8">
        <f t="shared" si="6"/>
        <v>5072.4782659328366</v>
      </c>
      <c r="D275" s="8">
        <f t="shared" si="7"/>
        <v>3823.8165114808662</v>
      </c>
      <c r="E275" s="8">
        <f t="shared" si="8"/>
        <v>6321.140020384807</v>
      </c>
    </row>
    <row r="276" spans="1:5" x14ac:dyDescent="0.25">
      <c r="A276" s="9">
        <v>45201</v>
      </c>
      <c r="C276" s="8">
        <f t="shared" si="6"/>
        <v>4997.045884974792</v>
      </c>
      <c r="D276" s="8">
        <f t="shared" si="7"/>
        <v>3612.1630410150974</v>
      </c>
      <c r="E276" s="8">
        <f t="shared" si="8"/>
        <v>6381.9287289344866</v>
      </c>
    </row>
    <row r="277" spans="1:5" x14ac:dyDescent="0.25">
      <c r="A277" s="9">
        <v>45202</v>
      </c>
      <c r="C277" s="8">
        <f t="shared" si="6"/>
        <v>5250.3331802039429</v>
      </c>
      <c r="D277" s="8">
        <f t="shared" si="7"/>
        <v>3861.3684526265943</v>
      </c>
      <c r="E277" s="8">
        <f t="shared" si="8"/>
        <v>6639.2979077812915</v>
      </c>
    </row>
    <row r="278" spans="1:5" x14ac:dyDescent="0.25">
      <c r="A278" s="9">
        <v>45203</v>
      </c>
      <c r="C278" s="8">
        <f t="shared" si="6"/>
        <v>5220.0503038441639</v>
      </c>
      <c r="D278" s="8">
        <f t="shared" si="7"/>
        <v>3826.9736493495675</v>
      </c>
      <c r="E278" s="8">
        <f t="shared" si="8"/>
        <v>6613.1269583387602</v>
      </c>
    </row>
    <row r="279" spans="1:5" x14ac:dyDescent="0.25">
      <c r="A279" s="9">
        <v>45204</v>
      </c>
      <c r="C279" s="8">
        <f t="shared" ref="C279:C310" si="9">_xlfn.FORECAST.ETS(A279,$B$2:$B$182,$A$2:$A$182,1,1)</f>
        <v>5380.2576114684634</v>
      </c>
      <c r="D279" s="8">
        <f t="shared" ref="D279:D310" si="10">C279-_xlfn.FORECAST.ETS.CONFINT(A279,$B$2:$B$182,$A$2:$A$182,0.95,1,1)</f>
        <v>3983.0390366881288</v>
      </c>
      <c r="E279" s="8">
        <f t="shared" ref="E279:E310" si="11">C279+_xlfn.FORECAST.ETS.CONFINT(A279,$B$2:$B$182,$A$2:$A$182,0.95,1,1)</f>
        <v>6777.4761862487976</v>
      </c>
    </row>
    <row r="280" spans="1:5" x14ac:dyDescent="0.25">
      <c r="A280" s="9">
        <v>45205</v>
      </c>
      <c r="C280" s="8">
        <f t="shared" si="9"/>
        <v>5215.3019952150244</v>
      </c>
      <c r="D280" s="8">
        <f t="shared" si="10"/>
        <v>3813.9115580492107</v>
      </c>
      <c r="E280" s="8">
        <f t="shared" si="11"/>
        <v>6616.692432380838</v>
      </c>
    </row>
    <row r="281" spans="1:5" x14ac:dyDescent="0.25">
      <c r="A281" s="9">
        <v>45206</v>
      </c>
      <c r="C281" s="8">
        <f t="shared" si="9"/>
        <v>5289.2676592798871</v>
      </c>
      <c r="D281" s="8">
        <f t="shared" si="10"/>
        <v>3883.6754702046064</v>
      </c>
      <c r="E281" s="8">
        <f t="shared" si="11"/>
        <v>6694.8598483551677</v>
      </c>
    </row>
    <row r="282" spans="1:5" x14ac:dyDescent="0.25">
      <c r="A282" s="9">
        <v>45207</v>
      </c>
      <c r="C282" s="8">
        <f t="shared" si="9"/>
        <v>5064.103531759979</v>
      </c>
      <c r="D282" s="8">
        <f t="shared" si="10"/>
        <v>3654.2797551035087</v>
      </c>
      <c r="E282" s="8">
        <f t="shared" si="11"/>
        <v>6473.9273084164488</v>
      </c>
    </row>
    <row r="283" spans="1:5" x14ac:dyDescent="0.25">
      <c r="A283" s="9">
        <v>45208</v>
      </c>
      <c r="C283" s="8">
        <f t="shared" si="9"/>
        <v>5417.0606601371892</v>
      </c>
      <c r="D283" s="8">
        <f t="shared" si="10"/>
        <v>4002.9755153262449</v>
      </c>
      <c r="E283" s="8">
        <f t="shared" si="11"/>
        <v>6831.1458049481334</v>
      </c>
    </row>
    <row r="284" spans="1:5" x14ac:dyDescent="0.25">
      <c r="A284" s="9">
        <v>45209</v>
      </c>
      <c r="C284" s="8">
        <f t="shared" si="9"/>
        <v>6470.5702261880278</v>
      </c>
      <c r="D284" s="8">
        <f t="shared" si="10"/>
        <v>5052.1939889637706</v>
      </c>
      <c r="E284" s="8">
        <f t="shared" si="11"/>
        <v>7888.9464634122851</v>
      </c>
    </row>
    <row r="285" spans="1:5" x14ac:dyDescent="0.25">
      <c r="A285" s="9">
        <v>45210</v>
      </c>
      <c r="C285" s="8">
        <f t="shared" si="9"/>
        <v>6266.4171959082842</v>
      </c>
      <c r="D285" s="8">
        <f t="shared" si="10"/>
        <v>4843.7201995123351</v>
      </c>
      <c r="E285" s="8">
        <f t="shared" si="11"/>
        <v>7689.1141923042333</v>
      </c>
    </row>
    <row r="286" spans="1:5" x14ac:dyDescent="0.25">
      <c r="A286" s="9">
        <v>45211</v>
      </c>
      <c r="C286" s="8">
        <f t="shared" si="9"/>
        <v>6072.9018780377146</v>
      </c>
      <c r="D286" s="8">
        <f t="shared" si="10"/>
        <v>4645.8545143683787</v>
      </c>
      <c r="E286" s="8">
        <f t="shared" si="11"/>
        <v>7499.9492417070505</v>
      </c>
    </row>
    <row r="287" spans="1:5" x14ac:dyDescent="0.25">
      <c r="A287" s="9">
        <v>45212</v>
      </c>
      <c r="C287" s="8">
        <f t="shared" si="9"/>
        <v>5919.4999360989277</v>
      </c>
      <c r="D287" s="8">
        <f t="shared" si="10"/>
        <v>4488.0726568378186</v>
      </c>
      <c r="E287" s="8">
        <f t="shared" si="11"/>
        <v>7350.9272153600368</v>
      </c>
    </row>
    <row r="288" spans="1:5" x14ac:dyDescent="0.25">
      <c r="A288" s="9">
        <v>45213</v>
      </c>
      <c r="C288" s="8">
        <f t="shared" si="9"/>
        <v>5809.7982532748083</v>
      </c>
      <c r="D288" s="8">
        <f t="shared" si="10"/>
        <v>4373.9615709840928</v>
      </c>
      <c r="E288" s="8">
        <f t="shared" si="11"/>
        <v>7245.6349355655238</v>
      </c>
    </row>
    <row r="289" spans="1:5" x14ac:dyDescent="0.25">
      <c r="A289" s="9">
        <v>45214</v>
      </c>
      <c r="C289" s="8">
        <f t="shared" si="9"/>
        <v>6165.1502420943934</v>
      </c>
      <c r="D289" s="8">
        <f t="shared" si="10"/>
        <v>4724.8747312848736</v>
      </c>
      <c r="E289" s="8">
        <f t="shared" si="11"/>
        <v>7605.4257529039132</v>
      </c>
    </row>
    <row r="290" spans="1:5" x14ac:dyDescent="0.25">
      <c r="A290" s="9">
        <v>45215</v>
      </c>
      <c r="C290" s="8">
        <f t="shared" si="9"/>
        <v>6489.661462287545</v>
      </c>
      <c r="D290" s="8">
        <f t="shared" si="10"/>
        <v>5044.9177604578117</v>
      </c>
      <c r="E290" s="8">
        <f t="shared" si="11"/>
        <v>7934.4051641172782</v>
      </c>
    </row>
    <row r="291" spans="1:5" x14ac:dyDescent="0.25">
      <c r="A291" s="9">
        <v>45216</v>
      </c>
      <c r="C291" s="8">
        <f t="shared" si="9"/>
        <v>6217.791791914864</v>
      </c>
      <c r="D291" s="8">
        <f t="shared" si="10"/>
        <v>4768.5506005617617</v>
      </c>
      <c r="E291" s="8">
        <f t="shared" si="11"/>
        <v>7667.0329832679663</v>
      </c>
    </row>
    <row r="292" spans="1:5" x14ac:dyDescent="0.25">
      <c r="A292" s="9">
        <v>45217</v>
      </c>
      <c r="C292" s="8">
        <f t="shared" si="9"/>
        <v>6431.1361361420959</v>
      </c>
      <c r="D292" s="8">
        <f t="shared" si="10"/>
        <v>4977.3682217427449</v>
      </c>
      <c r="E292" s="8">
        <f t="shared" si="11"/>
        <v>7884.9040505414468</v>
      </c>
    </row>
    <row r="293" spans="1:5" x14ac:dyDescent="0.25">
      <c r="A293" s="9">
        <v>45218</v>
      </c>
      <c r="C293" s="8">
        <f t="shared" si="9"/>
        <v>5788.2329021124815</v>
      </c>
      <c r="D293" s="8">
        <f t="shared" si="10"/>
        <v>4329.9090970781208</v>
      </c>
      <c r="E293" s="8">
        <f t="shared" si="11"/>
        <v>7246.5567071468422</v>
      </c>
    </row>
    <row r="294" spans="1:5" x14ac:dyDescent="0.25">
      <c r="A294" s="9">
        <v>45219</v>
      </c>
      <c r="C294" s="8">
        <f t="shared" si="9"/>
        <v>6438.4472981081926</v>
      </c>
      <c r="D294" s="8">
        <f t="shared" si="10"/>
        <v>4975.5385017101034</v>
      </c>
      <c r="E294" s="8">
        <f t="shared" si="11"/>
        <v>7901.3560945062818</v>
      </c>
    </row>
    <row r="295" spans="1:5" x14ac:dyDescent="0.25">
      <c r="A295" s="9">
        <v>45220</v>
      </c>
      <c r="C295" s="8">
        <f t="shared" si="9"/>
        <v>6701.2207143487158</v>
      </c>
      <c r="D295" s="8">
        <f t="shared" si="10"/>
        <v>5233.6978936164978</v>
      </c>
      <c r="E295" s="8">
        <f t="shared" si="11"/>
        <v>8168.7435350809337</v>
      </c>
    </row>
    <row r="296" spans="1:5" x14ac:dyDescent="0.25">
      <c r="A296" s="9">
        <v>45221</v>
      </c>
      <c r="C296" s="8">
        <f t="shared" si="9"/>
        <v>6073.8185934654957</v>
      </c>
      <c r="D296" s="8">
        <f t="shared" si="10"/>
        <v>4601.6527840579765</v>
      </c>
      <c r="E296" s="8">
        <f t="shared" si="11"/>
        <v>7545.9844028730149</v>
      </c>
    </row>
    <row r="297" spans="1:5" x14ac:dyDescent="0.25">
      <c r="A297" s="9">
        <v>45222</v>
      </c>
      <c r="C297" s="8">
        <f t="shared" si="9"/>
        <v>6091.4335111884202</v>
      </c>
      <c r="D297" s="8">
        <f t="shared" si="10"/>
        <v>4614.5958182374879</v>
      </c>
      <c r="E297" s="8">
        <f t="shared" si="11"/>
        <v>7568.2712041393524</v>
      </c>
    </row>
    <row r="298" spans="1:5" x14ac:dyDescent="0.25">
      <c r="A298" s="9">
        <v>45223</v>
      </c>
      <c r="C298" s="8">
        <f t="shared" si="9"/>
        <v>5570.9982978221396</v>
      </c>
      <c r="D298" s="8">
        <f t="shared" si="10"/>
        <v>4089.4598967497836</v>
      </c>
      <c r="E298" s="8">
        <f t="shared" si="11"/>
        <v>7052.5366988944952</v>
      </c>
    </row>
    <row r="299" spans="1:5" x14ac:dyDescent="0.25">
      <c r="A299" s="9">
        <v>45224</v>
      </c>
      <c r="C299" s="8">
        <f t="shared" si="9"/>
        <v>5705.1223774681284</v>
      </c>
      <c r="D299" s="8">
        <f t="shared" si="10"/>
        <v>4218.8545147769937</v>
      </c>
      <c r="E299" s="8">
        <f t="shared" si="11"/>
        <v>7191.3902401592632</v>
      </c>
    </row>
    <row r="300" spans="1:5" x14ac:dyDescent="0.25">
      <c r="A300" s="9">
        <v>45225</v>
      </c>
      <c r="C300" s="8">
        <f t="shared" si="9"/>
        <v>5796.9875756236088</v>
      </c>
      <c r="D300" s="8">
        <f t="shared" si="10"/>
        <v>4305.96156966136</v>
      </c>
      <c r="E300" s="8">
        <f t="shared" si="11"/>
        <v>7288.0135815858575</v>
      </c>
    </row>
    <row r="301" spans="1:5" x14ac:dyDescent="0.25">
      <c r="A301" s="9">
        <v>45226</v>
      </c>
      <c r="C301" s="8">
        <f t="shared" si="9"/>
        <v>5675.7895531286949</v>
      </c>
      <c r="D301" s="8">
        <f t="shared" si="10"/>
        <v>4179.9767948265098</v>
      </c>
      <c r="E301" s="8">
        <f t="shared" si="11"/>
        <v>7171.60231143088</v>
      </c>
    </row>
    <row r="302" spans="1:5" x14ac:dyDescent="0.25">
      <c r="A302" s="9">
        <v>45227</v>
      </c>
      <c r="C302" s="8">
        <f t="shared" si="9"/>
        <v>5736.4265634460426</v>
      </c>
      <c r="D302" s="8">
        <f t="shared" si="10"/>
        <v>4235.7985170315351</v>
      </c>
      <c r="E302" s="8">
        <f t="shared" si="11"/>
        <v>7237.05460986055</v>
      </c>
    </row>
    <row r="303" spans="1:5" x14ac:dyDescent="0.25">
      <c r="A303" s="9">
        <v>45228</v>
      </c>
      <c r="C303" s="8">
        <f t="shared" si="9"/>
        <v>5766.5465603646453</v>
      </c>
      <c r="D303" s="8">
        <f t="shared" si="10"/>
        <v>4261.0747640495483</v>
      </c>
      <c r="E303" s="8">
        <f t="shared" si="11"/>
        <v>7272.0183566797423</v>
      </c>
    </row>
    <row r="304" spans="1:5" x14ac:dyDescent="0.25">
      <c r="A304" s="9">
        <v>45229</v>
      </c>
      <c r="C304" s="8">
        <f t="shared" si="9"/>
        <v>5102.5119926845982</v>
      </c>
      <c r="D304" s="8">
        <f t="shared" si="10"/>
        <v>3592.168059327526</v>
      </c>
      <c r="E304" s="8">
        <f t="shared" si="11"/>
        <v>6612.8559260416705</v>
      </c>
    </row>
    <row r="305" spans="1:5" x14ac:dyDescent="0.25">
      <c r="A305" s="9">
        <v>45230</v>
      </c>
      <c r="C305" s="8">
        <f t="shared" si="9"/>
        <v>4930.8795558962383</v>
      </c>
      <c r="D305" s="8">
        <f t="shared" si="10"/>
        <v>3415.6351736408451</v>
      </c>
      <c r="E305" s="8">
        <f t="shared" si="11"/>
        <v>6446.1239381516316</v>
      </c>
    </row>
    <row r="306" spans="1:5" x14ac:dyDescent="0.25">
      <c r="A306" s="9">
        <v>45231</v>
      </c>
      <c r="C306" s="8">
        <f t="shared" si="9"/>
        <v>5515.8969657723828</v>
      </c>
      <c r="D306" s="8">
        <f t="shared" si="10"/>
        <v>3995.7238986612629</v>
      </c>
      <c r="E306" s="8">
        <f t="shared" si="11"/>
        <v>7036.0700328835028</v>
      </c>
    </row>
    <row r="307" spans="1:5" x14ac:dyDescent="0.25">
      <c r="A307" s="9">
        <v>45232</v>
      </c>
      <c r="C307" s="8">
        <f t="shared" si="9"/>
        <v>5440.4645848143391</v>
      </c>
      <c r="D307" s="8">
        <f t="shared" si="10"/>
        <v>3800.2426957434491</v>
      </c>
      <c r="E307" s="8">
        <f t="shared" si="11"/>
        <v>7080.6864738852291</v>
      </c>
    </row>
    <row r="308" spans="1:5" x14ac:dyDescent="0.25">
      <c r="A308" s="9">
        <v>45233</v>
      </c>
      <c r="C308" s="8">
        <f t="shared" si="9"/>
        <v>5693.7518800434891</v>
      </c>
      <c r="D308" s="8">
        <f t="shared" si="10"/>
        <v>4048.8938264020576</v>
      </c>
      <c r="E308" s="8">
        <f t="shared" si="11"/>
        <v>7338.6099336849202</v>
      </c>
    </row>
    <row r="309" spans="1:5" x14ac:dyDescent="0.25">
      <c r="A309" s="9">
        <v>45234</v>
      </c>
      <c r="C309" s="8">
        <f t="shared" si="9"/>
        <v>5663.4690036837101</v>
      </c>
      <c r="D309" s="8">
        <f t="shared" si="10"/>
        <v>4013.946688583459</v>
      </c>
      <c r="E309" s="8">
        <f t="shared" si="11"/>
        <v>7312.9913187839611</v>
      </c>
    </row>
    <row r="310" spans="1:5" x14ac:dyDescent="0.25">
      <c r="A310" s="9">
        <v>45235</v>
      </c>
      <c r="C310" s="8">
        <f t="shared" si="9"/>
        <v>5823.6763113080106</v>
      </c>
      <c r="D310" s="8">
        <f t="shared" si="10"/>
        <v>4169.4616936640668</v>
      </c>
      <c r="E310" s="8">
        <f t="shared" si="11"/>
        <v>7477.8909289519543</v>
      </c>
    </row>
    <row r="311" spans="1:5" x14ac:dyDescent="0.25">
      <c r="A311" s="9">
        <v>45236</v>
      </c>
      <c r="C311" s="8">
        <f t="shared" ref="C311:C342" si="12">_xlfn.FORECAST.ETS(A311,$B$2:$B$182,$A$2:$A$182,1,1)</f>
        <v>5658.7206950545715</v>
      </c>
      <c r="D311" s="8">
        <f t="shared" ref="D311:D342" si="13">C311-_xlfn.FORECAST.ETS.CONFINT(A311,$B$2:$B$182,$A$2:$A$182,0.95,1,1)</f>
        <v>3999.7857903779359</v>
      </c>
      <c r="E311" s="8">
        <f t="shared" ref="E311:E342" si="14">C311+_xlfn.FORECAST.ETS.CONFINT(A311,$B$2:$B$182,$A$2:$A$182,0.95,1,1)</f>
        <v>7317.6555997312071</v>
      </c>
    </row>
    <row r="312" spans="1:5" x14ac:dyDescent="0.25">
      <c r="A312" s="9">
        <v>45237</v>
      </c>
      <c r="C312" s="8">
        <f t="shared" si="12"/>
        <v>5732.6863591194333</v>
      </c>
      <c r="D312" s="8">
        <f t="shared" si="13"/>
        <v>4069.0032402887455</v>
      </c>
      <c r="E312" s="8">
        <f t="shared" si="14"/>
        <v>7396.3694779501211</v>
      </c>
    </row>
    <row r="313" spans="1:5" x14ac:dyDescent="0.25">
      <c r="A313" s="9">
        <v>45238</v>
      </c>
      <c r="C313" s="8">
        <f t="shared" si="12"/>
        <v>5507.5222315995261</v>
      </c>
      <c r="D313" s="8">
        <f t="shared" si="13"/>
        <v>3839.0630296122981</v>
      </c>
      <c r="E313" s="8">
        <f t="shared" si="14"/>
        <v>7175.9814335867541</v>
      </c>
    </row>
    <row r="314" spans="1:5" x14ac:dyDescent="0.25">
      <c r="A314" s="9">
        <v>45239</v>
      </c>
      <c r="C314" s="8">
        <f t="shared" si="12"/>
        <v>5860.4793599767354</v>
      </c>
      <c r="D314" s="8">
        <f t="shared" si="13"/>
        <v>4187.216264680239</v>
      </c>
      <c r="E314" s="8">
        <f t="shared" si="14"/>
        <v>7533.7424552732318</v>
      </c>
    </row>
    <row r="315" spans="1:5" x14ac:dyDescent="0.25">
      <c r="A315" s="9">
        <v>45240</v>
      </c>
      <c r="C315" s="8">
        <f t="shared" si="12"/>
        <v>6913.9889260275741</v>
      </c>
      <c r="D315" s="8">
        <f t="shared" si="13"/>
        <v>5235.8941868295606</v>
      </c>
      <c r="E315" s="8">
        <f t="shared" si="14"/>
        <v>8592.0836652255875</v>
      </c>
    </row>
    <row r="316" spans="1:5" x14ac:dyDescent="0.25">
      <c r="A316" s="9">
        <v>45241</v>
      </c>
      <c r="C316" s="8">
        <f t="shared" si="12"/>
        <v>6709.8358957478313</v>
      </c>
      <c r="D316" s="8">
        <f t="shared" si="13"/>
        <v>5026.8818223072803</v>
      </c>
      <c r="E316" s="8">
        <f t="shared" si="14"/>
        <v>8392.7899691883831</v>
      </c>
    </row>
    <row r="317" spans="1:5" x14ac:dyDescent="0.25">
      <c r="A317" s="9">
        <v>45242</v>
      </c>
      <c r="C317" s="8">
        <f t="shared" si="12"/>
        <v>6516.3205778772608</v>
      </c>
      <c r="D317" s="8">
        <f t="shared" si="13"/>
        <v>4828.4795407753445</v>
      </c>
      <c r="E317" s="8">
        <f t="shared" si="14"/>
        <v>8204.1616149791771</v>
      </c>
    </row>
    <row r="318" spans="1:5" x14ac:dyDescent="0.25">
      <c r="A318" s="9">
        <v>45243</v>
      </c>
      <c r="C318" s="8">
        <f t="shared" si="12"/>
        <v>6362.9186359384739</v>
      </c>
      <c r="D318" s="8">
        <f t="shared" si="13"/>
        <v>4670.163067329936</v>
      </c>
      <c r="E318" s="8">
        <f t="shared" si="14"/>
        <v>8055.6742045470119</v>
      </c>
    </row>
    <row r="319" spans="1:5" x14ac:dyDescent="0.25">
      <c r="A319" s="9">
        <v>45244</v>
      </c>
      <c r="C319" s="8">
        <f t="shared" si="12"/>
        <v>6253.2169531143545</v>
      </c>
      <c r="D319" s="8">
        <f t="shared" si="13"/>
        <v>4555.5193473595054</v>
      </c>
      <c r="E319" s="8">
        <f t="shared" si="14"/>
        <v>7950.9145588692036</v>
      </c>
    </row>
    <row r="320" spans="1:5" x14ac:dyDescent="0.25">
      <c r="A320" s="9">
        <v>45245</v>
      </c>
      <c r="C320" s="8">
        <f t="shared" si="12"/>
        <v>6608.5689419339396</v>
      </c>
      <c r="D320" s="8">
        <f t="shared" si="13"/>
        <v>4905.9018562114697</v>
      </c>
      <c r="E320" s="8">
        <f t="shared" si="14"/>
        <v>8311.2360276564086</v>
      </c>
    </row>
    <row r="321" spans="1:5" x14ac:dyDescent="0.25">
      <c r="A321" s="9">
        <v>45246</v>
      </c>
      <c r="C321" s="8">
        <f t="shared" si="12"/>
        <v>6933.0801621270912</v>
      </c>
      <c r="D321" s="8">
        <f t="shared" si="13"/>
        <v>5225.4162170279114</v>
      </c>
      <c r="E321" s="8">
        <f t="shared" si="14"/>
        <v>8640.74410722627</v>
      </c>
    </row>
    <row r="322" spans="1:5" x14ac:dyDescent="0.25">
      <c r="A322" s="9">
        <v>45247</v>
      </c>
      <c r="C322" s="8">
        <f t="shared" si="12"/>
        <v>6661.2104917544102</v>
      </c>
      <c r="D322" s="8">
        <f t="shared" si="13"/>
        <v>4948.5223718567267</v>
      </c>
      <c r="E322" s="8">
        <f t="shared" si="14"/>
        <v>8373.8986116520937</v>
      </c>
    </row>
    <row r="323" spans="1:5" x14ac:dyDescent="0.25">
      <c r="A323" s="9">
        <v>45248</v>
      </c>
      <c r="C323" s="8">
        <f t="shared" si="12"/>
        <v>6874.5548359816421</v>
      </c>
      <c r="D323" s="8">
        <f t="shared" si="13"/>
        <v>5156.8152904074796</v>
      </c>
      <c r="E323" s="8">
        <f t="shared" si="14"/>
        <v>8592.2943815558046</v>
      </c>
    </row>
    <row r="324" spans="1:5" x14ac:dyDescent="0.25">
      <c r="A324" s="9">
        <v>45249</v>
      </c>
      <c r="C324" s="8">
        <f t="shared" si="12"/>
        <v>6231.6516019520277</v>
      </c>
      <c r="D324" s="8">
        <f t="shared" si="13"/>
        <v>4508.8334449054182</v>
      </c>
      <c r="E324" s="8">
        <f t="shared" si="14"/>
        <v>7954.4697589986372</v>
      </c>
    </row>
    <row r="325" spans="1:5" x14ac:dyDescent="0.25">
      <c r="A325" s="9">
        <v>45250</v>
      </c>
      <c r="C325" s="8">
        <f t="shared" si="12"/>
        <v>6881.8659979477388</v>
      </c>
      <c r="D325" s="8">
        <f t="shared" si="13"/>
        <v>5153.9421092347902</v>
      </c>
      <c r="E325" s="8">
        <f t="shared" si="14"/>
        <v>8609.7898866606884</v>
      </c>
    </row>
    <row r="326" spans="1:5" x14ac:dyDescent="0.25">
      <c r="A326" s="9">
        <v>45251</v>
      </c>
      <c r="C326" s="8">
        <f t="shared" si="12"/>
        <v>7144.639414188262</v>
      </c>
      <c r="D326" s="8">
        <f t="shared" si="13"/>
        <v>5411.5827397193298</v>
      </c>
      <c r="E326" s="8">
        <f t="shared" si="14"/>
        <v>8877.6960886571942</v>
      </c>
    </row>
    <row r="327" spans="1:5" x14ac:dyDescent="0.25">
      <c r="A327" s="9">
        <v>45252</v>
      </c>
      <c r="C327" s="8">
        <f t="shared" si="12"/>
        <v>6517.2372933050419</v>
      </c>
      <c r="D327" s="8">
        <f t="shared" si="13"/>
        <v>4779.0208455792254</v>
      </c>
      <c r="E327" s="8">
        <f t="shared" si="14"/>
        <v>8255.4537410308585</v>
      </c>
    </row>
    <row r="328" spans="1:5" x14ac:dyDescent="0.25">
      <c r="A328" s="9">
        <v>45253</v>
      </c>
      <c r="C328" s="8">
        <f t="shared" si="12"/>
        <v>6534.8522110279664</v>
      </c>
      <c r="D328" s="8">
        <f t="shared" si="13"/>
        <v>4791.4490696001476</v>
      </c>
      <c r="E328" s="8">
        <f t="shared" si="14"/>
        <v>8278.2553524557861</v>
      </c>
    </row>
    <row r="329" spans="1:5" x14ac:dyDescent="0.25">
      <c r="A329" s="9">
        <v>45254</v>
      </c>
      <c r="C329" s="8">
        <f t="shared" si="12"/>
        <v>6014.4169976616849</v>
      </c>
      <c r="D329" s="8">
        <f t="shared" si="13"/>
        <v>4265.8003095923459</v>
      </c>
      <c r="E329" s="8">
        <f t="shared" si="14"/>
        <v>7763.033685731024</v>
      </c>
    </row>
    <row r="330" spans="1:5" x14ac:dyDescent="0.25">
      <c r="A330" s="9">
        <v>45255</v>
      </c>
      <c r="C330" s="8">
        <f t="shared" si="12"/>
        <v>6148.5410773076746</v>
      </c>
      <c r="D330" s="8">
        <f t="shared" si="13"/>
        <v>4394.6840575957131</v>
      </c>
      <c r="E330" s="8">
        <f t="shared" si="14"/>
        <v>7902.3980970196362</v>
      </c>
    </row>
    <row r="331" spans="1:5" x14ac:dyDescent="0.25">
      <c r="A331" s="9">
        <v>45256</v>
      </c>
      <c r="C331" s="8">
        <f t="shared" si="12"/>
        <v>6240.4062754631559</v>
      </c>
      <c r="D331" s="8">
        <f t="shared" si="13"/>
        <v>4481.2822074619298</v>
      </c>
      <c r="E331" s="8">
        <f t="shared" si="14"/>
        <v>7999.530343464382</v>
      </c>
    </row>
    <row r="332" spans="1:5" x14ac:dyDescent="0.25">
      <c r="A332" s="9">
        <v>45257</v>
      </c>
      <c r="C332" s="8">
        <f t="shared" si="12"/>
        <v>6119.2082529682402</v>
      </c>
      <c r="D332" s="8">
        <f t="shared" si="13"/>
        <v>4354.79048878507</v>
      </c>
      <c r="E332" s="8">
        <f t="shared" si="14"/>
        <v>7883.6260171514105</v>
      </c>
    </row>
    <row r="333" spans="1:5" x14ac:dyDescent="0.25">
      <c r="A333" s="9">
        <v>45258</v>
      </c>
      <c r="C333" s="8">
        <f t="shared" si="12"/>
        <v>6179.8452632855888</v>
      </c>
      <c r="D333" s="8">
        <f t="shared" si="13"/>
        <v>4410.107224164949</v>
      </c>
      <c r="E333" s="8">
        <f t="shared" si="14"/>
        <v>7949.5833024062285</v>
      </c>
    </row>
    <row r="334" spans="1:5" x14ac:dyDescent="0.25">
      <c r="A334" s="9">
        <v>45259</v>
      </c>
      <c r="C334" s="8">
        <f t="shared" si="12"/>
        <v>6209.9652602041915</v>
      </c>
      <c r="D334" s="8">
        <f t="shared" si="13"/>
        <v>4434.8804368948231</v>
      </c>
      <c r="E334" s="8">
        <f t="shared" si="14"/>
        <v>7985.0500835135599</v>
      </c>
    </row>
    <row r="335" spans="1:5" x14ac:dyDescent="0.25">
      <c r="A335" s="9">
        <v>45260</v>
      </c>
      <c r="C335" s="8">
        <f t="shared" si="12"/>
        <v>5545.9306925241435</v>
      </c>
      <c r="D335" s="8">
        <f t="shared" si="13"/>
        <v>3765.4726456303215</v>
      </c>
      <c r="E335" s="8">
        <f t="shared" si="14"/>
        <v>7326.3887394179656</v>
      </c>
    </row>
    <row r="336" spans="1:5" x14ac:dyDescent="0.25">
      <c r="A336" s="9">
        <v>45261</v>
      </c>
      <c r="C336" s="8">
        <f t="shared" si="12"/>
        <v>5374.2982557357846</v>
      </c>
      <c r="D336" s="8">
        <f t="shared" si="13"/>
        <v>3588.4406160529679</v>
      </c>
      <c r="E336" s="8">
        <f t="shared" si="14"/>
        <v>7160.1558954186012</v>
      </c>
    </row>
    <row r="337" spans="1:5" x14ac:dyDescent="0.25">
      <c r="A337" s="9">
        <v>45262</v>
      </c>
      <c r="C337" s="8">
        <f t="shared" si="12"/>
        <v>5959.315665611929</v>
      </c>
      <c r="D337" s="8">
        <f t="shared" si="13"/>
        <v>4168.0321344470312</v>
      </c>
      <c r="E337" s="8">
        <f t="shared" si="14"/>
        <v>7750.5991967768268</v>
      </c>
    </row>
    <row r="338" spans="1:5" x14ac:dyDescent="0.25">
      <c r="A338" s="9">
        <v>45263</v>
      </c>
      <c r="C338" s="8">
        <f t="shared" si="12"/>
        <v>5883.8832846538844</v>
      </c>
      <c r="D338" s="8">
        <f t="shared" si="13"/>
        <v>3984.0585618369605</v>
      </c>
      <c r="E338" s="8">
        <f t="shared" si="14"/>
        <v>7783.7080074708083</v>
      </c>
    </row>
    <row r="339" spans="1:5" x14ac:dyDescent="0.25">
      <c r="A339" s="9">
        <v>45264</v>
      </c>
      <c r="C339" s="8">
        <f t="shared" si="12"/>
        <v>6137.1705798830353</v>
      </c>
      <c r="D339" s="8">
        <f t="shared" si="13"/>
        <v>4232.1640137573413</v>
      </c>
      <c r="E339" s="8">
        <f t="shared" si="14"/>
        <v>8042.1771460087293</v>
      </c>
    </row>
    <row r="340" spans="1:5" x14ac:dyDescent="0.25">
      <c r="A340" s="9">
        <v>45265</v>
      </c>
      <c r="C340" s="8">
        <f t="shared" si="12"/>
        <v>6106.8877035232563</v>
      </c>
      <c r="D340" s="8">
        <f t="shared" si="13"/>
        <v>4196.6729540933584</v>
      </c>
      <c r="E340" s="8">
        <f t="shared" si="14"/>
        <v>8017.1024529531542</v>
      </c>
    </row>
    <row r="341" spans="1:5" x14ac:dyDescent="0.25">
      <c r="A341" s="9">
        <v>45266</v>
      </c>
      <c r="C341" s="8">
        <f t="shared" si="12"/>
        <v>6267.0950111475559</v>
      </c>
      <c r="D341" s="8">
        <f t="shared" si="13"/>
        <v>4351.6457962152608</v>
      </c>
      <c r="E341" s="8">
        <f t="shared" si="14"/>
        <v>8182.5442260798509</v>
      </c>
    </row>
    <row r="342" spans="1:5" x14ac:dyDescent="0.25">
      <c r="A342" s="9">
        <v>45267</v>
      </c>
      <c r="C342" s="8">
        <f t="shared" si="12"/>
        <v>6102.1393948941168</v>
      </c>
      <c r="D342" s="8">
        <f t="shared" si="13"/>
        <v>4181.4294905089091</v>
      </c>
      <c r="E342" s="8">
        <f t="shared" si="14"/>
        <v>8022.8492992793244</v>
      </c>
    </row>
    <row r="343" spans="1:5" x14ac:dyDescent="0.25">
      <c r="A343" s="9">
        <v>45268</v>
      </c>
      <c r="C343" s="8">
        <f t="shared" ref="C343:C363" si="15">_xlfn.FORECAST.ETS(A343,$B$2:$B$182,$A$2:$A$182,1,1)</f>
        <v>6176.1050589589795</v>
      </c>
      <c r="D343" s="8">
        <f t="shared" ref="D343:D363" si="16">C343-_xlfn.FORECAST.ETS.CONFINT(A343,$B$2:$B$182,$A$2:$A$182,0.95,1,1)</f>
        <v>4250.1082998543925</v>
      </c>
      <c r="E343" s="8">
        <f t="shared" ref="E343:E363" si="17">C343+_xlfn.FORECAST.ETS.CONFINT(A343,$B$2:$B$182,$A$2:$A$182,0.95,1,1)</f>
        <v>8102.1018180635665</v>
      </c>
    </row>
    <row r="344" spans="1:5" x14ac:dyDescent="0.25">
      <c r="A344" s="9">
        <v>45269</v>
      </c>
      <c r="C344" s="8">
        <f t="shared" si="15"/>
        <v>5950.9409314390714</v>
      </c>
      <c r="D344" s="8">
        <f t="shared" si="16"/>
        <v>4019.6312114551597</v>
      </c>
      <c r="E344" s="8">
        <f t="shared" si="17"/>
        <v>7882.2506514229826</v>
      </c>
    </row>
    <row r="345" spans="1:5" x14ac:dyDescent="0.25">
      <c r="A345" s="9">
        <v>45270</v>
      </c>
      <c r="C345" s="8">
        <f t="shared" si="15"/>
        <v>6303.8980598162816</v>
      </c>
      <c r="D345" s="8">
        <f t="shared" si="16"/>
        <v>4367.2493323083463</v>
      </c>
      <c r="E345" s="8">
        <f t="shared" si="17"/>
        <v>8240.546787324216</v>
      </c>
    </row>
    <row r="346" spans="1:5" x14ac:dyDescent="0.25">
      <c r="A346" s="9">
        <v>45271</v>
      </c>
      <c r="C346" s="8">
        <f t="shared" si="15"/>
        <v>7357.4076258671203</v>
      </c>
      <c r="D346" s="8">
        <f t="shared" si="16"/>
        <v>5415.3939041008562</v>
      </c>
      <c r="E346" s="8">
        <f t="shared" si="17"/>
        <v>9299.4213476333844</v>
      </c>
    </row>
    <row r="347" spans="1:5" x14ac:dyDescent="0.25">
      <c r="A347" s="9">
        <v>45272</v>
      </c>
      <c r="C347" s="8">
        <f t="shared" si="15"/>
        <v>7153.2545955873766</v>
      </c>
      <c r="D347" s="8">
        <f t="shared" si="16"/>
        <v>5205.849953120598</v>
      </c>
      <c r="E347" s="8">
        <f t="shared" si="17"/>
        <v>9100.6592380541551</v>
      </c>
    </row>
    <row r="348" spans="1:5" x14ac:dyDescent="0.25">
      <c r="A348" s="9">
        <v>45273</v>
      </c>
      <c r="C348" s="8">
        <f t="shared" si="15"/>
        <v>6959.739277716807</v>
      </c>
      <c r="D348" s="8">
        <f t="shared" si="16"/>
        <v>5006.917848767911</v>
      </c>
      <c r="E348" s="8">
        <f t="shared" si="17"/>
        <v>8912.560706665703</v>
      </c>
    </row>
    <row r="349" spans="1:5" x14ac:dyDescent="0.25">
      <c r="A349" s="9">
        <v>45274</v>
      </c>
      <c r="C349" s="8">
        <f t="shared" si="15"/>
        <v>6806.3373357780201</v>
      </c>
      <c r="D349" s="8">
        <f t="shared" si="16"/>
        <v>4848.0733155813641</v>
      </c>
      <c r="E349" s="8">
        <f t="shared" si="17"/>
        <v>8764.6013559746752</v>
      </c>
    </row>
    <row r="350" spans="1:5" x14ac:dyDescent="0.25">
      <c r="A350" s="9">
        <v>45275</v>
      </c>
      <c r="C350" s="8">
        <f t="shared" si="15"/>
        <v>6696.6356529538998</v>
      </c>
      <c r="D350" s="8">
        <f t="shared" si="16"/>
        <v>4732.9032981022465</v>
      </c>
      <c r="E350" s="8">
        <f t="shared" si="17"/>
        <v>8660.3680078055531</v>
      </c>
    </row>
    <row r="351" spans="1:5" x14ac:dyDescent="0.25">
      <c r="A351" s="9">
        <v>45276</v>
      </c>
      <c r="C351" s="8">
        <f t="shared" si="15"/>
        <v>7051.9876417734858</v>
      </c>
      <c r="D351" s="8">
        <f t="shared" si="16"/>
        <v>5082.761270547684</v>
      </c>
      <c r="E351" s="8">
        <f t="shared" si="17"/>
        <v>9021.2140129992877</v>
      </c>
    </row>
    <row r="352" spans="1:5" x14ac:dyDescent="0.25">
      <c r="A352" s="9">
        <v>45277</v>
      </c>
      <c r="C352" s="8">
        <f t="shared" si="15"/>
        <v>7376.4988619666374</v>
      </c>
      <c r="D352" s="8">
        <f t="shared" si="16"/>
        <v>5401.7528546527083</v>
      </c>
      <c r="E352" s="8">
        <f t="shared" si="17"/>
        <v>9351.2448692805665</v>
      </c>
    </row>
    <row r="353" spans="1:5" x14ac:dyDescent="0.25">
      <c r="A353" s="9">
        <v>45278</v>
      </c>
      <c r="C353" s="8">
        <f t="shared" si="15"/>
        <v>7104.6291915939555</v>
      </c>
      <c r="D353" s="8">
        <f t="shared" si="16"/>
        <v>5124.337990787747</v>
      </c>
      <c r="E353" s="8">
        <f t="shared" si="17"/>
        <v>9084.9203924001649</v>
      </c>
    </row>
    <row r="354" spans="1:5" x14ac:dyDescent="0.25">
      <c r="A354" s="9">
        <v>45279</v>
      </c>
      <c r="C354" s="8">
        <f t="shared" si="15"/>
        <v>7317.9735358211883</v>
      </c>
      <c r="D354" s="8">
        <f t="shared" si="16"/>
        <v>5332.1116467207685</v>
      </c>
      <c r="E354" s="8">
        <f t="shared" si="17"/>
        <v>9303.8354249216081</v>
      </c>
    </row>
    <row r="355" spans="1:5" x14ac:dyDescent="0.25">
      <c r="A355" s="9">
        <v>45280</v>
      </c>
      <c r="C355" s="8">
        <f t="shared" si="15"/>
        <v>6675.0703017915739</v>
      </c>
      <c r="D355" s="8">
        <f t="shared" si="16"/>
        <v>4683.6122924775291</v>
      </c>
      <c r="E355" s="8">
        <f t="shared" si="17"/>
        <v>8666.5283111056178</v>
      </c>
    </row>
    <row r="356" spans="1:5" x14ac:dyDescent="0.25">
      <c r="A356" s="9">
        <v>45281</v>
      </c>
      <c r="C356" s="8">
        <f t="shared" si="15"/>
        <v>7325.2846977872841</v>
      </c>
      <c r="D356" s="8">
        <f t="shared" si="16"/>
        <v>5328.2051994910889</v>
      </c>
      <c r="E356" s="8">
        <f t="shared" si="17"/>
        <v>9322.3641960834793</v>
      </c>
    </row>
    <row r="357" spans="1:5" x14ac:dyDescent="0.25">
      <c r="A357" s="9">
        <v>45282</v>
      </c>
      <c r="C357" s="8">
        <f t="shared" si="15"/>
        <v>7588.0581140278091</v>
      </c>
      <c r="D357" s="8">
        <f t="shared" si="16"/>
        <v>5585.3318213884368</v>
      </c>
      <c r="E357" s="8">
        <f t="shared" si="17"/>
        <v>9590.7844066671805</v>
      </c>
    </row>
    <row r="358" spans="1:5" x14ac:dyDescent="0.25">
      <c r="A358" s="9">
        <v>45283</v>
      </c>
      <c r="C358" s="8">
        <f t="shared" si="15"/>
        <v>6960.6559931445881</v>
      </c>
      <c r="D358" s="8">
        <f t="shared" si="16"/>
        <v>4952.2576644535357</v>
      </c>
      <c r="E358" s="8">
        <f t="shared" si="17"/>
        <v>8969.0543218356415</v>
      </c>
    </row>
    <row r="359" spans="1:5" x14ac:dyDescent="0.25">
      <c r="A359" s="9">
        <v>45284</v>
      </c>
      <c r="C359" s="8">
        <f t="shared" si="15"/>
        <v>6978.2709108675117</v>
      </c>
      <c r="D359" s="8">
        <f t="shared" si="16"/>
        <v>4964.1753683023944</v>
      </c>
      <c r="E359" s="8">
        <f t="shared" si="17"/>
        <v>8992.366453432629</v>
      </c>
    </row>
    <row r="360" spans="1:5" x14ac:dyDescent="0.25">
      <c r="A360" s="9">
        <v>45285</v>
      </c>
      <c r="C360" s="8">
        <f t="shared" si="15"/>
        <v>6457.8356975012321</v>
      </c>
      <c r="D360" s="8">
        <f t="shared" si="16"/>
        <v>4438.0178273481342</v>
      </c>
      <c r="E360" s="8">
        <f t="shared" si="17"/>
        <v>8477.6535676543299</v>
      </c>
    </row>
    <row r="361" spans="1:5" x14ac:dyDescent="0.25">
      <c r="A361" s="9">
        <v>45286</v>
      </c>
      <c r="C361" s="8">
        <f t="shared" si="15"/>
        <v>6591.9597771472208</v>
      </c>
      <c r="D361" s="8">
        <f t="shared" si="16"/>
        <v>4566.3945300119503</v>
      </c>
      <c r="E361" s="8">
        <f t="shared" si="17"/>
        <v>8617.5250242824914</v>
      </c>
    </row>
    <row r="362" spans="1:5" x14ac:dyDescent="0.25">
      <c r="A362" s="9">
        <v>45287</v>
      </c>
      <c r="C362" s="8">
        <f t="shared" si="15"/>
        <v>6683.8249753027012</v>
      </c>
      <c r="D362" s="8">
        <f t="shared" si="16"/>
        <v>4652.4873663111384</v>
      </c>
      <c r="E362" s="8">
        <f t="shared" si="17"/>
        <v>8715.1625842942631</v>
      </c>
    </row>
    <row r="363" spans="1:5" x14ac:dyDescent="0.25">
      <c r="A363" s="9">
        <v>45288</v>
      </c>
      <c r="C363" s="8">
        <f t="shared" si="15"/>
        <v>6562.6269528077873</v>
      </c>
      <c r="D363" s="8">
        <f t="shared" si="16"/>
        <v>4525.4920617954749</v>
      </c>
      <c r="E363" s="8">
        <f t="shared" si="17"/>
        <v>8599.7618438200989</v>
      </c>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O268"/>
  <sheetViews>
    <sheetView topLeftCell="A16" workbookViewId="0">
      <selection activeCell="I25" sqref="I25"/>
    </sheetView>
  </sheetViews>
  <sheetFormatPr defaultRowHeight="15" x14ac:dyDescent="0.25"/>
  <cols>
    <col min="3" max="3" width="11.140625" bestFit="1" customWidth="1"/>
    <col min="4" max="4" width="13.140625" bestFit="1" customWidth="1"/>
    <col min="5" max="5" width="10.42578125" bestFit="1" customWidth="1"/>
    <col min="6" max="6" width="13.140625" bestFit="1" customWidth="1"/>
    <col min="7" max="7" width="10.42578125" bestFit="1" customWidth="1"/>
    <col min="8" max="8" width="8" bestFit="1" customWidth="1"/>
    <col min="9" max="9" width="7.140625" bestFit="1" customWidth="1"/>
    <col min="10" max="10" width="11.28515625" bestFit="1" customWidth="1"/>
    <col min="11" max="11" width="18" bestFit="1" customWidth="1"/>
    <col min="12" max="12" width="10.42578125" bestFit="1" customWidth="1"/>
    <col min="13" max="13" width="14.85546875" bestFit="1" customWidth="1"/>
    <col min="14" max="14" width="13.140625" bestFit="1" customWidth="1"/>
    <col min="15" max="15" width="11.140625" bestFit="1" customWidth="1"/>
    <col min="16" max="185" width="10.7109375" bestFit="1" customWidth="1"/>
    <col min="186" max="186" width="11.28515625" bestFit="1" customWidth="1"/>
    <col min="187" max="187" width="10.7109375" bestFit="1" customWidth="1"/>
    <col min="188" max="188" width="11.28515625" bestFit="1" customWidth="1"/>
  </cols>
  <sheetData>
    <row r="2" spans="3:15" x14ac:dyDescent="0.25">
      <c r="K2" t="s">
        <v>32</v>
      </c>
    </row>
    <row r="3" spans="3:15" x14ac:dyDescent="0.25">
      <c r="C3" s="6" t="s">
        <v>1</v>
      </c>
      <c r="E3" t="s">
        <v>24</v>
      </c>
      <c r="K3" s="2" t="s">
        <v>2</v>
      </c>
      <c r="L3" t="s">
        <v>0</v>
      </c>
      <c r="M3" t="s">
        <v>31</v>
      </c>
    </row>
    <row r="4" spans="3:15" x14ac:dyDescent="0.25">
      <c r="C4" s="7">
        <v>214470</v>
      </c>
      <c r="E4" s="14">
        <v>3.3822194130743855</v>
      </c>
      <c r="K4" s="3" t="s">
        <v>20</v>
      </c>
      <c r="L4" s="12">
        <v>20484.099999999999</v>
      </c>
      <c r="M4" s="5">
        <v>4.0615412093629996E-2</v>
      </c>
    </row>
    <row r="5" spans="3:15" x14ac:dyDescent="0.25">
      <c r="C5" s="6"/>
      <c r="K5" s="3" t="s">
        <v>19</v>
      </c>
      <c r="L5" s="12">
        <v>19168.749999999993</v>
      </c>
      <c r="M5" s="5">
        <v>3.8007365740734024E-2</v>
      </c>
    </row>
    <row r="6" spans="3:15" x14ac:dyDescent="0.25">
      <c r="C6" s="6"/>
      <c r="K6" s="3" t="s">
        <v>22</v>
      </c>
      <c r="L6" s="12">
        <v>25143.999999999996</v>
      </c>
      <c r="M6" s="5">
        <v>4.9854956853473312E-2</v>
      </c>
    </row>
    <row r="7" spans="3:15" x14ac:dyDescent="0.25">
      <c r="C7" s="6"/>
      <c r="K7" s="3" t="s">
        <v>18</v>
      </c>
      <c r="L7" s="12">
        <v>30012.899999999994</v>
      </c>
      <c r="M7" s="5">
        <v>5.9508902105775099E-2</v>
      </c>
    </row>
    <row r="8" spans="3:15" x14ac:dyDescent="0.25">
      <c r="C8" s="6" t="s">
        <v>0</v>
      </c>
      <c r="G8" s="2" t="s">
        <v>10</v>
      </c>
      <c r="K8" s="3" t="s">
        <v>23</v>
      </c>
      <c r="L8" s="12">
        <v>39511.499999999985</v>
      </c>
      <c r="M8" s="5">
        <v>7.834251223814867E-2</v>
      </c>
    </row>
    <row r="9" spans="3:15" x14ac:dyDescent="0.25">
      <c r="C9" s="13">
        <v>504343.03</v>
      </c>
      <c r="G9" t="s">
        <v>25</v>
      </c>
      <c r="H9" t="s">
        <v>26</v>
      </c>
      <c r="I9" t="s">
        <v>27</v>
      </c>
      <c r="J9" t="s">
        <v>9</v>
      </c>
      <c r="K9" s="3" t="s">
        <v>21</v>
      </c>
      <c r="L9" s="12">
        <v>42308.049999999996</v>
      </c>
      <c r="M9" s="5">
        <v>8.388744858831497E-2</v>
      </c>
    </row>
    <row r="10" spans="3:15" x14ac:dyDescent="0.25">
      <c r="F10" t="s">
        <v>31</v>
      </c>
      <c r="G10" s="5">
        <v>0.4928010604211186</v>
      </c>
      <c r="H10" s="5">
        <v>0.2697315555248177</v>
      </c>
      <c r="I10" s="5">
        <v>0.2374673840540634</v>
      </c>
      <c r="J10" s="5">
        <v>1</v>
      </c>
      <c r="K10" s="3" t="s">
        <v>9</v>
      </c>
      <c r="L10" s="12">
        <v>176629.3</v>
      </c>
      <c r="M10" s="5">
        <v>0.35021659762007612</v>
      </c>
    </row>
    <row r="14" spans="3:15" x14ac:dyDescent="0.25">
      <c r="C14" t="s">
        <v>34</v>
      </c>
    </row>
    <row r="15" spans="3:15" x14ac:dyDescent="0.25">
      <c r="C15" s="2" t="s">
        <v>2</v>
      </c>
      <c r="D15" t="s">
        <v>45</v>
      </c>
      <c r="F15" s="3" t="s">
        <v>41</v>
      </c>
      <c r="N15" t="s">
        <v>33</v>
      </c>
    </row>
    <row r="16" spans="3:15" x14ac:dyDescent="0.25">
      <c r="C16" s="3" t="s">
        <v>28</v>
      </c>
      <c r="D16" s="5">
        <v>0.36876778092878537</v>
      </c>
      <c r="F16" s="2" t="s">
        <v>2</v>
      </c>
      <c r="G16" t="s">
        <v>0</v>
      </c>
      <c r="K16" s="6" t="s">
        <v>30</v>
      </c>
      <c r="N16" s="2" t="s">
        <v>2</v>
      </c>
      <c r="O16" t="s">
        <v>1</v>
      </c>
    </row>
    <row r="17" spans="3:15" x14ac:dyDescent="0.25">
      <c r="C17" s="3" t="s">
        <v>29</v>
      </c>
      <c r="D17" s="5">
        <v>0.63123221907121452</v>
      </c>
      <c r="F17" s="3" t="s">
        <v>20</v>
      </c>
      <c r="G17" s="12">
        <v>59018.04</v>
      </c>
      <c r="K17" s="7">
        <v>80</v>
      </c>
      <c r="N17" s="3" t="s">
        <v>11</v>
      </c>
      <c r="O17" s="1">
        <v>70991</v>
      </c>
    </row>
    <row r="18" spans="3:15" x14ac:dyDescent="0.25">
      <c r="C18" s="3" t="s">
        <v>9</v>
      </c>
      <c r="D18" s="5">
        <v>1</v>
      </c>
      <c r="F18" s="3" t="s">
        <v>19</v>
      </c>
      <c r="G18" s="12">
        <v>55134.340000000077</v>
      </c>
      <c r="K18" s="6"/>
      <c r="N18" s="3" t="s">
        <v>12</v>
      </c>
      <c r="O18" s="1">
        <v>71737</v>
      </c>
    </row>
    <row r="19" spans="3:15" x14ac:dyDescent="0.25">
      <c r="F19" s="3" t="s">
        <v>22</v>
      </c>
      <c r="G19" s="12">
        <v>71833.079999999944</v>
      </c>
      <c r="N19" s="3" t="s">
        <v>13</v>
      </c>
      <c r="O19" s="1">
        <v>71742</v>
      </c>
    </row>
    <row r="20" spans="3:15" x14ac:dyDescent="0.25">
      <c r="F20" s="3" t="s">
        <v>18</v>
      </c>
      <c r="G20" s="12">
        <v>85709.579999999958</v>
      </c>
      <c r="N20" s="3" t="s">
        <v>9</v>
      </c>
      <c r="O20" s="1">
        <v>214470</v>
      </c>
    </row>
    <row r="21" spans="3:15" x14ac:dyDescent="0.25">
      <c r="F21" s="3" t="s">
        <v>23</v>
      </c>
      <c r="G21" s="12">
        <v>113076.90999999986</v>
      </c>
      <c r="K21" t="s">
        <v>35</v>
      </c>
    </row>
    <row r="22" spans="3:15" x14ac:dyDescent="0.25">
      <c r="F22" s="3" t="s">
        <v>21</v>
      </c>
      <c r="G22" s="12">
        <v>119571.07999999994</v>
      </c>
      <c r="K22" s="2" t="s">
        <v>2</v>
      </c>
      <c r="L22" t="s">
        <v>0</v>
      </c>
    </row>
    <row r="23" spans="3:15" x14ac:dyDescent="0.25">
      <c r="K23" s="3" t="s">
        <v>16</v>
      </c>
      <c r="L23" s="12">
        <v>36845.249999999985</v>
      </c>
    </row>
    <row r="24" spans="3:15" x14ac:dyDescent="0.25">
      <c r="K24" s="3" t="s">
        <v>5</v>
      </c>
      <c r="L24" s="12">
        <v>47578.75</v>
      </c>
    </row>
    <row r="25" spans="3:15" x14ac:dyDescent="0.25">
      <c r="K25" s="3" t="s">
        <v>14</v>
      </c>
      <c r="L25" s="12">
        <v>80964.140000000029</v>
      </c>
      <c r="N25" t="s">
        <v>42</v>
      </c>
    </row>
    <row r="26" spans="3:15" x14ac:dyDescent="0.25">
      <c r="K26" s="3" t="s">
        <v>17</v>
      </c>
      <c r="L26" s="12">
        <v>128035.34999999999</v>
      </c>
    </row>
    <row r="27" spans="3:15" x14ac:dyDescent="0.25">
      <c r="C27" t="s">
        <v>36</v>
      </c>
      <c r="K27" s="3" t="s">
        <v>15</v>
      </c>
      <c r="L27" s="12">
        <v>176629.30000000016</v>
      </c>
      <c r="N27" s="2" t="s">
        <v>2</v>
      </c>
      <c r="O27" t="s">
        <v>39</v>
      </c>
    </row>
    <row r="28" spans="3:15" x14ac:dyDescent="0.25">
      <c r="C28" s="2" t="s">
        <v>2</v>
      </c>
      <c r="D28" t="s">
        <v>0</v>
      </c>
      <c r="N28" s="3" t="s">
        <v>25</v>
      </c>
      <c r="O28" s="1">
        <v>81769.000000000116</v>
      </c>
    </row>
    <row r="29" spans="3:15" x14ac:dyDescent="0.25">
      <c r="C29" s="3" t="s">
        <v>3</v>
      </c>
      <c r="D29" s="12">
        <v>59956.249999999964</v>
      </c>
      <c r="N29" s="3" t="s">
        <v>26</v>
      </c>
      <c r="O29" s="1">
        <v>50301.850000000006</v>
      </c>
    </row>
    <row r="30" spans="3:15" x14ac:dyDescent="0.25">
      <c r="C30" s="3" t="s">
        <v>4</v>
      </c>
      <c r="D30" s="12">
        <v>50466.349999999911</v>
      </c>
      <c r="N30" s="3" t="s">
        <v>27</v>
      </c>
      <c r="O30" s="1">
        <v>44558.44999999999</v>
      </c>
    </row>
    <row r="31" spans="3:15" x14ac:dyDescent="0.25">
      <c r="C31" s="3" t="s">
        <v>7</v>
      </c>
      <c r="D31" s="12">
        <v>47578.75</v>
      </c>
      <c r="N31" s="3" t="s">
        <v>9</v>
      </c>
      <c r="O31" s="1">
        <v>176629.3</v>
      </c>
    </row>
    <row r="32" spans="3:15" x14ac:dyDescent="0.25">
      <c r="C32" s="3" t="s">
        <v>6</v>
      </c>
      <c r="D32" s="12">
        <v>45605.600000000006</v>
      </c>
      <c r="F32" t="s">
        <v>37</v>
      </c>
    </row>
    <row r="33" spans="3:12" x14ac:dyDescent="0.25">
      <c r="C33" s="3" t="s">
        <v>8</v>
      </c>
      <c r="D33" s="12">
        <v>35957.870000000032</v>
      </c>
      <c r="F33" s="1">
        <v>3</v>
      </c>
      <c r="K33" t="s">
        <v>38</v>
      </c>
    </row>
    <row r="34" spans="3:12" x14ac:dyDescent="0.25">
      <c r="C34" s="3" t="s">
        <v>9</v>
      </c>
      <c r="D34" s="12">
        <v>239564.81999999995</v>
      </c>
    </row>
    <row r="35" spans="3:12" x14ac:dyDescent="0.25">
      <c r="K35" s="2" t="s">
        <v>2</v>
      </c>
      <c r="L35" t="s">
        <v>40</v>
      </c>
    </row>
    <row r="36" spans="3:12" x14ac:dyDescent="0.25">
      <c r="K36" s="3" t="s">
        <v>20</v>
      </c>
      <c r="L36" s="5">
        <v>0.34708201085634155</v>
      </c>
    </row>
    <row r="37" spans="3:12" x14ac:dyDescent="0.25">
      <c r="K37" s="3" t="s">
        <v>19</v>
      </c>
      <c r="L37" s="5">
        <v>0.3476735188994729</v>
      </c>
    </row>
    <row r="38" spans="3:12" x14ac:dyDescent="0.25">
      <c r="K38" s="3" t="s">
        <v>22</v>
      </c>
      <c r="L38" s="5">
        <v>0.35003371705626457</v>
      </c>
    </row>
    <row r="39" spans="3:12" x14ac:dyDescent="0.25">
      <c r="K39" s="3" t="s">
        <v>18</v>
      </c>
      <c r="L39" s="5">
        <v>0.35016972431786514</v>
      </c>
    </row>
    <row r="40" spans="3:12" x14ac:dyDescent="0.25">
      <c r="K40" s="3" t="s">
        <v>23</v>
      </c>
      <c r="L40" s="5">
        <v>0.34942146898071441</v>
      </c>
    </row>
    <row r="41" spans="3:12" x14ac:dyDescent="0.25">
      <c r="K41" s="3" t="s">
        <v>21</v>
      </c>
      <c r="L41" s="5">
        <v>0.35383179611658616</v>
      </c>
    </row>
    <row r="42" spans="3:12" x14ac:dyDescent="0.25">
      <c r="K42" s="3" t="s">
        <v>9</v>
      </c>
      <c r="L42" s="5">
        <v>0.35021659762007612</v>
      </c>
    </row>
    <row r="43" spans="3:12" x14ac:dyDescent="0.25">
      <c r="C43" t="s">
        <v>44</v>
      </c>
    </row>
    <row r="44" spans="3:12" x14ac:dyDescent="0.25">
      <c r="C44" s="2" t="s">
        <v>2</v>
      </c>
      <c r="D44" t="s">
        <v>43</v>
      </c>
    </row>
    <row r="45" spans="3:12" x14ac:dyDescent="0.25">
      <c r="C45" s="3" t="s">
        <v>19</v>
      </c>
      <c r="D45" s="5">
        <v>-6.5805302920936337E-2</v>
      </c>
    </row>
    <row r="46" spans="3:12" x14ac:dyDescent="0.25">
      <c r="C46" s="3" t="s">
        <v>22</v>
      </c>
      <c r="D46" s="5">
        <v>0.30287367183501168</v>
      </c>
    </row>
    <row r="47" spans="3:12" x14ac:dyDescent="0.25">
      <c r="C47" s="3" t="s">
        <v>18</v>
      </c>
      <c r="D47" s="5">
        <v>0.19317701538065712</v>
      </c>
    </row>
    <row r="48" spans="3:12" x14ac:dyDescent="0.25">
      <c r="C48" s="3" t="s">
        <v>23</v>
      </c>
      <c r="D48" s="5">
        <v>0.31930304640391233</v>
      </c>
    </row>
    <row r="49" spans="3:4" x14ac:dyDescent="0.25">
      <c r="C49" s="3" t="s">
        <v>21</v>
      </c>
      <c r="D49" s="5">
        <v>5.7431442015880789E-2</v>
      </c>
    </row>
    <row r="50" spans="3:4" x14ac:dyDescent="0.25">
      <c r="C50" s="3" t="s">
        <v>9</v>
      </c>
      <c r="D50" s="5">
        <v>0.31075830761571888</v>
      </c>
    </row>
    <row r="70" spans="4:5" x14ac:dyDescent="0.25">
      <c r="D70" s="2" t="s">
        <v>2</v>
      </c>
      <c r="E70" t="s">
        <v>0</v>
      </c>
    </row>
    <row r="71" spans="4:5" x14ac:dyDescent="0.25">
      <c r="D71" s="3" t="s">
        <v>14</v>
      </c>
      <c r="E71" s="12">
        <v>80964.140000000029</v>
      </c>
    </row>
    <row r="72" spans="4:5" x14ac:dyDescent="0.25">
      <c r="D72" s="3" t="s">
        <v>47</v>
      </c>
      <c r="E72" s="12">
        <v>13237</v>
      </c>
    </row>
    <row r="73" spans="4:5" x14ac:dyDescent="0.25">
      <c r="D73" s="3" t="s">
        <v>15</v>
      </c>
      <c r="E73" s="12">
        <v>176629.30000000016</v>
      </c>
    </row>
    <row r="74" spans="4:5" x14ac:dyDescent="0.25">
      <c r="D74" s="3" t="s">
        <v>16</v>
      </c>
      <c r="E74" s="12">
        <v>36845.249999999985</v>
      </c>
    </row>
    <row r="75" spans="4:5" x14ac:dyDescent="0.25">
      <c r="D75" s="3" t="s">
        <v>5</v>
      </c>
      <c r="E75" s="12">
        <v>47578.75</v>
      </c>
    </row>
    <row r="76" spans="4:5" x14ac:dyDescent="0.25">
      <c r="D76" s="3" t="s">
        <v>48</v>
      </c>
      <c r="E76" s="12">
        <v>5432.0000000000036</v>
      </c>
    </row>
    <row r="77" spans="4:5" x14ac:dyDescent="0.25">
      <c r="D77" s="3" t="s">
        <v>49</v>
      </c>
      <c r="E77" s="12">
        <v>11213.600000000053</v>
      </c>
    </row>
    <row r="78" spans="4:5" x14ac:dyDescent="0.25">
      <c r="D78" s="3" t="s">
        <v>50</v>
      </c>
      <c r="E78" s="12">
        <v>4407.6399999999967</v>
      </c>
    </row>
    <row r="79" spans="4:5" x14ac:dyDescent="0.25">
      <c r="D79" s="3" t="s">
        <v>17</v>
      </c>
      <c r="E79" s="12">
        <v>128035.34999999999</v>
      </c>
    </row>
    <row r="80" spans="4:5" x14ac:dyDescent="0.25">
      <c r="D80" s="3" t="s">
        <v>9</v>
      </c>
      <c r="E80" s="12">
        <v>504343.03</v>
      </c>
    </row>
    <row r="87" spans="4:5" x14ac:dyDescent="0.25">
      <c r="D87" s="2" t="s">
        <v>2</v>
      </c>
      <c r="E87" t="s">
        <v>0</v>
      </c>
    </row>
    <row r="88" spans="4:5" x14ac:dyDescent="0.25">
      <c r="D88" s="10">
        <v>44927</v>
      </c>
      <c r="E88" s="12">
        <v>1731.8000000000002</v>
      </c>
    </row>
    <row r="89" spans="4:5" x14ac:dyDescent="0.25">
      <c r="D89" s="10">
        <v>44928</v>
      </c>
      <c r="E89" s="12">
        <v>1743.95</v>
      </c>
    </row>
    <row r="90" spans="4:5" x14ac:dyDescent="0.25">
      <c r="D90" s="10">
        <v>44929</v>
      </c>
      <c r="E90" s="12">
        <v>1826.6000000000004</v>
      </c>
    </row>
    <row r="91" spans="4:5" x14ac:dyDescent="0.25">
      <c r="D91" s="10">
        <v>44930</v>
      </c>
      <c r="E91" s="12">
        <v>1533.4</v>
      </c>
    </row>
    <row r="92" spans="4:5" x14ac:dyDescent="0.25">
      <c r="D92" s="10">
        <v>44931</v>
      </c>
      <c r="E92" s="12">
        <v>1715.35</v>
      </c>
    </row>
    <row r="93" spans="4:5" x14ac:dyDescent="0.25">
      <c r="D93" s="10">
        <v>44932</v>
      </c>
      <c r="E93" s="12">
        <v>1580.1499999999999</v>
      </c>
    </row>
    <row r="94" spans="4:5" x14ac:dyDescent="0.25">
      <c r="D94" s="10">
        <v>44933</v>
      </c>
      <c r="E94" s="12">
        <v>1921.6000000000004</v>
      </c>
    </row>
    <row r="95" spans="4:5" x14ac:dyDescent="0.25">
      <c r="D95" s="10">
        <v>44934</v>
      </c>
      <c r="E95" s="12">
        <v>1938.2299999999998</v>
      </c>
    </row>
    <row r="96" spans="4:5" x14ac:dyDescent="0.25">
      <c r="D96" s="10">
        <v>44935</v>
      </c>
      <c r="E96" s="12">
        <v>2077.8100000000009</v>
      </c>
    </row>
    <row r="97" spans="4:5" x14ac:dyDescent="0.25">
      <c r="D97" s="10">
        <v>44936</v>
      </c>
      <c r="E97" s="12">
        <v>1977.0499999999997</v>
      </c>
    </row>
    <row r="98" spans="4:5" x14ac:dyDescent="0.25">
      <c r="D98" s="10">
        <v>44937</v>
      </c>
      <c r="E98" s="12">
        <v>1935.6499999999992</v>
      </c>
    </row>
    <row r="99" spans="4:5" x14ac:dyDescent="0.25">
      <c r="D99" s="10">
        <v>44938</v>
      </c>
      <c r="E99" s="12">
        <v>1722.65</v>
      </c>
    </row>
    <row r="100" spans="4:5" x14ac:dyDescent="0.25">
      <c r="D100" s="10">
        <v>44939</v>
      </c>
      <c r="E100" s="12">
        <v>2106.5</v>
      </c>
    </row>
    <row r="101" spans="4:5" x14ac:dyDescent="0.25">
      <c r="D101" s="10">
        <v>44940</v>
      </c>
      <c r="E101" s="12">
        <v>2140.3599999999997</v>
      </c>
    </row>
    <row r="102" spans="4:5" x14ac:dyDescent="0.25">
      <c r="D102" s="10">
        <v>44941</v>
      </c>
      <c r="E102" s="12">
        <v>2427.66</v>
      </c>
    </row>
    <row r="103" spans="4:5" x14ac:dyDescent="0.25">
      <c r="D103" s="10">
        <v>44942</v>
      </c>
      <c r="E103" s="12">
        <v>2176.16</v>
      </c>
    </row>
    <row r="104" spans="4:5" x14ac:dyDescent="0.25">
      <c r="D104" s="10">
        <v>44943</v>
      </c>
      <c r="E104" s="12">
        <v>2060.6000000000004</v>
      </c>
    </row>
    <row r="105" spans="4:5" x14ac:dyDescent="0.25">
      <c r="D105" s="10">
        <v>44944</v>
      </c>
      <c r="E105" s="12">
        <v>2056.4599999999991</v>
      </c>
    </row>
    <row r="106" spans="4:5" x14ac:dyDescent="0.25">
      <c r="D106" s="10">
        <v>44945</v>
      </c>
      <c r="E106" s="12">
        <v>2210.58</v>
      </c>
    </row>
    <row r="107" spans="4:5" x14ac:dyDescent="0.25">
      <c r="D107" s="10">
        <v>44946</v>
      </c>
      <c r="E107" s="12">
        <v>2091.9299999999994</v>
      </c>
    </row>
    <row r="108" spans="4:5" x14ac:dyDescent="0.25">
      <c r="D108" s="10">
        <v>44947</v>
      </c>
      <c r="E108" s="12">
        <v>2258.8999999999996</v>
      </c>
    </row>
    <row r="109" spans="4:5" x14ac:dyDescent="0.25">
      <c r="D109" s="10">
        <v>44948</v>
      </c>
      <c r="E109" s="12">
        <v>1563.4800000000005</v>
      </c>
    </row>
    <row r="110" spans="4:5" x14ac:dyDescent="0.25">
      <c r="D110" s="10">
        <v>44949</v>
      </c>
      <c r="E110" s="12">
        <v>1985.7</v>
      </c>
    </row>
    <row r="111" spans="4:5" x14ac:dyDescent="0.25">
      <c r="D111" s="10">
        <v>44950</v>
      </c>
      <c r="E111" s="12">
        <v>1986.4</v>
      </c>
    </row>
    <row r="112" spans="4:5" x14ac:dyDescent="0.25">
      <c r="D112" s="10">
        <v>44951</v>
      </c>
      <c r="E112" s="12">
        <v>1904.3999999999996</v>
      </c>
    </row>
    <row r="113" spans="4:5" x14ac:dyDescent="0.25">
      <c r="D113" s="10">
        <v>44952</v>
      </c>
      <c r="E113" s="12">
        <v>1981.33</v>
      </c>
    </row>
    <row r="114" spans="4:5" x14ac:dyDescent="0.25">
      <c r="D114" s="10">
        <v>44953</v>
      </c>
      <c r="E114" s="12">
        <v>1856.1499999999996</v>
      </c>
    </row>
    <row r="115" spans="4:5" x14ac:dyDescent="0.25">
      <c r="D115" s="10">
        <v>44954</v>
      </c>
      <c r="E115" s="12">
        <v>1437.8</v>
      </c>
    </row>
    <row r="116" spans="4:5" x14ac:dyDescent="0.25">
      <c r="D116" s="10">
        <v>44955</v>
      </c>
      <c r="E116" s="12">
        <v>1455.1999999999998</v>
      </c>
    </row>
    <row r="117" spans="4:5" x14ac:dyDescent="0.25">
      <c r="D117" s="10">
        <v>44956</v>
      </c>
      <c r="E117" s="12">
        <v>1829.91</v>
      </c>
    </row>
    <row r="118" spans="4:5" x14ac:dyDescent="0.25">
      <c r="D118" s="10">
        <v>44957</v>
      </c>
      <c r="E118" s="12">
        <v>1784.2800000000004</v>
      </c>
    </row>
    <row r="119" spans="4:5" x14ac:dyDescent="0.25">
      <c r="D119" s="10">
        <v>44958</v>
      </c>
      <c r="E119" s="12">
        <v>1708</v>
      </c>
    </row>
    <row r="120" spans="4:5" x14ac:dyDescent="0.25">
      <c r="D120" s="10">
        <v>44959</v>
      </c>
      <c r="E120" s="12">
        <v>1762.85</v>
      </c>
    </row>
    <row r="121" spans="4:5" x14ac:dyDescent="0.25">
      <c r="D121" s="10">
        <v>44960</v>
      </c>
      <c r="E121" s="12">
        <v>1840.4999999999998</v>
      </c>
    </row>
    <row r="122" spans="4:5" x14ac:dyDescent="0.25">
      <c r="D122" s="10">
        <v>44961</v>
      </c>
      <c r="E122" s="12">
        <v>1806.1</v>
      </c>
    </row>
    <row r="123" spans="4:5" x14ac:dyDescent="0.25">
      <c r="D123" s="10">
        <v>44962</v>
      </c>
      <c r="E123" s="12">
        <v>1651.75</v>
      </c>
    </row>
    <row r="124" spans="4:5" x14ac:dyDescent="0.25">
      <c r="D124" s="10">
        <v>44963</v>
      </c>
      <c r="E124" s="12">
        <v>1532</v>
      </c>
    </row>
    <row r="125" spans="4:5" x14ac:dyDescent="0.25">
      <c r="D125" s="10">
        <v>44964</v>
      </c>
      <c r="E125" s="12">
        <v>1788.45</v>
      </c>
    </row>
    <row r="126" spans="4:5" x14ac:dyDescent="0.25">
      <c r="D126" s="10">
        <v>44965</v>
      </c>
      <c r="E126" s="12">
        <v>2053.6800000000012</v>
      </c>
    </row>
    <row r="127" spans="4:5" x14ac:dyDescent="0.25">
      <c r="D127" s="10">
        <v>44966</v>
      </c>
      <c r="E127" s="12">
        <v>2008.6300000000006</v>
      </c>
    </row>
    <row r="128" spans="4:5" x14ac:dyDescent="0.25">
      <c r="D128" s="10">
        <v>44967</v>
      </c>
      <c r="E128" s="12">
        <v>2113.25</v>
      </c>
    </row>
    <row r="129" spans="4:5" x14ac:dyDescent="0.25">
      <c r="D129" s="10">
        <v>44968</v>
      </c>
      <c r="E129" s="12">
        <v>1913.7900000000002</v>
      </c>
    </row>
    <row r="130" spans="4:5" x14ac:dyDescent="0.25">
      <c r="D130" s="10">
        <v>44969</v>
      </c>
      <c r="E130" s="12">
        <v>2179.5000000000009</v>
      </c>
    </row>
    <row r="131" spans="4:5" x14ac:dyDescent="0.25">
      <c r="D131" s="10">
        <v>44970</v>
      </c>
      <c r="E131" s="12">
        <v>1950.5300000000002</v>
      </c>
    </row>
    <row r="132" spans="4:5" x14ac:dyDescent="0.25">
      <c r="D132" s="10">
        <v>44971</v>
      </c>
      <c r="E132" s="12">
        <v>2093.63</v>
      </c>
    </row>
    <row r="133" spans="4:5" x14ac:dyDescent="0.25">
      <c r="D133" s="10">
        <v>44972</v>
      </c>
      <c r="E133" s="12">
        <v>2190.1</v>
      </c>
    </row>
    <row r="134" spans="4:5" x14ac:dyDescent="0.25">
      <c r="D134" s="10">
        <v>44973</v>
      </c>
      <c r="E134" s="12">
        <v>2341.6799999999998</v>
      </c>
    </row>
    <row r="135" spans="4:5" x14ac:dyDescent="0.25">
      <c r="D135" s="10">
        <v>44974</v>
      </c>
      <c r="E135" s="12">
        <v>1715.5999999999997</v>
      </c>
    </row>
    <row r="136" spans="4:5" x14ac:dyDescent="0.25">
      <c r="D136" s="10">
        <v>44975</v>
      </c>
      <c r="E136" s="12">
        <v>2188.2799999999997</v>
      </c>
    </row>
    <row r="137" spans="4:5" x14ac:dyDescent="0.25">
      <c r="D137" s="10">
        <v>44976</v>
      </c>
      <c r="E137" s="12">
        <v>2468.1499999999996</v>
      </c>
    </row>
    <row r="138" spans="4:5" x14ac:dyDescent="0.25">
      <c r="D138" s="10">
        <v>44977</v>
      </c>
      <c r="E138" s="12">
        <v>2234.7299999999991</v>
      </c>
    </row>
    <row r="139" spans="4:5" x14ac:dyDescent="0.25">
      <c r="D139" s="10">
        <v>44978</v>
      </c>
      <c r="E139" s="12">
        <v>2038.8800000000006</v>
      </c>
    </row>
    <row r="140" spans="4:5" x14ac:dyDescent="0.25">
      <c r="D140" s="10">
        <v>44979</v>
      </c>
      <c r="E140" s="12">
        <v>1948.5</v>
      </c>
    </row>
    <row r="141" spans="4:5" x14ac:dyDescent="0.25">
      <c r="D141" s="10">
        <v>44980</v>
      </c>
      <c r="E141" s="12">
        <v>1907.51</v>
      </c>
    </row>
    <row r="142" spans="4:5" x14ac:dyDescent="0.25">
      <c r="D142" s="10">
        <v>44981</v>
      </c>
      <c r="E142" s="12">
        <v>1958.85</v>
      </c>
    </row>
    <row r="143" spans="4:5" x14ac:dyDescent="0.25">
      <c r="D143" s="10">
        <v>44982</v>
      </c>
      <c r="E143" s="12">
        <v>1904.0000000000002</v>
      </c>
    </row>
    <row r="144" spans="4:5" x14ac:dyDescent="0.25">
      <c r="D144" s="10">
        <v>44983</v>
      </c>
      <c r="E144" s="12">
        <v>2065.85</v>
      </c>
    </row>
    <row r="145" spans="4:5" x14ac:dyDescent="0.25">
      <c r="D145" s="10">
        <v>44984</v>
      </c>
      <c r="E145" s="12">
        <v>2171.9499999999998</v>
      </c>
    </row>
    <row r="146" spans="4:5" x14ac:dyDescent="0.25">
      <c r="D146" s="10">
        <v>44985</v>
      </c>
      <c r="E146" s="12">
        <v>1597.6000000000001</v>
      </c>
    </row>
    <row r="147" spans="4:5" x14ac:dyDescent="0.25">
      <c r="D147" s="10">
        <v>44986</v>
      </c>
      <c r="E147" s="12">
        <v>2082.5500000000002</v>
      </c>
    </row>
    <row r="148" spans="4:5" x14ac:dyDescent="0.25">
      <c r="D148" s="10">
        <v>44987</v>
      </c>
      <c r="E148" s="12">
        <v>2101.65</v>
      </c>
    </row>
    <row r="149" spans="4:5" x14ac:dyDescent="0.25">
      <c r="D149" s="10">
        <v>44988</v>
      </c>
      <c r="E149" s="12">
        <v>2230.1</v>
      </c>
    </row>
    <row r="150" spans="4:5" x14ac:dyDescent="0.25">
      <c r="D150" s="10">
        <v>44989</v>
      </c>
      <c r="E150" s="12">
        <v>1950.8500000000001</v>
      </c>
    </row>
    <row r="151" spans="4:5" x14ac:dyDescent="0.25">
      <c r="D151" s="10">
        <v>44990</v>
      </c>
      <c r="E151" s="12">
        <v>2103.4499999999998</v>
      </c>
    </row>
    <row r="152" spans="4:5" x14ac:dyDescent="0.25">
      <c r="D152" s="10">
        <v>44991</v>
      </c>
      <c r="E152" s="12">
        <v>1848</v>
      </c>
    </row>
    <row r="153" spans="4:5" x14ac:dyDescent="0.25">
      <c r="D153" s="10">
        <v>44992</v>
      </c>
      <c r="E153" s="12">
        <v>2057.9499999999998</v>
      </c>
    </row>
    <row r="154" spans="4:5" x14ac:dyDescent="0.25">
      <c r="D154" s="10">
        <v>44993</v>
      </c>
      <c r="E154" s="12">
        <v>2661.5600000000009</v>
      </c>
    </row>
    <row r="155" spans="4:5" x14ac:dyDescent="0.25">
      <c r="D155" s="10">
        <v>44994</v>
      </c>
      <c r="E155" s="12">
        <v>2628.1200000000013</v>
      </c>
    </row>
    <row r="156" spans="4:5" x14ac:dyDescent="0.25">
      <c r="D156" s="10">
        <v>44995</v>
      </c>
      <c r="E156" s="12">
        <v>2585.2800000000002</v>
      </c>
    </row>
    <row r="157" spans="4:5" x14ac:dyDescent="0.25">
      <c r="D157" s="10">
        <v>44996</v>
      </c>
      <c r="E157" s="12">
        <v>2362.9500000000012</v>
      </c>
    </row>
    <row r="158" spans="4:5" x14ac:dyDescent="0.25">
      <c r="D158" s="10">
        <v>44997</v>
      </c>
      <c r="E158" s="12">
        <v>2326.7800000000016</v>
      </c>
    </row>
    <row r="159" spans="4:5" x14ac:dyDescent="0.25">
      <c r="D159" s="10">
        <v>44998</v>
      </c>
      <c r="E159" s="12">
        <v>2505.1999999999998</v>
      </c>
    </row>
    <row r="160" spans="4:5" x14ac:dyDescent="0.25">
      <c r="D160" s="10">
        <v>44999</v>
      </c>
      <c r="E160" s="12">
        <v>2689.6600000000003</v>
      </c>
    </row>
    <row r="161" spans="4:5" x14ac:dyDescent="0.25">
      <c r="D161" s="10">
        <v>45000</v>
      </c>
      <c r="E161" s="12">
        <v>2534.9799999999991</v>
      </c>
    </row>
    <row r="162" spans="4:5" x14ac:dyDescent="0.25">
      <c r="D162" s="10">
        <v>45001</v>
      </c>
      <c r="E162" s="12">
        <v>2574.16</v>
      </c>
    </row>
    <row r="163" spans="4:5" x14ac:dyDescent="0.25">
      <c r="D163" s="10">
        <v>45002</v>
      </c>
      <c r="E163" s="12">
        <v>2473.4499999999998</v>
      </c>
    </row>
    <row r="164" spans="4:5" x14ac:dyDescent="0.25">
      <c r="D164" s="10">
        <v>45003</v>
      </c>
      <c r="E164" s="12">
        <v>2626.06</v>
      </c>
    </row>
    <row r="165" spans="4:5" x14ac:dyDescent="0.25">
      <c r="D165" s="10">
        <v>45004</v>
      </c>
      <c r="E165" s="12">
        <v>2583.38</v>
      </c>
    </row>
    <row r="166" spans="4:5" x14ac:dyDescent="0.25">
      <c r="D166" s="10">
        <v>45005</v>
      </c>
      <c r="E166" s="12">
        <v>2561.1299999999992</v>
      </c>
    </row>
    <row r="167" spans="4:5" x14ac:dyDescent="0.25">
      <c r="D167" s="10">
        <v>45006</v>
      </c>
      <c r="E167" s="12">
        <v>2361.9000000000005</v>
      </c>
    </row>
    <row r="168" spans="4:5" x14ac:dyDescent="0.25">
      <c r="D168" s="10">
        <v>45007</v>
      </c>
      <c r="E168" s="12">
        <v>2264.2600000000002</v>
      </c>
    </row>
    <row r="169" spans="4:5" x14ac:dyDescent="0.25">
      <c r="D169" s="10">
        <v>45008</v>
      </c>
      <c r="E169" s="12">
        <v>2316.5299999999993</v>
      </c>
    </row>
    <row r="170" spans="4:5" x14ac:dyDescent="0.25">
      <c r="D170" s="10">
        <v>45009</v>
      </c>
      <c r="E170" s="12">
        <v>2400.6499999999996</v>
      </c>
    </row>
    <row r="171" spans="4:5" x14ac:dyDescent="0.25">
      <c r="D171" s="10">
        <v>45010</v>
      </c>
      <c r="E171" s="12">
        <v>2304.5499999999993</v>
      </c>
    </row>
    <row r="172" spans="4:5" x14ac:dyDescent="0.25">
      <c r="D172" s="10">
        <v>45011</v>
      </c>
      <c r="E172" s="12">
        <v>2216.3799999999997</v>
      </c>
    </row>
    <row r="173" spans="4:5" x14ac:dyDescent="0.25">
      <c r="D173" s="10">
        <v>45012</v>
      </c>
      <c r="E173" s="12">
        <v>2472.4499999999994</v>
      </c>
    </row>
    <row r="174" spans="4:5" x14ac:dyDescent="0.25">
      <c r="D174" s="10">
        <v>45013</v>
      </c>
      <c r="E174" s="12">
        <v>1964.7499999999998</v>
      </c>
    </row>
    <row r="175" spans="4:5" x14ac:dyDescent="0.25">
      <c r="D175" s="10">
        <v>45014</v>
      </c>
      <c r="E175" s="12">
        <v>1806.75</v>
      </c>
    </row>
    <row r="176" spans="4:5" x14ac:dyDescent="0.25">
      <c r="D176" s="10">
        <v>45015</v>
      </c>
      <c r="E176" s="12">
        <v>2135.3200000000002</v>
      </c>
    </row>
    <row r="177" spans="4:5" x14ac:dyDescent="0.25">
      <c r="D177" s="10">
        <v>45016</v>
      </c>
      <c r="E177" s="12">
        <v>2102.2800000000002</v>
      </c>
    </row>
    <row r="178" spans="4:5" x14ac:dyDescent="0.25">
      <c r="D178" s="10">
        <v>45017</v>
      </c>
      <c r="E178" s="12">
        <v>2587.4499999999998</v>
      </c>
    </row>
    <row r="179" spans="4:5" x14ac:dyDescent="0.25">
      <c r="D179" s="10">
        <v>45018</v>
      </c>
      <c r="E179" s="12">
        <v>2496.0499999999997</v>
      </c>
    </row>
    <row r="180" spans="4:5" x14ac:dyDescent="0.25">
      <c r="D180" s="10">
        <v>45019</v>
      </c>
      <c r="E180" s="12">
        <v>2543.5500000000002</v>
      </c>
    </row>
    <row r="181" spans="4:5" x14ac:dyDescent="0.25">
      <c r="D181" s="10">
        <v>45020</v>
      </c>
      <c r="E181" s="12">
        <v>2323.4499999999998</v>
      </c>
    </row>
    <row r="182" spans="4:5" x14ac:dyDescent="0.25">
      <c r="D182" s="10">
        <v>45021</v>
      </c>
      <c r="E182" s="12">
        <v>2560.0500000000002</v>
      </c>
    </row>
    <row r="183" spans="4:5" x14ac:dyDescent="0.25">
      <c r="D183" s="10">
        <v>45022</v>
      </c>
      <c r="E183" s="12">
        <v>2298.5</v>
      </c>
    </row>
    <row r="184" spans="4:5" x14ac:dyDescent="0.25">
      <c r="D184" s="10">
        <v>45023</v>
      </c>
      <c r="E184" s="12">
        <v>2711.6</v>
      </c>
    </row>
    <row r="185" spans="4:5" x14ac:dyDescent="0.25">
      <c r="D185" s="10">
        <v>45024</v>
      </c>
      <c r="E185" s="12">
        <v>3398.110000000001</v>
      </c>
    </row>
    <row r="186" spans="4:5" x14ac:dyDescent="0.25">
      <c r="D186" s="10">
        <v>45025</v>
      </c>
      <c r="E186" s="12">
        <v>3103.2800000000011</v>
      </c>
    </row>
    <row r="187" spans="4:5" x14ac:dyDescent="0.25">
      <c r="D187" s="10">
        <v>45026</v>
      </c>
      <c r="E187" s="12">
        <v>3166.95</v>
      </c>
    </row>
    <row r="188" spans="4:5" x14ac:dyDescent="0.25">
      <c r="D188" s="10">
        <v>45027</v>
      </c>
      <c r="E188" s="12">
        <v>2826.56</v>
      </c>
    </row>
    <row r="189" spans="4:5" x14ac:dyDescent="0.25">
      <c r="D189" s="10">
        <v>45028</v>
      </c>
      <c r="E189" s="12">
        <v>3044.0300000000029</v>
      </c>
    </row>
    <row r="190" spans="4:5" x14ac:dyDescent="0.25">
      <c r="D190" s="10">
        <v>45029</v>
      </c>
      <c r="E190" s="12">
        <v>2892.78</v>
      </c>
    </row>
    <row r="191" spans="4:5" x14ac:dyDescent="0.25">
      <c r="D191" s="10">
        <v>45030</v>
      </c>
      <c r="E191" s="12">
        <v>3314.1499999999996</v>
      </c>
    </row>
    <row r="192" spans="4:5" x14ac:dyDescent="0.25">
      <c r="D192" s="10">
        <v>45031</v>
      </c>
      <c r="E192" s="12">
        <v>3052.8899999999994</v>
      </c>
    </row>
    <row r="193" spans="4:5" x14ac:dyDescent="0.25">
      <c r="D193" s="10">
        <v>45032</v>
      </c>
      <c r="E193" s="12">
        <v>3487.1899999999991</v>
      </c>
    </row>
    <row r="194" spans="4:5" x14ac:dyDescent="0.25">
      <c r="D194" s="10">
        <v>45033</v>
      </c>
      <c r="E194" s="12">
        <v>2812.2000000000007</v>
      </c>
    </row>
    <row r="195" spans="4:5" x14ac:dyDescent="0.25">
      <c r="D195" s="10">
        <v>45034</v>
      </c>
      <c r="E195" s="12">
        <v>3306.72</v>
      </c>
    </row>
    <row r="196" spans="4:5" x14ac:dyDescent="0.25">
      <c r="D196" s="10">
        <v>45035</v>
      </c>
      <c r="E196" s="12">
        <v>3326.86</v>
      </c>
    </row>
    <row r="197" spans="4:5" x14ac:dyDescent="0.25">
      <c r="D197" s="10">
        <v>45036</v>
      </c>
      <c r="E197" s="12">
        <v>3028.1799999999989</v>
      </c>
    </row>
    <row r="198" spans="4:5" x14ac:dyDescent="0.25">
      <c r="D198" s="10">
        <v>45037</v>
      </c>
      <c r="E198" s="12">
        <v>2870.4299999999989</v>
      </c>
    </row>
    <row r="199" spans="4:5" x14ac:dyDescent="0.25">
      <c r="D199" s="10">
        <v>45038</v>
      </c>
      <c r="E199" s="12">
        <v>2662.9299999999989</v>
      </c>
    </row>
    <row r="200" spans="4:5" x14ac:dyDescent="0.25">
      <c r="D200" s="10">
        <v>45039</v>
      </c>
      <c r="E200" s="12">
        <v>2958.0399999999981</v>
      </c>
    </row>
    <row r="201" spans="4:5" x14ac:dyDescent="0.25">
      <c r="D201" s="10">
        <v>45040</v>
      </c>
      <c r="E201" s="12">
        <v>2914.5499999999993</v>
      </c>
    </row>
    <row r="202" spans="4:5" x14ac:dyDescent="0.25">
      <c r="D202" s="10">
        <v>45041</v>
      </c>
      <c r="E202" s="12">
        <v>2870.2999999999988</v>
      </c>
    </row>
    <row r="203" spans="4:5" x14ac:dyDescent="0.25">
      <c r="D203" s="10">
        <v>45042</v>
      </c>
      <c r="E203" s="12">
        <v>3146.099999999999</v>
      </c>
    </row>
    <row r="204" spans="4:5" x14ac:dyDescent="0.25">
      <c r="D204" s="10">
        <v>45043</v>
      </c>
      <c r="E204" s="12">
        <v>2931.1499999999992</v>
      </c>
    </row>
    <row r="205" spans="4:5" x14ac:dyDescent="0.25">
      <c r="D205" s="10">
        <v>45044</v>
      </c>
      <c r="E205" s="12">
        <v>2382.4499999999998</v>
      </c>
    </row>
    <row r="206" spans="4:5" x14ac:dyDescent="0.25">
      <c r="D206" s="10">
        <v>45045</v>
      </c>
      <c r="E206" s="12">
        <v>2095.0500000000002</v>
      </c>
    </row>
    <row r="207" spans="4:5" x14ac:dyDescent="0.25">
      <c r="D207" s="10">
        <v>45046</v>
      </c>
      <c r="E207" s="12">
        <v>2598.0300000000007</v>
      </c>
    </row>
    <row r="208" spans="4:5" x14ac:dyDescent="0.25">
      <c r="D208" s="10">
        <v>45047</v>
      </c>
      <c r="E208" s="12">
        <v>3304.9500000000003</v>
      </c>
    </row>
    <row r="209" spans="4:5" x14ac:dyDescent="0.25">
      <c r="D209" s="10">
        <v>45048</v>
      </c>
      <c r="E209" s="12">
        <v>3239.8</v>
      </c>
    </row>
    <row r="210" spans="4:5" x14ac:dyDescent="0.25">
      <c r="D210" s="10">
        <v>45049</v>
      </c>
      <c r="E210" s="12">
        <v>3359.0999999999995</v>
      </c>
    </row>
    <row r="211" spans="4:5" x14ac:dyDescent="0.25">
      <c r="D211" s="10">
        <v>45050</v>
      </c>
      <c r="E211" s="12">
        <v>3208.5499999999997</v>
      </c>
    </row>
    <row r="212" spans="4:5" x14ac:dyDescent="0.25">
      <c r="D212" s="10">
        <v>45051</v>
      </c>
      <c r="E212" s="12">
        <v>3328.7000000000003</v>
      </c>
    </row>
    <row r="213" spans="4:5" x14ac:dyDescent="0.25">
      <c r="D213" s="10">
        <v>45052</v>
      </c>
      <c r="E213" s="12">
        <v>2966.4500000000003</v>
      </c>
    </row>
    <row r="214" spans="4:5" x14ac:dyDescent="0.25">
      <c r="D214" s="10">
        <v>45053</v>
      </c>
      <c r="E214" s="12">
        <v>3285.4000000000005</v>
      </c>
    </row>
    <row r="215" spans="4:5" x14ac:dyDescent="0.25">
      <c r="D215" s="10">
        <v>45054</v>
      </c>
      <c r="E215" s="12">
        <v>4117.7100000000009</v>
      </c>
    </row>
    <row r="216" spans="4:5" x14ac:dyDescent="0.25">
      <c r="D216" s="10">
        <v>45055</v>
      </c>
      <c r="E216" s="12">
        <v>3955.62</v>
      </c>
    </row>
    <row r="217" spans="4:5" x14ac:dyDescent="0.25">
      <c r="D217" s="10">
        <v>45056</v>
      </c>
      <c r="E217" s="12">
        <v>3885.2299999999996</v>
      </c>
    </row>
    <row r="218" spans="4:5" x14ac:dyDescent="0.25">
      <c r="D218" s="10">
        <v>45057</v>
      </c>
      <c r="E218" s="12">
        <v>3630.36</v>
      </c>
    </row>
    <row r="219" spans="4:5" x14ac:dyDescent="0.25">
      <c r="D219" s="10">
        <v>45058</v>
      </c>
      <c r="E219" s="12">
        <v>3470.8300000000031</v>
      </c>
    </row>
    <row r="220" spans="4:5" x14ac:dyDescent="0.25">
      <c r="D220" s="10">
        <v>45059</v>
      </c>
      <c r="E220" s="12">
        <v>3882.58</v>
      </c>
    </row>
    <row r="221" spans="4:5" x14ac:dyDescent="0.25">
      <c r="D221" s="10">
        <v>45060</v>
      </c>
      <c r="E221" s="12">
        <v>4025.1499999999987</v>
      </c>
    </row>
    <row r="222" spans="4:5" x14ac:dyDescent="0.25">
      <c r="D222" s="10">
        <v>45061</v>
      </c>
      <c r="E222" s="12">
        <v>4046.2299999999987</v>
      </c>
    </row>
    <row r="223" spans="4:5" x14ac:dyDescent="0.25">
      <c r="D223" s="10">
        <v>45062</v>
      </c>
      <c r="E223" s="12">
        <v>4284.4799999999996</v>
      </c>
    </row>
    <row r="224" spans="4:5" x14ac:dyDescent="0.25">
      <c r="D224" s="10">
        <v>45063</v>
      </c>
      <c r="E224" s="12">
        <v>3600.3999999999992</v>
      </c>
    </row>
    <row r="225" spans="4:5" x14ac:dyDescent="0.25">
      <c r="D225" s="10">
        <v>45064</v>
      </c>
      <c r="E225" s="12">
        <v>4234.119999999999</v>
      </c>
    </row>
    <row r="226" spans="4:5" x14ac:dyDescent="0.25">
      <c r="D226" s="10">
        <v>45065</v>
      </c>
      <c r="E226" s="12">
        <v>4257.0299999999979</v>
      </c>
    </row>
    <row r="227" spans="4:5" x14ac:dyDescent="0.25">
      <c r="D227" s="10">
        <v>45066</v>
      </c>
      <c r="E227" s="12">
        <v>4321.0299999999988</v>
      </c>
    </row>
    <row r="228" spans="4:5" x14ac:dyDescent="0.25">
      <c r="D228" s="10">
        <v>45067</v>
      </c>
      <c r="E228" s="12">
        <v>3911.4599999999987</v>
      </c>
    </row>
    <row r="229" spans="4:5" x14ac:dyDescent="0.25">
      <c r="D229" s="10">
        <v>45068</v>
      </c>
      <c r="E229" s="12">
        <v>3744.2599999999993</v>
      </c>
    </row>
    <row r="230" spans="4:5" x14ac:dyDescent="0.25">
      <c r="D230" s="10">
        <v>45069</v>
      </c>
      <c r="E230" s="12">
        <v>3547.7099999999991</v>
      </c>
    </row>
    <row r="231" spans="4:5" x14ac:dyDescent="0.25">
      <c r="D231" s="10">
        <v>45070</v>
      </c>
      <c r="E231" s="12">
        <v>3672.4499999999994</v>
      </c>
    </row>
    <row r="232" spans="4:5" x14ac:dyDescent="0.25">
      <c r="D232" s="10">
        <v>45071</v>
      </c>
      <c r="E232" s="12">
        <v>3531.0999999999981</v>
      </c>
    </row>
    <row r="233" spans="4:5" x14ac:dyDescent="0.25">
      <c r="D233" s="10">
        <v>45072</v>
      </c>
      <c r="E233" s="12">
        <v>3611.1999999999989</v>
      </c>
    </row>
    <row r="234" spans="4:5" x14ac:dyDescent="0.25">
      <c r="D234" s="10">
        <v>45073</v>
      </c>
      <c r="E234" s="12">
        <v>3750.9499999999994</v>
      </c>
    </row>
    <row r="235" spans="4:5" x14ac:dyDescent="0.25">
      <c r="D235" s="10">
        <v>45074</v>
      </c>
      <c r="E235" s="12">
        <v>3119.1</v>
      </c>
    </row>
    <row r="236" spans="4:5" x14ac:dyDescent="0.25">
      <c r="D236" s="10">
        <v>45075</v>
      </c>
      <c r="E236" s="12">
        <v>2846.6499999999996</v>
      </c>
    </row>
    <row r="237" spans="4:5" x14ac:dyDescent="0.25">
      <c r="D237" s="10">
        <v>45076</v>
      </c>
      <c r="E237" s="12">
        <v>3531.829999999999</v>
      </c>
    </row>
    <row r="238" spans="4:5" x14ac:dyDescent="0.25">
      <c r="D238" s="10">
        <v>45077</v>
      </c>
      <c r="E238" s="12">
        <v>3406.4799999999991</v>
      </c>
    </row>
    <row r="239" spans="4:5" x14ac:dyDescent="0.25">
      <c r="D239" s="10">
        <v>45078</v>
      </c>
      <c r="E239" s="12">
        <v>3612.3000000000006</v>
      </c>
    </row>
    <row r="240" spans="4:5" x14ac:dyDescent="0.25">
      <c r="D240" s="10">
        <v>45079</v>
      </c>
      <c r="E240" s="12">
        <v>3537.65</v>
      </c>
    </row>
    <row r="241" spans="4:5" x14ac:dyDescent="0.25">
      <c r="D241" s="10">
        <v>45080</v>
      </c>
      <c r="E241" s="12">
        <v>3659.4500000000003</v>
      </c>
    </row>
    <row r="242" spans="4:5" x14ac:dyDescent="0.25">
      <c r="D242" s="10">
        <v>45081</v>
      </c>
      <c r="E242" s="12">
        <v>3453.45</v>
      </c>
    </row>
    <row r="243" spans="4:5" x14ac:dyDescent="0.25">
      <c r="D243" s="10">
        <v>45082</v>
      </c>
      <c r="E243" s="12">
        <v>3484.2500000000005</v>
      </c>
    </row>
    <row r="244" spans="4:5" x14ac:dyDescent="0.25">
      <c r="D244" s="10">
        <v>45083</v>
      </c>
      <c r="E244" s="12">
        <v>3227.4</v>
      </c>
    </row>
    <row r="245" spans="4:5" x14ac:dyDescent="0.25">
      <c r="D245" s="10">
        <v>45084</v>
      </c>
      <c r="E245" s="12">
        <v>3555.6500000000005</v>
      </c>
    </row>
    <row r="246" spans="4:5" x14ac:dyDescent="0.25">
      <c r="D246" s="10">
        <v>45085</v>
      </c>
      <c r="E246" s="12">
        <v>4617.29</v>
      </c>
    </row>
    <row r="247" spans="4:5" x14ac:dyDescent="0.25">
      <c r="D247" s="10">
        <v>45086</v>
      </c>
      <c r="E247" s="12">
        <v>4414.66</v>
      </c>
    </row>
    <row r="248" spans="4:5" x14ac:dyDescent="0.25">
      <c r="D248" s="10">
        <v>45087</v>
      </c>
      <c r="E248" s="12">
        <v>4210.2999999999993</v>
      </c>
    </row>
    <row r="249" spans="4:5" x14ac:dyDescent="0.25">
      <c r="D249" s="10">
        <v>45088</v>
      </c>
      <c r="E249" s="12">
        <v>4055.46</v>
      </c>
    </row>
    <row r="250" spans="4:5" x14ac:dyDescent="0.25">
      <c r="D250" s="10">
        <v>45089</v>
      </c>
      <c r="E250" s="12">
        <v>3950.2500000000018</v>
      </c>
    </row>
    <row r="251" spans="4:5" x14ac:dyDescent="0.25">
      <c r="D251" s="10">
        <v>45090</v>
      </c>
      <c r="E251" s="12">
        <v>4306.76</v>
      </c>
    </row>
    <row r="252" spans="4:5" x14ac:dyDescent="0.25">
      <c r="D252" s="10">
        <v>45091</v>
      </c>
      <c r="E252" s="12">
        <v>4658.9699999999984</v>
      </c>
    </row>
    <row r="253" spans="4:5" x14ac:dyDescent="0.25">
      <c r="D253" s="10">
        <v>45092</v>
      </c>
      <c r="E253" s="12">
        <v>4383.1399999999994</v>
      </c>
    </row>
    <row r="254" spans="4:5" x14ac:dyDescent="0.25">
      <c r="D254" s="10">
        <v>45093</v>
      </c>
      <c r="E254" s="12">
        <v>4596.9799999999996</v>
      </c>
    </row>
    <row r="255" spans="4:5" x14ac:dyDescent="0.25">
      <c r="D255" s="10">
        <v>45094</v>
      </c>
      <c r="E255" s="12">
        <v>3953.349999999999</v>
      </c>
    </row>
    <row r="256" spans="4:5" x14ac:dyDescent="0.25">
      <c r="D256" s="10">
        <v>45095</v>
      </c>
      <c r="E256" s="12">
        <v>4614.24</v>
      </c>
    </row>
    <row r="257" spans="4:5" x14ac:dyDescent="0.25">
      <c r="D257" s="10">
        <v>45096</v>
      </c>
      <c r="E257" s="12">
        <v>4918.0599999999977</v>
      </c>
    </row>
    <row r="258" spans="4:5" x14ac:dyDescent="0.25">
      <c r="D258" s="10">
        <v>45097</v>
      </c>
      <c r="E258" s="12">
        <v>4258.0600000000004</v>
      </c>
    </row>
    <row r="259" spans="4:5" x14ac:dyDescent="0.25">
      <c r="D259" s="10">
        <v>45098</v>
      </c>
      <c r="E259" s="12">
        <v>4293.7300000000005</v>
      </c>
    </row>
    <row r="260" spans="4:5" x14ac:dyDescent="0.25">
      <c r="D260" s="10">
        <v>45099</v>
      </c>
      <c r="E260" s="12">
        <v>3753.2499999999986</v>
      </c>
    </row>
    <row r="261" spans="4:5" x14ac:dyDescent="0.25">
      <c r="D261" s="10">
        <v>45100</v>
      </c>
      <c r="E261" s="12">
        <v>3906.2599999999984</v>
      </c>
    </row>
    <row r="262" spans="4:5" x14ac:dyDescent="0.25">
      <c r="D262" s="10">
        <v>45101</v>
      </c>
      <c r="E262" s="12">
        <v>4012.6499999999996</v>
      </c>
    </row>
    <row r="263" spans="4:5" x14ac:dyDescent="0.25">
      <c r="D263" s="10">
        <v>45102</v>
      </c>
      <c r="E263" s="12">
        <v>3906.7499999999982</v>
      </c>
    </row>
    <row r="264" spans="4:5" x14ac:dyDescent="0.25">
      <c r="D264" s="10">
        <v>45103</v>
      </c>
      <c r="E264" s="12">
        <v>3980.4499999999994</v>
      </c>
    </row>
    <row r="265" spans="4:5" x14ac:dyDescent="0.25">
      <c r="D265" s="10">
        <v>45104</v>
      </c>
      <c r="E265" s="12">
        <v>4010.0499999999997</v>
      </c>
    </row>
    <row r="266" spans="4:5" x14ac:dyDescent="0.25">
      <c r="D266" s="10">
        <v>45105</v>
      </c>
      <c r="E266" s="12">
        <v>3335.7500000000005</v>
      </c>
    </row>
    <row r="267" spans="4:5" x14ac:dyDescent="0.25">
      <c r="D267" s="10">
        <v>45106</v>
      </c>
      <c r="E267" s="12">
        <v>3162.3499999999995</v>
      </c>
    </row>
    <row r="268" spans="4:5" x14ac:dyDescent="0.25">
      <c r="D268" s="10">
        <v>45107</v>
      </c>
      <c r="E268" s="12">
        <v>3742.1699999999996</v>
      </c>
    </row>
  </sheetData>
  <pageMargins left="0.7" right="0.7" top="0.75" bottom="0.75" header="0.3" footer="0.3"/>
  <drawing r:id="rId18"/>
  <extLst>
    <ext xmlns:x14="http://schemas.microsoft.com/office/spreadsheetml/2009/9/main" uri="{A8765BA9-456A-4dab-B4F3-ACF838C121DE}">
      <x14:slicerList>
        <x14:slicer r:id="rId1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31F18-6B8E-400D-A5EE-90DF3D2D467D}">
  <dimension ref="Z3"/>
  <sheetViews>
    <sheetView showRowColHeaders="0" tabSelected="1" zoomScaleNormal="100" workbookViewId="0">
      <extLst>
        <ext xmlns:xlsdti="http://schemas.microsoft.com/office/spreadsheetml/2023/showDataTypeIcons" uri="{77bfe23e-c014-4d31-8a63-9c772dbf06b6}">
          <xlsdti:showDataTypeIcons visible="0"/>
        </ext>
      </extLst>
    </sheetView>
  </sheetViews>
  <sheetFormatPr defaultRowHeight="15" x14ac:dyDescent="0.25"/>
  <cols>
    <col min="1" max="16384" width="9.140625" style="4"/>
  </cols>
  <sheetData>
    <row r="3" spans="26:26" x14ac:dyDescent="0.25">
      <c r="Z3" s="4" t="s">
        <v>46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616AA-44C1-46C2-AD20-ADD1DA7B6CEE}">
  <dimension ref="A1"/>
  <sheetViews>
    <sheetView workbookViewId="0">
      <selection activeCell="F7" sqref="F7"/>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6 0 6 f a f 8 - 9 f 4 7 - 4 c 4 f - a c 6 5 - b 5 9 b 1 e c f c 3 4 3 " > < C u s t o m C o n t e n t > < ! [ C D A T A [ < ? x m l   v e r s i o n = " 1 . 0 "   e n c o d i n g = " u t f - 1 6 " ? > < S e t t i n g s > < C a l c u l a t e d F i e l d s > < i t e m > < M e a s u r e N a m e > T o t a l   Q u a n t i t y < / M e a s u r e N a m e > < D i s p l a y N a m e > T o t a l   Q u a n t i t y < / D i s p l a y N a m e > < V i s i b l e > F a l s e < / V i s i b l e > < / i t e m > < i t e m > < M e a s u r e N a m e > T o t a l   S a l e s < / M e a s u r e N a m e > < D i s p l a y N a m e > T o t a l   S a l e s < / D i s p l a y N a m e > < V i s i b l e > F a l s e < / V i s i b l e > < / i t e m > < i t e m > < M e a s u r e N a m e > A v g   P r i c e   b y   C a t e g o r y < / M e a s u r e N a m e > < D i s p l a y N a m e > A v g   P r i c e   b y   C a t e g o r y < / D i s p l a y N a m e > < V i s i b l e > F a l s e < / V i s i b l e > < / i t e m > < i t e m > < M e a s u r e N a m e > A v g   P r i c e   p e r   P r o d u c t < / M e a s u r e N a m e > < D i s p l a y N a m e > A v g   P r i c e   p e r   P r o d u c t < / D i s p l a y N a m e > < V i s i b l e > F a l s e < / V i s i b l e > < / i t e m > < i t e m > < M e a s u r e N a m e > N o   o f   P r o d u c t < / M e a s u r e N a m e > < D i s p l a y N a m e > N o   o f   P r o d u c t < / D i s p l a y N a m e > < V i s i b l e > F a l s e < / V i s i b l e > < / i t e m > < i t e m > < M e a s u r e N a m e > T o t a l   S a l e s   A l l < / M e a s u r e N a m e > < D i s p l a y N a m e > T o t a l   S a l e s   A l l < / D i s p l a y N a m e > < V i s i b l e > F a l s e < / V i s i b l e > < / i t e m > < i t e m > < M e a s u r e N a m e > %   o f   T o t a l   S a l e s < / M e a s u r e N a m e > < D i s p l a y N a m e > %   o f   T o t a l   S a l e s < / D i s p l a y N a m e > < V i s i b l e > F a l s e < / V i s i b l e > < / i t e m > < / C a l c u l a t e d F i e l d s > < S A H o s t H a s h > 0 < / S A H o s t H a s h > < G e m i n i F i e l d L i s t V i s i b l e > T r u e < / G e m i n i F i e l d L i s t V i s i b l e > < / S e t t i n g s > ] ] > < / 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4 5 d 4 b 1 9 e - c 5 4 3 - 4 1 9 3 - b 5 0 9 - 8 2 4 9 0 f 2 0 c d d e " > < C u s t o m C o n t e n t > < ! [ C D A T A [ < ? x m l   v e r s i o n = " 1 . 0 "   e n c o d i n g = " u t f - 1 6 " ? > < S e t t i n g s > < C a l c u l a t e d F i e l d s > < i t e m > < M e a s u r e N a m e > T o t a l   Q u a n t i t y < / M e a s u r e N a m e > < D i s p l a y N a m e > T o t a l   Q u a n t i t y < / D i s p l a y N a m e > < V i s i b l e > F a l s e < / V i s i b l e > < / i t e m > < i t e m > < M e a s u r e N a m e > T o t a l   S a l e s < / M e a s u r e N a m e > < D i s p l a y N a m e > T o t a l   S a l e s < / D i s p l a y N a m e > < V i s i b l e > F a l s e < / V i s i b l e > < / i t e m > < / C a l c u l a t e d F i e l d s > < S A H o s t H a s h > 0 < / S A H o s t H a s h > < G e m i n i F i e l d L i s t V i s i b l e > T r u e < / G e m i n i F i e l d L i s t V i s i b l e > < / S e t t i n g s > ] ] > < / C u s t o m C o n t e n t > < / G e m i n i > 
</file>

<file path=customXml/item12.xml>��< ? x m l   v e r s i o n = " 1 . 0 "   e n c o d i n g = " U T F - 1 6 " ? > < G e m i n i   x m l n s = " h t t p : / / g e m i n i / p i v o t c u s t o m i z a t i o n / 7 8 f a 4 7 e b - 0 3 4 d - 4 5 c 4 - a 7 0 f - 5 7 c 1 a 5 8 2 5 a c 2 " > < C u s t o m C o n t e n t > < ! [ C D A T A [ < ? x m l   v e r s i o n = " 1 . 0 "   e n c o d i n g = " u t f - 1 6 " ? > < S e t t i n g s > < C a l c u l a t e d F i e l d s > < i t e m > < M e a s u r e N a m e > T o t a l   Q u a n t i t y < / M e a s u r e N a m e > < D i s p l a y N a m e > T o t a l   Q u a n t i t y < / D i s p l a y N a m e > < V i s i b l e > F a l s e < / V i s i b l e > < / i t e m > < i t e m > < M e a s u r e N a m e > T o t a l   S a l e s < / M e a s u r e N a m e > < D i s p l a y N a m e > T o t a l   S a l e s < / D i s p l a y N a m e > < V i s i b l e > F a l s e < / V i s i b l e > < / i t e m > < i t e m > < M e a s u r e N a m e > A v g   P r i c e   b y   C a t e g o r y < / M e a s u r e N a m e > < D i s p l a y N a m e > A v g   P r i c e   b y   C a t e g o r y < / D i s p l a y N a m e > < V i s i b l e > F a l s e < / V i s i b l e > < / i t e m > < i t e m > < M e a s u r e N a m e > A v g   P r i c e   p e r   P r o d u c t < / M e a s u r e N a m e > < D i s p l a y N a m e > A v g   P r i c e   p e r   P r o d u c t < / D i s p l a y N a m e > < V i s i b l e > F a l s e < / V i s i b l e > < / i t e m > < i t e m > < M e a s u r e N a m e > N o   o f   P r o d u c t < / M e a s u r e N a m e > < D i s p l a y N a m e > N o   o f   P r o d u c t < / D i s p l a y N a m e > < V i s i b l e > F a l s e < / V i s i b l e > < / i t e m > < i t e m > < M e a s u r e N a m e > T o t a l   S a l e s   A l l < / M e a s u r e N a m e > < D i s p l a y N a m e > T o t a l   S a l e s   A l l < / D i s p l a y N a m e > < V i s i b l e > F a l s e < / V i s i b l e > < / i t e m > < i t e m > < M e a s u r e N a m e > %   o f   T o t a l   S a l e s < / M e a s u r e N a m e > < D i s p l a y N a m e > %   o f   T o t a l   S a l e s < / D i s p l a y N a m e > < V i s i b l e > F a l s e < / V i s i b l e > < / i t e m > < i t e m > < M e a s u r e N a m e > N u m b e r   o f   S t o r e s < / M e a s u r e N a m e > < D i s p l a y N a m e > N u m b e r   o f   S t o r e s < / D i s p l a y N a m e > < V i s i b l e > F a l s e < / V i s i b l e > < / i t e m > < i t e m > < M e a s u r e N a m e > C o f f e e   S a l e < / M e a s u r e N a m e > < D i s p l a y N a m e > C o f f e e   S a l e < / D i s p l a y N a m e > < V i s i b l e > F a l s e < / V i s i b l e > < / i t e m > < i t e m > < M e a s u r e N a m e > C o f f e   s a l e s   A l l < / M e a s u r e N a m e > < D i s p l a y N a m e > C o f f e   s a l e s   A l l < / D i s p l a y N a m e > < V i s i b l e > F a l s e < / V i s i b l e > < / i t e m > < i t e m > < M e a s u r e N a m e > %   o f   C o f f e   s a l e s < / M e a s u r e N a m e > < D i s p l a y N a m e > %   o f   C o f f e   s a l e s < / D i s p l a y N a m e > < V i s i b l e > F a l s e < / V i s i b l e > < / i t e m > < / C a l c u l a t e d F i e l d s > < S A H o s t H a s h > 0 < / S A H o s t H a s h > < G e m i n i F i e l d L i s t V i s i b l e > T r u e < / G e m i n i F i e l d L i s t V i s i b l e > < / S e t t i n g 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 1 0 5 < / H e i g h t > < / S a n d b o x E d i t o r . F o r m u l a B a r S t a t e > ] ] > < / C u s t o m C o n t e n t > < / G e m i n i > 
</file>

<file path=customXml/item14.xml>��< ? x m l   v e r s i o n = " 1 . 0 "   e n c o d i n g = " U T F - 1 6 " ? > < G e m i n i   x m l n s = " h t t p : / / g e m i n i / p i v o t c u s t o m i z a t i o n / M a n u a l C a l c M o d e " > < C u s t o m C o n t e n t > < ! [ C D A T A [ F a l s 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O r d e r " > < C u s t o m C o n t e n t > < ! [ C D A T A [ C a l e n d a r _ 1 3 9 1 4 f 8 4 - f c 8 6 - 4 0 6 5 - 8 a e 7 - d 7 8 c e b 0 5 4 3 3 4 , S t o r e _ 5 6 2 b 1 8 4 2 - 8 a a a - 4 9 d 1 - b 2 3 0 - 2 f 6 f f d 5 b 3 f e c , T r a n s a c t i o n s _ a d 5 4 8 d 3 b - 9 4 f b - 4 7 c c - 9 3 6 9 - f 1 8 7 3 0 9 6 3 1 4 4 , P r o d u c t _ 1 d 9 e a e b 9 - 5 5 1 4 - 4 e 5 1 - 9 0 9 0 - 1 e e 1 1 2 f 1 c 6 a 2 ] ] > < / C u s t o m C o n t e n t > < / G e m i n i > 
</file>

<file path=customXml/item17.xml>��< ? x m l   v e r s i o n = " 1 . 0 "   e n c o d i n g = " U T F - 1 6 " ? > < G e m i n i   x m l n s = " h t t p : / / g e m i n i / p i v o t c u s t o m i z a t i o n / 6 c e b a 3 2 9 - a 9 3 1 - 4 8 7 9 - b 0 f d - 0 c f 2 3 7 3 1 5 7 0 7 " > < C u s t o m C o n t e n t > < ! [ C D A T A [ < ? x m l   v e r s i o n = " 1 . 0 "   e n c o d i n g = " u t f - 1 6 " ? > < S e t t i n g s > < C a l c u l a t e d F i e l d s > < i t e m > < M e a s u r e N a m e > T o t a l   Q u a n t i t y < / M e a s u r e N a m e > < D i s p l a y N a m e > T o t a l   Q u a n t i t y < / D i s p l a y N a m e > < V i s i b l e > F a l s e < / V i s i b l e > < / i t e m > < i t e m > < M e a s u r e N a m e > T o t a l   S a l e s < / M e a s u r e N a m e > < D i s p l a y N a m e > T o t a l   S a l e s < / D i s p l a y N a m e > < V i s i b l e > F a l s e < / V i s i b l e > < / i t e m > < i t e m > < M e a s u r e N a m e > A v g   P r i c e   b y   C a t e g o r y < / M e a s u r e N a m e > < D i s p l a y N a m e > A v g   P r i c e   b y   C a t e g o r y < / D i s p l a y N a m e > < V i s i b l e > F a l s e < / V i s i b l e > < / i t e m > < i t e m > < M e a s u r e N a m e > A v g   P r i c e   p e r   P r o d u c t < / M e a s u r e N a m e > < D i s p l a y N a m e > A v g   P r i c e   p e r   P r o d u c t < / D i s p l a y N a m e > < V i s i b l e > F a l s e < / V i s i b l e > < / i t e m > < i t e m > < M e a s u r e N a m e > N o   o f   P r o d u c t < / M e a s u r e N a m e > < D i s p l a y N a m e > N o   o f   P r o d u c t < / D i s p l a y N a m e > < V i s i b l e > F a l s e < / V i s i b l e > < / i t e m > < i t e m > < M e a s u r e N a m e > T o t a l   S a l e s   A l l < / M e a s u r e N a m e > < D i s p l a y N a m e > T o t a l   S a l e s   A l l < / D i s p l a y N a m e > < V i s i b l e > F a l s e < / V i s i b l e > < / i t e m > < i t e m > < M e a s u r e N a m e > %   o f   T o t a l   S a l e s < / M e a s u r e N a m e > < D i s p l a y N a m e > %   o f   T o t a l   S a l e s < / D i s p l a y N a m e > < V i s i b l e > F a l s e < / V i s i b l e > < / i t e m > < i t e m > < M e a s u r e N a m e > N u m b e r   o f   S t o r e s < / M e a s u r e N a m e > < D i s p l a y N a m e > N u m b e r   o f   S t o r e s < / D i s p l a y N a m e > < V i s i b l e > F a l s e < / V i s i b l e > < / i t e m > < i t e m > < M e a s u r e N a m e > C o f f e e   S a l e < / M e a s u r e N a m e > < D i s p l a y N a m e > C o f f e e   S a l e < / D i s p l a y N a m e > < V i s i b l e > F a l s e < / V i s i b l e > < / i t e m > < i t e m > < M e a s u r e N a m e > C o f f e   s a l e s   A l l < / M e a s u r e N a m e > < D i s p l a y N a m e > C o f f e   s a l e s   A l l < / D i s p l a y N a m e > < V i s i b l e > F a l s e < / V i s i b l e > < / i t e m > < i t e m > < M e a s u r e N a m e > %   o f   C o f f e   s a l e s < / M e a s u r e N a m e > < D i s p l a y N a m e > %   o f   C o f f e   s a l e s < / D i s p l a y N a m e > < V i s i b l e > F a l s e < / V i s i b l e > < / i t e m > < i t e m > < M e a s u r e N a m e > T o t a l   S a l e s   P P < / M e a s u r e N a m e > < D i s p l a y N a m e > T o t a l   S a l e s   P P < / D i s p l a y N a m e > < V i s i b l e > F a l s e < / V i s i b l e > < / i t e m > < i t e m > < M e a s u r e N a m e > T o t a l   S a l e s   G r o w t h < / M e a s u r e N a m e > < D i s p l a y N a m e > T o t a l   S a l e s   G r o w t h < / D i s p l a y N a m e > < V i s i b l e > F a l s e < / V i s i b l e > < / i t e m > < i t e m > < M e a s u r e N a m e > M a x   D a t e < / M e a s u r e N a m e > < D i s p l a y N a m e > M a x   D a t e < / D i s p l a y N a m e > < V i s i b l e > F a l s e < / V i s i b l e > < / i t e m > < i t e m > < M e a s u r e N a m e > %   o f   G r o w t h < / M e a s u r e N a m e > < D i s p l a y N a m e > %   o f   G r o w t h < / D i s p l a y N a m e > < V i s i b l e > F a l s e < / V i s i b l e > < / i t e m > < i t e m > < M e a s u r e N a m e > T o t a l   S a l e s   P C P < / M e a s u r e N a m e > < D i s p l a y N a m e > T o t a l   S a l e s   P C P < / D i s p l a y N a m e > < V i s i b l e > F a l s e < / V i s i b l e > < / i t e m > < i t e m > < M e a s u r e N a m e > Q   S a l e s   % < / M e a s u r e N a m e > < D i s p l a y N a m e > Q   S a l e s   % < / D i s p l a y N a m e > < V i s i b l e > F a l s e < / V i s i b l e > < / i t e m > < i t e m > < M e a s u r e N a m e > L o e s t   S a l e s   P r o d u c t < / M e a s u r e N a m e > < D i s p l a y N a m e > L o e s t   S a l e s   P r o d u c t < / D i s p l a y N a m e > < V i s i b l e > F a l s e < / V i s i b l e > < / i t e m > < / C a l c u l a t e d F i e l d s > < S A H o s t H a s h > 0 < / S A H o s t H a s h > < G e m i n i F i e l d L i s t V i s i b l e > T r u e < / G e m i n i F i e l d L i s t V i s i b l e > < / S e t t i n g s > ] ] > < / C u s t o m C o n t e n t > < / G e m i n i > 
</file>

<file path=customXml/item18.xml>��< ? x m l   v e r s i o n = " 1 . 0 "   e n c o d i n g = " U T F - 1 6 " ? > < G e m i n i   x m l n s = " h t t p : / / g e m i n i / p i v o t c u s t o m i z a t i o n / 7 b 1 2 e 9 9 a - d 4 2 c - 4 a 9 2 - 9 1 d 0 - 1 8 9 0 a 9 f b d e 3 b " > < C u s t o m C o n t e n t > < ! [ C D A T A [ < ? x m l   v e r s i o n = " 1 . 0 "   e n c o d i n g = " u t f - 1 6 " ? > < S e t t i n g s > < C a l c u l a t e d F i e l d s > < i t e m > < M e a s u r e N a m e > T o t a l   Q u a n t i t y < / M e a s u r e N a m e > < D i s p l a y N a m e > T o t a l   Q u a n t i t y < / D i s p l a y N a m e > < V i s i b l e > F a l s e < / V i s i b l e > < / i t e m > < i t e m > < M e a s u r e N a m e > T o t a l   S a l e s < / M e a s u r e N a m e > < D i s p l a y N a m e > T o t a l   S a l e s < / D i s p l a y N a m e > < V i s i b l e > F a l s e < / V i s i b l e > < / i t e m > < i t e m > < M e a s u r e N a m e > A v g   P r i c e   b y   C a t e g o r y < / M e a s u r e N a m e > < D i s p l a y N a m e > A v g   P r i c e   b y   C a t e g o r y < / D i s p l a y N a m e > < V i s i b l e > F a l s e < / V i s i b l e > < / i t e m > < i t e m > < M e a s u r e N a m e > A v g   P r i c e   p e r   P r o d u c t < / M e a s u r e N a m e > < D i s p l a y N a m e > A v g   P r i c e   p e r   P r o d u c t < / D i s p l a y N a m e > < V i s i b l e > F a l s e < / V i s i b l e > < / i t e m > < i t e m > < M e a s u r e N a m e > N o   o f   P r o d u c t < / M e a s u r e N a m e > < D i s p l a y N a m e > N o   o f   P r o d u c t < / D i s p l a y N a m e > < V i s i b l e > F a l s e < / V i s i b l e > < / i t e m > < i t e m > < M e a s u r e N a m e > T o t a l   S a l e s   A l l < / M e a s u r e N a m e > < D i s p l a y N a m e > T o t a l   S a l e s   A l l < / D i s p l a y N a m e > < V i s i b l e > F a l s e < / V i s i b l e > < / i t e m > < i t e m > < M e a s u r e N a m e > %   o f   T o t a l   S a l e s < / M e a s u r e N a m e > < D i s p l a y N a m e > %   o f   T o t a l   S a l e s < / D i s p l a y N a m e > < V i s i b l e > F a l s e < / V i s i b l e > < / i t e m > < / C a l c u l a t e d F i e l d s > < S A H o s t H a s h > 0 < / S A H o s t H a s h > < G e m i n i F i e l d L i s t V i s i b l e > T r u e < / G e m i n i F i e l d L i s t V i s i b l e > < / S e t t i n g s > ] ] > < / C u s t o m C o n t e n t > < / G e m i n i > 
</file>

<file path=customXml/item19.xml>��< ? x m l   v e r s i o n = " 1 . 0 "   e n c o d i n g = " U T F - 1 6 " ? > < G e m i n i   x m l n s = " h t t p : / / g e m i n i / p i v o t c u s t o m i z a t i o n / 0 7 8 3 b 9 3 f - 3 3 4 1 - 4 4 5 e - 9 4 1 e - c f d d 2 a 5 e 5 8 7 5 " > < C u s t o m C o n t e n t > < ! [ C D A T A [ < ? x m l   v e r s i o n = " 1 . 0 "   e n c o d i n g = " u t f - 1 6 " ? > < S e t t i n g s > < C a l c u l a t e d F i e l d s > < i t e m > < M e a s u r e N a m e > T o t a l   Q u a n t i t y < / M e a s u r e N a m e > < D i s p l a y N a m e > T o t a l   Q u a n t i t y < / D i s p l a y N a m e > < V i s i b l e > F a l s e < / V i s i b l e > < / i t e m > < i t e m > < M e a s u r e N a m e > T o t a l   S a l e s < / M e a s u r e N a m e > < D i s p l a y N a m e > T o t a l   S a l e s < / D i s p l a y N a m e > < V i s i b l e > F a l s e < / V i s i b l e > < / i t e m > < i t e m > < M e a s u r e N a m e > A v g   P r i c e   b y   C a t e g o r y < / M e a s u r e N a m e > < D i s p l a y N a m e > A v g   P r i c e   b y   C a t e g o r y < / D i s p l a y N a m e > < V i s i b l e > F a l s e < / V i s i b l e > < / i t e m > < i t e m > < M e a s u r e N a m e > A v g   P r i c e   p e r   P r o d u c t < / M e a s u r e N a m e > < D i s p l a y N a m e > A v g   P r i c e   p e r   P r o d u c t < / D i s p l a y N a m e > < V i s i b l e > F a l s e < / V i s i b l e > < / i t e m > < / C a l c u l a t e d F i e l d s > < S A H o s t H a s h > 0 < / S A H o s t H a s h > < G e m i n i F i e l d L i s t V i s i b l e > T r u e < / G e m i n i F i e l d L i s t V i s i b l e > < / S e t t i n g s > ] ] > < / C u s t o m C o n t e n t > < / G e m i n i > 
</file>

<file path=customXml/item2.xml>��< ? x m l   v e r s i o n = " 1 . 0 "   e n c o d i n g = " U T F - 1 6 " ? > < G e m i n i   x m l n s = " h t t p : / / g e m i n i / p i v o t c u s t o m i z a t i o n / f 0 9 4 2 5 b e - 9 a d d - 4 7 0 a - 9 5 c 8 - a 2 2 1 b e d 2 8 c f 9 " > < C u s t o m C o n t e n t > < ! [ C D A T A [ < ? x m l   v e r s i o n = " 1 . 0 "   e n c o d i n g = " u t f - 1 6 " ? > < S e t t i n g s > < C a l c u l a t e d F i e l d s > < i t e m > < M e a s u r e N a m e > T o t a l   Q u a n t i t y < / M e a s u r e N a m e > < D i s p l a y N a m e > T o t a l   Q u a n t i t y < / D i s p l a y N a m e > < V i s i b l e > F a l s e < / V i s i b l e > < / i t e m > < i t e m > < M e a s u r e N a m e > T o t a l   S a l e s < / M e a s u r e N a m e > < D i s p l a y N a m e > T o t a l   S a l e s < / D i s p l a y N a m e > < V i s i b l e > F a l s e < / V i s i b l e > < / i t e m > < i t e m > < M e a s u r e N a m e > A v g   P r i c e   b y   C a t e g o r y < / M e a s u r e N a m e > < D i s p l a y N a m e > A v g   P r i c e   b y   C a t e g o r y < / D i s p l a y N a m e > < V i s i b l e > F a l s e < / V i s i b l e > < / i t e m > < i t e m > < M e a s u r e N a m e > A v g   P r i c e   p e r   P r o d u c t < / M e a s u r e N a m e > < D i s p l a y N a m e > A v g   P r i c e   p e r   P r o d u c t < / D i s p l a y N a m e > < V i s i b l e > F a l s e < / V i s i b l e > < / i t e m > < / C a l c u l a t e d F i e l d s > < S A H o s t H a s h > 0 < / S A H o s t H a s h > < G e m i n i F i e l d L i s t V i s i b l e > T r u e < / G e m i n i F i e l d L i s t V i s i b l e > < / S e t t i n g s > ] ] > < / C u s t o m C o n t e n t > < / G e m i n i > 
</file>

<file path=customXml/item20.xml>��< ? x m l   v e r s i o n = " 1 . 0 "   e n c o d i n g = " U T F - 1 6 " ? > < G e m i n i   x m l n s = " h t t p : / / g e m i n i / p i v o t c u s t o m i z a t i o n / T a b l e X M L _ T r a n s a c t i o n s _ a d 5 4 8 d 3 b - 9 4 f b - 4 7 c c - 9 3 6 9 - f 1 8 7 3 0 9 6 3 1 4 4 " > < 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 4 6 0 < / i n t > < / v a l u e > < / i t e m > < i t e m > < k e y > < s t r i n g > t r a n s a c t i o n _ q t y < / s t r i n g > < / k e y > < v a l u e > < i n t > 1 3 5 < / i n t > < / v a l u e > < / i t e m > < i t e m > < k e y > < s t r i n g > u n i t _ p r i c e < / s t r i n g > < / k e y > < v a l u e > < i n t > 9 8 < / i n t > < / v a l u e > < / i t e m > < i t e m > < k e y > < s t r i n g > p r o d u c t _ i d < / s t r i n g > < / k e y > < v a l u e > < i n t > 1 0 4 < / i n t > < / v a l u e > < / i t e m > < i t e m > < k e y > < s t r i n g > s t o r e _ i d < / s t r i n g > < / k e y > < v a l u e > < i n t > 8 8 < / i n t > < / v a l u e > < / i t e m > < i t e m > < k e y > < s t r i n g > t r a n s a c t i o n _ d a t e < / s t r i n g > < / k e y > < v a l u e > < i n t > 2 6 0 < / i n t > < / v a l u e > < / i t e m > < i t e m > < k e y > < s t r i n g > T r a s a c t i o n _ T i m e < / s t r i n g > < / k e y > < v a l u e > < i n t > 1 4 6 < / i n t > < / v a l u e > < / i t e m > < i t e m > < k e y > < s t r i n g > t r a n s a c t i o n _ t i m e < / s t r i n g > < / k e y > < v a l u e > < i n t > 1 4 4 < / i n t > < / v a l u e > < / i t e m > < / C o l u m n W i d t h s > < C o l u m n D i s p l a y I n d e x > < i t e m > < k e y > < s t r i n g > t r a n s a c t i o n _ i d < / s t r i n g > < / k e y > < v a l u e > < i n t > 0 < / i n t > < / v a l u e > < / i t e m > < i t e m > < k e y > < s t r i n g > t r a n s a c t i o n _ q t y < / s t r i n g > < / k e y > < v a l u e > < i n t > 1 < / i n t > < / v a l u e > < / i t e m > < i t e m > < k e y > < s t r i n g > u n i t _ p r i c e < / s t r i n g > < / k e y > < v a l u e > < i n t > 2 < / i n t > < / v a l u e > < / i t e m > < i t e m > < k e y > < s t r i n g > p r o d u c t _ i d < / s t r i n g > < / k e y > < v a l u e > < i n t > 3 < / i n t > < / v a l u e > < / i t e m > < i t e m > < k e y > < s t r i n g > s t o r e _ i d < / s t r i n g > < / k e y > < v a l u e > < i n t > 4 < / i n t > < / v a l u e > < / i t e m > < i t e m > < k e y > < s t r i n g > t r a n s a c t i o n _ d a t e < / s t r i n g > < / k e y > < v a l u e > < i n t > 5 < / i n t > < / v a l u e > < / i t e m > < i t e m > < k e y > < s t r i n g > T r a s a c t i o n _ T i m e < / s t r i n g > < / k e y > < v a l u e > < i n t > 6 < / i n t > < / v a l u e > < / i t e m > < i t e m > < k e y > < s t r i n g > t r a n s a c t i o n _ t i m e < / s t r i n g > < / k e y > < v a l u e > < i n t > 7 < / i n t > < / v a l u e > < / i t e m > < / C o l u m n D i s p l a y I n d e x > < C o l u m n F r o z e n   / > < C o l u m n C h e c k e d   / > < C o l u m n F i l t e r > < i t e m > < k e y > < s t r i n g > T r a s a c t i o n _ T i m e < / s t r i n g > < / k e y > < v a l u e > < F i l t e r E x p r e s s i o n   x s i : n i l = " t r u e "   / > < / v a l u e > < / i t e m > < / C o l u m n F i l t e r > < S e l e c t i o n F i l t e r > < i t e m > < k e y > < s t r i n g > T r a s a c t i o n _ T i m e < / s t r i n g > < / k e y > < v a l u e > < S e l e c t i o n F i l t e r   x s i : n i l = " t r u e "   / > < / v a l u e > < / i t e m > < / S e l e c t i o n F i l t e r > < F i l t e r P a r a m e t e r s > < i t e m > < k e y > < s t r i n g > T r a s a c t i o n _ T i m e < / s t r i n g > < / k e y > < v a l u e > < C o m m a n d P a r a m e t e r s   / > < / v a l u e > < / i t e m > < / F i l t e r P a r a m e t e r s > < I s S o r t D e s c e n d i n g > f a l s e < / I s S o r t D e s c e n d i n g > < / T a b l e W i d g e t G r i d S e r i a l i z a t i o n > ] ] > < / C u s t o m C o n t e n t > < / G e m i n i > 
</file>

<file path=customXml/item21.xml>��< ? x m l   v e r s i o n = " 1 . 0 "   e n c o d i n g = " u t f - 1 6 " ? > < D a t a M a s h u p   s q m i d = " 0 8 a f 1 f b 6 - 3 7 2 7 - 4 e 5 b - 9 b f 8 - e 5 3 d 3 f 7 8 1 4 e 6 "   x m l n s = " h t t p : / / s c h e m a s . m i c r o s o f t . c o m / D a t a M a s h u p " > A A A A A J o F A A B Q S w M E F A A C A A g A E h L w W m T B W b u m A A A A 9 g A A A B I A H A B D b 2 5 m a W c v U G F j a 2 F n Z S 5 4 b W w g o h g A K K A U A A A A A A A A A A A A A A A A A A A A A A A A A A A A h Y 9 N D o I w G E S v Q r q n P 0 i C I R 8 l 0 Y U b S U x M j N u m V m i E Y m i x 3 M 2 F R / I K Y h R 1 5 3 L e v M X M / X q D f G j q 4 K I 6 q 1 u T I Y Y p C p S R 7 U G b M k O 9 O 4 Z z l H P Y C H k S p Q p G 2 d h 0 s I c M V c 6 d U 0 K 8 9 9 j P c N u V J K K U k X 2 x 3 s p K N Q J 9 Z P 1 f D r W x T h i p E I f d a w y P M I t j z J I E U y A T h E K b r x C N e 5 / t D 4 R l X 7 u + U 1 y Z c L U A M k U g 7 w / 8 A V B L A w Q U A A I A C A A S E v 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h L w W u 4 0 Z Y G S A g A A j Q s A A B M A H A B G b 3 J t d W x h c y 9 T Z W N 0 a W 9 u M S 5 t I K I Y A C i g F A A A A A A A A A A A A A A A A A A A A A A A A A A A A N 1 W T W v j M B C 9 B / I f h P b i g A l 0 W f a w S w 4 l b d m w b D / i l F L i E l R 7 U p v K U l a S 2 4 S Q / 7 4 j 2 0 n k x G m 7 U H q o L x Y z o 3 n z R s 8 j a 4 h M K g U J y v f R z 3 a r 3 d I J U x C T P u M g Y q Z I j 3 A w 7 R b B J 5 C 5 i g A t p / M I e P d G q s d 7 K R + 9 s 5 R D t y + F A W G 0 R / s / w m s N S o d n o G K Z 6 / A E 9 K O R s z A w e b y Y v P 6 E R X 4 y h K c U n s l g e H Z 8 T i 4 v b k 6 H 5 O r 6 d H g b M h U l 6 R N 4 X z t h X 0 6 n A C R I 5 I w E W L L u z r m e 0 4 5 P R M 6 5 T 4 z K o e O X 5 a 8 p T Y I E w C C N k s 9 y P D C Q 9 e j a T f 3 f q Y h 7 t I i i d 6 v x C T P s r s r x h V 4 q m U m D H f o F L E a W F B O N 2 D 1 2 o P J U d q 8 O 5 5 N x 5 T / m P I g Y Z 0 r 3 b H V 3 n U 3 q f s L E A 2 Y e L W a w T T t S T O i p V F l f 8 j w T 1 q m 9 h j r 8 5 Z I a G 8 u K 0 5 z E z A D F D m A 8 s e v V a o s 0 E H h A d v M t I O E N 1 H E c l y D e T j E + o U W k T 4 B F C c G O Q N c a v P E u I t I h A 2 G + f + v a j Q 2 I f 1 A n C T l n G T T j 1 k t D Y G e D C 1 + Y r b W 5 h o K 2 g b n Z l o A y N W C 1 P Z T P z r E F w F H / 1 u Y 1 l 1 m h u l J y A q 9 y h u 8 D T a x D I p l 1 t M u k s l 1 M / 6 + j t d x H r / H Z A a 6 T G Y J A o v j R F 3 U 7 v S k d l X m X z 1 E h u W 3 i 9 f J c U t R a u 5 W K Q / n d Q R M Y q e A T T Z m C z 4 E R U / j e a 7 4 4 Q B 8 z X H Q B m M b U 1 e P K J 2 s P l x G z q q X O 1 7 c j h F o R r g p G W 9 H r T y Q G l 9 Y B T b g h 7 y W N f d i P v 3 6 a d O L 6 T Z p t r i e 7 3 g v 4 a x b 7 G X K R m s l M p d F m r 8 i z e 1 B 7 u / d u P x s w U z L O I / O C h n c 9 b 5 T v Z Z n 4 E y m 3 Y n R A t J X 3 v f R a A / s Y q b 4 k h b U P x x k 8 S L W o D T Q 3 w J T / R s 3 O G A x L + Z u H 4 T 9 Q S w E C L Q A U A A I A C A A S E v B a Z M F Z u 6 Y A A A D 2 A A A A E g A A A A A A A A A A A A A A A A A A A A A A Q 2 9 u Z m l n L 1 B h Y 2 t h Z 2 U u e G 1 s U E s B A i 0 A F A A C A A g A E h L w W g / K 6 a u k A A A A 6 Q A A A B M A A A A A A A A A A A A A A A A A 8 g A A A F t D b 2 5 0 Z W 5 0 X 1 R 5 c G V z X S 5 4 b W x Q S w E C L Q A U A A I A C A A S E v B a 7 j R l g Z I C A A C N C w A A E w A A A A A A A A A A A A A A A A D j A Q A A R m 9 y b X V s Y X M v U 2 V j d G l v b j E u b V B L B Q Y A A A A A A w A D A M I A A A D C 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L A A A A A A A A L U 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Y W x l b m R h c j w v S X R l b V B h d G g + P C 9 J d G V t T G 9 j Y X R p b 2 4 + P F N 0 Y W J s Z U V u d H J p Z X M + P E V u d H J 5 I F R 5 c G U 9 I k l z U H J p d m F 0 Z S I g V m F s d W U 9 I m w w I i A v P j x F b n R y e S B U e X B l P S J R d W V y e U l E I i B W Y W x 1 Z T 0 i c z c 4 M W I 4 Y j B m L T Y 2 Z j A t N D Y y N S 0 4 Y W Y 0 L W Q 5 O G M 4 N T I y Z j M 0 Z S 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1 N o Z W V 0 M S F Q a X Z v d F R h Y m x l N i I g L z 4 8 R W 5 0 c n k g V H l w Z T 0 i R m l s b G V k Q 2 9 t c G x l d G V S Z X N 1 b H R U b 1 d v c m t z a G V l d C I g V m F s d W U 9 I m w w I i A v P j x F b n R y e S B U e X B l P S J B Z G R l Z F R v R G F 0 Y U 1 v Z G V s I i B W Y W x 1 Z T 0 i b D E i I C 8 + P E V u d H J 5 I F R 5 c G U 9 I k Z p b G x D b 3 V u d C I g V m F s d W U 9 I m w x O D E i I C 8 + P E V u d H J 5 I F R 5 c G U 9 I k Z p b G x F c n J v c k N v Z G U i I F Z h b H V l P S J z V W 5 r b m 9 3 b i I g L z 4 8 R W 5 0 c n k g V H l w Z T 0 i R m l s b E V y c m 9 y Q 2 9 1 b n Q i I F Z h b H V l P S J s M C I g L z 4 8 R W 5 0 c n k g V H l w Z T 0 i R m l s b E x h c 3 R V c G R h d G V k I i B W Y W x 1 Z T 0 i Z D I w M j U t M D c t M T Z U M D E 6 M T Y 6 M T Q u N T A 1 O D Q x N F o i I C 8 + P E V u d H J 5 I F R 5 c G U 9 I k Z p b G x D b 2 x 1 b W 5 U e X B l c y I g V m F s d W U 9 I n N D U U 1 H Q X c 9 P S I g L z 4 8 R W 5 0 c n k g V H l w Z T 0 i R m l s b E N v b H V t b k 5 h b W V z I i B W Y W x 1 Z T 0 i c 1 s m c X V v d D t 0 c m F u c 2 F j d G l v b l 9 k Y X R l J n F 1 b 3 Q 7 L C Z x d W 9 0 O 1 l l Y X I m c X V v d D s s J n F 1 b 3 Q 7 T W 9 u d G g g T m F t Z S Z x d W 9 0 O y w m c X V v d D t R d W F y d G V y T m 8 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D Y W x l b m R h c i 9 D a G F u Z 2 V k I F R 5 c G U u e 3 R y Y W 5 z Y W N 0 a W 9 u X 2 R h d G U s M H 0 m c X V v d D s s J n F 1 b 3 Q 7 U 2 V j d G l v b j E v Q 2 F s Z W 5 k Y X I v S W 5 z Z X J 0 Z W Q g W W V h c i 5 7 W W V h c i w x f S Z x d W 9 0 O y w m c X V v d D t T Z W N 0 a W 9 u M S 9 D Y W x l b m R h c i 9 J b n N l c n R l Z C B N b 2 5 0 a C B O Y W 1 l L n t N b 2 5 0 a C B O Y W 1 l L D J 9 J n F 1 b 3 Q 7 L C Z x d W 9 0 O 1 N l Y 3 R p b 2 4 x L 0 N h b G V u Z G F y L 0 l u c 2 V y d G V k I F F 1 Y X J 0 Z X I u e 1 F 1 Y X J 0 Z X I s M 3 0 m c X V v d D t d L C Z x d W 9 0 O 0 N v b H V t b k N v d W 5 0 J n F 1 b 3 Q 7 O j Q s J n F 1 b 3 Q 7 S 2 V 5 Q 2 9 s d W 1 u T m F t Z X M m c X V v d D s 6 W 1 0 s J n F 1 b 3 Q 7 Q 2 9 s d W 1 u S W R l b n R p d G l l c y Z x d W 9 0 O z p b J n F 1 b 3 Q 7 U 2 V j d G l v b j E v Q 2 F s Z W 5 k Y X I v Q 2 h h b m d l Z C B U e X B l L n t 0 c m F u c 2 F j d G l v b l 9 k Y X R l L D B 9 J n F 1 b 3 Q 7 L C Z x d W 9 0 O 1 N l Y 3 R p b 2 4 x L 0 N h b G V u Z G F y L 0 l u c 2 V y d G V k I F l l Y X I u e 1 l l Y X I s M X 0 m c X V v d D s s J n F 1 b 3 Q 7 U 2 V j d G l v b j E v Q 2 F s Z W 5 k Y X I v S W 5 z Z X J 0 Z W Q g T W 9 u d G g g T m F t Z S 5 7 T W 9 u d G g g T m F t Z S w y f S Z x d W 9 0 O y w m c X V v d D t T Z W N 0 a W 9 u M S 9 D Y W x l b m R h c i 9 J b n N l c n R l Z C B R d W F y d G V y L n t R d W F y d G V y L D N 9 J n F 1 b 3 Q 7 X S w m c X V v d D t S Z W x h d G l v b n N o a X B J b m Z v J n F 1 b 3 Q 7 O l t d f S I g L z 4 8 L 1 N 0 Y W J s Z U V u d H J p Z X M + P C 9 J d G V t P j x J d G V t P j x J d G V t T G 9 j Y X R p b 2 4 + P E l 0 Z W 1 U e X B l P k Z v c m 1 1 b G E 8 L 0 l 0 Z W 1 U e X B l P j x J d G V t U G F 0 a D 5 T Z W N 0 a W 9 u M S 9 D Y W x l b m R h c i 9 T b 3 V y Y 2 U 8 L 0 l 0 Z W 1 Q Y X R o P j w v S X R l b U x v Y 2 F 0 a W 9 u P j x T d G F i b G V F b n R y a W V z I C 8 + P C 9 J d G V t P j x J d G V t P j x J d G V t T G 9 j Y X R p b 2 4 + P E l 0 Z W 1 U e X B l P k Z v c m 1 1 b G E 8 L 0 l 0 Z W 1 U e X B l P j x J d G V t U G F 0 a D 5 T Z W N 0 a W 9 u M S 9 D Y W x l b m R h c i 9 D Y W x l b m R h c l 9 T a G V l d D w v S X R l b V B h d G g + P C 9 J d G V t T G 9 j Y X R p b 2 4 + P F N 0 Y W J s Z U V u d H J p Z X M g L z 4 8 L 0 l 0 Z W 0 + P E l 0 Z W 0 + P E l 0 Z W 1 M b 2 N h d G l v b j 4 8 S X R l b V R 5 c G U + R m 9 y b X V s Y T w v S X R l b V R 5 c G U + P E l 0 Z W 1 Q Y X R o P l N l Y 3 R p b 2 4 x L 1 N 0 b 3 J l P C 9 J d G V t U G F 0 a D 4 8 L 0 l 0 Z W 1 M b 2 N h d G l v b j 4 8 U 3 R h Y m x l R W 5 0 c m l l c z 4 8 R W 5 0 c n k g V H l w Z T 0 i S X N Q c m l 2 Y X R l I i B W Y W x 1 Z T 0 i b D A i I C 8 + P E V u d H J 5 I F R 5 c G U 9 I l F 1 Z X J 5 S U Q i I F Z h b H V l P S J z N D N k O T k z M z A t Y z F h Z S 0 0 Y W I 0 L T h l N m M t N G I w M T k 2 O W E y N W E 1 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U 2 h l Z X Q x I V B p d m 9 0 V G F i b G U x M y I g L z 4 8 R W 5 0 c n k g V H l w Z T 0 i R m l s b G V k Q 2 9 t c G x l d G V S Z X N 1 b H R U b 1 d v c m t z a G V l d C I g V m F s d W U 9 I m w w I i A v P j x F b n R y e S B U e X B l P S J G a W x s U 3 R h d H V z I i B W Y W x 1 Z T 0 i c 0 N v b X B s Z X R l I i A v P j x F b n R y e S B U e X B l P S J G a W x s Q 2 9 s d W 1 u T m F t Z X M i I F Z h b H V l P S J z W y Z x d W 9 0 O 3 N 0 b 3 J l X 2 l k J n F 1 b 3 Q 7 L C Z x d W 9 0 O 3 N 0 b 3 J l X 2 x v Y 2 F 0 a W 9 u J n F 1 b 3 Q 7 X S I g L z 4 8 R W 5 0 c n k g V H l w Z T 0 i R m l s b E N v b H V t b l R 5 c G V z I i B W Y W x 1 Z T 0 i c 0 F 3 W T 0 i I C 8 + P E V u d H J 5 I F R 5 c G U 9 I k Z p b G x M Y X N 0 V X B k Y X R l Z C I g V m F s d W U 9 I m Q y M D I 1 L T A 3 L T E 2 V D A x O j E 2 O j I w L j g 2 M z U x M T B a I i A v P j x F b n R y e S B U e X B l P S J G a W x s R X J y b 3 J D b 3 V u d C I g V m F s d W U 9 I m w w I i A v P j x F b n R y e S B U e X B l P S J G a W x s R X J y b 3 J D b 2 R l I i B W Y W x 1 Z T 0 i c 1 V u a 2 5 v d 2 4 i I C 8 + P E V u d H J 5 I F R 5 c G U 9 I k Z p b G x D b 3 V u d C I g V m F s d W U 9 I m w z 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1 N 0 b 3 J l L 0 N o Y W 5 n Z W Q g V H l w Z S 5 7 c 3 R v c m V f a W Q s M H 0 m c X V v d D s s J n F 1 b 3 Q 7 U 2 V j d G l v b j E v U 3 R v c m U v Q 2 h h b m d l Z C B U e X B l L n t z d G 9 y Z V 9 s b 2 N h d G l v b i w x f S Z x d W 9 0 O 1 0 s J n F 1 b 3 Q 7 Q 2 9 s d W 1 u Q 2 9 1 b n Q m c X V v d D s 6 M i w m c X V v d D t L Z X l D b 2 x 1 b W 5 O Y W 1 l c y Z x d W 9 0 O z p b X S w m c X V v d D t D b 2 x 1 b W 5 J Z G V u d G l 0 a W V z J n F 1 b 3 Q 7 O l s m c X V v d D t T Z W N 0 a W 9 u M S 9 T d G 9 y Z S 9 D a G F u Z 2 V k I F R 5 c G U u e 3 N 0 b 3 J l X 2 l k L D B 9 J n F 1 b 3 Q 7 L C Z x d W 9 0 O 1 N l Y 3 R p b 2 4 x L 1 N 0 b 3 J l L 0 N o Y W 5 n Z W Q g V H l w Z S 5 7 c 3 R v c m V f b G 9 j Y X R p b 2 4 s M X 0 m c X V v d D t d L C Z x d W 9 0 O 1 J l b G F 0 a W 9 u c 2 h p c E l u Z m 8 m c X V v d D s 6 W 1 1 9 I i A v P j w v U 3 R h Y m x l R W 5 0 c m l l c z 4 8 L 0 l 0 Z W 0 + P E l 0 Z W 0 + P E l 0 Z W 1 M b 2 N h d G l v b j 4 8 S X R l b V R 5 c G U + R m 9 y b X V s Y T w v S X R l b V R 5 c G U + P E l 0 Z W 1 Q Y X R o P l N l Y 3 R p b 2 4 x L 1 N 0 b 3 J l L 1 N v d X J j Z T w v S X R l b V B h d G g + P C 9 J d G V t T G 9 j Y X R p b 2 4 + P F N 0 Y W J s Z U V u d H J p Z X M g L z 4 8 L 0 l 0 Z W 0 + P E l 0 Z W 0 + P E l 0 Z W 1 M b 2 N h d G l v b j 4 8 S X R l b V R 5 c G U + R m 9 y b X V s Y T w v S X R l b V R 5 c G U + P E l 0 Z W 1 Q Y X R o P l N l Y 3 R p b 2 4 x L 1 N 0 b 3 J l L 1 N 0 b 3 J l X 1 N o Z W V 0 P C 9 J d G V t U G F 0 a D 4 8 L 0 l 0 Z W 1 M b 2 N h d G l v b j 4 8 U 3 R h Y m x l R W 5 0 c m l l c y A v P j w v S X R l b T 4 8 S X R l b T 4 8 S X R l b U x v Y 2 F 0 a W 9 u P j x J d G V t V H l w Z T 5 G b 3 J t d W x h P C 9 J d G V t V H l w Z T 4 8 S X R l b V B h d G g + U 2 V j d G l v b j E v V H J h b n N h Y 3 R p b 2 5 z P C 9 J d G V t U G F 0 a D 4 8 L 0 l 0 Z W 1 M b 2 N h d G l v b j 4 8 U 3 R h Y m x l R W 5 0 c m l l c z 4 8 R W 5 0 c n k g V H l w Z T 0 i S X N Q c m l 2 Y X R l I i B W Y W x 1 Z T 0 i b D A i I C 8 + P E V u d H J 5 I F R 5 c G U 9 I l F 1 Z X J 5 S U Q i I F Z h b H V l P S J z M G M 3 M D J l Y 2 Q t N 2 Y 3 Y i 0 0 M T l m L T l l N 2 Y t Z D U z N G R h Y j c 0 Z j B m 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x I V B p d m 9 0 V G F i b G U y I i A v P j x F b n R y e S B U e X B l P S J G a W x s Z W R D b 2 1 w b G V 0 Z V J l c 3 V s d F R v V 2 9 y a 3 N o Z W V 0 I i B W Y W x 1 Z T 0 i b D A i I C 8 + P E V u d H J 5 I F R 5 c G U 9 I k F k Z G V k V G 9 E Y X R h T W 9 k Z W w i I F Z h b H V l P S J s M S I g L z 4 8 R W 5 0 c n k g V H l w Z T 0 i R m l s b E N v d W 5 0 I i B W Y W x 1 Z T 0 i b D E 0 O T E x N i I g L z 4 8 R W 5 0 c n k g V H l w Z T 0 i R m l s b E V y c m 9 y Q 2 9 k Z S I g V m F s d W U 9 I n N V b m t u b 3 d u I i A v P j x F b n R y e S B U e X B l P S J G a W x s R X J y b 3 J D b 3 V u d C I g V m F s d W U 9 I m w w I i A v P j x F b n R y e S B U e X B l P S J G a W x s T G F z d F V w Z G F 0 Z W Q i I F Z h b H V l P S J k M j A y N S 0 w N y 0 x N l Q w M T o x N j o y O S 4 1 O T A 5 N z M 5 W i I g L z 4 8 R W 5 0 c n k g V H l w Z T 0 i R m l s b E N v b H V t b l R 5 c G V z I i B W Y W x 1 Z T 0 i c 0 F 3 b 0 R C U U 1 E Q 1 E 9 P S I g L z 4 8 R W 5 0 c n k g V H l w Z T 0 i R m l s b E N v b H V t b k 5 h b W V z I i B W Y W x 1 Z T 0 i c 1 s m c X V v d D t 0 c m F u c 2 F j d G l v b l 9 p Z C Z x d W 9 0 O y w m c X V v d D t 0 c m F u c 2 F j d G l v b l 9 0 a W 1 l J n F 1 b 3 Q 7 L C Z x d W 9 0 O 3 R y Y W 5 z Y W N 0 a W 9 u X 3 F 0 e S Z x d W 9 0 O y w m c X V v d D t 1 b m l 0 X 3 B y a W N l J n F 1 b 3 Q 7 L C Z x d W 9 0 O 3 B y b 2 R 1 Y 3 R f a W Q m c X V v d D s s J n F 1 b 3 Q 7 c 3 R v c m V f a W Q m c X V v d D s s J n F 1 b 3 Q 7 d H J h b n N h Y 3 R p b 2 5 f Z G F 0 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R y Y W 5 z Y W N 0 a W 9 u c y 9 D a G F u Z 2 V k I F R 5 c G U u e 3 R y Y W 5 z Y W N 0 a W 9 u X 2 l k L D B 9 J n F 1 b 3 Q 7 L C Z x d W 9 0 O 1 N l Y 3 R p b 2 4 x L 1 R y Y W 5 z Y W N 0 a W 9 u c y 9 D a G F u Z 2 V k I F R 5 c G U u e 3 R y Y W 5 z Y W N 0 a W 9 u X 3 R p b W U s M X 0 m c X V v d D s s J n F 1 b 3 Q 7 U 2 V j d G l v b j E v V H J h b n N h Y 3 R p b 2 5 z L 0 N o Y W 5 n Z W Q g V H l w Z S 5 7 d H J h b n N h Y 3 R p b 2 5 f c X R 5 L D J 9 J n F 1 b 3 Q 7 L C Z x d W 9 0 O 1 N l Y 3 R p b 2 4 x L 1 R y Y W 5 z Y W N 0 a W 9 u c y 9 D a G F u Z 2 V k I F R 5 c G U u e 3 V u a X R f c H J p Y 2 U s M 3 0 m c X V v d D s s J n F 1 b 3 Q 7 U 2 V j d G l v b j E v V H J h b n N h Y 3 R p b 2 5 z L 0 N o Y W 5 n Z W Q g V H l w Z S 5 7 c H J v Z H V j d F 9 p Z C w 0 f S Z x d W 9 0 O y w m c X V v d D t T Z W N 0 a W 9 u M S 9 U c m F u c 2 F j d G l v b n M v Q 2 h h b m d l Z C B U e X B l L n t z d G 9 y Z V 9 p Z C w 1 f S Z x d W 9 0 O y w m c X V v d D t T Z W N 0 a W 9 u M S 9 U c m F u c 2 F j d G l v b n M v Q 2 h h b m d l Z C B U e X B l L n t 0 c m F u c 2 F j d G l v b l 9 k Y X R l L D Z 9 J n F 1 b 3 Q 7 X S w m c X V v d D t D b 2 x 1 b W 5 D b 3 V u d C Z x d W 9 0 O z o 3 L C Z x d W 9 0 O 0 t l e U N v b H V t b k 5 h b W V z J n F 1 b 3 Q 7 O l t d L C Z x d W 9 0 O 0 N v b H V t b k l k Z W 5 0 a X R p Z X M m c X V v d D s 6 W y Z x d W 9 0 O 1 N l Y 3 R p b 2 4 x L 1 R y Y W 5 z Y W N 0 a W 9 u c y 9 D a G F u Z 2 V k I F R 5 c G U u e 3 R y Y W 5 z Y W N 0 a W 9 u X 2 l k L D B 9 J n F 1 b 3 Q 7 L C Z x d W 9 0 O 1 N l Y 3 R p b 2 4 x L 1 R y Y W 5 z Y W N 0 a W 9 u c y 9 D a G F u Z 2 V k I F R 5 c G U u e 3 R y Y W 5 z Y W N 0 a W 9 u X 3 R p b W U s M X 0 m c X V v d D s s J n F 1 b 3 Q 7 U 2 V j d G l v b j E v V H J h b n N h Y 3 R p b 2 5 z L 0 N o Y W 5 n Z W Q g V H l w Z S 5 7 d H J h b n N h Y 3 R p b 2 5 f c X R 5 L D J 9 J n F 1 b 3 Q 7 L C Z x d W 9 0 O 1 N l Y 3 R p b 2 4 x L 1 R y Y W 5 z Y W N 0 a W 9 u c y 9 D a G F u Z 2 V k I F R 5 c G U u e 3 V u a X R f c H J p Y 2 U s M 3 0 m c X V v d D s s J n F 1 b 3 Q 7 U 2 V j d G l v b j E v V H J h b n N h Y 3 R p b 2 5 z L 0 N o Y W 5 n Z W Q g V H l w Z S 5 7 c H J v Z H V j d F 9 p Z C w 0 f S Z x d W 9 0 O y w m c X V v d D t T Z W N 0 a W 9 u M S 9 U c m F u c 2 F j d G l v b n M v Q 2 h h b m d l Z C B U e X B l L n t z d G 9 y Z V 9 p Z C w 1 f S Z x d W 9 0 O y w m c X V v d D t T Z W N 0 a W 9 u M S 9 U c m F u c 2 F j d G l v b n M v Q 2 h h b m d l Z C B U e X B l L n t 0 c m F u c 2 F j d G l v b l 9 k Y X R l L D Z 9 J n F 1 b 3 Q 7 X S w m c X V v d D t S Z W x h d G l v b n N o a X B J b m Z v J n F 1 b 3 Q 7 O l t d f S I g L z 4 8 L 1 N 0 Y W J s Z U V u d H J p Z X M + P C 9 J d G V t P j x J d G V t P j x J d G V t T G 9 j Y X R p b 2 4 + P E l 0 Z W 1 U e X B l P k Z v c m 1 1 b G E 8 L 0 l 0 Z W 1 U e X B l P j x J d G V t U G F 0 a D 5 T Z W N 0 a W 9 u M S 9 U c m F u c 2 F j d G l v b n M v U 2 9 1 c m N l P C 9 J d G V t U G F 0 a D 4 8 L 0 l 0 Z W 1 M b 2 N h d G l v b j 4 8 U 3 R h Y m x l R W 5 0 c m l l c y A v P j w v S X R l b T 4 8 S X R l b T 4 8 S X R l b U x v Y 2 F 0 a W 9 u P j x J d G V t V H l w Z T 5 G b 3 J t d W x h P C 9 J d G V t V H l w Z T 4 8 S X R l b V B h d G g + U 2 V j d G l v b j E v V H J h b n N h Y 3 R p b 2 5 z L 1 R y Y W 5 z Y W N 0 a W 9 u c 1 9 T a G V l d D 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U X V l c n l J R C I g V m F s d W U 9 I n M w N D k 4 O T d k Z i 1 m Y j E 5 L T R k Y T M t O D I 1 N C 1 k Y j M 0 N z F h O T I w Z D g 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T a G V l d D E h U G l 2 b 3 R U Y W J s Z T g i I C 8 + P E V u d H J 5 I F R 5 c G U 9 I k Z p b G x l Z E N v b X B s Z X R l U m V z d W x 0 V G 9 X b 3 J r c 2 h l Z X Q i I F Z h b H V l P S J s M C I g L z 4 8 R W 5 0 c n k g V H l w Z T 0 i R m l s b F N 0 Y X R 1 c y I g V m F s d W U 9 I n N D b 2 1 w b G V 0 Z S I g L z 4 8 R W 5 0 c n k g V H l w Z T 0 i R m l s b E N v b H V t b k 5 h b W V z I i B W Y W x 1 Z T 0 i c 1 s m c X V v d D t w c m 9 k d W N 0 X 2 l k J n F 1 b 3 Q 7 L C Z x d W 9 0 O 3 B y b 2 R 1 Y 3 R f Y 2 F 0 Z W d v c n k m c X V v d D s s J n F 1 b 3 Q 7 c H J v Z H V j d F 9 0 e X B l J n F 1 b 3 Q 7 L C Z x d W 9 0 O 3 B y b 2 R 1 Y 3 R f Z G V 0 Y W l s J n F 1 b 3 Q 7 X S I g L z 4 8 R W 5 0 c n k g V H l w Z T 0 i R m l s b E N v b H V t b l R 5 c G V z I i B W Y W x 1 Z T 0 i c 0 F 3 W U d C Z z 0 9 I i A v P j x F b n R y e S B U e X B l P S J G a W x s T G F z d F V w Z G F 0 Z W Q i I F Z h b H V l P S J k M j A y N S 0 w N y 0 x N l Q w M T o x N j o z N C 4 3 N D M 2 O T A z W i I g L z 4 8 R W 5 0 c n k g V H l w Z T 0 i R m l s b E V y c m 9 y Q 2 9 1 b n Q i I F Z h b H V l P S J s M C I g L z 4 8 R W 5 0 c n k g V H l w Z T 0 i R m l s b E V y c m 9 y Q 2 9 k Z S I g V m F s d W U 9 I n N V b m t u b 3 d u I i A v P j x F b n R y e S B U e X B l P S J G a W x s Q 2 9 1 b n Q i I F Z h b H V l P S J s O D A 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U H J v Z H V j d C 9 D a G F u Z 2 V k I F R 5 c G U u e 3 B y b 2 R 1 Y 3 R f a W Q s M H 0 m c X V v d D s s J n F 1 b 3 Q 7 U 2 V j d G l v b j E v U H J v Z H V j d C 9 D a G F u Z 2 V k I F R 5 c G U u e 3 B y b 2 R 1 Y 3 R f Y 2 F 0 Z W d v c n k s M X 0 m c X V v d D s s J n F 1 b 3 Q 7 U 2 V j d G l v b j E v U H J v Z H V j d C 9 D a G F u Z 2 V k I F R 5 c G U u e 3 B y b 2 R 1 Y 3 R f d H l w Z S w y f S Z x d W 9 0 O y w m c X V v d D t T Z W N 0 a W 9 u M S 9 Q c m 9 k d W N 0 L 0 N o Y W 5 n Z W Q g V H l w Z S 5 7 c H J v Z H V j d F 9 k Z X R h a W w s M 3 0 m c X V v d D t d L C Z x d W 9 0 O 0 N v b H V t b k N v d W 5 0 J n F 1 b 3 Q 7 O j Q s J n F 1 b 3 Q 7 S 2 V 5 Q 2 9 s d W 1 u T m F t Z X M m c X V v d D s 6 W 1 0 s J n F 1 b 3 Q 7 Q 2 9 s d W 1 u S W R l b n R p d G l l c y Z x d W 9 0 O z p b J n F 1 b 3 Q 7 U 2 V j d G l v b j E v U H J v Z H V j d C 9 D a G F u Z 2 V k I F R 5 c G U u e 3 B y b 2 R 1 Y 3 R f a W Q s M H 0 m c X V v d D s s J n F 1 b 3 Q 7 U 2 V j d G l v b j E v U H J v Z H V j d C 9 D a G F u Z 2 V k I F R 5 c G U u e 3 B y b 2 R 1 Y 3 R f Y 2 F 0 Z W d v c n k s M X 0 m c X V v d D s s J n F 1 b 3 Q 7 U 2 V j d G l v b j E v U H J v Z H V j d C 9 D a G F u Z 2 V k I F R 5 c G U u e 3 B y b 2 R 1 Y 3 R f d H l w Z S w y f S Z x d W 9 0 O y w m c X V v d D t T Z W N 0 a W 9 u M S 9 Q c m 9 k d W N 0 L 0 N o Y W 5 n Z W Q g V H l w Z S 5 7 c H J v Z H V j d F 9 k Z X R h a W w s M 3 0 m c X V v d D t d L C Z x d W 9 0 O 1 J l b G F 0 a W 9 u c 2 h p c E l u Z m 8 m c X V v d D s 6 W 1 1 9 I i A v P j w v U 3 R h Y m x l R W 5 0 c m l l c z 4 8 L 0 l 0 Z W 0 + P E l 0 Z W 0 + P E l 0 Z W 1 M b 2 N h d G l v b j 4 8 S X R l b V R 5 c G U + R m 9 y b X V s Y T w v S X R l b V R 5 c G U + P E l 0 Z W 1 Q Y X R o P l N l Y 3 R p b 2 4 x L 1 B y b 2 R 1 Y 3 Q v U 2 9 1 c m N l P C 9 J d G V t U G F 0 a D 4 8 L 0 l 0 Z W 1 M b 2 N h d G l v b j 4 8 U 3 R h Y m x l R W 5 0 c m l l c y A v P j w v S X R l b T 4 8 S X R l b T 4 8 S X R l b U x v Y 2 F 0 a W 9 u P j x J d G V t V H l w Z T 5 G b 3 J t d W x h P C 9 J d G V t V H l w Z T 4 8 S X R l b V B h d G g + U 2 V j d G l v b j E v U H J v Z H V j d C 9 Q c m 9 k d W N 0 X 1 N o Z W V 0 P C 9 J d G V t U G F 0 a D 4 8 L 0 l 0 Z W 1 M b 2 N h d G l v b j 4 8 U 3 R h Y m x l R W 5 0 c m l l c y A v P j w v S X R l b T 4 8 S X R l b T 4 8 S X R l b U x v Y 2 F 0 a W 9 u P j x J d G V t V H l w Z T 5 G b 3 J t d W x h P C 9 J d G V t V H l w Z T 4 8 S X R l b V B h d G g + U 2 V j d G l v b j E v U H J v Z H V j d C 9 Q c m 9 t b 3 R l Z C U y M E h l Y W R l c n M 8 L 0 l 0 Z W 1 Q Y X R o P j w v S X R l b U x v Y 2 F 0 a W 9 u P j x T d G F i b G V F b n R y a W V z I C 8 + P C 9 J d G V t P j x J d G V t P j x J d G V t T G 9 j Y X R p b 2 4 + P E l 0 Z W 1 U e X B l P k Z v c m 1 1 b G E 8 L 0 l 0 Z W 1 U e X B l P j x J d G V t U G F 0 a D 5 T Z W N 0 a W 9 u M S 9 Q c m 9 k d W N 0 L 0 N o Y W 5 n Z W Q l M j B U e X B l P C 9 J d G V t U G F 0 a D 4 8 L 0 l 0 Z W 1 M b 2 N h d G l v b j 4 8 U 3 R h Y m x l R W 5 0 c m l l c y A v P j w v S X R l b T 4 8 S X R l b T 4 8 S X R l b U x v Y 2 F 0 a W 9 u P j x J d G V t V H l w Z T 5 G b 3 J t d W x h P C 9 J d G V t V H l w Z T 4 8 S X R l b V B h d G g + U 2 V j d G l v b j E v V H J h b n N h Y 3 R p b 2 5 z L 1 B y b 2 1 v d G V k J T I w S G V h Z G V y c z w v S X R l b V B h d G g + P C 9 J d G V t T G 9 j Y X R p b 2 4 + P F N 0 Y W J s Z U V u d H J p Z X M g L z 4 8 L 0 l 0 Z W 0 + P E l 0 Z W 0 + P E l 0 Z W 1 M b 2 N h d G l v b j 4 8 S X R l b V R 5 c G U + R m 9 y b X V s Y T w v S X R l b V R 5 c G U + P E l 0 Z W 1 Q Y X R o P l N l Y 3 R p b 2 4 x L 1 R y Y W 5 z Y W N 0 a W 9 u c y 9 D a G F u Z 2 V k J T I w V H l w Z T w v S X R l b V B h d G g + P C 9 J d G V t T G 9 j Y X R p b 2 4 + P F N 0 Y W J s Z U V u d H J p Z X M g L z 4 8 L 0 l 0 Z W 0 + P E l 0 Z W 0 + P E l 0 Z W 1 M b 2 N h d G l v b j 4 8 S X R l b V R 5 c G U + R m 9 y b X V s Y T w v S X R l b V R 5 c G U + P E l 0 Z W 1 Q Y X R o P l N l Y 3 R p b 2 4 x L 1 N 0 b 3 J l L 1 B y b 2 1 v d G V k J T I w S G V h Z G V y c z w v S X R l b V B h d G g + P C 9 J d G V t T G 9 j Y X R p b 2 4 + P F N 0 Y W J s Z U V u d H J p Z X M g L z 4 8 L 0 l 0 Z W 0 + P E l 0 Z W 0 + P E l 0 Z W 1 M b 2 N h d G l v b j 4 8 S X R l b V R 5 c G U + R m 9 y b X V s Y T w v S X R l b V R 5 c G U + P E l 0 Z W 1 Q Y X R o P l N l Y 3 R p b 2 4 x L 1 N 0 b 3 J l L 0 N o Y W 5 n Z W Q l M j B U e X B l P C 9 J d G V t U G F 0 a D 4 8 L 0 l 0 Z W 1 M b 2 N h d G l v b j 4 8 U 3 R h Y m x l R W 5 0 c m l l c y A v P j w v S X R l b T 4 8 S X R l b T 4 8 S X R l b U x v Y 2 F 0 a W 9 u P j x J d G V t V H l w Z T 5 G b 3 J t d W x h P C 9 J d G V t V H l w Z T 4 8 S X R l b V B h d G g + U 2 V j d G l v b j E v Q 2 F s Z W 5 k Y X I v U H J v b W 9 0 Z W Q l M j B I Z W F k Z X J z P C 9 J d G V t U G F 0 a D 4 8 L 0 l 0 Z W 1 M b 2 N h d G l v b j 4 8 U 3 R h Y m x l R W 5 0 c m l l c y A v P j w v S X R l b T 4 8 S X R l b T 4 8 S X R l b U x v Y 2 F 0 a W 9 u P j x J d G V t V H l w Z T 5 G b 3 J t d W x h P C 9 J d G V t V H l w Z T 4 8 S X R l b V B h d G g + U 2 V j d G l v b j E v Q 2 F s Z W 5 k Y X I v Q 2 h h b m d l Z C U y M F R 5 c G U 8 L 0 l 0 Z W 1 Q Y X R o P j w v S X R l b U x v Y 2 F 0 a W 9 u P j x T d G F i b G V F b n R y a W V z I C 8 + P C 9 J d G V t P j x J d G V t P j x J d G V t T G 9 j Y X R p b 2 4 + P E l 0 Z W 1 U e X B l P k Z v c m 1 1 b G E 8 L 0 l 0 Z W 1 U e X B l P j x J d G V t U G F 0 a D 5 T Z W N 0 a W 9 u M S 9 D Y W x l b m R h c i 9 J b n N l c n R l Z C U y M F l l Y X I 8 L 0 l 0 Z W 1 Q Y X R o P j w v S X R l b U x v Y 2 F 0 a W 9 u P j x T d G F i b G V F b n R y a W V z I C 8 + P C 9 J d G V t P j x J d G V t P j x J d G V t T G 9 j Y X R p b 2 4 + P E l 0 Z W 1 U e X B l P k Z v c m 1 1 b G E 8 L 0 l 0 Z W 1 U e X B l P j x J d G V t U G F 0 a D 5 T Z W N 0 a W 9 u M S 9 D Y W x l b m R h c i 9 J b n N l c n R l Z C U y M E 1 v b n R o J T I w T m F t Z T w v S X R l b V B h d G g + P C 9 J d G V t T G 9 j Y X R p b 2 4 + P F N 0 Y W J s Z U V u d H J p Z X M g L z 4 8 L 0 l 0 Z W 0 + P E l 0 Z W 0 + P E l 0 Z W 1 M b 2 N h d G l v b j 4 8 S X R l b V R 5 c G U + R m 9 y b X V s Y T w v S X R l b V R 5 c G U + P E l 0 Z W 1 Q Y X R o P l N l Y 3 R p b 2 4 x L 0 N h b G V u Z G F y L 0 Z p b H R l c m V k J T I w U m 9 3 c z w v S X R l b V B h d G g + P C 9 J d G V t T G 9 j Y X R p b 2 4 + P F N 0 Y W J s Z U V u d H J p Z X M g L z 4 8 L 0 l 0 Z W 0 + P E l 0 Z W 0 + P E l 0 Z W 1 M b 2 N h d G l v b j 4 8 S X R l b V R 5 c G U + R m 9 y b X V s Y T w v S X R l b V R 5 c G U + P E l 0 Z W 1 Q Y X R o P l N l Y 3 R p b 2 4 x L 0 N h b G V u Z G F y L 0 l u c 2 V y d G V k J T I w U X V h c n R l c j w v S X R l b V B h d G g + P C 9 J d G V t T G 9 j Y X R p b 2 4 + P F N 0 Y W J s Z U V u d H J p Z X M g L z 4 8 L 0 l 0 Z W 0 + P E l 0 Z W 0 + P E l 0 Z W 1 M b 2 N h d G l v b j 4 8 S X R l b V R 5 c G U + R m 9 y b X V s Y T w v S X R l b V R 5 c G U + P E l 0 Z W 1 Q Y X R o P l N l Y 3 R p b 2 4 x L 0 N h b G V u Z G F y L 0 Z p b H R l c m V k J T I w U m 9 3 c z E 8 L 0 l 0 Z W 1 Q Y X R o P j w v S X R l b U x v Y 2 F 0 a W 9 u P j x T d G F i b G V F b n R y a W V z I C 8 + P C 9 J d G V t P j x J d G V t P j x J d G V t T G 9 j Y X R p b 2 4 + P E l 0 Z W 1 U e X B l P k Z v c m 1 1 b G E 8 L 0 l 0 Z W 1 U e X B l P j x J d G V t U G F 0 a D 5 T Z W N 0 a W 9 u M S 9 D Y W x l b m R h c i 9 S Z W 5 h b W V k J T I w Q 2 9 s d W 1 u c z w v S X R l b V B h d G g + P C 9 J d G V t T G 9 j Y X R p b 2 4 + P F N 0 Y W J s Z U V u d H J p Z X M g L z 4 8 L 0 l 0 Z W 0 + P C 9 J d G V t c z 4 8 L 0 x v Y 2 F s U G F j a 2 F n Z U 1 l d G F k Y X R h R m l s Z T 4 W A A A A U E s F B g A A A A A A A A A A A A A A A A A A A A A A A C Y B A A A B A A A A 0 I y d 3 w E V 0 R G M e g D A T 8 K X 6 w E A A A C e 1 N R J A E k C T J v a b + l g x Y q 6 A A A A A A I A A A A A A B B m A A A A A Q A A I A A A A J Y r M E + e 7 U 7 B e 1 7 C d 2 p L 5 D b V 4 N h P I W 8 m D d 1 l F W J F a 1 1 B A A A A A A 6 A A A A A A g A A I A A A A G D U i n L + J Y j K F s N O G p v R x u + i d / E B o 4 y / p 2 h N v 6 E C I f I w U A A A A F k 3 o W n / W z m o M b E 8 6 D X q m E v f 6 o f c P k 0 w c z v 6 R 2 F f o A d v N p L w u F 9 I c d C V F s k F d 3 k G f K w l g 6 j 7 D D F N V d q e l 9 P b G L s 0 g e A 7 N 2 7 8 1 F F j z y 9 5 / R U l Q A A A A I Q I 8 k O j x 8 4 P 1 W H E c l m c c R E 5 a 2 n r 1 n D O B h z 1 r C c y c E T l B H f Q K P B 4 Q 8 l 4 D u / 5 V a T q q z 4 P h / y / c s J X R I U x H e t S e h I = < / D a t a M a s h u p > 
</file>

<file path=customXml/item22.xml>��< ? x m l   v e r s i o n = " 1 . 0 "   e n c o d i n g = " U T F - 1 6 " ? > < G e m i n i   x m l n s = " h t t p : / / g e m i n i / p i v o t c u s t o m i z a t i o n / S h o w H i d d e n " > < C u s t o m C o n t e n t > < ! [ C D A T A [ T r u e ] ] > < / C u s t o m C o n t e n t > < / G e m i n i > 
</file>

<file path=customXml/item23.xml>��< ? x m l   v e r s i o n = " 1 . 0 "   e n c o d i n g = " U T F - 1 6 " ? > < G e m i n i   x m l n s = " h t t p : / / g e m i n i / p i v o t c u s t o m i z a t i o n / 9 f 5 e 3 6 8 c - b 6 5 a - 4 a 1 e - 8 f 8 f - f 7 e 9 2 1 e 8 8 9 6 5 " > < C u s t o m C o n t e n t > < ! [ C D A T A [ < ? x m l   v e r s i o n = " 1 . 0 "   e n c o d i n g = " u t f - 1 6 " ? > < S e t t i n g s > < C a l c u l a t e d F i e l d s > < i t e m > < M e a s u r e N a m e > T o t a l   Q u a n t i t y < / M e a s u r e N a m e > < D i s p l a y N a m e > T o t a l   Q u a n t i t y < / D i s p l a y N a m e > < V i s i b l e > F a l s e < / V i s i b l e > < / i t e m > < i t e m > < M e a s u r e N a m e > T o t a l   S a l e s < / M e a s u r e N a m e > < D i s p l a y N a m e > T o t a l   S a l e s < / D i s p l a y N a m e > < V i s i b l e > F a l s e < / V i s i b l e > < / i t e m > < i t e m > < M e a s u r e N a m e > A v g   P r i c e   b y   C a t e g o r y < / M e a s u r e N a m e > < D i s p l a y N a m e > A v g   P r i c e   b y   C a t e g o r y < / D i s p l a y N a m e > < V i s i b l e > F a l s e < / V i s i b l e > < / i t e m > < i t e m > < M e a s u r e N a m e > A v g   P r i c e   p e r   P r o d u c t < / M e a s u r e N a m e > < D i s p l a y N a m e > A v g   P r i c e   p e r   P r o d u c t < / D i s p l a y N a m e > < V i s i b l e > F a l s e < / V i s i b l e > < / i t e m > < i t e m > < M e a s u r e N a m e > N o   o f   P r o d u c t < / M e a s u r e N a m e > < D i s p l a y N a m e > N o   o f   P r o d u c t < / D i s p l a y N a m e > < V i s i b l e > F a l s e < / V i s i b l e > < / i t e m > < i t e m > < M e a s u r e N a m e > T o t a l   S a l e s   A l l < / M e a s u r e N a m e > < D i s p l a y N a m e > T o t a l   S a l e s   A l l < / D i s p l a y N a m e > < V i s i b l e > F a l s e < / V i s i b l e > < / i t e m > < i t e m > < M e a s u r e N a m e > %   o f   T o t a l   S a l e s < / M e a s u r e N a m e > < D i s p l a y N a m e > %   o f   T o t a l   S a l e s < / D i s p l a y N a m e > < V i s i b l e > F a l s e < / V i s i b l e > < / i t e m > < / C a l c u l a t e d F i e l d s > < S A H o s t H a s h > 0 < / S A H o s t H a s h > < G e m i n i F i e l d L i s t V i s i b l e > T r u e < / G e m i n i F i e l d L i s t V i s i b l e > < / S e t t i n g s > ] ] > < / C u s t o m C o n t e n t > < / G e m i n i > 
</file>

<file path=customXml/item24.xml>��< ? x m l   v e r s i o n = " 1 . 0 "   e n c o d i n g = " U T F - 1 6 " ? > < G e m i n i   x m l n s = " h t t p : / / g e m i n i / p i v o t c u s t o m i z a t i o n / d 4 b 9 2 1 d 7 - d 3 d 4 - 4 d 9 0 - 9 9 9 6 - a 6 4 c 0 3 4 d 5 6 9 b " > < C u s t o m C o n t e n t > < ! [ C D A T A [ < ? x m l   v e r s i o n = " 1 . 0 "   e n c o d i n g = " u t f - 1 6 " ? > < S e t t i n g s > < C a l c u l a t e d F i e l d s > < i t e m > < M e a s u r e N a m e > T o t a l   Q u a n t i t y < / M e a s u r e N a m e > < D i s p l a y N a m e > T o t a l   Q u a n t i t y < / D i s p l a y N a m e > < V i s i b l e > F a l s e < / V i s i b l e > < / i t e m > < i t e m > < M e a s u r e N a m e > T o t a l   S a l e s < / M e a s u r e N a m e > < D i s p l a y N a m e > T o t a l   S a l e s < / D i s p l a y N a m e > < V i s i b l e > F a l s e < / V i s i b l e > < / i t e m > < i t e m > < M e a s u r e N a m e > A v g   P r i c e   b y   C a t e g o r y < / M e a s u r e N a m e > < D i s p l a y N a m e > A v g   P r i c e   b y   C a t e g o r y < / D i s p l a y N a m e > < V i s i b l e > F a l s e < / V i s i b l e > < / i t e m > < i t e m > < M e a s u r e N a m e > A v g   P r i c e   p e r   P r o d u c t < / M e a s u r e N a m e > < D i s p l a y N a m e > A v g   P r i c e   p e r   P r o d u c t < / D i s p l a y N a m e > < V i s i b l e > F a l s e < / V i s i b l e > < / i t e m > < i t e m > < M e a s u r e N a m e > N o   o f   P r o d u c t < / M e a s u r e N a m e > < D i s p l a y N a m e > N o   o f   P r o d u c t < / D i s p l a y N a m e > < V i s i b l e > F a l s e < / V i s i b l e > < / i t e m > < i t e m > < M e a s u r e N a m e > T o t a l   S a l e s   A l l < / M e a s u r e N a m e > < D i s p l a y N a m e > T o t a l   S a l e s   A l l < / D i s p l a y N a m e > < V i s i b l e > F a l s e < / V i s i b l e > < / i t e m > < i t e m > < M e a s u r e N a m e > %   o f   T o t a l   S a l e s < / M e a s u r e N a m e > < D i s p l a y N a m e > %   o f   T o t a l   S a l e s < / D i s p l a y N a m e > < V i s i b l e > F a l s e < / V i s i b l e > < / i t e m > < i t e m > < M e a s u r e N a m e > N u m b e r   o f   S t o r e s < / M e a s u r e N a m e > < D i s p l a y N a m e > N u m b e r   o f   S t o r e s < / D i s p l a y N a m e > < V i s i b l e > F a l s e < / V i s i b l e > < / i t e m > < i t e m > < M e a s u r e N a m e > C o f f e e   S a l e < / M e a s u r e N a m e > < D i s p l a y N a m e > C o f f e e   S a l e < / D i s p l a y N a m e > < V i s i b l e > F a l s e < / V i s i b l e > < / i t e m > < / C a l c u l a t e d F i e l d s > < S A H o s t H a s h > 0 < / S A H o s t H a s h > < G e m i n i F i e l d L i s t V i s i b l e > T r u e < / G e m i n i F i e l d L i s t V i s i b l e > < / S e t t i n g s > ] ] > < / C u s t o m C o n t e n t > < / G e m i n i > 
</file>

<file path=customXml/item25.xml>��< ? x m l   v e r s i o n = " 1 . 0 "   e n c o d i n g = " U T F - 1 6 " ? > < G e m i n i   x m l n s = " h t t p : / / g e m i n i / p i v o t c u s t o m i z a t i o n / T a b l e X M L _ C a l e n d a r _ 1 3 9 1 4 f 8 4 - f c 8 6 - 4 0 6 5 - 8 a e 7 - d 7 8 c e b 0 5 4 3 3 4 " > < C u s t o m C o n t e n t > < ! [ C D A T A [ < T a b l e W i d g e t G r i d S e r i a l i z a t i o n   x m l n s : x s d = " h t t p : / / w w w . w 3 . o r g / 2 0 0 1 / X M L S c h e m a "   x m l n s : x s i = " h t t p : / / w w w . w 3 . o r g / 2 0 0 1 / X M L S c h e m a - i n s t a n c e " > < C o l u m n S u g g e s t e d T y p e   / > < C o l u m n F o r m a t   / > < C o l u m n A c c u r a c y   / > < C o l u m n C u r r e n c y S y m b o l   / > < C o l u m n P o s i t i v e P a t t e r n   / > < C o l u m n N e g a t i v e P a t t e r n   / > < C o l u m n W i d t h s > < i t e m > < k e y > < s t r i n g > t r a n s a c t i o n _ d a t e < / s t r i n g > < / k e y > < v a l u e > < i n t > 2 3 0 < / i n t > < / v a l u e > < / i t e m > < i t e m > < k e y > < s t r i n g > Y e a r < / s t r i n g > < / k e y > < v a l u e > < i n t > 6 5 < / i n t > < / v a l u e > < / i t e m > < i t e m > < k e y > < s t r i n g > M o n t h   N a m e < / s t r i n g > < / k e y > < v a l u e > < i n t > 1 2 1 < / i n t > < / v a l u e > < / i t e m > < i t e m > < k e y > < s t r i n g > Q u a r t e r N o < / s t r i n g > < / k e y > < v a l u e > < i n t > 1 0 5 < / i n t > < / v a l u e > < / i t e m > < i t e m > < k e y > < s t r i n g > Q u a r t e r < / s t r i n g > < / k e y > < v a l u e > < i n t > 8 5 < / i n t > < / v a l u e > < / i t e m > < i t e m > < k e y > < s t r i n g > t r a n s a c t i o n _ d a t e   ( M o n t h   I n d e x ) < / s t r i n g > < / k e y > < v a l u e > < i n t > 2 3 8 < / i n t > < / v a l u e > < / i t e m > < i t e m > < k e y > < s t r i n g > t r a n s a c t i o n _ d a t e   ( M o n t h ) < / s t r i n g > < / k e y > < v a l u e > < i n t > 2 0 0 < / i n t > < / v a l u e > < / i t e m > < / C o l u m n W i d t h s > < C o l u m n D i s p l a y I n d e x > < i t e m > < k e y > < s t r i n g > t r a n s a c t i o n _ d a t e < / s t r i n g > < / k e y > < v a l u e > < i n t > 0 < / i n t > < / v a l u e > < / i t e m > < i t e m > < k e y > < s t r i n g > Y e a r < / s t r i n g > < / k e y > < v a l u e > < i n t > 1 < / i n t > < / v a l u e > < / i t e m > < i t e m > < k e y > < s t r i n g > M o n t h   N a m e < / s t r i n g > < / k e y > < v a l u e > < i n t > 2 < / i n t > < / v a l u e > < / i t e m > < i t e m > < k e y > < s t r i n g > Q u a r t e r N o < / s t r i n g > < / k e y > < v a l u e > < i n t > 3 < / i n t > < / v a l u e > < / i t e m > < i t e m > < k e y > < s t r i n g > Q u a r t e r < / s t r i n g > < / k e y > < v a l u e > < i n t > 4 < / i n t > < / v a l u e > < / i t e m > < i t e m > < k e y > < s t r i n g > t r a n s a c t i o n _ d a t e   ( M o n t h   I n d e x ) < / s t r i n g > < / k e y > < v a l u e > < i n t > 5 < / i n t > < / v a l u e > < / i t e m > < i t e m > < k e y > < s t r i n g > t r a n s a c t i o n _ d a t e   ( M o n t h ) < / s t r i n g > < / k e y > < v a l u e > < i n t > 6 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C l i e n t W i n d o w X M L " > < C u s t o m C o n t e n t > < ! [ C D A T A [ P r o d u c t _ 1 d 9 e a e b 9 - 5 5 1 4 - 4 e 5 1 - 9 0 9 0 - 1 e e 1 1 2 f 1 c 6 a 2 ] ] > < / C u s t o m C o n t e n t > < / G e m i n i > 
</file>

<file path=customXml/item27.xml>��< ? x m l   v e r s i o n = " 1 . 0 "   e n c o d i n g = " U T F - 1 6 " ? > < G e m i n i   x m l n s = " h t t p : / / g e m i n i / p i v o t c u s t o m i z a t i o n / T a b l e X M L _ P r o d u c t _ 1 d 9 e a e b 9 - 5 5 1 4 - 4 e 5 1 - 9 0 9 0 - 1 e e 1 1 2 f 1 c 6 a 2 " > < 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 2 2 2 < / i n t > < / v a l u e > < / i t e m > < i t e m > < k e y > < s t r i n g > p r o d u c t _ c a t e g o r y < / s t r i n g > < / k e y > < v a l u e > < i n t > 1 5 0 < / i n t > < / v a l u e > < / i t e m > < i t e m > < k e y > < s t r i n g > p r o d u c t _ t y p e < / s t r i n g > < / k e y > < v a l u e > < i n t > 2 1 4 < / i n t > < / v a l u e > < / i t e m > < i t e m > < k e y > < s t r i n g > p r o d u c t _ d e t a i l < / s t r i n g > < / k e y > < v a l u e > < i n t > 3 2 5 < / i n t > < / v a l u e > < / i t e m > < / C o l u m n W i d t h s > < C o l u m n D i s p l a y I n d e x > < i t e m > < k e y > < s t r i n g > p r o d u c t _ i d < / s t r i n g > < / k e y > < v a l u e > < i n t > 0 < / i n t > < / v a l u e > < / i t e m > < i t e m > < k e y > < s t r i n g > p r o d u c t _ c a t e g o r y < / s t r i n g > < / k e y > < v a l u e > < i n t > 1 < / i n t > < / v a l u e > < / i t e m > < i t e m > < k e y > < s t r i n g > p r o d u c t _ t y p e < / s t r i n g > < / k e y > < v a l u e > < i n t > 2 < / i n t > < / v a l u e > < / i t e m > < i t e m > < k e y > < s t r i n g > p r o d u c t _ d e t a i l < / s t r i n g > < / k e y > < v a l u e > < i n t > 3 < / 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 s t o r e _ i d < / K e y > < / D i a g r a m O b j e c t K e y > < D i a g r a m O b j e c t K e y > < K e y > M e a s u r e s \ S u m   o f   s t o r e _ i d \ T a g I n f o \ F o r m u l a < / K e y > < / D i a g r a m O b j e c t K e y > < D i a g r a m O b j e c t K e y > < K e y > M e a s u r e s \ S u m   o f   s t o r e _ i d \ T a g I n f o \ V a l u e < / K e y > < / D i a g r a m O b j e c t K e y > < D i a g r a m O b j e c t K e y > < K e y > M e a s u r e s \ N u m b e r   o f   S t o r e s < / K e y > < / D i a g r a m O b j e c t K e y > < D i a g r a m O b j e c t K e y > < K e y > M e a s u r e s \ N u m b e r   o f   S t o r e s \ T a g I n f o \ F o r m u l a < / K e y > < / D i a g r a m O b j e c t K e y > < D i a g r a m O b j e c t K e y > < K e y > M e a s u r e s \ N u m b e r   o f   S t o r e s \ T a g I n f o \ V a l u e < / K e y > < / D i a g r a m O b j e c t K e y > < D i a g r a m O b j e c t K e y > < K e y > C o l u m n s \ s t o r e _ i d < / K e y > < / D i a g r a m O b j e c t K e y > < D i a g r a m O b j e c t K e y > < K e y > C o l u m n s \ s t o r e _ l o c a t i o n < / K e y > < / D i a g r a m O b j e c t K e y > < D i a g r a m O b j e c t K e y > < K e y > L i n k s \ & l t ; C o l u m n s \ S u m   o f   s t o r e _ i d & g t ; - & l t ; M e a s u r e s \ s t o r e _ i d & g t ; < / K e y > < / D i a g r a m O b j e c t K e y > < D i a g r a m O b j e c t K e y > < K e y > L i n k s \ & l t ; C o l u m n s \ S u m   o f   s t o r e _ i d & g t ; - & l t ; M e a s u r e s \ s t o r e _ i d & g t ; \ C O L U M N < / K e y > < / D i a g r a m O b j e c t K e y > < D i a g r a m O b j e c t K e y > < K e y > L i n k s \ & l t ; C o l u m n s \ S u m   o f   s t o r e _ i d & g t ; - & l t ; M e a s u r e s \ s t o r e _ i d & g t ; \ M E A S U R E 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 s t o r e _ i d < / K e y > < / a : K e y > < a : V a l u e   i : t y p e = " M e a s u r e G r i d N o d e V i e w S t a t e " > < L a y e d O u t > t r u e < / L a y e d O u t > < W a s U I I n v i s i b l e > t r u e < / W a s U I I n v i s i b l e > < / a : V a l u e > < / a : K e y V a l u e O f D i a g r a m O b j e c t K e y a n y T y p e z b w N T n L X > < a : K e y V a l u e O f D i a g r a m O b j e c t K e y a n y T y p e z b w N T n L X > < a : K e y > < K e y > M e a s u r e s \ S u m   o f   s t o r e _ i d \ T a g I n f o \ F o r m u l a < / K e y > < / a : K e y > < a : V a l u e   i : t y p e = " M e a s u r e G r i d V i e w S t a t e I D i a g r a m T a g A d d i t i o n a l I n f o " / > < / a : K e y V a l u e O f D i a g r a m O b j e c t K e y a n y T y p e z b w N T n L X > < a : K e y V a l u e O f D i a g r a m O b j e c t K e y a n y T y p e z b w N T n L X > < a : K e y > < K e y > M e a s u r e s \ S u m   o f   s t o r e _ i d \ T a g I n f o \ V a l u e < / K e y > < / a : K e y > < a : V a l u e   i : t y p e = " M e a s u r e G r i d V i e w S t a t e I D i a g r a m T a g A d d i t i o n a l I n f o " / > < / a : K e y V a l u e O f D i a g r a m O b j e c t K e y a n y T y p e z b w N T n L X > < a : K e y V a l u e O f D i a g r a m O b j e c t K e y a n y T y p e z b w N T n L X > < a : K e y > < K e y > M e a s u r e s \ N u m b e r   o f   S t o r e s < / K e y > < / a : K e y > < a : V a l u e   i : t y p e = " M e a s u r e G r i d N o d e V i e w S t a t e " > < L a y e d O u t > t r u e < / L a y e d O u t > < R o w > 1 < / R o w > < / a : V a l u e > < / a : K e y V a l u e O f D i a g r a m O b j e c t K e y a n y T y p e z b w N T n L X > < a : K e y V a l u e O f D i a g r a m O b j e c t K e y a n y T y p e z b w N T n L X > < a : K e y > < K e y > M e a s u r e s \ N u m b e r   o f   S t o r e s \ T a g I n f o \ F o r m u l a < / K e y > < / a : K e y > < a : V a l u e   i : t y p e = " M e a s u r e G r i d V i e w S t a t e I D i a g r a m T a g A d d i t i o n a l I n f o " / > < / a : K e y V a l u e O f D i a g r a m O b j e c t K e y a n y T y p e z b w N T n L X > < a : K e y V a l u e O f D i a g r a m O b j e c t K e y a n y T y p e z b w N T n L X > < a : K e y > < K e y > M e a s u r e s \ N u m b e r   o f   S t o r e s \ T a g I n f o \ V a l u e < / K e y > < / a : K e y > < a : V a l u e   i : t y p e = " M e a s u r e G r i d V i e w S t a t e I D i a g r a m T a g A d d i t i o n a l I n f o " / > < / a : K e y V a l u e O f D i a g r a m O b j e c t K e y a n y T y p e z b w N T n L X > < a : K e y V a l u e O f D i a g r a m O b j e c t K e y a n y T y p e z b w N T n L X > < a : K e y > < K e y > C o l u m n s \ s t o r e _ i d < / K e y > < / a : K e y > < a : V a l u e   i : t y p e = " M e a s u r e G r i d N o d e V i e w S t a t e " > < L a y e d O u t > t r u e < / L a y e d O u t > < / a : V a l u e > < / a : K e y V a l u e O f D i a g r a m O b j e c t K e y a n y T y p e z b w N T n L X > < a : K e y V a l u e O f D i a g r a m O b j e c t K e y a n y T y p e z b w N T n L X > < a : K e y > < K e y > C o l u m n s \ s t o r e _ l o c a t i o n < / K e y > < / a : K e y > < a : V a l u e   i : t y p e = " M e a s u r e G r i d N o d e V i e w S t a t e " > < C o l u m n > 1 < / C o l u m n > < L a y e d O u t > t r u e < / L a y e d O u t > < / a : V a l u e > < / a : K e y V a l u e O f D i a g r a m O b j e c t K e y a n y T y p e z b w N T n L X > < a : K e y V a l u e O f D i a g r a m O b j e c t K e y a n y T y p e z b w N T n L X > < a : K e y > < K e y > L i n k s \ & l t ; C o l u m n s \ S u m   o f   s t o r e _ i d & g t ; - & l t ; M e a s u r e s \ s t o r e _ i d & g t ; < / K e y > < / a : K e y > < a : V a l u e   i : t y p e = " M e a s u r e G r i d V i e w S t a t e I D i a g r a m L i n k " / > < / a : K e y V a l u e O f D i a g r a m O b j e c t K e y a n y T y p e z b w N T n L X > < a : K e y V a l u e O f D i a g r a m O b j e c t K e y a n y T y p e z b w N T n L X > < a : K e y > < K e y > L i n k s \ & l t ; C o l u m n s \ S u m   o f   s t o r e _ i d & g t ; - & l t ; M e a s u r e s \ s t o r e _ i d & g t ; \ C O L U M N < / K e y > < / a : K e y > < a : V a l u e   i : t y p e = " M e a s u r e G r i d V i e w S t a t e I D i a g r a m L i n k E n d p o i n t " / > < / a : K e y V a l u e O f D i a g r a m O b j e c t K e y a n y T y p e z b w N T n L X > < a : K e y V a l u e O f D i a g r a m O b j e c t K e y a n y T y p e z b w N T n L X > < a : K e y > < K e y > L i n k s \ & l t ; C o l u m n s \ S u m   o f   s t o r e _ i d & g t ; - & l t ; M e a s u r e s \ s t o r e _ i d & g t ; \ M E A S U R E 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 T a g s \ T a b l e s \ & l t ; T a b l e s \ C a l e n d a r & g t ; < / K e y > < / D i a g r a m O b j e c t K e y > < D i a g r a m O b j e c t K e y > < K e y > D y n a m i c   T a g s \ T a b l e s \ & l t ; T a b l e s \ S t o r e & g t ; < / K e y > < / D i a g r a m O b j e c t K e y > < D i a g r a m O b j e c t K e y > < K e y > D y n a m i c   T a g s \ T a b l e s \ & l t ; T a b l e s \ T r a n s a c t i o n s & g t ; < / K e y > < / D i a g r a m O b j e c t K e y > < D i a g r a m O b j e c t K e y > < K e y > D y n a m i c   T a g s \ T a b l e s \ & l t ; T a b l e s \ P r o d u c t & g t ; < / K e y > < / D i a g r a m O b j e c t K e y > < D i a g r a m O b j e c t K e y > < K e y > T a b l e s \ C a l e n d a r < / K e y > < / D i a g r a m O b j e c t K e y > < D i a g r a m O b j e c t K e y > < K e y > T a b l e s \ C a l e n d a r \ C o l u m n s \ t r a n s a c t i o n _ d a t e < / K e y > < / D i a g r a m O b j e c t K e y > < D i a g r a m O b j e c t K e y > < K e y > T a b l e s \ C a l e n d a r \ C o l u m n s \ Y e a r < / K e y > < / D i a g r a m O b j e c t K e y > < D i a g r a m O b j e c t K e y > < K e y > T a b l e s \ C a l e n d a r \ C o l u m n s \ M o n t h   N a m e < / K e y > < / D i a g r a m O b j e c t K e y > < D i a g r a m O b j e c t K e y > < K e y > T a b l e s \ C a l e n d a r \ C o l u m n s \ Q u a r t e r N o < / K e y > < / D i a g r a m O b j e c t K e y > < D i a g r a m O b j e c t K e y > < K e y > T a b l e s \ C a l e n d a r \ C o l u m n s \ Q u a r t e r < / K e y > < / D i a g r a m O b j e c t K e y > < D i a g r a m O b j e c t K e y > < K e y > T a b l e s \ C a l e n d a r \ C o l u m n s \ t r a n s a c t i o n _ d a t e   ( M o n t h   I n d e x ) < / K e y > < / D i a g r a m O b j e c t K e y > < D i a g r a m O b j e c t K e y > < K e y > T a b l e s \ C a l e n d a r \ C o l u m n s \ t r a n s a c t i o n _ d a t e   ( M o n t h ) < / K e y > < / D i a g r a m O b j e c t K e y > < D i a g r a m O b j e c t K e y > < K e y > T a b l e s \ C a l e n d a r \ M e a s u r e s \ S u m   o f   Y e a r < / K e y > < / D i a g r a m O b j e c t K e y > < D i a g r a m O b j e c t K e y > < K e y > T a b l e s \ C a l e n d a r \ S u m   o f   Y e a r \ A d d i t i o n a l   I n f o \ I m p l i c i t   M e a s u r e < / K e y > < / D i a g r a m O b j e c t K e y > < D i a g r a m O b j e c t K e y > < K e y > T a b l e s \ C a l e n d a r \ M e a s u r e s \ M a x   D a t e < / K e y > < / D i a g r a m O b j e c t K e y > < D i a g r a m O b j e c t K e y > < K e y > T a b l e s \ S t o r e < / K e y > < / D i a g r a m O b j e c t K e y > < D i a g r a m O b j e c t K e y > < K e y > T a b l e s \ S t o r e \ C o l u m n s \ s t o r e _ i d < / K e y > < / D i a g r a m O b j e c t K e y > < D i a g r a m O b j e c t K e y > < K e y > T a b l e s \ S t o r e \ C o l u m n s \ s t o r e _ l o c a t i o n < / K e y > < / D i a g r a m O b j e c t K e y > < D i a g r a m O b j e c t K e y > < K e y > T a b l e s \ S t o r e \ M e a s u r e s \ S u m   o f   s t o r e _ i d < / K e y > < / D i a g r a m O b j e c t K e y > < D i a g r a m O b j e c t K e y > < K e y > T a b l e s \ S t o r e \ S u m   o f   s t o r e _ i d \ A d d i t i o n a l   I n f o \ I m p l i c i t   M e a s u r e < / K e y > < / D i a g r a m O b j e c t K e y > < D i a g r a m O b j e c t K e y > < K e y > T a b l e s \ S t o r e \ M e a s u r e s \ N u m b e r   o f   S t o r e s < / K e y > < / D i a g r a m O b j e c t K e y > < D i a g r a m O b j e c t K e y > < K e y > T a b l e s \ T r a n s a c t i o n s < / K e y > < / D i a g r a m O b j e c t K e y > < D i a g r a m O b j e c t K e y > < K e y > T a b l e s \ T r a n s a c t i o n s \ C o l u m n s \ t r a n s a c t i o n _ i d < / K e y > < / D i a g r a m O b j e c t K e y > < D i a g r a m O b j e c t K e y > < K e y > T a b l e s \ T r a n s a c t i o n s \ C o l u m n s \ t r a n s a c t i o n _ t i m e < / K e y > < / D i a g r a m O b j e c t K e y > < D i a g r a m O b j e c t K e y > < K e y > T a b l e s \ T r a n s a c t i o n s \ C o l u m n s \ t r a n s a c t i o n _ q t y < / K e y > < / D i a g r a m O b j e c t K e y > < D i a g r a m O b j e c t K e y > < K e y > T a b l e s \ T r a n s a c t i o n s \ C o l u m n s \ u n i t _ p r i c e < / K e y > < / D i a g r a m O b j e c t K e y > < D i a g r a m O b j e c t K e y > < K e y > T a b l e s \ T r a n s a c t i o n s \ C o l u m n s \ p r o d u c t _ i d < / K e y > < / D i a g r a m O b j e c t K e y > < D i a g r a m O b j e c t K e y > < K e y > T a b l e s \ T r a n s a c t i o n s \ C o l u m n s \ s t o r e _ i d < / K e y > < / D i a g r a m O b j e c t K e y > < D i a g r a m O b j e c t K e y > < K e y > T a b l e s \ T r a n s a c t i o n s \ C o l u m n s \ t r a n s a c t i o n _ d a t e < / K e y > < / D i a g r a m O b j e c t K e y > < D i a g r a m O b j e c t K e y > < K e y > T a b l e s \ T r a n s a c t i o n s \ C o l u m n s \ T r a s a c t i o n _ T i m e < / K e y > < / D i a g r a m O b j e c t K e y > < D i a g r a m O b j e c t K e y > < K e y > T a b l e s \ T r a n s a c t i o n s \ M e a s u r e s \ S u m   o f   u n i t _ p r i c e < / K e y > < / D i a g r a m O b j e c t K e y > < D i a g r a m O b j e c t K e y > < K e y > T a b l e s \ T r a n s a c t i o n s \ S u m   o f   u n i t _ p r i c e \ A d d i t i o n a l   I n f o \ I m p l i c i t   M e a s u r e < / K e y > < / D i a g r a m O b j e c t K e y > < D i a g r a m O b j e c t K e y > < K e y > T a b l e s \ T r a n s a c t i o n s \ M e a s u r e s \ T o t a l   Q u a n t i t y < / K e y > < / D i a g r a m O b j e c t K e y > < D i a g r a m O b j e c t K e y > < K e y > T a b l e s \ T r a n s a c t i o n s \ M e a s u r e s \ T o t a l   S a l e s < / K e y > < / D i a g r a m O b j e c t K e y > < D i a g r a m O b j e c t K e y > < K e y > T a b l e s \ T r a n s a c t i o n s \ M e a s u r e s \ A v g   P r i c e   b y   C a t e g o r y < / K e y > < / D i a g r a m O b j e c t K e y > < D i a g r a m O b j e c t K e y > < K e y > T a b l e s \ T r a n s a c t i o n s \ M e a s u r e s \ A v g   P r i c e   p e r   P r o d u c t < / K e y > < / D i a g r a m O b j e c t K e y > < D i a g r a m O b j e c t K e y > < K e y > T a b l e s \ T r a n s a c t i o n s \ M e a s u r e s \ T o t a l   S a l e s   A l l < / K e y > < / D i a g r a m O b j e c t K e y > < D i a g r a m O b j e c t K e y > < K e y > T a b l e s \ T r a n s a c t i o n s \ M e a s u r e s \ %   o f   T o t a l   S a l e s < / K e y > < / D i a g r a m O b j e c t K e y > < D i a g r a m O b j e c t K e y > < K e y > T a b l e s \ T r a n s a c t i o n s \ M e a s u r e s \ C o f f e e   S a l e < / K e y > < / D i a g r a m O b j e c t K e y > < D i a g r a m O b j e c t K e y > < K e y > T a b l e s \ T r a n s a c t i o n s \ M e a s u r e s \ C o f f e   s a l e s   A l l < / K e y > < / D i a g r a m O b j e c t K e y > < D i a g r a m O b j e c t K e y > < K e y > T a b l e s \ T r a n s a c t i o n s \ M e a s u r e s \ %   o f   C o f f e   s a l e s < / K e y > < / D i a g r a m O b j e c t K e y > < D i a g r a m O b j e c t K e y > < K e y > T a b l e s \ T r a n s a c t i o n s \ M e a s u r e s \ T o t a l   S a l e s   P P < / K e y > < / D i a g r a m O b j e c t K e y > < D i a g r a m O b j e c t K e y > < K e y > T a b l e s \ T r a n s a c t i o n s \ M e a s u r e s \ T o t a l   S a l e s   G r o w t h < / K e y > < / D i a g r a m O b j e c t K e y > < D i a g r a m O b j e c t K e y > < K e y > T a b l e s \ T r a n s a c t i o n s \ M e a s u r e s \ %   o f   G r o w t h < / K e y > < / D i a g r a m O b j e c t K e y > < D i a g r a m O b j e c t K e y > < K e y > T a b l e s \ T r a n s a c t i o n s \ M e a s u r e s \ T o t a l   S a l e s   P C P < / K e y > < / D i a g r a m O b j e c t K e y > < D i a g r a m O b j e c t K e y > < K e y > T a b l e s \ T r a n s a c t i o n s \ M e a s u r e s \ Q   S a l e s   % < / K e y > < / D i a g r a m O b j e c t K e y > < D i a g r a m O b j e c t K e y > < K e y > T a b l e s \ T r a n s a c t i o n s \ M e a s u r e s \ L o w e s t   S a l e s   P r o d u c t < / K e y > < / D i a g r a m O b j e c t K e y > < D i a g r a m O b j e c t K e y > < K e y > T a b l e s \ P r o d u c t < / K e y > < / D i a g r a m O b j e c t K e y > < D i a g r a m O b j e c t K e y > < K e y > T a b l e s \ P r o d u c t \ C o l u m n s \ p r o d u c t _ i d < / K e y > < / D i a g r a m O b j e c t K e y > < D i a g r a m O b j e c t K e y > < K e y > T a b l e s \ P r o d u c t \ C o l u m n s \ p r o d u c t _ c a t e g o r y < / K e y > < / D i a g r a m O b j e c t K e y > < D i a g r a m O b j e c t K e y > < K e y > T a b l e s \ P r o d u c t \ C o l u m n s \ p r o d u c t _ t y p e < / K e y > < / D i a g r a m O b j e c t K e y > < D i a g r a m O b j e c t K e y > < K e y > T a b l e s \ P r o d u c t \ C o l u m n s \ p r o d u c t _ d e t a i l < / K e y > < / D i a g r a m O b j e c t K e y > < D i a g r a m O b j e c t K e y > < K e y > T a b l e s \ P r o d u c t \ M e a s u r e s \ N o   o f   P r o d u c t < / K e y > < / D i a g r a m O b j e c t K e y > < D i a g r a m O b j e c t K e y > < K e y > R e l a t i o n s h i p s \ & l t ; T a b l e s \ T r a n s a c t i o n s \ C o l u m n s \ p r o d u c t _ i d & g t ; - & l t ; T a b l e s \ P r o d u c t \ C o l u m n s \ p r o d u c t _ i d & g t ; < / K e y > < / D i a g r a m O b j e c t K e y > < D i a g r a m O b j e c t K e y > < K e y > R e l a t i o n s h i p s \ & l t ; T a b l e s \ T r a n s a c t i o n s \ C o l u m n s \ p r o d u c t _ i d & g t ; - & l t ; T a b l e s \ P r o d u c t \ C o l u m n s \ p r o d u c t _ i d & g t ; \ F K < / K e y > < / D i a g r a m O b j e c t K e y > < D i a g r a m O b j e c t K e y > < K e y > R e l a t i o n s h i p s \ & l t ; T a b l e s \ T r a n s a c t i o n s \ C o l u m n s \ p r o d u c t _ i d & g t ; - & l t ; T a b l e s \ P r o d u c t \ C o l u m n s \ p r o d u c t _ i d & g t ; \ P K < / K e y > < / D i a g r a m O b j e c t K e y > < D i a g r a m O b j e c t K e y > < K e y > R e l a t i o n s h i p s \ & l t ; T a b l e s \ T r a n s a c t i o n s \ C o l u m n s \ p r o d u c t _ i d & g t ; - & l t ; T a b l e s \ P r o d u c t \ C o l u m n s \ p r o d u c t _ i d & g t ; \ C r o s s F i l t e r < / K e y > < / D i a g r a m O b j e c t K e y > < D i a g r a m O b j e c t K e y > < K e y > R e l a t i o n s h i p s \ & l t ; T a b l e s \ T r a n s a c t i o n s \ C o l u m n s \ s t o r e _ i d & g t ; - & l t ; T a b l e s \ S t o r e \ C o l u m n s \ s t o r e _ i d & g t ; < / K e y > < / D i a g r a m O b j e c t K e y > < D i a g r a m O b j e c t K e y > < K e y > R e l a t i o n s h i p s \ & l t ; T a b l e s \ T r a n s a c t i o n s \ C o l u m n s \ s t o r e _ i d & g t ; - & l t ; T a b l e s \ S t o r e \ C o l u m n s \ s t o r e _ i d & g t ; \ F K < / K e y > < / D i a g r a m O b j e c t K e y > < D i a g r a m O b j e c t K e y > < K e y > R e l a t i o n s h i p s \ & l t ; T a b l e s \ T r a n s a c t i o n s \ C o l u m n s \ s t o r e _ i d & g t ; - & l t ; T a b l e s \ S t o r e \ C o l u m n s \ s t o r e _ i d & g t ; \ P K < / K e y > < / D i a g r a m O b j e c t K e y > < D i a g r a m O b j e c t K e y > < K e y > R e l a t i o n s h i p s \ & l t ; T a b l e s \ T r a n s a c t i o n s \ C o l u m n s \ s t o r e _ i d & g t ; - & l t ; T a b l e s \ S t o r e \ C o l u m n s \ s t o r e _ i d & g t ; \ C r o s s F i l t e r < / K e y > < / D i a g r a m O b j e c t K e y > < D i a g r a m O b j e c t K e y > < K e y > R e l a t i o n s h i p s \ & l t ; T a b l e s \ T r a n s a c t i o n s \ C o l u m n s \ t r a n s a c t i o n _ d a t e & g t ; - & l t ; T a b l e s \ C a l e n d a r \ C o l u m n s \ t r a n s a c t i o n _ d a t e & g t ; < / K e y > < / D i a g r a m O b j e c t K e y > < D i a g r a m O b j e c t K e y > < K e y > R e l a t i o n s h i p s \ & l t ; T a b l e s \ T r a n s a c t i o n s \ C o l u m n s \ t r a n s a c t i o n _ d a t e & g t ; - & l t ; T a b l e s \ C a l e n d a r \ C o l u m n s \ t r a n s a c t i o n _ d a t e & g t ; \ F K < / K e y > < / D i a g r a m O b j e c t K e y > < D i a g r a m O b j e c t K e y > < K e y > R e l a t i o n s h i p s \ & l t ; T a b l e s \ T r a n s a c t i o n s \ C o l u m n s \ t r a n s a c t i o n _ d a t e & g t ; - & l t ; T a b l e s \ C a l e n d a r \ C o l u m n s \ t r a n s a c t i o n _ d a t e & g t ; \ P K < / K e y > < / D i a g r a m O b j e c t K e y > < D i a g r a m O b j e c t K e y > < K e y > R e l a t i o n s h i p s \ & l t ; T a b l e s \ T r a n s a c t i o n s \ C o l u m n s \ t r a n s a c t i o n _ d a t e & g t ; - & l t ; T a b l e s \ C a l e n d a r \ C o l u m n s \ t r a n s a c t i o n _ d a t e & g t ; \ C r o s s F i l t e r < / K e y > < / D i a g r a m O b j e c t K e y > < / A l l K e y s > < S e l e c t e d K e y s > < D i a g r a m O b j e c t K e y > < K e y > T a b l e s \ T r a n s a c t i o n s 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 T a g s \ T a b l e s \ & l t ; T a b l e s \ S t o r e & g t ; < / K e y > < / a : K e y > < a : V a l u e   i : t y p e = " D i a g r a m D i s p l a y T a g V i e w S t a t e " > < I s N o t F i l t e r e d O u t > t r u e < / I s N o t F i l t e r e d O u t > < / a : V a l u e > < / a : K e y V a l u e O f D i a g r a m O b j e c t K e y a n y T y p e z b w N T n L X > < a : K e y V a l u e O f D i a g r a m O b j e c t K e y a n y T y p e z b w N T n L X > < a : K e y > < K e y > D y n a m i c   T a g s \ T a b l e s \ & l t ; T a b l e s \ T r a n s a c t i o n s & g t ; 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 T a b l e s \ C a l e n d a r < / K e y > < / a : K e y > < a : V a l u e   i : t y p e = " D i a g r a m D i s p l a y N o d e V i e w S t a t e " > < H e i g h t > 1 9 9 < / H e i g h t > < I s E x p a n d e d > t r u e < / I s E x p a n d e d > < L a y e d O u t > t r u e < / L a y e d O u t > < L e f t > 1 2 8 < / L e f t > < T o p > 4 7 < / T o p > < W i d t h > 2 0 0 < / W i d t h > < / a : V a l u e > < / a : K e y V a l u e O f D i a g r a m O b j e c t K e y a n y T y p e z b w N T n L X > < a : K e y V a l u e O f D i a g r a m O b j e c t K e y a n y T y p e z b w N T n L X > < a : K e y > < K e y > T a b l e s \ C a l e n d a r \ C o l u m n s \ t r a n s a c t i o n _ d a t e 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 N a m e < / K e y > < / a : K e y > < a : V a l u e   i : t y p e = " D i a g r a m D i s p l a y N o d e V i e w S t a t e " > < H e i g h t > 1 5 0 < / H e i g h t > < I s E x p a n d e d > t r u e < / I s E x p a n d e d > < W i d t h > 2 0 0 < / W i d t h > < / a : V a l u e > < / a : K e y V a l u e O f D i a g r a m O b j e c t K e y a n y T y p e z b w N T n L X > < a : K e y V a l u e O f D i a g r a m O b j e c t K e y a n y T y p e z b w N T n L X > < a : K e y > < K e y > T a b l e s \ C a l e n d a r \ C o l u m n s \ Q u a r t e r N o < / K e y > < / a : K e y > < a : V a l u e   i : t y p e = " D i a g r a m D i s p l a y N o d e V i e w S t a t e " > < H e i g h t > 1 5 0 < / H e i g h t > < I s E x p a n d e d > t r u e < / I s E x p a n d e d > < W i d t h > 2 0 0 < / W i d t h > < / a : V a l u e > < / a : K e y V a l u e O f D i a g r a m O b j e c t K e y a n y T y p e z b w N T n L X > < a : K e y V a l u e O f D i a g r a m O b j e c t K e y a n y T y p e z b w N T n L X > < a : K e y > < K e y > T a b l e s \ C a l e n d a r \ C o l u m n s \ Q u a r t e r < / K e y > < / a : K e y > < a : V a l u e   i : t y p e = " D i a g r a m D i s p l a y N o d e V i e w S t a t e " > < H e i g h t > 1 5 0 < / H e i g h t > < I s E x p a n d e d > t r u e < / I s E x p a n d e d > < W i d t h > 2 0 0 < / W i d t h > < / a : V a l u e > < / a : K e y V a l u e O f D i a g r a m O b j e c t K e y a n y T y p e z b w N T n L X > < a : K e y V a l u e O f D i a g r a m O b j e c t K e y a n y T y p e z b w N T n L X > < a : K e y > < K e y > T a b l e s \ C a l e n d a r \ C o l u m n s \ t r a n s a c t i o n _ d a t e   ( M o n t h   I n d e x ) < / K e y > < / a : K e y > < a : V a l u e   i : t y p e = " D i a g r a m D i s p l a y N o d e V i e w S t a t e " > < H e i g h t > 1 5 0 < / H e i g h t > < I s E x p a n d e d > t r u e < / I s E x p a n d e d > < W i d t h > 2 0 0 < / W i d t h > < / a : V a l u e > < / a : K e y V a l u e O f D i a g r a m O b j e c t K e y a n y T y p e z b w N T n L X > < a : K e y V a l u e O f D i a g r a m O b j e c t K e y a n y T y p e z b w N T n L X > < a : K e y > < K e y > T a b l e s \ C a l e n d a r \ C o l u m n s \ t r a n s a c t i o n _ d a t e   ( M o n t h ) < / K e y > < / a : K e y > < a : V a l u e   i : t y p e = " D i a g r a m D i s p l a y N o d e V i e w S t a t e " > < H e i g h t > 1 5 0 < / H e i g h t > < I s E x p a n d e d > t r u e < / I s E x p a n d e d > < W i d t h > 2 0 0 < / W i d t h > < / a : V a l u e > < / a : K e y V a l u e O f D i a g r a m O b j e c t K e y a n y T y p e z b w N T n L X > < a : K e y V a l u e O f D i a g r a m O b j e c t K e y a n y T y p e z b w N T n L X > < a : K e y > < K e y > T a b l e s \ C a l e n d a r \ M e a s u r e s \ S u m   o f   Y e a r < / K e y > < / a : K e y > < a : V a l u e   i : t y p e = " D i a g r a m D i s p l a y N o d e V i e w S t a t e " > < H e i g h t > 1 5 0 < / H e i g h t > < I s E x p a n d e d > t r u e < / I s E x p a n d e d > < W i d t h > 2 0 0 < / W i d t h > < / a : V a l u e > < / a : K e y V a l u e O f D i a g r a m O b j e c t K e y a n y T y p e z b w N T n L X > < a : K e y V a l u e O f D i a g r a m O b j e c t K e y a n y T y p e z b w N T n L X > < a : K e y > < K e y > T a b l e s \ C a l e n d a r \ S u m   o f   Y e a r \ A d d i t i o n a l   I n f o \ I m p l i c i t   M e a s u r e < / K e y > < / a : K e y > < a : V a l u e   i : t y p e = " D i a g r a m D i s p l a y V i e w S t a t e I D i a g r a m T a g A d d i t i o n a l I n f o " / > < / a : K e y V a l u e O f D i a g r a m O b j e c t K e y a n y T y p e z b w N T n L X > < a : K e y V a l u e O f D i a g r a m O b j e c t K e y a n y T y p e z b w N T n L X > < a : K e y > < K e y > T a b l e s \ C a l e n d a r \ M e a s u r e s \ M a x   D a t e < / K e y > < / a : K e y > < a : V a l u e   i : t y p e = " D i a g r a m D i s p l a y N o d e V i e w S t a t e " > < H e i g h t > 1 5 0 < / H e i g h t > < I s E x p a n d e d > t r u e < / I s E x p a n d e d > < W i d t h > 2 0 0 < / W i d t h > < / a : V a l u e > < / a : K e y V a l u e O f D i a g r a m O b j e c t K e y a n y T y p e z b w N T n L X > < a : K e y V a l u e O f D i a g r a m O b j e c t K e y a n y T y p e z b w N T n L X > < a : K e y > < K e y > T a b l e s \ S t o r e < / K e y > < / a : K e y > < a : V a l u e   i : t y p e = " D i a g r a m D i s p l a y N o d e V i e w S t a t e " > < H e i g h t > 1 9 9 < / H e i g h t > < I s E x p a n d e d > t r u e < / I s E x p a n d e d > < L a y e d O u t > t r u e < / L a y e d O u t > < L e f t > 4 2 7 . 9 0 3 8 1 0 5 6 7 6 6 5 8 < / L e f t > < T a b I n d e x > 1 < / T a b I n d e x > < T o p > 4 4 < / T o p > < W i d t h > 2 0 0 < / W i d t h > < / a : V a l u e > < / a : K e y V a l u e O f D i a g r a m O b j e c t K e y a n y T y p e z b w N T n L X > < a : K e y V a l u e O f D i a g r a m O b j e c t K e y a n y T y p e z b w N T n L X > < a : K e y > < K e y > T a b l e s \ S t o r e \ C o l u m n s \ s t o r e _ i d < / K e y > < / a : K e y > < a : V a l u e   i : t y p e = " D i a g r a m D i s p l a y N o d e V i e w S t a t e " > < H e i g h t > 1 5 0 < / H e i g h t > < I s E x p a n d e d > t r u e < / I s E x p a n d e d > < W i d t h > 2 0 0 < / W i d t h > < / a : V a l u e > < / a : K e y V a l u e O f D i a g r a m O b j e c t K e y a n y T y p e z b w N T n L X > < a : K e y V a l u e O f D i a g r a m O b j e c t K e y a n y T y p e z b w N T n L X > < a : K e y > < K e y > T a b l e s \ S t o r e \ C o l u m n s \ s t o r e _ l o c a t i o n < / K e y > < / a : K e y > < a : V a l u e   i : t y p e = " D i a g r a m D i s p l a y N o d e V i e w S t a t e " > < H e i g h t > 1 5 0 < / H e i g h t > < I s E x p a n d e d > t r u e < / I s E x p a n d e d > < W i d t h > 2 0 0 < / W i d t h > < / a : V a l u e > < / a : K e y V a l u e O f D i a g r a m O b j e c t K e y a n y T y p e z b w N T n L X > < a : K e y V a l u e O f D i a g r a m O b j e c t K e y a n y T y p e z b w N T n L X > < a : K e y > < K e y > T a b l e s \ S t o r e \ M e a s u r e s \ S u m   o f   s t o r e _ i d < / K e y > < / a : K e y > < a : V a l u e   i : t y p e = " D i a g r a m D i s p l a y N o d e V i e w S t a t e " > < H e i g h t > 1 5 0 < / H e i g h t > < I s E x p a n d e d > t r u e < / I s E x p a n d e d > < W i d t h > 2 0 0 < / W i d t h > < / a : V a l u e > < / a : K e y V a l u e O f D i a g r a m O b j e c t K e y a n y T y p e z b w N T n L X > < a : K e y V a l u e O f D i a g r a m O b j e c t K e y a n y T y p e z b w N T n L X > < a : K e y > < K e y > T a b l e s \ S t o r e \ S u m   o f   s t o r e _ i d \ A d d i t i o n a l   I n f o \ I m p l i c i t   M e a s u r e < / K e y > < / a : K e y > < a : V a l u e   i : t y p e = " D i a g r a m D i s p l a y V i e w S t a t e I D i a g r a m T a g A d d i t i o n a l I n f o " / > < / a : K e y V a l u e O f D i a g r a m O b j e c t K e y a n y T y p e z b w N T n L X > < a : K e y V a l u e O f D i a g r a m O b j e c t K e y a n y T y p e z b w N T n L X > < a : K e y > < K e y > T a b l e s \ S t o r e \ M e a s u r e s \ N u m b e r   o f   S t o r e s < / K e y > < / a : K e y > < a : V a l u e   i : t y p e = " D i a g r a m D i s p l a y N o d e V i e w S t a t e " > < H e i g h t > 1 5 0 < / H e i g h t > < I s E x p a n d e d > t r u e < / I s E x p a n d e d > < W i d t h > 2 0 0 < / W i d t h > < / a : V a l u e > < / a : K e y V a l u e O f D i a g r a m O b j e c t K e y a n y T y p e z b w N T n L X > < a : K e y V a l u e O f D i a g r a m O b j e c t K e y a n y T y p e z b w N T n L X > < a : K e y > < K e y > T a b l e s \ T r a n s a c t i o n s < / K e y > < / a : K e y > < a : V a l u e   i : t y p e = " D i a g r a m D i s p l a y N o d e V i e w S t a t e " > < H e i g h t > 3 6 4 < / H e i g h t > < I s E x p a n d e d > t r u e < / I s E x p a n d e d > < L a y e d O u t > t r u e < / L a y e d O u t > < L e f t > 4 3 2 . 8 0 7 6 2 1 1 3 5 3 3 1 6 < / L e f t > < T a b I n d e x > 3 < / T a b I n d e x > < T o p > 4 0 3 < / T o p > < W i d t h > 2 3 5 < / W i d t h > < / a : V a l u e > < / a : K e y V a l u e O f D i a g r a m O b j e c t K e y a n y T y p e z b w N T n L X > < a : K e y V a l u e O f D i a g r a m O b j e c t K e y a n y T y p e z b w N T n L X > < a : K e y > < K e y > T a b l e s \ T r a n s a c t i o n s \ C o l u m n s \ t r a n s a c t i o n _ i d < / K e y > < / a : K e y > < a : V a l u e   i : t y p e = " D i a g r a m D i s p l a y N o d e V i e w S t a t e " > < H e i g h t > 1 5 0 < / H e i g h t > < I s E x p a n d e d > t r u e < / I s E x p a n d e d > < W i d t h > 2 0 0 < / W i d t h > < / a : V a l u e > < / a : K e y V a l u e O f D i a g r a m O b j e c t K e y a n y T y p e z b w N T n L X > < a : K e y V a l u e O f D i a g r a m O b j e c t K e y a n y T y p e z b w N T n L X > < a : K e y > < K e y > T a b l e s \ T r a n s a c t i o n s \ C o l u m n s \ t r a n s a c t i o n _ t i m e < / K e y > < / a : K e y > < a : V a l u e   i : t y p e = " D i a g r a m D i s p l a y N o d e V i e w S t a t e " > < H e i g h t > 1 5 0 < / H e i g h t > < I s E x p a n d e d > t r u e < / I s E x p a n d e d > < W i d t h > 2 0 0 < / W i d t h > < / a : V a l u e > < / a : K e y V a l u e O f D i a g r a m O b j e c t K e y a n y T y p e z b w N T n L X > < a : K e y V a l u e O f D i a g r a m O b j e c t K e y a n y T y p e z b w N T n L X > < a : K e y > < K e y > T a b l e s \ T r a n s a c t i o n s \ C o l u m n s \ t r a n s a c t i o n _ q t y < / K e y > < / a : K e y > < a : V a l u e   i : t y p e = " D i a g r a m D i s p l a y N o d e V i e w S t a t e " > < H e i g h t > 1 5 0 < / H e i g h t > < I s E x p a n d e d > t r u e < / I s E x p a n d e d > < W i d t h > 2 0 0 < / W i d t h > < / a : V a l u e > < / a : K e y V a l u e O f D i a g r a m O b j e c t K e y a n y T y p e z b w N T n L X > < a : K e y V a l u e O f D i a g r a m O b j e c t K e y a n y T y p e z b w N T n L X > < a : K e y > < K e y > T a b l e s \ T r a n s a c t i o n s \ C o l u m n s \ u n i t _ p r i c e < / K e y > < / a : K e y > < a : V a l u e   i : t y p e = " D i a g r a m D i s p l a y N o d e V i e w S t a t e " > < H e i g h t > 1 5 0 < / H e i g h t > < I s E x p a n d e d > t r u e < / I s E x p a n d e d > < W i d t h > 2 0 0 < / W i d t h > < / a : V a l u e > < / a : K e y V a l u e O f D i a g r a m O b j e c t K e y a n y T y p e z b w N T n L X > < a : K e y V a l u e O f D i a g r a m O b j e c t K e y a n y T y p e z b w N T n L X > < a : K e y > < K e y > T a b l e s \ T r a n s a c t i o n s \ C o l u m n s \ p r o d u c t _ i d < / K e y > < / a : K e y > < a : V a l u e   i : t y p e = " D i a g r a m D i s p l a y N o d e V i e w S t a t e " > < H e i g h t > 1 5 0 < / H e i g h t > < I s E x p a n d e d > t r u e < / I s E x p a n d e d > < W i d t h > 2 0 0 < / W i d t h > < / a : V a l u e > < / a : K e y V a l u e O f D i a g r a m O b j e c t K e y a n y T y p e z b w N T n L X > < a : K e y V a l u e O f D i a g r a m O b j e c t K e y a n y T y p e z b w N T n L X > < a : K e y > < K e y > T a b l e s \ T r a n s a c t i o n s \ C o l u m n s \ s t o r e _ i d < / K e y > < / a : K e y > < a : V a l u e   i : t y p e = " D i a g r a m D i s p l a y N o d e V i e w S t a t e " > < H e i g h t > 1 5 0 < / H e i g h t > < I s E x p a n d e d > t r u e < / I s E x p a n d e d > < W i d t h > 2 0 0 < / W i d t h > < / a : V a l u e > < / a : K e y V a l u e O f D i a g r a m O b j e c t K e y a n y T y p e z b w N T n L X > < a : K e y V a l u e O f D i a g r a m O b j e c t K e y a n y T y p e z b w N T n L X > < a : K e y > < K e y > T a b l e s \ T r a n s a c t i o n s \ C o l u m n s \ t r a n s a c t i o n _ d a t e < / K e y > < / a : K e y > < a : V a l u e   i : t y p e = " D i a g r a m D i s p l a y N o d e V i e w S t a t e " > < H e i g h t > 1 5 0 < / H e i g h t > < I s E x p a n d e d > t r u e < / I s E x p a n d e d > < W i d t h > 2 0 0 < / W i d t h > < / a : V a l u e > < / a : K e y V a l u e O f D i a g r a m O b j e c t K e y a n y T y p e z b w N T n L X > < a : K e y V a l u e O f D i a g r a m O b j e c t K e y a n y T y p e z b w N T n L X > < a : K e y > < K e y > T a b l e s \ T r a n s a c t i o n s \ C o l u m n s \ T r a s a c t i o n _ T i m e < / K e y > < / a : K e y > < a : V a l u e   i : t y p e = " D i a g r a m D i s p l a y N o d e V i e w S t a t e " > < H e i g h t > 1 5 0 < / H e i g h t > < I s E x p a n d e d > t r u e < / I s E x p a n d e d > < W i d t h > 2 0 0 < / W i d t h > < / a : V a l u e > < / a : K e y V a l u e O f D i a g r a m O b j e c t K e y a n y T y p e z b w N T n L X > < a : K e y V a l u e O f D i a g r a m O b j e c t K e y a n y T y p e z b w N T n L X > < a : K e y > < K e y > T a b l e s \ T r a n s a c t i o n s \ M e a s u r e s \ S u m   o f   u n i t _ p r i c e < / K e y > < / a : K e y > < a : V a l u e   i : t y p e = " D i a g r a m D i s p l a y N o d e V i e w S t a t e " > < H e i g h t > 1 5 0 < / H e i g h t > < I s E x p a n d e d > t r u e < / I s E x p a n d e d > < W i d t h > 2 0 0 < / W i d t h > < / a : V a l u e > < / a : K e y V a l u e O f D i a g r a m O b j e c t K e y a n y T y p e z b w N T n L X > < a : K e y V a l u e O f D i a g r a m O b j e c t K e y a n y T y p e z b w N T n L X > < a : K e y > < K e y > T a b l e s \ T r a n s a c t i o n s \ S u m   o f   u n i t _ p r i c e \ A d d i t i o n a l   I n f o \ I m p l i c i t   M e a s u r e < / K e y > < / a : K e y > < a : V a l u e   i : t y p e = " D i a g r a m D i s p l a y V i e w S t a t e I D i a g r a m T a g A d d i t i o n a l I n f o " / > < / a : K e y V a l u e O f D i a g r a m O b j e c t K e y a n y T y p e z b w N T n L X > < a : K e y V a l u e O f D i a g r a m O b j e c t K e y a n y T y p e z b w N T n L X > < a : K e y > < K e y > T a b l e s \ T r a n s a c t i o n s \ M e a s u r e s \ T o t a l   Q u a n t i t y < / K e y > < / a : K e y > < a : V a l u e   i : t y p e = " D i a g r a m D i s p l a y N o d e V i e w S t a t e " > < H e i g h t > 1 5 0 < / H e i g h t > < I s E x p a n d e d > t r u e < / I s E x p a n d e d > < W i d t h > 2 0 0 < / W i d t h > < / a : V a l u e > < / a : K e y V a l u e O f D i a g r a m O b j e c t K e y a n y T y p e z b w N T n L X > < a : K e y V a l u e O f D i a g r a m O b j e c t K e y a n y T y p e z b w N T n L X > < a : K e y > < K e y > T a b l e s \ T r a n s a c t i o n s \ M e a s u r e s \ T o t a l   S a l e s < / K e y > < / a : K e y > < a : V a l u e   i : t y p e = " D i a g r a m D i s p l a y N o d e V i e w S t a t e " > < H e i g h t > 1 5 0 < / H e i g h t > < I s E x p a n d e d > t r u e < / I s E x p a n d e d > < W i d t h > 2 0 0 < / W i d t h > < / a : V a l u e > < / a : K e y V a l u e O f D i a g r a m O b j e c t K e y a n y T y p e z b w N T n L X > < a : K e y V a l u e O f D i a g r a m O b j e c t K e y a n y T y p e z b w N T n L X > < a : K e y > < K e y > T a b l e s \ T r a n s a c t i o n s \ M e a s u r e s \ A v g   P r i c e   b y   C a t e g o r y < / K e y > < / a : K e y > < a : V a l u e   i : t y p e = " D i a g r a m D i s p l a y N o d e V i e w S t a t e " > < H e i g h t > 1 5 0 < / H e i g h t > < I s E x p a n d e d > t r u e < / I s E x p a n d e d > < W i d t h > 2 0 0 < / W i d t h > < / a : V a l u e > < / a : K e y V a l u e O f D i a g r a m O b j e c t K e y a n y T y p e z b w N T n L X > < a : K e y V a l u e O f D i a g r a m O b j e c t K e y a n y T y p e z b w N T n L X > < a : K e y > < K e y > T a b l e s \ T r a n s a c t i o n s \ M e a s u r e s \ A v g   P r i c e   p e r   P r o d u c t < / K e y > < / a : K e y > < a : V a l u e   i : t y p e = " D i a g r a m D i s p l a y N o d e V i e w S t a t e " > < H e i g h t > 1 5 0 < / H e i g h t > < I s E x p a n d e d > t r u e < / I s E x p a n d e d > < W i d t h > 2 0 0 < / W i d t h > < / a : V a l u e > < / a : K e y V a l u e O f D i a g r a m O b j e c t K e y a n y T y p e z b w N T n L X > < a : K e y V a l u e O f D i a g r a m O b j e c t K e y a n y T y p e z b w N T n L X > < a : K e y > < K e y > T a b l e s \ T r a n s a c t i o n s \ M e a s u r e s \ T o t a l   S a l e s   A l l < / K e y > < / a : K e y > < a : V a l u e   i : t y p e = " D i a g r a m D i s p l a y N o d e V i e w S t a t e " > < H e i g h t > 1 5 0 < / H e i g h t > < I s E x p a n d e d > t r u e < / I s E x p a n d e d > < W i d t h > 2 0 0 < / W i d t h > < / a : V a l u e > < / a : K e y V a l u e O f D i a g r a m O b j e c t K e y a n y T y p e z b w N T n L X > < a : K e y V a l u e O f D i a g r a m O b j e c t K e y a n y T y p e z b w N T n L X > < a : K e y > < K e y > T a b l e s \ T r a n s a c t i o n s \ M e a s u r e s \ %   o f   T o t a l   S a l e s < / K e y > < / a : K e y > < a : V a l u e   i : t y p e = " D i a g r a m D i s p l a y N o d e V i e w S t a t e " > < H e i g h t > 1 5 0 < / H e i g h t > < I s E x p a n d e d > t r u e < / I s E x p a n d e d > < W i d t h > 2 0 0 < / W i d t h > < / a : V a l u e > < / a : K e y V a l u e O f D i a g r a m O b j e c t K e y a n y T y p e z b w N T n L X > < a : K e y V a l u e O f D i a g r a m O b j e c t K e y a n y T y p e z b w N T n L X > < a : K e y > < K e y > T a b l e s \ T r a n s a c t i o n s \ M e a s u r e s \ C o f f e e   S a l e < / K e y > < / a : K e y > < a : V a l u e   i : t y p e = " D i a g r a m D i s p l a y N o d e V i e w S t a t e " > < H e i g h t > 1 5 0 < / H e i g h t > < I s E x p a n d e d > t r u e < / I s E x p a n d e d > < W i d t h > 2 0 0 < / W i d t h > < / a : V a l u e > < / a : K e y V a l u e O f D i a g r a m O b j e c t K e y a n y T y p e z b w N T n L X > < a : K e y V a l u e O f D i a g r a m O b j e c t K e y a n y T y p e z b w N T n L X > < a : K e y > < K e y > T a b l e s \ T r a n s a c t i o n s \ M e a s u r e s \ C o f f e   s a l e s   A l l < / K e y > < / a : K e y > < a : V a l u e   i : t y p e = " D i a g r a m D i s p l a y N o d e V i e w S t a t e " > < H e i g h t > 1 5 0 < / H e i g h t > < I s E x p a n d e d > t r u e < / I s E x p a n d e d > < W i d t h > 2 0 0 < / W i d t h > < / a : V a l u e > < / a : K e y V a l u e O f D i a g r a m O b j e c t K e y a n y T y p e z b w N T n L X > < a : K e y V a l u e O f D i a g r a m O b j e c t K e y a n y T y p e z b w N T n L X > < a : K e y > < K e y > T a b l e s \ T r a n s a c t i o n s \ M e a s u r e s \ %   o f   C o f f e   s a l e s < / K e y > < / a : K e y > < a : V a l u e   i : t y p e = " D i a g r a m D i s p l a y N o d e V i e w S t a t e " > < H e i g h t > 1 5 0 < / H e i g h t > < I s E x p a n d e d > t r u e < / I s E x p a n d e d > < W i d t h > 2 0 0 < / W i d t h > < / a : V a l u e > < / a : K e y V a l u e O f D i a g r a m O b j e c t K e y a n y T y p e z b w N T n L X > < a : K e y V a l u e O f D i a g r a m O b j e c t K e y a n y T y p e z b w N T n L X > < a : K e y > < K e y > T a b l e s \ T r a n s a c t i o n s \ M e a s u r e s \ T o t a l   S a l e s   P P < / K e y > < / a : K e y > < a : V a l u e   i : t y p e = " D i a g r a m D i s p l a y N o d e V i e w S t a t e " > < H e i g h t > 1 5 0 < / H e i g h t > < I s E x p a n d e d > t r u e < / I s E x p a n d e d > < W i d t h > 2 0 0 < / W i d t h > < / a : V a l u e > < / a : K e y V a l u e O f D i a g r a m O b j e c t K e y a n y T y p e z b w N T n L X > < a : K e y V a l u e O f D i a g r a m O b j e c t K e y a n y T y p e z b w N T n L X > < a : K e y > < K e y > T a b l e s \ T r a n s a c t i o n s \ M e a s u r e s \ T o t a l   S a l e s   G r o w t h < / K e y > < / a : K e y > < a : V a l u e   i : t y p e = " D i a g r a m D i s p l a y N o d e V i e w S t a t e " > < H e i g h t > 1 5 0 < / H e i g h t > < I s E x p a n d e d > t r u e < / I s E x p a n d e d > < W i d t h > 2 0 0 < / W i d t h > < / a : V a l u e > < / a : K e y V a l u e O f D i a g r a m O b j e c t K e y a n y T y p e z b w N T n L X > < a : K e y V a l u e O f D i a g r a m O b j e c t K e y a n y T y p e z b w N T n L X > < a : K e y > < K e y > T a b l e s \ T r a n s a c t i o n s \ M e a s u r e s \ %   o f   G r o w t h < / K e y > < / a : K e y > < a : V a l u e   i : t y p e = " D i a g r a m D i s p l a y N o d e V i e w S t a t e " > < H e i g h t > 1 5 0 < / H e i g h t > < I s E x p a n d e d > t r u e < / I s E x p a n d e d > < W i d t h > 2 0 0 < / W i d t h > < / a : V a l u e > < / a : K e y V a l u e O f D i a g r a m O b j e c t K e y a n y T y p e z b w N T n L X > < a : K e y V a l u e O f D i a g r a m O b j e c t K e y a n y T y p e z b w N T n L X > < a : K e y > < K e y > T a b l e s \ T r a n s a c t i o n s \ M e a s u r e s \ T o t a l   S a l e s   P C P < / K e y > < / a : K e y > < a : V a l u e   i : t y p e = " D i a g r a m D i s p l a y N o d e V i e w S t a t e " > < H e i g h t > 1 5 0 < / H e i g h t > < I s E x p a n d e d > t r u e < / I s E x p a n d e d > < W i d t h > 2 0 0 < / W i d t h > < / a : V a l u e > < / a : K e y V a l u e O f D i a g r a m O b j e c t K e y a n y T y p e z b w N T n L X > < a : K e y V a l u e O f D i a g r a m O b j e c t K e y a n y T y p e z b w N T n L X > < a : K e y > < K e y > T a b l e s \ T r a n s a c t i o n s \ M e a s u r e s \ Q   S a l e s   % < / K e y > < / a : K e y > < a : V a l u e   i : t y p e = " D i a g r a m D i s p l a y N o d e V i e w S t a t e " > < H e i g h t > 1 5 0 < / H e i g h t > < I s E x p a n d e d > t r u e < / I s E x p a n d e d > < W i d t h > 2 0 0 < / W i d t h > < / a : V a l u e > < / a : K e y V a l u e O f D i a g r a m O b j e c t K e y a n y T y p e z b w N T n L X > < a : K e y V a l u e O f D i a g r a m O b j e c t K e y a n y T y p e z b w N T n L X > < a : K e y > < K e y > T a b l e s \ T r a n s a c t i o n s \ M e a s u r e s \ L o w e s t   S a l e s   P r o d u c t < / K e y > < / a : K e y > < a : V a l u e   i : t y p e = " D i a g r a m D i s p l a y N o d e V i e w S t a t e " > < H e i g h t > 1 5 0 < / H e i g h t > < I s E x p a n d e d > t r u e < / I s E x p a n d e d > < W i d t h > 2 0 0 < / W i d t h > < / a : V a l u e > < / a : K e y V a l u e O f D i a g r a m O b j e c t K e y a n y T y p e z b w N T n L X > < a : K e y V a l u e O f D i a g r a m O b j e c t K e y a n y T y p e z b w N T n L X > < a : K e y > < K e y > T a b l e s \ P r o d u c t < / K e y > < / a : K e y > < a : V a l u e   i : t y p e = " D i a g r a m D i s p l a y N o d e V i e w S t a t e " > < H e i g h t > 2 0 0 < / H e i g h t > < I s E x p a n d e d > t r u e < / I s E x p a n d e d > < L a y e d O u t > t r u e < / L a y e d O u t > < L e f t > 7 0 7 . 7 1 1 4 3 1 7 0 2 9 9 7 2 9 < / L e f t > < T a b I n d e x > 2 < / T a b I n d e x > < T o p > 5 2 < / T o p > < 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 T a b l e s \ P r o d u c t \ C o l u m n s \ p r o d u c t _ c a t e g o r y < / K e y > < / a : K e y > < a : V a l u e   i : t y p e = " D i a g r a m D i s p l a y N o d e V i e w S t a t e " > < H e i g h t > 1 5 0 < / H e i g h t > < I s E x p a n d e d > t r u e < / I s E x p a n d e d > < W i d t h > 2 0 0 < / W i d t h > < / a : V a l u e > < / a : K e y V a l u e O f D i a g r a m O b j e c t K e y a n y T y p e z b w N T n L X > < a : K e y V a l u e O f D i a g r a m O b j e c t K e y a n y T y p e z b w N T n L X > < a : K e y > < K e y > T a b l e s \ P r o d u c t \ C o l u m n s \ p r o d u c t _ t y p e < / K e y > < / a : K e y > < a : V a l u e   i : t y p e = " D i a g r a m D i s p l a y N o d e V i e w S t a t e " > < H e i g h t > 1 5 0 < / H e i g h t > < I s E x p a n d e d > t r u e < / I s E x p a n d e d > < W i d t h > 2 0 0 < / W i d t h > < / a : V a l u e > < / a : K e y V a l u e O f D i a g r a m O b j e c t K e y a n y T y p e z b w N T n L X > < a : K e y V a l u e O f D i a g r a m O b j e c t K e y a n y T y p e z b w N T n L X > < a : K e y > < K e y > T a b l e s \ P r o d u c t \ C o l u m n s \ p r o d u c t _ d e t a i l < / K e y > < / a : K e y > < a : V a l u e   i : t y p e = " D i a g r a m D i s p l a y N o d e V i e w S t a t e " > < H e i g h t > 1 5 0 < / H e i g h t > < I s E x p a n d e d > t r u e < / I s E x p a n d e d > < W i d t h > 2 0 0 < / W i d t h > < / a : V a l u e > < / a : K e y V a l u e O f D i a g r a m O b j e c t K e y a n y T y p e z b w N T n L X > < a : K e y V a l u e O f D i a g r a m O b j e c t K e y a n y T y p e z b w N T n L X > < a : K e y > < K e y > T a b l e s \ P r o d u c t \ M e a s u r e s \ N o   o f   P r o d u c t < / K e y > < / a : K e y > < a : V a l u e   i : t y p e = " D i a g r a m D i s p l a y N o d e V i e w S t a t e " > < H e i g h t > 1 5 0 < / H e i g h t > < I s E x p a n d e d > t r u e < / I s E x p a n d e d > < W i d t h > 2 0 0 < / W i d t h > < / a : V a l u e > < / a : K e y V a l u e O f D i a g r a m O b j e c t K e y a n y T y p e z b w N T n L X > < a : K e y V a l u e O f D i a g r a m O b j e c t K e y a n y T y p e z b w N T n L X > < a : K e y > < K e y > R e l a t i o n s h i p s \ & l t ; T a b l e s \ T r a n s a c t i o n s \ C o l u m n s \ p r o d u c t _ i d & g t ; - & l t ; T a b l e s \ P r o d u c t \ C o l u m n s \ p r o d u c t _ i d & g t ; < / K e y > < / a : K e y > < a : V a l u e   i : t y p e = " D i a g r a m D i s p l a y L i n k V i e w S t a t e " > < A u t o m a t i o n P r o p e r t y H e l p e r T e x t > E n d   p o i n t   1 :   ( 5 7 0 . 3 0 7 6 2 1 , 3 8 7 ) .   E n d   p o i n t   2 :   ( 8 0 7 . 7 1 1 4 3 2 , 2 6 8 )   < / A u t o m a t i o n P r o p e r t y H e l p e r T e x t > < L a y e d O u t > t r u e < / L a y e d O u t > < P o i n t s   x m l n s : b = " h t t p : / / s c h e m a s . d a t a c o n t r a c t . o r g / 2 0 0 4 / 0 7 / S y s t e m . W i n d o w s " > < b : P o i n t > < b : _ x > 5 7 0 . 3 0 7 6 2 1 < / b : _ x > < b : _ y > 3 8 7 < / b : _ y > < / b : P o i n t > < b : P o i n t > < b : _ x > 5 7 0 . 3 0 7 6 2 1 < / b : _ x > < b : _ y > 3 2 9 . 5 < / b : _ y > < / b : P o i n t > < b : P o i n t > < b : _ x > 5 7 2 . 3 0 7 6 2 1 < / b : _ x > < b : _ y > 3 2 7 . 5 < / b : _ y > < / b : P o i n t > < b : P o i n t > < b : _ x > 8 0 5 . 7 1 1 4 3 2 < / b : _ x > < b : _ y > 3 2 7 . 5 < / b : _ y > < / b : P o i n t > < b : P o i n t > < b : _ x > 8 0 7 . 7 1 1 4 3 2 < / b : _ x > < b : _ y > 3 2 5 . 5 < / b : _ y > < / b : P o i n t > < b : P o i n t > < b : _ x > 8 0 7 . 7 1 1 4 3 2 < / b : _ x > < b : _ y > 2 6 8 . 0 0 0 0 0 0 0 0 0 0 0 0 0 6 < / b : _ y > < / b : P o i n t > < / P o i n t s > < / a : V a l u e > < / a : K e y V a l u e O f D i a g r a m O b j e c t K e y a n y T y p e z b w N T n L X > < a : K e y V a l u e O f D i a g r a m O b j e c t K e y a n y T y p e z b w N T n L X > < a : K e y > < K e y > R e l a t i o n s h i p s \ & l t ; T a b l e s \ T r a n s a c t i o n s \ C o l u m n s \ p r o d u c t _ i d & g t ; - & l t ; T a b l e s \ P r o d u c t \ C o l u m n s \ p r o d u c t _ i d & g t ; \ F K < / K e y > < / a : K e y > < a : V a l u e   i : t y p e = " D i a g r a m D i s p l a y L i n k E n d p o i n t V i e w S t a t e " > < H e i g h t > 1 6 < / H e i g h t > < L a b e l L o c a t i o n   x m l n s : b = " h t t p : / / s c h e m a s . d a t a c o n t r a c t . o r g / 2 0 0 4 / 0 7 / S y s t e m . W i n d o w s " > < b : _ x > 5 6 2 . 3 0 7 6 2 1 < / b : _ x > < b : _ y > 3 8 7 < / b : _ y > < / L a b e l L o c a t i o n > < L o c a t i o n   x m l n s : b = " h t t p : / / s c h e m a s . d a t a c o n t r a c t . o r g / 2 0 0 4 / 0 7 / S y s t e m . W i n d o w s " > < b : _ x > 5 7 0 . 3 0 7 6 2 1 < / b : _ x > < b : _ y > 4 0 3 < / b : _ y > < / L o c a t i o n > < S h a p e R o t a t e A n g l e > 2 7 0 < / S h a p e R o t a t e A n g l e > < W i d t h > 1 6 < / W i d t h > < / a : V a l u e > < / a : K e y V a l u e O f D i a g r a m O b j e c t K e y a n y T y p e z b w N T n L X > < a : K e y V a l u e O f D i a g r a m O b j e c t K e y a n y T y p e z b w N T n L X > < a : K e y > < K e y > R e l a t i o n s h i p s \ & l t ; T a b l e s \ T r a n s a c t i o n s \ C o l u m n s \ p r o d u c t _ i d & g t ; - & l t ; T a b l e s \ P r o d u c t \ C o l u m n s \ p r o d u c t _ i d & g t ; \ P K < / K e y > < / a : K e y > < a : V a l u e   i : t y p e = " D i a g r a m D i s p l a y L i n k E n d p o i n t V i e w S t a t e " > < H e i g h t > 1 6 < / H e i g h t > < L a b e l L o c a t i o n   x m l n s : b = " h t t p : / / s c h e m a s . d a t a c o n t r a c t . o r g / 2 0 0 4 / 0 7 / S y s t e m . W i n d o w s " > < b : _ x > 7 9 9 . 7 1 1 4 3 2 < / b : _ x > < b : _ y > 2 5 2 . 0 0 0 0 0 0 0 0 0 0 0 0 0 6 < / b : _ y > < / L a b e l L o c a t i o n > < L o c a t i o n   x m l n s : b = " h t t p : / / s c h e m a s . d a t a c o n t r a c t . o r g / 2 0 0 4 / 0 7 / S y s t e m . W i n d o w s " > < b : _ x > 8 0 7 . 7 1 1 4 3 2 < / b : _ x > < b : _ y > 2 5 2 . 0 0 0 0 0 0 0 0 0 0 0 0 0 6 < / b : _ y > < / L o c a t i o n > < S h a p e R o t a t e A n g l e > 9 0 < / S h a p e R o t a t e A n g l e > < W i d t h > 1 6 < / W i d t h > < / a : V a l u e > < / a : K e y V a l u e O f D i a g r a m O b j e c t K e y a n y T y p e z b w N T n L X > < a : K e y V a l u e O f D i a g r a m O b j e c t K e y a n y T y p e z b w N T n L X > < a : K e y > < K e y > R e l a t i o n s h i p s \ & l t ; T a b l e s \ T r a n s a c t i o n s \ C o l u m n s \ p r o d u c t _ i d & g t ; - & l t ; T a b l e s \ P r o d u c t \ C o l u m n s \ p r o d u c t _ i d & g t ; \ C r o s s F i l t e r < / K e y > < / a : K e y > < a : V a l u e   i : t y p e = " D i a g r a m D i s p l a y L i n k C r o s s F i l t e r V i e w S t a t e " > < P o i n t s   x m l n s : b = " h t t p : / / s c h e m a s . d a t a c o n t r a c t . o r g / 2 0 0 4 / 0 7 / S y s t e m . W i n d o w s " > < b : P o i n t > < b : _ x > 5 7 0 . 3 0 7 6 2 1 < / b : _ x > < b : _ y > 3 8 7 < / b : _ y > < / b : P o i n t > < b : P o i n t > < b : _ x > 5 7 0 . 3 0 7 6 2 1 < / b : _ x > < b : _ y > 3 2 9 . 5 < / b : _ y > < / b : P o i n t > < b : P o i n t > < b : _ x > 5 7 2 . 3 0 7 6 2 1 < / b : _ x > < b : _ y > 3 2 7 . 5 < / b : _ y > < / b : P o i n t > < b : P o i n t > < b : _ x > 8 0 5 . 7 1 1 4 3 2 < / b : _ x > < b : _ y > 3 2 7 . 5 < / b : _ y > < / b : P o i n t > < b : P o i n t > < b : _ x > 8 0 7 . 7 1 1 4 3 2 < / b : _ x > < b : _ y > 3 2 5 . 5 < / b : _ y > < / b : P o i n t > < b : P o i n t > < b : _ x > 8 0 7 . 7 1 1 4 3 2 < / b : _ x > < b : _ y > 2 6 8 . 0 0 0 0 0 0 0 0 0 0 0 0 0 6 < / b : _ y > < / b : P o i n t > < / P o i n t s > < / a : V a l u e > < / a : K e y V a l u e O f D i a g r a m O b j e c t K e y a n y T y p e z b w N T n L X > < a : K e y V a l u e O f D i a g r a m O b j e c t K e y a n y T y p e z b w N T n L X > < a : K e y > < K e y > R e l a t i o n s h i p s \ & l t ; T a b l e s \ T r a n s a c t i o n s \ C o l u m n s \ s t o r e _ i d & g t ; - & l t ; T a b l e s \ S t o r e \ C o l u m n s \ s t o r e _ i d & g t ; < / K e y > < / a : K e y > < a : V a l u e   i : t y p e = " D i a g r a m D i s p l a y L i n k V i e w S t a t e " > < A u t o m a t i o n P r o p e r t y H e l p e r T e x t > E n d   p o i n t   1 :   ( 5 5 0 . 3 0 7 6 2 1 , 3 8 7 ) .   E n d   p o i n t   2 :   ( 5 2 7 . 9 0 3 8 1 1 , 2 5 9 )   < / A u t o m a t i o n P r o p e r t y H e l p e r T e x t > < L a y e d O u t > t r u e < / L a y e d O u t > < P o i n t s   x m l n s : b = " h t t p : / / s c h e m a s . d a t a c o n t r a c t . o r g / 2 0 0 4 / 0 7 / S y s t e m . W i n d o w s " > < b : P o i n t > < b : _ x > 5 5 0 . 3 0 7 6 2 1 < / b : _ x > < b : _ y > 3 8 7 < / b : _ y > < / b : P o i n t > < b : P o i n t > < b : _ x > 5 5 0 . 3 0 7 6 2 1 < / b : _ x > < b : _ y > 3 2 3 . 2 5 < / b : _ y > < / b : P o i n t > < b : P o i n t > < b : _ x > 5 4 8 . 3 0 7 6 2 1 < / b : _ x > < b : _ y > 3 2 1 . 2 5 < / b : _ y > < / b : P o i n t > < b : P o i n t > < b : _ x > 5 2 9 . 9 0 3 8 1 1 < / b : _ x > < b : _ y > 3 2 1 . 2 5 < / b : _ y > < / b : P o i n t > < b : P o i n t > < b : _ x > 5 2 7 . 9 0 3 8 1 1 < / b : _ x > < b : _ y > 3 1 9 . 2 5 < / b : _ y > < / b : P o i n t > < b : P o i n t > < b : _ x > 5 2 7 . 9 0 3 8 1 1 < / b : _ x > < b : _ y > 2 5 9 . 0 0 0 0 0 0 0 0 0 0 0 0 0 6 < / b : _ y > < / b : P o i n t > < / P o i n t s > < / a : V a l u e > < / a : K e y V a l u e O f D i a g r a m O b j e c t K e y a n y T y p e z b w N T n L X > < a : K e y V a l u e O f D i a g r a m O b j e c t K e y a n y T y p e z b w N T n L X > < a : K e y > < K e y > R e l a t i o n s h i p s \ & l t ; T a b l e s \ T r a n s a c t i o n s \ C o l u m n s \ s t o r e _ i d & g t ; - & l t ; T a b l e s \ S t o r e \ C o l u m n s \ s t o r e _ i d & g t ; \ F K < / K e y > < / a : K e y > < a : V a l u e   i : t y p e = " D i a g r a m D i s p l a y L i n k E n d p o i n t V i e w S t a t e " > < H e i g h t > 1 6 < / H e i g h t > < L a b e l L o c a t i o n   x m l n s : b = " h t t p : / / s c h e m a s . d a t a c o n t r a c t . o r g / 2 0 0 4 / 0 7 / S y s t e m . W i n d o w s " > < b : _ x > 5 4 2 . 3 0 7 6 2 1 < / b : _ x > < b : _ y > 3 8 7 < / b : _ y > < / L a b e l L o c a t i o n > < L o c a t i o n   x m l n s : b = " h t t p : / / s c h e m a s . d a t a c o n t r a c t . o r g / 2 0 0 4 / 0 7 / S y s t e m . W i n d o w s " > < b : _ x > 5 5 0 . 3 0 7 6 2 1 < / b : _ x > < b : _ y > 4 0 3 < / b : _ y > < / L o c a t i o n > < S h a p e R o t a t e A n g l e > 2 7 0 < / S h a p e R o t a t e A n g l e > < W i d t h > 1 6 < / W i d t h > < / a : V a l u e > < / a : K e y V a l u e O f D i a g r a m O b j e c t K e y a n y T y p e z b w N T n L X > < a : K e y V a l u e O f D i a g r a m O b j e c t K e y a n y T y p e z b w N T n L X > < a : K e y > < K e y > R e l a t i o n s h i p s \ & l t ; T a b l e s \ T r a n s a c t i o n s \ C o l u m n s \ s t o r e _ i d & g t ; - & l t ; T a b l e s \ S t o r e \ C o l u m n s \ s t o r e _ i d & g t ; \ P K < / K e y > < / a : K e y > < a : V a l u e   i : t y p e = " D i a g r a m D i s p l a y L i n k E n d p o i n t V i e w S t a t e " > < H e i g h t > 1 6 < / H e i g h t > < L a b e l L o c a t i o n   x m l n s : b = " h t t p : / / s c h e m a s . d a t a c o n t r a c t . o r g / 2 0 0 4 / 0 7 / S y s t e m . W i n d o w s " > < b : _ x > 5 1 9 . 9 0 3 8 1 1 < / b : _ x > < b : _ y > 2 4 3 . 0 0 0 0 0 0 0 0 0 0 0 0 0 6 < / b : _ y > < / L a b e l L o c a t i o n > < L o c a t i o n   x m l n s : b = " h t t p : / / s c h e m a s . d a t a c o n t r a c t . o r g / 2 0 0 4 / 0 7 / S y s t e m . W i n d o w s " > < b : _ x > 5 2 7 . 9 0 3 8 1 1 < / b : _ x > < b : _ y > 2 4 3 . 0 0 0 0 0 0 0 0 0 0 0 0 0 6 < / b : _ y > < / L o c a t i o n > < S h a p e R o t a t e A n g l e > 9 0 < / S h a p e R o t a t e A n g l e > < W i d t h > 1 6 < / W i d t h > < / a : V a l u e > < / a : K e y V a l u e O f D i a g r a m O b j e c t K e y a n y T y p e z b w N T n L X > < a : K e y V a l u e O f D i a g r a m O b j e c t K e y a n y T y p e z b w N T n L X > < a : K e y > < K e y > R e l a t i o n s h i p s \ & l t ; T a b l e s \ T r a n s a c t i o n s \ C o l u m n s \ s t o r e _ i d & g t ; - & l t ; T a b l e s \ S t o r e \ C o l u m n s \ s t o r e _ i d & g t ; \ C r o s s F i l t e r < / K e y > < / a : K e y > < a : V a l u e   i : t y p e = " D i a g r a m D i s p l a y L i n k C r o s s F i l t e r V i e w S t a t e " > < P o i n t s   x m l n s : b = " h t t p : / / s c h e m a s . d a t a c o n t r a c t . o r g / 2 0 0 4 / 0 7 / S y s t e m . W i n d o w s " > < b : P o i n t > < b : _ x > 5 5 0 . 3 0 7 6 2 1 < / b : _ x > < b : _ y > 3 8 7 < / b : _ y > < / b : P o i n t > < b : P o i n t > < b : _ x > 5 5 0 . 3 0 7 6 2 1 < / b : _ x > < b : _ y > 3 2 3 . 2 5 < / b : _ y > < / b : P o i n t > < b : P o i n t > < b : _ x > 5 4 8 . 3 0 7 6 2 1 < / b : _ x > < b : _ y > 3 2 1 . 2 5 < / b : _ y > < / b : P o i n t > < b : P o i n t > < b : _ x > 5 2 9 . 9 0 3 8 1 1 < / b : _ x > < b : _ y > 3 2 1 . 2 5 < / b : _ y > < / b : P o i n t > < b : P o i n t > < b : _ x > 5 2 7 . 9 0 3 8 1 1 < / b : _ x > < b : _ y > 3 1 9 . 2 5 < / b : _ y > < / b : P o i n t > < b : P o i n t > < b : _ x > 5 2 7 . 9 0 3 8 1 1 < / b : _ x > < b : _ y > 2 5 9 . 0 0 0 0 0 0 0 0 0 0 0 0 0 6 < / b : _ y > < / b : P o i n t > < / P o i n t s > < / a : V a l u e > < / a : K e y V a l u e O f D i a g r a m O b j e c t K e y a n y T y p e z b w N T n L X > < a : K e y V a l u e O f D i a g r a m O b j e c t K e y a n y T y p e z b w N T n L X > < a : K e y > < K e y > R e l a t i o n s h i p s \ & l t ; T a b l e s \ T r a n s a c t i o n s \ C o l u m n s \ t r a n s a c t i o n _ d a t e & g t ; - & l t ; T a b l e s \ C a l e n d a r \ C o l u m n s \ t r a n s a c t i o n _ d a t e & g t ; < / K e y > < / a : K e y > < a : V a l u e   i : t y p e = " D i a g r a m D i s p l a y L i n k V i e w S t a t e " > < A u t o m a t i o n P r o p e r t y H e l p e r T e x t > E n d   p o i n t   1 :   ( 5 3 0 . 3 0 7 6 2 1 , 3 8 7 ) .   E n d   p o i n t   2 :   ( 2 2 8 , 2 6 2 )   < / A u t o m a t i o n P r o p e r t y H e l p e r T e x t > < L a y e d O u t > t r u e < / L a y e d O u t > < P o i n t s   x m l n s : b = " h t t p : / / s c h e m a s . d a t a c o n t r a c t . o r g / 2 0 0 4 / 0 7 / S y s t e m . W i n d o w s " > < b : P o i n t > < b : _ x > 5 3 0 . 3 0 7 6 2 1 < / b : _ x > < b : _ y > 3 8 7 < / b : _ y > < / b : P o i n t > < b : P o i n t > < b : _ x > 5 3 0 . 3 0 7 6 2 1 < / b : _ x > < b : _ y > 3 2 8 . 2 5 < / b : _ y > < / b : P o i n t > < b : P o i n t > < b : _ x > 5 2 8 . 3 0 7 6 2 1 < / b : _ x > < b : _ y > 3 2 6 . 2 5 < / b : _ y > < / b : P o i n t > < b : P o i n t > < b : _ x > 2 3 0 < / b : _ x > < b : _ y > 3 2 6 . 2 5 < / b : _ y > < / b : P o i n t > < b : P o i n t > < b : _ x > 2 2 8 < / b : _ x > < b : _ y > 3 2 4 . 2 5 < / b : _ y > < / b : P o i n t > < b : P o i n t > < b : _ x > 2 2 8 < / b : _ x > < b : _ y > 2 6 2 . 0 0 0 0 0 0 0 0 0 0 0 0 0 6 < / b : _ y > < / b : P o i n t > < / P o i n t s > < / a : V a l u e > < / a : K e y V a l u e O f D i a g r a m O b j e c t K e y a n y T y p e z b w N T n L X > < a : K e y V a l u e O f D i a g r a m O b j e c t K e y a n y T y p e z b w N T n L X > < a : K e y > < K e y > R e l a t i o n s h i p s \ & l t ; T a b l e s \ T r a n s a c t i o n s \ C o l u m n s \ t r a n s a c t i o n _ d a t e & g t ; - & l t ; T a b l e s \ C a l e n d a r \ C o l u m n s \ t r a n s a c t i o n _ d a t e & g t ; \ F K < / K e y > < / a : K e y > < a : V a l u e   i : t y p e = " D i a g r a m D i s p l a y L i n k E n d p o i n t V i e w S t a t e " > < H e i g h t > 1 6 < / H e i g h t > < L a b e l L o c a t i o n   x m l n s : b = " h t t p : / / s c h e m a s . d a t a c o n t r a c t . o r g / 2 0 0 4 / 0 7 / S y s t e m . W i n d o w s " > < b : _ x > 5 2 2 . 3 0 7 6 2 1 < / b : _ x > < b : _ y > 3 8 7 < / b : _ y > < / L a b e l L o c a t i o n > < L o c a t i o n   x m l n s : b = " h t t p : / / s c h e m a s . d a t a c o n t r a c t . o r g / 2 0 0 4 / 0 7 / S y s t e m . W i n d o w s " > < b : _ x > 5 3 0 . 3 0 7 6 2 1 < / b : _ x > < b : _ y > 4 0 3 < / b : _ y > < / L o c a t i o n > < S h a p e R o t a t e A n g l e > 2 7 0 < / S h a p e R o t a t e A n g l e > < W i d t h > 1 6 < / W i d t h > < / a : V a l u e > < / a : K e y V a l u e O f D i a g r a m O b j e c t K e y a n y T y p e z b w N T n L X > < a : K e y V a l u e O f D i a g r a m O b j e c t K e y a n y T y p e z b w N T n L X > < a : K e y > < K e y > R e l a t i o n s h i p s \ & l t ; T a b l e s \ T r a n s a c t i o n s \ C o l u m n s \ t r a n s a c t i o n _ d a t e & g t ; - & l t ; T a b l e s \ C a l e n d a r \ C o l u m n s \ t r a n s a c t i o n _ d a t e & g t ; \ P K < / K e y > < / a : K e y > < a : V a l u e   i : t y p e = " D i a g r a m D i s p l a y L i n k E n d p o i n t V i e w S t a t e " > < H e i g h t > 1 6 < / H e i g h t > < L a b e l L o c a t i o n   x m l n s : b = " h t t p : / / s c h e m a s . d a t a c o n t r a c t . o r g / 2 0 0 4 / 0 7 / S y s t e m . W i n d o w s " > < b : _ x > 2 2 0 < / b : _ x > < b : _ y > 2 4 6 . 0 0 0 0 0 0 0 0 0 0 0 0 0 6 < / b : _ y > < / L a b e l L o c a t i o n > < L o c a t i o n   x m l n s : b = " h t t p : / / s c h e m a s . d a t a c o n t r a c t . o r g / 2 0 0 4 / 0 7 / S y s t e m . W i n d o w s " > < b : _ x > 2 2 8 < / b : _ x > < b : _ y > 2 4 6 . 0 0 0 0 0 0 0 0 0 0 0 0 0 9 < / b : _ y > < / L o c a t i o n > < S h a p e R o t a t e A n g l e > 9 0 < / S h a p e R o t a t e A n g l e > < W i d t h > 1 6 < / W i d t h > < / a : V a l u e > < / a : K e y V a l u e O f D i a g r a m O b j e c t K e y a n y T y p e z b w N T n L X > < a : K e y V a l u e O f D i a g r a m O b j e c t K e y a n y T y p e z b w N T n L X > < a : K e y > < K e y > R e l a t i o n s h i p s \ & l t ; T a b l e s \ T r a n s a c t i o n s \ C o l u m n s \ t r a n s a c t i o n _ d a t e & g t ; - & l t ; T a b l e s \ C a l e n d a r \ C o l u m n s \ t r a n s a c t i o n _ d a t e & g t ; \ C r o s s F i l t e r < / K e y > < / a : K e y > < a : V a l u e   i : t y p e = " D i a g r a m D i s p l a y L i n k C r o s s F i l t e r V i e w S t a t e " > < P o i n t s   x m l n s : b = " h t t p : / / s c h e m a s . d a t a c o n t r a c t . o r g / 2 0 0 4 / 0 7 / S y s t e m . W i n d o w s " > < b : P o i n t > < b : _ x > 5 3 0 . 3 0 7 6 2 1 < / b : _ x > < b : _ y > 3 8 7 < / b : _ y > < / b : P o i n t > < b : P o i n t > < b : _ x > 5 3 0 . 3 0 7 6 2 1 < / b : _ x > < b : _ y > 3 2 8 . 2 5 < / b : _ y > < / b : P o i n t > < b : P o i n t > < b : _ x > 5 2 8 . 3 0 7 6 2 1 < / b : _ x > < b : _ y > 3 2 6 . 2 5 < / b : _ y > < / b : P o i n t > < b : P o i n t > < b : _ x > 2 3 0 < / b : _ x > < b : _ y > 3 2 6 . 2 5 < / b : _ y > < / b : P o i n t > < b : P o i n t > < b : _ x > 2 2 8 < / b : _ x > < b : _ y > 3 2 4 . 2 5 < / b : _ y > < / b : P o i n t > < b : P o i n t > < b : _ x > 2 2 8 < / b : _ x > < b : _ y > 2 6 2 . 0 0 0 0 0 0 0 0 0 0 0 0 0 6 < / b : _ y > < / b : P o i n t > < / P o i n t s > < / a : V a l u e > < / a : K e y V a l u e O f D i a g r a m O b j e c t K e y a n y T y p e z b w N T n L X > < / V i e w S t a t e s > < / D i a g r a m M a n a g e r . S e r i a l i z a b l e D i a g r a m > < 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 u n i t _ p r i c e < / K e y > < / D i a g r a m O b j e c t K e y > < D i a g r a m O b j e c t K e y > < K e y > M e a s u r e s \ S u m   o f   u n i t _ p r i c e \ T a g I n f o \ F o r m u l a < / K e y > < / D i a g r a m O b j e c t K e y > < D i a g r a m O b j e c t K e y > < K e y > M e a s u r e s \ S u m   o f   u n i t _ p r i c e \ T a g I n f o \ V a l u e < / K e y > < / D i a g r a m O b j e c t K e y > < D i a g r a m O b j e c t K e y > < K e y > M e a s u r e s \ T o t a l   Q u a n t i t y < / K e y > < / D i a g r a m O b j e c t K e y > < D i a g r a m O b j e c t K e y > < K e y > M e a s u r e s \ T o t a l   Q u a n t i t y \ T a g I n f o \ F o r m u l a < / K e y > < / D i a g r a m O b j e c t K e y > < D i a g r a m O b j e c t K e y > < K e y > M e a s u r e s \ T o t a l   Q u a n t i t y \ T a g I n f o \ V a l u e < / K e y > < / D i a g r a m O b j e c t K e y > < D i a g r a m O b j e c t K e y > < K e y > M e a s u r e s \ A v g   P r i c e   b y   C a t e g o r y < / K e y > < / D i a g r a m O b j e c t K e y > < D i a g r a m O b j e c t K e y > < K e y > M e a s u r e s \ A v g   P r i c e   b y   C a t e g o r y \ T a g I n f o \ F o r m u l a < / K e y > < / D i a g r a m O b j e c t K e y > < D i a g r a m O b j e c t K e y > < K e y > M e a s u r e s \ A v g   P r i c e   b y   C a t e g o r y \ T a g I n f o \ V a l u e < / K e y > < / D i a g r a m O b j e c t K e y > < D i a g r a m O b j e c t K e y > < K e y > M e a s u r e s \ A v g   P r i c e   p e r   P r o d u c t < / K e y > < / D i a g r a m O b j e c t K e y > < D i a g r a m O b j e c t K e y > < K e y > M e a s u r e s \ A v g   P r i c e   p e r   P r o d u c t \ T a g I n f o \ F o r m u l a < / K e y > < / D i a g r a m O b j e c t K e y > < D i a g r a m O b j e c t K e y > < K e y > M e a s u r e s \ A v g   P r i c e   p e r   P r o d u c t \ T a g I n f o \ V a l u e < / K e y > < / D i a g r a m O b j e c t K e y > < D i a g r a m O b j e c t K e y > < K e y > M e a s u r e s \ T o t a l   S a l e s   A l l < / K e y > < / D i a g r a m O b j e c t K e y > < D i a g r a m O b j e c t K e y > < K e y > M e a s u r e s \ T o t a l   S a l e s   A l l \ T a g I n f o \ F o r m u l a < / K e y > < / D i a g r a m O b j e c t K e y > < D i a g r a m O b j e c t K e y > < K e y > M e a s u r e s \ T o t a l   S a l e s   A l l \ T a g I n f o \ V a l u e < / K e y > < / D i a g r a m O b j e c t K e y > < D i a g r a m O b j e c t K e y > < K e y > M e a s u r e s \ %   o f   T o t a l   S a l e s < / K e y > < / D i a g r a m O b j e c t K e y > < D i a g r a m O b j e c t K e y > < K e y > M e a s u r e s \ %   o f   T o t a l   S a l e s \ T a g I n f o \ F o r m u l a < / K e y > < / D i a g r a m O b j e c t K e y > < D i a g r a m O b j e c t K e y > < K e y > M e a s u r e s \ %   o f   T o t a l   S a l e s \ T a g I n f o \ V a l u e < / K e y > < / D i a g r a m O b j e c t K e y > < D i a g r a m O b j e c t K e y > < K e y > M e a s u r e s \ C o f f e e   S a l e < / K e y > < / D i a g r a m O b j e c t K e y > < D i a g r a m O b j e c t K e y > < K e y > M e a s u r e s \ C o f f e e   S a l e \ T a g I n f o \ F o r m u l a < / K e y > < / D i a g r a m O b j e c t K e y > < D i a g r a m O b j e c t K e y > < K e y > M e a s u r e s \ C o f f e e   S a l e \ T a g I n f o \ V a l u e < / K e y > < / D i a g r a m O b j e c t K e y > < D i a g r a m O b j e c t K e y > < K e y > M e a s u r e s \ C o f f e   s a l e s   A l l < / K e y > < / D i a g r a m O b j e c t K e y > < D i a g r a m O b j e c t K e y > < K e y > M e a s u r e s \ C o f f e   s a l e s   A l l \ T a g I n f o \ F o r m u l a < / K e y > < / D i a g r a m O b j e c t K e y > < D i a g r a m O b j e c t K e y > < K e y > M e a s u r e s \ C o f f e   s a l e s   A l l \ T a g I n f o \ V a l u e < / K e y > < / D i a g r a m O b j e c t K e y > < D i a g r a m O b j e c t K e y > < K e y > M e a s u r e s \ %   o f   C o f f e   s a l e s < / K e y > < / D i a g r a m O b j e c t K e y > < D i a g r a m O b j e c t K e y > < K e y > M e a s u r e s \ %   o f   C o f f e   s a l e s \ T a g I n f o \ F o r m u l a < / K e y > < / D i a g r a m O b j e c t K e y > < D i a g r a m O b j e c t K e y > < K e y > M e a s u r e s \ %   o f   C o f f e   s a l e s \ T a g I n f o \ V a l u e < / K e y > < / D i a g r a m O b j e c t K e y > < D i a g r a m O b j e c t K e y > < K e y > M e a s u r e s \ T o t a l   S a l e s   P P < / K e y > < / D i a g r a m O b j e c t K e y > < D i a g r a m O b j e c t K e y > < K e y > M e a s u r e s \ T o t a l   S a l e s   P P \ T a g I n f o \ F o r m u l a < / K e y > < / D i a g r a m O b j e c t K e y > < D i a g r a m O b j e c t K e y > < K e y > M e a s u r e s \ T o t a l   S a l e s   P P \ T a g I n f o \ V a l u e < / K e y > < / D i a g r a m O b j e c t K e y > < D i a g r a m O b j e c t K e y > < K e y > M e a s u r e s \ T o t a l   S a l e s   G r o w t h < / K e y > < / D i a g r a m O b j e c t K e y > < D i a g r a m O b j e c t K e y > < K e y > M e a s u r e s \ T o t a l   S a l e s   G r o w t h \ T a g I n f o \ F o r m u l a < / K e y > < / D i a g r a m O b j e c t K e y > < D i a g r a m O b j e c t K e y > < K e y > M e a s u r e s \ T o t a l   S a l e s   G r o w t h \ T a g I n f o \ V a l u e < / K e y > < / D i a g r a m O b j e c t K e y > < D i a g r a m O b j e c t K e y > < K e y > M e a s u r e s \ %   o f   G r o w t h < / K e y > < / D i a g r a m O b j e c t K e y > < D i a g r a m O b j e c t K e y > < K e y > M e a s u r e s \ %   o f   G r o w t h \ T a g I n f o \ F o r m u l a < / K e y > < / D i a g r a m O b j e c t K e y > < D i a g r a m O b j e c t K e y > < K e y > M e a s u r e s \ %   o f   G r o w t h \ T a g I n f o \ V a l u e < / K e y > < / D i a g r a m O b j e c t K e y > < D i a g r a m O b j e c t K e y > < K e y > M e a s u r e s \ T o t a l   S a l e s   P C P < / K e y > < / D i a g r a m O b j e c t K e y > < D i a g r a m O b j e c t K e y > < K e y > M e a s u r e s \ T o t a l   S a l e s   P C P \ T a g I n f o \ F o r m u l a < / K e y > < / D i a g r a m O b j e c t K e y > < D i a g r a m O b j e c t K e y > < K e y > M e a s u r e s \ T o t a l   S a l e s   P C P \ T a g I n f o \ V a l u e < / K e y > < / D i a g r a m O b j e c t K e y > < D i a g r a m O b j e c t K e y > < K e y > M e a s u r e s \ Q   S a l e s   % < / K e y > < / D i a g r a m O b j e c t K e y > < D i a g r a m O b j e c t K e y > < K e y > M e a s u r e s \ Q   S a l e s   % \ T a g I n f o \ F o r m u l a < / K e y > < / D i a g r a m O b j e c t K e y > < D i a g r a m O b j e c t K e y > < K e y > M e a s u r e s \ Q   S a l e s   % \ T a g I n f o \ V a l u e < / K e y > < / D i a g r a m O b j e c t K e y > < D i a g r a m O b j e c t K e y > < K e y > M e a s u r e s \ L o w e s t   S a l e s   P r o d u c t < / K e y > < / D i a g r a m O b j e c t K e y > < D i a g r a m O b j e c t K e y > < K e y > M e a s u r e s \ L o w e s t   S a l e s   P r o d u c t \ T a g I n f o \ F o r m u l a < / K e y > < / D i a g r a m O b j e c t K e y > < D i a g r a m O b j e c t K e y > < K e y > M e a s u r e s \ L o w e s t   S a l e s   P r o d u c t \ T a g I n f o \ V a l u e < / K e y > < / D i a g r a m O b j e c t K e y > < D i a g r a m O b j e c t K e y > < K e y > M e a s u r e s \ T o t a l   S a l e s < / K e y > < / D i a g r a m O b j e c t K e y > < D i a g r a m O b j e c t K e y > < K e y > M e a s u r e s \ T o t a l   S a l e s \ T a g I n f o \ F o r m u l a < / K e y > < / D i a g r a m O b j e c t K e y > < D i a g r a m O b j e c t K e y > < K e y > M e a s u r e s \ T o t a l   S a l e s \ T a g I n f o \ V a l u e < / K e y > < / D i a g r a m O b j e c t K e y > < D i a g r a m O b j e c t K e y > < K e y > C o l u m n s \ t r a n s a c t i o n _ i d < / K e y > < / D i a g r a m O b j e c t K e y > < D i a g r a m O b j e c t K e y > < K e y > C o l u m n s \ t r a n s a c t i o n _ t i m e < / K e y > < / D i a g r a m O b j e c t K e y > < D i a g r a m O b j e c t K e y > < K e y > C o l u m n s \ t r a n s a c t i o n _ q t y < / K e y > < / D i a g r a m O b j e c t K e y > < D i a g r a m O b j e c t K e y > < K e y > C o l u m n s \ u n i t _ p r i c e < / K e y > < / D i a g r a m O b j e c t K e y > < D i a g r a m O b j e c t K e y > < K e y > C o l u m n s \ p r o d u c t _ i d < / K e y > < / D i a g r a m O b j e c t K e y > < D i a g r a m O b j e c t K e y > < K e y > C o l u m n s \ s t o r e _ i d < / K e y > < / D i a g r a m O b j e c t K e y > < D i a g r a m O b j e c t K e y > < K e y > C o l u m n s \ t r a n s a c t i o n _ d a t e < / K e y > < / D i a g r a m O b j e c t K e y > < D i a g r a m O b j e c t K e y > < K e y > C o l u m n s \ T r a s a c t i o n _ T i m e < / K e y > < / D i a g r a m O b j e c t K e y > < D i a g r a m O b j e c t K e y > < K e y > L i n k s \ & l t ; C o l u m n s \ S u m   o f   u n i t _ p r i c e & g t ; - & l t ; M e a s u r e s \ u n i t _ p r i c e & g t ; < / K e y > < / D i a g r a m O b j e c t K e y > < D i a g r a m O b j e c t K e y > < K e y > L i n k s \ & l t ; C o l u m n s \ S u m   o f   u n i t _ p r i c e & g t ; - & l t ; M e a s u r e s \ u n i t _ p r i c e & g t ; \ C O L U M N < / K e y > < / D i a g r a m O b j e c t K e y > < D i a g r a m O b j e c t K e y > < K e y > L i n k s \ & l t ; C o l u m n s \ S u m   o f   u n i t _ p r i c e & g t ; - & l t ; M e a s u r e s \ u n i t _ p r i c e & g t ; \ M E A S U R E 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 u n i t _ p r i c e < / K e y > < / a : K e y > < a : V a l u e   i : t y p e = " M e a s u r e G r i d N o d e V i e w S t a t e " > < C o l u m n > 2 < / C o l u m n > < L a y e d O u t > t r u e < / L a y e d O u t > < W a s U I I n v i s i b l e > t r u e < / W a s U I I n v i s i b l e > < / a : V a l u e > < / a : K e y V a l u e O f D i a g r a m O b j e c t K e y a n y T y p e z b w N T n L X > < a : K e y V a l u e O f D i a g r a m O b j e c t K e y a n y T y p e z b w N T n L X > < a : K e y > < K e y > M e a s u r e s \ S u m   o f   u n i t _ p r i c e \ T a g I n f o \ F o r m u l a < / K e y > < / a : K e y > < a : V a l u e   i : t y p e = " M e a s u r e G r i d V i e w S t a t e I D i a g r a m T a g A d d i t i o n a l I n f o " / > < / a : K e y V a l u e O f D i a g r a m O b j e c t K e y a n y T y p e z b w N T n L X > < a : K e y V a l u e O f D i a g r a m O b j e c t K e y a n y T y p e z b w N T n L X > < a : K e y > < K e y > M e a s u r e s \ S u m   o f   u n i t _ p r i c e \ T a g I n f o \ V a l u e < / K e y > < / a : K e y > < a : V a l u e   i : t y p e = " M e a s u r e G r i d V i e w S t a t e I D i a g r a m T a g A d d i t i o n a l I n f o " / > < / a : K e y V a l u e O f D i a g r a m O b j e c t K e y a n y T y p e z b w N T n L X > < a : K e y V a l u e O f D i a g r a m O b j e c t K e y a n y T y p e z b w N T n L X > < a : K e y > < K e y > M e a s u r e s \ T o t a l   Q u a n t i t y < / K e y > < / a : K e y > < a : V a l u e   i : t y p e = " M e a s u r e G r i d N o d e V i e w S t a t e " > < L a y e d O u t > t r u e < / L a y e d O u t > < / 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 M e a s u r e s \ A v g   P r i c e   b y   C a t e g o r y < / K e y > < / a : K e y > < a : V a l u e   i : t y p e = " M e a s u r e G r i d N o d e V i e w S t a t e " > < L a y e d O u t > t r u e < / L a y e d O u t > < R o w > 2 < / R o w > < / a : V a l u e > < / a : K e y V a l u e O f D i a g r a m O b j e c t K e y a n y T y p e z b w N T n L X > < a : K e y V a l u e O f D i a g r a m O b j e c t K e y a n y T y p e z b w N T n L X > < a : K e y > < K e y > M e a s u r e s \ A v g   P r i c e   b y   C a t e g o r y \ T a g I n f o \ F o r m u l a < / K e y > < / a : K e y > < a : V a l u e   i : t y p e = " M e a s u r e G r i d V i e w S t a t e I D i a g r a m T a g A d d i t i o n a l I n f o " / > < / a : K e y V a l u e O f D i a g r a m O b j e c t K e y a n y T y p e z b w N T n L X > < a : K e y V a l u e O f D i a g r a m O b j e c t K e y a n y T y p e z b w N T n L X > < a : K e y > < K e y > M e a s u r e s \ A v g   P r i c e   b y   C a t e g o r y \ T a g I n f o \ V a l u e < / K e y > < / a : K e y > < a : V a l u e   i : t y p e = " M e a s u r e G r i d V i e w S t a t e I D i a g r a m T a g A d d i t i o n a l I n f o " / > < / a : K e y V a l u e O f D i a g r a m O b j e c t K e y a n y T y p e z b w N T n L X > < a : K e y V a l u e O f D i a g r a m O b j e c t K e y a n y T y p e z b w N T n L X > < a : K e y > < K e y > M e a s u r e s \ A v g   P r i c e   p e r   P r o d u c t < / K e y > < / a : K e y > < a : V a l u e   i : t y p e = " M e a s u r e G r i d N o d e V i e w S t a t e " > < L a y e d O u t > t r u e < / L a y e d O u t > < R o w > 3 < / R o w > < / a : V a l u e > < / a : K e y V a l u e O f D i a g r a m O b j e c t K e y a n y T y p e z b w N T n L X > < a : K e y V a l u e O f D i a g r a m O b j e c t K e y a n y T y p e z b w N T n L X > < a : K e y > < K e y > M e a s u r e s \ A v g   P r i c e   p e r   P r o d u c t \ T a g I n f o \ F o r m u l a < / K e y > < / a : K e y > < a : V a l u e   i : t y p e = " M e a s u r e G r i d V i e w S t a t e I D i a g r a m T a g A d d i t i o n a l I n f o " / > < / a : K e y V a l u e O f D i a g r a m O b j e c t K e y a n y T y p e z b w N T n L X > < a : K e y V a l u e O f D i a g r a m O b j e c t K e y a n y T y p e z b w N T n L X > < a : K e y > < K e y > M e a s u r e s \ A v g   P r i c e   p e r   P r o d u c t \ T a g I n f o \ V a l u e < / K e y > < / a : K e y > < a : V a l u e   i : t y p e = " M e a s u r e G r i d V i e w S t a t e I D i a g r a m T a g A d d i t i o n a l I n f o " / > < / a : K e y V a l u e O f D i a g r a m O b j e c t K e y a n y T y p e z b w N T n L X > < a : K e y V a l u e O f D i a g r a m O b j e c t K e y a n y T y p e z b w N T n L X > < a : K e y > < K e y > M e a s u r e s \ T o t a l   S a l e s   A l l < / K e y > < / a : K e y > < a : V a l u e   i : t y p e = " M e a s u r e G r i d N o d e V i e w S t a t e " > < L a y e d O u t > t r u e < / L a y e d O u t > < R o w > 4 < / R o w > < / a : V a l u e > < / a : K e y V a l u e O f D i a g r a m O b j e c t K e y a n y T y p e z b w N T n L X > < a : K e y V a l u e O f D i a g r a m O b j e c t K e y a n y T y p e z b w N T n L X > < a : K e y > < K e y > M e a s u r e s \ T o t a l   S a l e s   A l l \ T a g I n f o \ F o r m u l a < / K e y > < / a : K e y > < a : V a l u e   i : t y p e = " M e a s u r e G r i d V i e w S t a t e I D i a g r a m T a g A d d i t i o n a l I n f o " / > < / a : K e y V a l u e O f D i a g r a m O b j e c t K e y a n y T y p e z b w N T n L X > < a : K e y V a l u e O f D i a g r a m O b j e c t K e y a n y T y p e z b w N T n L X > < a : K e y > < K e y > M e a s u r e s \ T o t a l   S a l e s   A l l \ T a g I n f o \ V a l u e < / K e y > < / a : K e y > < a : V a l u e   i : t y p e = " M e a s u r e G r i d V i e w S t a t e I D i a g r a m T a g A d d i t i o n a l I n f o " / > < / a : K e y V a l u e O f D i a g r a m O b j e c t K e y a n y T y p e z b w N T n L X > < a : K e y V a l u e O f D i a g r a m O b j e c t K e y a n y T y p e z b w N T n L X > < a : K e y > < K e y > M e a s u r e s \ %   o f   T o t a l   S a l e s < / K e y > < / a : K e y > < a : V a l u e   i : t y p e = " M e a s u r e G r i d N o d e V i e w S t a t e " > < L a y e d O u t > t r u e < / L a y e d O u t > < R o w > 5 < / R o w > < / a : V a l u e > < / a : K e y V a l u e O f D i a g r a m O b j e c t K e y a n y T y p e z b w N T n L X > < a : K e y V a l u e O f D i a g r a m O b j e c t K e y a n y T y p e z b w N T n L X > < a : K e y > < K e y > M e a s u r e s \ %   o f   T o t a l   S a l e s \ T a g I n f o \ F o r m u l a < / K e y > < / a : K e y > < a : V a l u e   i : t y p e = " M e a s u r e G r i d V i e w S t a t e I D i a g r a m T a g A d d i t i o n a l I n f o " / > < / a : K e y V a l u e O f D i a g r a m O b j e c t K e y a n y T y p e z b w N T n L X > < a : K e y V a l u e O f D i a g r a m O b j e c t K e y a n y T y p e z b w N T n L X > < a : K e y > < K e y > M e a s u r e s \ %   o f   T o t a l   S a l e s \ T a g I n f o \ V a l u e < / K e y > < / a : K e y > < a : V a l u e   i : t y p e = " M e a s u r e G r i d V i e w S t a t e I D i a g r a m T a g A d d i t i o n a l I n f o " / > < / a : K e y V a l u e O f D i a g r a m O b j e c t K e y a n y T y p e z b w N T n L X > < a : K e y V a l u e O f D i a g r a m O b j e c t K e y a n y T y p e z b w N T n L X > < a : K e y > < K e y > M e a s u r e s \ C o f f e e   S a l e < / K e y > < / a : K e y > < a : V a l u e   i : t y p e = " M e a s u r e G r i d N o d e V i e w S t a t e " > < L a y e d O u t > t r u e < / L a y e d O u t > < R o w > 6 < / R o w > < / a : V a l u e > < / a : K e y V a l u e O f D i a g r a m O b j e c t K e y a n y T y p e z b w N T n L X > < a : K e y V a l u e O f D i a g r a m O b j e c t K e y a n y T y p e z b w N T n L X > < a : K e y > < K e y > M e a s u r e s \ C o f f e e   S a l e \ T a g I n f o \ F o r m u l a < / K e y > < / a : K e y > < a : V a l u e   i : t y p e = " M e a s u r e G r i d V i e w S t a t e I D i a g r a m T a g A d d i t i o n a l I n f o " / > < / a : K e y V a l u e O f D i a g r a m O b j e c t K e y a n y T y p e z b w N T n L X > < a : K e y V a l u e O f D i a g r a m O b j e c t K e y a n y T y p e z b w N T n L X > < a : K e y > < K e y > M e a s u r e s \ C o f f e e   S a l e \ T a g I n f o \ V a l u e < / K e y > < / a : K e y > < a : V a l u e   i : t y p e = " M e a s u r e G r i d V i e w S t a t e I D i a g r a m T a g A d d i t i o n a l I n f o " / > < / a : K e y V a l u e O f D i a g r a m O b j e c t K e y a n y T y p e z b w N T n L X > < a : K e y V a l u e O f D i a g r a m O b j e c t K e y a n y T y p e z b w N T n L X > < a : K e y > < K e y > M e a s u r e s \ C o f f e   s a l e s   A l l < / K e y > < / a : K e y > < a : V a l u e   i : t y p e = " M e a s u r e G r i d N o d e V i e w S t a t e " > < L a y e d O u t > t r u e < / L a y e d O u t > < R o w > 7 < / R o w > < / a : V a l u e > < / a : K e y V a l u e O f D i a g r a m O b j e c t K e y a n y T y p e z b w N T n L X > < a : K e y V a l u e O f D i a g r a m O b j e c t K e y a n y T y p e z b w N T n L X > < a : K e y > < K e y > M e a s u r e s \ C o f f e   s a l e s   A l l \ T a g I n f o \ F o r m u l a < / K e y > < / a : K e y > < a : V a l u e   i : t y p e = " M e a s u r e G r i d V i e w S t a t e I D i a g r a m T a g A d d i t i o n a l I n f o " / > < / a : K e y V a l u e O f D i a g r a m O b j e c t K e y a n y T y p e z b w N T n L X > < a : K e y V a l u e O f D i a g r a m O b j e c t K e y a n y T y p e z b w N T n L X > < a : K e y > < K e y > M e a s u r e s \ C o f f e   s a l e s   A l l \ T a g I n f o \ V a l u e < / K e y > < / a : K e y > < a : V a l u e   i : t y p e = " M e a s u r e G r i d V i e w S t a t e I D i a g r a m T a g A d d i t i o n a l I n f o " / > < / a : K e y V a l u e O f D i a g r a m O b j e c t K e y a n y T y p e z b w N T n L X > < a : K e y V a l u e O f D i a g r a m O b j e c t K e y a n y T y p e z b w N T n L X > < a : K e y > < K e y > M e a s u r e s \ %   o f   C o f f e   s a l e s < / K e y > < / a : K e y > < a : V a l u e   i : t y p e = " M e a s u r e G r i d N o d e V i e w S t a t e " > < L a y e d O u t > t r u e < / L a y e d O u t > < R o w > 8 < / R o w > < / a : V a l u e > < / a : K e y V a l u e O f D i a g r a m O b j e c t K e y a n y T y p e z b w N T n L X > < a : K e y V a l u e O f D i a g r a m O b j e c t K e y a n y T y p e z b w N T n L X > < a : K e y > < K e y > M e a s u r e s \ %   o f   C o f f e   s a l e s \ T a g I n f o \ F o r m u l a < / K e y > < / a : K e y > < a : V a l u e   i : t y p e = " M e a s u r e G r i d V i e w S t a t e I D i a g r a m T a g A d d i t i o n a l I n f o " / > < / a : K e y V a l u e O f D i a g r a m O b j e c t K e y a n y T y p e z b w N T n L X > < a : K e y V a l u e O f D i a g r a m O b j e c t K e y a n y T y p e z b w N T n L X > < a : K e y > < K e y > M e a s u r e s \ %   o f   C o f f e   s a l e s \ T a g I n f o \ V a l u e < / K e y > < / a : K e y > < a : V a l u e   i : t y p e = " M e a s u r e G r i d V i e w S t a t e I D i a g r a m T a g A d d i t i o n a l I n f o " / > < / a : K e y V a l u e O f D i a g r a m O b j e c t K e y a n y T y p e z b w N T n L X > < a : K e y V a l u e O f D i a g r a m O b j e c t K e y a n y T y p e z b w N T n L X > < a : K e y > < K e y > M e a s u r e s \ T o t a l   S a l e s   P P < / K e y > < / a : K e y > < a : V a l u e   i : t y p e = " M e a s u r e G r i d N o d e V i e w S t a t e " > < L a y e d O u t > t r u e < / L a y e d O u t > < R o w > 9 < / R o w > < / a : V a l u e > < / a : K e y V a l u e O f D i a g r a m O b j e c t K e y a n y T y p e z b w N T n L X > < a : K e y V a l u e O f D i a g r a m O b j e c t K e y a n y T y p e z b w N T n L X > < a : K e y > < K e y > M e a s u r e s \ T o t a l   S a l e s   P P \ T a g I n f o \ F o r m u l a < / K e y > < / a : K e y > < a : V a l u e   i : t y p e = " M e a s u r e G r i d V i e w S t a t e I D i a g r a m T a g A d d i t i o n a l I n f o " / > < / a : K e y V a l u e O f D i a g r a m O b j e c t K e y a n y T y p e z b w N T n L X > < a : K e y V a l u e O f D i a g r a m O b j e c t K e y a n y T y p e z b w N T n L X > < a : K e y > < K e y > M e a s u r e s \ T o t a l   S a l e s   P P \ T a g I n f o \ V a l u e < / K e y > < / a : K e y > < a : V a l u e   i : t y p e = " M e a s u r e G r i d V i e w S t a t e I D i a g r a m T a g A d d i t i o n a l I n f o " / > < / a : K e y V a l u e O f D i a g r a m O b j e c t K e y a n y T y p e z b w N T n L X > < a : K e y V a l u e O f D i a g r a m O b j e c t K e y a n y T y p e z b w N T n L X > < a : K e y > < K e y > M e a s u r e s \ T o t a l   S a l e s   G r o w t h < / K e y > < / a : K e y > < a : V a l u e   i : t y p e = " M e a s u r e G r i d N o d e V i e w S t a t e " > < L a y e d O u t > t r u e < / L a y e d O u t > < R o w > 1 0 < / R o w > < / a : V a l u e > < / a : K e y V a l u e O f D i a g r a m O b j e c t K e y a n y T y p e z b w N T n L X > < a : K e y V a l u e O f D i a g r a m O b j e c t K e y a n y T y p e z b w N T n L X > < a : K e y > < K e y > M e a s u r e s \ T o t a l   S a l e s   G r o w t h \ T a g I n f o \ F o r m u l a < / K e y > < / a : K e y > < a : V a l u e   i : t y p e = " M e a s u r e G r i d V i e w S t a t e I D i a g r a m T a g A d d i t i o n a l I n f o " / > < / a : K e y V a l u e O f D i a g r a m O b j e c t K e y a n y T y p e z b w N T n L X > < a : K e y V a l u e O f D i a g r a m O b j e c t K e y a n y T y p e z b w N T n L X > < a : K e y > < K e y > M e a s u r e s \ T o t a l   S a l e s   G r o w t h \ T a g I n f o \ V a l u e < / K e y > < / a : K e y > < a : V a l u e   i : t y p e = " M e a s u r e G r i d V i e w S t a t e I D i a g r a m T a g A d d i t i o n a l I n f o " / > < / a : K e y V a l u e O f D i a g r a m O b j e c t K e y a n y T y p e z b w N T n L X > < a : K e y V a l u e O f D i a g r a m O b j e c t K e y a n y T y p e z b w N T n L X > < a : K e y > < K e y > M e a s u r e s \ %   o f   G r o w t h < / K e y > < / a : K e y > < a : V a l u e   i : t y p e = " M e a s u r e G r i d N o d e V i e w S t a t e " > < L a y e d O u t > t r u e < / L a y e d O u t > < R o w > 1 1 < / R o w > < / a : V a l u e > < / a : K e y V a l u e O f D i a g r a m O b j e c t K e y a n y T y p e z b w N T n L X > < a : K e y V a l u e O f D i a g r a m O b j e c t K e y a n y T y p e z b w N T n L X > < a : K e y > < K e y > M e a s u r e s \ %   o f   G r o w t h \ T a g I n f o \ F o r m u l a < / K e y > < / a : K e y > < a : V a l u e   i : t y p e = " M e a s u r e G r i d V i e w S t a t e I D i a g r a m T a g A d d i t i o n a l I n f o " / > < / a : K e y V a l u e O f D i a g r a m O b j e c t K e y a n y T y p e z b w N T n L X > < a : K e y V a l u e O f D i a g r a m O b j e c t K e y a n y T y p e z b w N T n L X > < a : K e y > < K e y > M e a s u r e s \ %   o f   G r o w t h \ T a g I n f o \ V a l u e < / K e y > < / a : K e y > < a : V a l u e   i : t y p e = " M e a s u r e G r i d V i e w S t a t e I D i a g r a m T a g A d d i t i o n a l I n f o " / > < / a : K e y V a l u e O f D i a g r a m O b j e c t K e y a n y T y p e z b w N T n L X > < a : K e y V a l u e O f D i a g r a m O b j e c t K e y a n y T y p e z b w N T n L X > < a : K e y > < K e y > M e a s u r e s \ T o t a l   S a l e s   P C P < / K e y > < / a : K e y > < a : V a l u e   i : t y p e = " M e a s u r e G r i d N o d e V i e w S t a t e " > < L a y e d O u t > t r u e < / L a y e d O u t > < R o w > 1 2 < / R o w > < / a : V a l u e > < / a : K e y V a l u e O f D i a g r a m O b j e c t K e y a n y T y p e z b w N T n L X > < a : K e y V a l u e O f D i a g r a m O b j e c t K e y a n y T y p e z b w N T n L X > < a : K e y > < K e y > M e a s u r e s \ T o t a l   S a l e s   P C P \ T a g I n f o \ F o r m u l a < / K e y > < / a : K e y > < a : V a l u e   i : t y p e = " M e a s u r e G r i d V i e w S t a t e I D i a g r a m T a g A d d i t i o n a l I n f o " / > < / a : K e y V a l u e O f D i a g r a m O b j e c t K e y a n y T y p e z b w N T n L X > < a : K e y V a l u e O f D i a g r a m O b j e c t K e y a n y T y p e z b w N T n L X > < a : K e y > < K e y > M e a s u r e s \ T o t a l   S a l e s   P C P \ T a g I n f o \ V a l u e < / K e y > < / a : K e y > < a : V a l u e   i : t y p e = " M e a s u r e G r i d V i e w S t a t e I D i a g r a m T a g A d d i t i o n a l I n f o " / > < / a : K e y V a l u e O f D i a g r a m O b j e c t K e y a n y T y p e z b w N T n L X > < a : K e y V a l u e O f D i a g r a m O b j e c t K e y a n y T y p e z b w N T n L X > < a : K e y > < K e y > M e a s u r e s \ Q   S a l e s   % < / K e y > < / a : K e y > < a : V a l u e   i : t y p e = " M e a s u r e G r i d N o d e V i e w S t a t e " > < L a y e d O u t > t r u e < / L a y e d O u t > < R o w > 1 3 < / R o w > < / a : V a l u e > < / a : K e y V a l u e O f D i a g r a m O b j e c t K e y a n y T y p e z b w N T n L X > < a : K e y V a l u e O f D i a g r a m O b j e c t K e y a n y T y p e z b w N T n L X > < a : K e y > < K e y > M e a s u r e s \ Q   S a l e s   % \ T a g I n f o \ F o r m u l a < / K e y > < / a : K e y > < a : V a l u e   i : t y p e = " M e a s u r e G r i d V i e w S t a t e I D i a g r a m T a g A d d i t i o n a l I n f o " / > < / a : K e y V a l u e O f D i a g r a m O b j e c t K e y a n y T y p e z b w N T n L X > < a : K e y V a l u e O f D i a g r a m O b j e c t K e y a n y T y p e z b w N T n L X > < a : K e y > < K e y > M e a s u r e s \ Q   S a l e s   % \ T a g I n f o \ V a l u e < / K e y > < / a : K e y > < a : V a l u e   i : t y p e = " M e a s u r e G r i d V i e w S t a t e I D i a g r a m T a g A d d i t i o n a l I n f o " / > < / a : K e y V a l u e O f D i a g r a m O b j e c t K e y a n y T y p e z b w N T n L X > < a : K e y V a l u e O f D i a g r a m O b j e c t K e y a n y T y p e z b w N T n L X > < a : K e y > < K e y > M e a s u r e s \ L o w e s t   S a l e s   P r o d u c t < / K e y > < / a : K e y > < a : V a l u e   i : t y p e = " M e a s u r e G r i d N o d e V i e w S t a t e " > < L a y e d O u t > t r u e < / L a y e d O u t > < R o w > 1 4 < / R o w > < / a : V a l u e > < / a : K e y V a l u e O f D i a g r a m O b j e c t K e y a n y T y p e z b w N T n L X > < a : K e y V a l u e O f D i a g r a m O b j e c t K e y a n y T y p e z b w N T n L X > < a : K e y > < K e y > M e a s u r e s \ L o w e s t   S a l e s   P r o d u c t \ T a g I n f o \ F o r m u l a < / K e y > < / a : K e y > < a : V a l u e   i : t y p e = " M e a s u r e G r i d V i e w S t a t e I D i a g r a m T a g A d d i t i o n a l I n f o " / > < / a : K e y V a l u e O f D i a g r a m O b j e c t K e y a n y T y p e z b w N T n L X > < a : K e y V a l u e O f D i a g r a m O b j e c t K e y a n y T y p e z b w N T n L X > < a : K e y > < K e y > M e a s u r e s \ L o w e s t   S a l e s   P r o d u c t \ T a g I n f o \ V a l u e < / K e y > < / a : K e y > < a : V a l u e   i : t y p e = " M e a s u r e G r i d V i e w S t a t e I D i a g r a m T a g A d d i t i o n a l I n f o " / > < / a : K e y V a l u e O f D i a g r a m O b j e c t K e y a n y T y p e z b w N T n L X > < a : K e y V a l u e O f D i a g r a m O b j e c t K e y a n y T y p e z b w N T n L X > < a : K e y > < K e y > M e a s u r e s \ T o t a l   S a l e s < / K e y > < / a : K e y > < a : V a l u e   i : t y p e = " M e a s u r e G r i d N o d e V i e w S t a t e " > < L a y e d O u t > t r u e < / L a y e d O u t > < R o w > 1 < / 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 C o l u m n s \ t r a n s a c t i o n _ t i m e < / K e y > < / a : K e y > < a : V a l u e   i : t y p e = " M e a s u r e G r i d N o d e V i e w S t a t e " > < C o l u m n > 7 < / C o l u m n > < L a y e d O u t > t r u e < / L a y e d O u t > < / a : V a l u e > < / a : K e y V a l u e O f D i a g r a m O b j e c t K e y a n y T y p e z b w N T n L X > < a : K e y V a l u e O f D i a g r a m O b j e c t K e y a n y T y p e z b w N T n L X > < a : K e y > < K e y > C o l u m n s \ t r a n s a c t i o n _ q t y < / K e y > < / a : K e y > < a : V a l u e   i : t y p e = " M e a s u r e G r i d N o d e V i e w S t a t e " > < C o l u m n > 1 < / C o l u m n > < L a y e d O u t > t r u e < / L a y e d O u t > < / a : V a l u e > < / a : K e y V a l u e O f D i a g r a m O b j e c t K e y a n y T y p e z b w N T n L X > < a : K e y V a l u e O f D i a g r a m O b j e c t K e y a n y T y p e z b w N T n L X > < a : K e y > < K e y > C o l u m n s \ u n i t _ p r i c e < / K e y > < / a : K e y > < a : V a l u e   i : t y p e = " M e a s u r e G r i d N o d e V i e w S t a t e " > < C o l u m n > 2 < / C o l u m n > < L a y e d O u t > t r u e < / L a y e d O u t > < / a : V a l u e > < / a : K e y V a l u e O f D i a g r a m O b j e c t K e y a n y T y p e z b w N T n L X > < a : K e y V a l u e O f D i a g r a m O b j e c t K e y a n y T y p e z b w N T n L X > < a : K e y > < K e y > C o l u m n s \ p r o d u c t _ i d < / K e y > < / a : K e y > < a : V a l u e   i : t y p e = " M e a s u r e G r i d N o d e V i e w S t a t e " > < C o l u m n > 3 < / C o l u m n > < L a y e d O u t > t r u e < / L a y e d O u t > < / a : V a l u e > < / a : K e y V a l u e O f D i a g r a m O b j e c t K e y a n y T y p e z b w N T n L X > < a : K e y V a l u e O f D i a g r a m O b j e c t K e y a n y T y p e z b w N T n L X > < a : K e y > < K e y > C o l u m n s \ s t o r e _ i d < / K e y > < / a : K e y > < a : V a l u e   i : t y p e = " M e a s u r e G r i d N o d e V i e w S t a t e " > < C o l u m n > 4 < / C o l u m n > < L a y e d O u t > t r u e < / L a y e d O u t > < / a : V a l u e > < / a : K e y V a l u e O f D i a g r a m O b j e c t K e y a n y T y p e z b w N T n L X > < a : K e y V a l u e O f D i a g r a m O b j e c t K e y a n y T y p e z b w N T n L X > < a : K e y > < K e y > C o l u m n s \ t r a n s a c t i o n _ d a t e < / K e y > < / a : K e y > < a : V a l u e   i : t y p e = " M e a s u r e G r i d N o d e V i e w S t a t e " > < C o l u m n > 5 < / C o l u m n > < L a y e d O u t > t r u e < / L a y e d O u t > < / a : V a l u e > < / a : K e y V a l u e O f D i a g r a m O b j e c t K e y a n y T y p e z b w N T n L X > < a : K e y V a l u e O f D i a g r a m O b j e c t K e y a n y T y p e z b w N T n L X > < a : K e y > < K e y > C o l u m n s \ T r a s a c t i o n _ T i m e < / K e y > < / a : K e y > < a : V a l u e   i : t y p e = " M e a s u r e G r i d N o d e V i e w S t a t e " > < C o l u m n > 6 < / C o l u m n > < L a y e d O u t > t r u e < / L a y e d O u t > < / a : V a l u e > < / a : K e y V a l u e O f D i a g r a m O b j e c t K e y a n y T y p e z b w N T n L X > < a : K e y V a l u e O f D i a g r a m O b j e c t K e y a n y T y p e z b w N T n L X > < a : K e y > < K e y > L i n k s \ & l t ; C o l u m n s \ S u m   o f   u n i t _ p r i c e & g t ; - & l t ; M e a s u r e s \ u n i t _ p r i c e & g t ; < / K e y > < / a : K e y > < a : V a l u e   i : t y p e = " M e a s u r e G r i d V i e w S t a t e I D i a g r a m L i n k " / > < / a : K e y V a l u e O f D i a g r a m O b j e c t K e y a n y T y p e z b w N T n L X > < a : K e y V a l u e O f D i a g r a m O b j e c t K e y a n y T y p e z b w N T n L X > < a : K e y > < K e y > L i n k s \ & l t ; C o l u m n s \ S u m   o f   u n i t _ p r i c e & g t ; - & l t ; M e a s u r e s \ u n i t _ p r i c e & g t ; \ C O L U M N < / K e y > < / a : K e y > < a : V a l u e   i : t y p e = " M e a s u r e G r i d V i e w S t a t e I D i a g r a m L i n k E n d p o i n t " / > < / a : K e y V a l u e O f D i a g r a m O b j e c t K e y a n y T y p e z b w N T n L X > < a : K e y V a l u e O f D i a g r a m O b j e c t K e y a n y T y p e z b w N T n L X > < a : K e y > < K e y > L i n k s \ & l t ; C o l u m n s \ S u m   o f   u n i t _ p r i c e & g t ; - & l t ; M e a s u r e s \ u n i t _ p r i c e & g t ; \ M E A S U R E 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 M e a s u r e s \ M a x   D a t e < / K e y > < / D i a g r a m O b j e c t K e y > < D i a g r a m O b j e c t K e y > < K e y > M e a s u r e s \ M a x   D a t e \ T a g I n f o \ F o r m u l a < / K e y > < / D i a g r a m O b j e c t K e y > < D i a g r a m O b j e c t K e y > < K e y > M e a s u r e s \ M a x   D a t e \ T a g I n f o \ V a l u e < / K e y > < / D i a g r a m O b j e c t K e y > < D i a g r a m O b j e c t K e y > < K e y > C o l u m n s \ t r a n s a c t i o n _ d a t e < / K e y > < / D i a g r a m O b j e c t K e y > < D i a g r a m O b j e c t K e y > < K e y > C o l u m n s \ Y e a r < / K e y > < / D i a g r a m O b j e c t K e y > < D i a g r a m O b j e c t K e y > < K e y > C o l u m n s \ M o n t h   N a m e < / K e y > < / D i a g r a m O b j e c t K e y > < D i a g r a m O b j e c t K e y > < K e y > C o l u m n s \ Q u a r t e r N o < / K e y > < / D i a g r a m O b j e c t K e y > < D i a g r a m O b j e c t K e y > < K e y > C o l u m n s \ Q u a r t e r < / K e y > < / D i a g r a m O b j e c t K e y > < D i a g r a m O b j e c t K e y > < K e y > C o l u m n s \ t r a n s a c t i o n _ d a t e   ( M o n t h   I n d e x ) < / K e y > < / D i a g r a m O b j e c t K e y > < D i a g r a m O b j e c t K e y > < K e y > C o l u m n s \ t r a n s a c t i o n _ d a t e   ( M o n t h ) < / K e y > < / D i a g r a m O b j e c t K e y > < D i a g r a m O b j e c t K e y > < K e y > M e a s u r e s \ M i n   D a t e < / K e y > < / D i a g r a m O b j e c t K e y > < D i a g r a m O b j e c t K e y > < K e y > M e a s u r e s \ M i n   D a t e \ T a g I n f o \ F o r m u l a < / K e y > < / D i a g r a m O b j e c t K e y > < D i a g r a m O b j e c t K e y > < K e y > M e a s u r e s \ M i n   D a t e \ T a g I n f o \ V a l u e < / 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 M e a s u r e s \ M a x   D a t e < / K e y > < / a : K e y > < a : V a l u e   i : t y p e = " M e a s u r e G r i d N o d e V i e w S t a t e " > < L a y e d O u t > t r u e < / L a y e d O u t > < / a : V a l u e > < / a : K e y V a l u e O f D i a g r a m O b j e c t K e y a n y T y p e z b w N T n L X > < a : K e y V a l u e O f D i a g r a m O b j e c t K e y a n y T y p e z b w N T n L X > < a : K e y > < K e y > M e a s u r e s \ M a x   D a t e \ T a g I n f o \ F o r m u l a < / K e y > < / a : K e y > < a : V a l u e   i : t y p e = " M e a s u r e G r i d V i e w S t a t e I D i a g r a m T a g A d d i t i o n a l I n f o " / > < / a : K e y V a l u e O f D i a g r a m O b j e c t K e y a n y T y p e z b w N T n L X > < a : K e y V a l u e O f D i a g r a m O b j e c t K e y a n y T y p e z b w N T n L X > < a : K e y > < K e y > M e a s u r e s \ M a x   D a t e \ T a g I n f o \ V a l u e < / K e y > < / a : K e y > < a : V a l u e   i : t y p e = " M e a s u r e G r i d V i e w S t a t e I D i a g r a m T a g A d d i t i o n a l I n f o " / > < / a : K e y V a l u e O f D i a g r a m O b j e c t K e y a n y T y p e z b w N T n L X > < a : K e y V a l u e O f D i a g r a m O b j e c t K e y a n y T y p e z b w N T n L X > < a : K e y > < K e y > C o l u m n s \ t r a n s a c t i o n _ d a t e 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 N a m e < / K e y > < / a : K e y > < a : V a l u e   i : t y p e = " M e a s u r e G r i d N o d e V i e w S t a t e " > < C o l u m n > 2 < / C o l u m n > < L a y e d O u t > t r u e < / L a y e d O u t > < / a : V a l u e > < / a : K e y V a l u e O f D i a g r a m O b j e c t K e y a n y T y p e z b w N T n L X > < a : K e y V a l u e O f D i a g r a m O b j e c t K e y a n y T y p e z b w N T n L X > < a : K e y > < K e y > C o l u m n s \ Q u a r t e r N o < / K e y > < / a : K e y > < a : V a l u e   i : t y p e = " M e a s u r e G r i d N o d e V i e w S t a t e " > < C o l u m n > 3 < / C o l u m n > < L a y e d O u t > t r u e < / L a y e d O u t > < / a : V a l u e > < / a : K e y V a l u e O f D i a g r a m O b j e c t K e y a n y T y p e z b w N T n L X > < a : K e y V a l u e O f D i a g r a m O b j e c t K e y a n y T y p e z b w N T n L X > < a : K e y > < K e y > C o l u m n s \ Q u a r t e r < / K e y > < / a : K e y > < a : V a l u e   i : t y p e = " M e a s u r e G r i d N o d e V i e w S t a t e " > < C o l u m n > 4 < / C o l u m n > < L a y e d O u t > t r u e < / L a y e d O u t > < / a : V a l u e > < / a : K e y V a l u e O f D i a g r a m O b j e c t K e y a n y T y p e z b w N T n L X > < a : K e y V a l u e O f D i a g r a m O b j e c t K e y a n y T y p e z b w N T n L X > < a : K e y > < K e y > C o l u m n s \ t r a n s a c t i o n _ d a t e   ( M o n t h   I n d e x ) < / K e y > < / a : K e y > < a : V a l u e   i : t y p e = " M e a s u r e G r i d N o d e V i e w S t a t e " > < C o l u m n > 5 < / C o l u m n > < L a y e d O u t > t r u e < / L a y e d O u t > < / a : V a l u e > < / a : K e y V a l u e O f D i a g r a m O b j e c t K e y a n y T y p e z b w N T n L X > < a : K e y V a l u e O f D i a g r a m O b j e c t K e y a n y T y p e z b w N T n L X > < a : K e y > < K e y > C o l u m n s \ t r a n s a c t i o n _ d a t e   ( M o n t h ) < / K e y > < / a : K e y > < a : V a l u e   i : t y p e = " M e a s u r e G r i d N o d e V i e w S t a t e " > < C o l u m n > 6 < / C o l u m n > < L a y e d O u t > t r u e < / L a y e d O u t > < / a : V a l u e > < / a : K e y V a l u e O f D i a g r a m O b j e c t K e y a n y T y p e z b w N T n L X > < a : K e y V a l u e O f D i a g r a m O b j e c t K e y a n y T y p e z b w N T n L X > < a : K e y > < K e y > M e a s u r e s \ M i n   D a t e < / K e y > < / a : K e y > < a : V a l u e   i : t y p e = " M e a s u r e G r i d N o d e V i e w S t a t e " > < L a y e d O u t > t r u e < / L a y e d O u t > < R o w > 1 < / R o w > < / a : V a l u e > < / a : K e y V a l u e O f D i a g r a m O b j e c t K e y a n y T y p e z b w N T n L X > < a : K e y V a l u e O f D i a g r a m O b j e c t K e y a n y T y p e z b w N T n L X > < a : K e y > < K e y > M e a s u r e s \ M i n   D a t e \ T a g I n f o \ F o r m u l a < / K e y > < / a : K e y > < a : V a l u e   i : t y p e = " M e a s u r e G r i d V i e w S t a t e I D i a g r a m T a g A d d i t i o n a l I n f o " / > < / a : K e y V a l u e O f D i a g r a m O b j e c t K e y a n y T y p e z b w N T n L X > < a : K e y V a l u e O f D i a g r a m O b j e c t K e y a n y T y p e z b w N T n L X > < a : K e y > < K e y > M e a s u r e s \ M i n   D a t e \ T a g I n f o \ V a l u e < / K e y > < / a : K e y > < a : V a l u e   i : t y p e = " M e a s u r e G r i d V i e w S t a t e I D i a g r a m T a g A d d i t i o n a l I n f o " / > < / 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 M e a s u r e s \ N o   o f   P r o d u c t < / K e y > < / D i a g r a m O b j e c t K e y > < D i a g r a m O b j e c t K e y > < K e y > M e a s u r e s \ N o   o f   P r o d u c t \ T a g I n f o \ F o r m u l a < / K e y > < / D i a g r a m O b j e c t K e y > < D i a g r a m O b j e c t K e y > < K e y > M e a s u r e s \ N o   o f   P r o d u c t \ T a g I n f o \ V a l u e < / K e y > < / D i a g r a m O b j e c t K e y > < D i a g r a m O b j e c t K e y > < K e y > C o l u m n s \ p r o d u c t _ i d < / K e y > < / D i a g r a m O b j e c t K e y > < D i a g r a m O b j e c t K e y > < K e y > C o l u m n s \ p r o d u c t _ c a t e g o r y < / K e y > < / D i a g r a m O b j e c t K e y > < D i a g r a m O b j e c t K e y > < K e y > C o l u m n s \ p r o d u c t _ t y p e < / K e y > < / D i a g r a m O b j e c t K e y > < D i a g r a m O b j e c t K e y > < K e y > C o l u m n s \ p r o d u c t _ d e t a i l 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 M e a s u r e s \ N o   o f   P r o d u c t < / K e y > < / a : K e y > < a : V a l u e   i : t y p e = " M e a s u r e G r i d N o d e V i e w S t a t e " > < L a y e d O u t > t r u e < / L a y e d O u t > < / a : V a l u e > < / a : K e y V a l u e O f D i a g r a m O b j e c t K e y a n y T y p e z b w N T n L X > < a : K e y V a l u e O f D i a g r a m O b j e c t K e y a n y T y p e z b w N T n L X > < a : K e y > < K e y > M e a s u r e s \ N o   o f   P r o d u c t \ T a g I n f o \ F o r m u l a < / K e y > < / a : K e y > < a : V a l u e   i : t y p e = " M e a s u r e G r i d V i e w S t a t e I D i a g r a m T a g A d d i t i o n a l I n f o " / > < / a : K e y V a l u e O f D i a g r a m O b j e c t K e y a n y T y p e z b w N T n L X > < a : K e y V a l u e O f D i a g r a m O b j e c t K e y a n y T y p e z b w N T n L X > < a : K e y > < K e y > M e a s u r e s \ N o   o f   P r o d u c t \ T a g I n f o \ V a l u e 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 C o l u m n s \ p r o d u c t _ c a t e g o r y < / K e y > < / a : K e y > < a : V a l u e   i : t y p e = " M e a s u r e G r i d N o d e V i e w S t a t e " > < C o l u m n > 1 < / C o l u m n > < L a y e d O u t > t r u e < / L a y e d O u t > < / a : V a l u e > < / a : K e y V a l u e O f D i a g r a m O b j e c t K e y a n y T y p e z b w N T n L X > < a : K e y V a l u e O f D i a g r a m O b j e c t K e y a n y T y p e z b w N T n L X > < a : K e y > < K e y > C o l u m n s \ p r o d u c t _ t y p e < / K e y > < / a : K e y > < a : V a l u e   i : t y p e = " M e a s u r e G r i d N o d e V i e w S t a t e " > < C o l u m n > 2 < / C o l u m n > < L a y e d O u t > t r u e < / L a y e d O u t > < / a : V a l u e > < / a : K e y V a l u e O f D i a g r a m O b j e c t K e y a n y T y p e z b w N T n L X > < a : K e y V a l u e O f D i a g r a m O b j e c t K e y a n y T y p e z b w N T n L X > < a : K e y > < K e y > C o l u m n s \ p r o d u c t _ d e t a i l < / K e y > < / a : K e y > < a : V a l u e   i : t y p e = " M e a s u r e G r i d N o d e V i e w S t a t e " > < C o l u m n > 3 < / C o l u m n > < L a y e d O u t > t r u e < / L a y e d O u t > < / a : V a l u e > < / a : K e y V a l u e O f D i a g r a m O b j e c t K e y a n y T y p e z b w N T n L X > < / V i e w S t a t e s > < / D i a g r a m M a n a g e r . S e r i a l i z a b l e D i a g r a m > < / A r r a y O f D i a g r a m M a n a g e r . S e r i a l i z a b l e D i a g r a m > ] ] > < / C u s t o m C o n t e n t > < / G e m i n i > 
</file>

<file path=customXml/item2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 C o l u m n s \ T r a s a c t i o n _ T i m e 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 C o l u m n s \ Q u a r t e r N o < / 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 C o l u m n s \ t r a n s a c t i o n _ d a t e   ( M o n t h   I n d e x ) < / K e y > < / a : K e y > < a : V a l u e   i : t y p e = " T a b l e W i d g e t B a s e V i e w S t a t e " / > < / a : K e y V a l u e O f D i a g r a m O b j e c t K e y a n y T y p e z b w N T n L X > < a : K e y V a l u e O f D i a g r a m O b j e c t K e y a n y T y p e z b w N T n L X > < a : K e y > < K e y > C o l u m n s \ t r a n s a c t i o n _ d a t e 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 C o l u m n s \ C o f f e   P r o d u c t < / 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9 4 1 f c 6 a d - b 6 9 9 - 4 2 d 5 - b b 6 2 - 3 b a 8 7 3 c e c f 7 8 " > < C u s t o m C o n t e n t > < ! [ C D A T A [ < ? x m l   v e r s i o n = " 1 . 0 "   e n c o d i n g = " u t f - 1 6 " ? > < S e t t i n g s > < C a l c u l a t e d F i e l d s > < i t e m > < M e a s u r e N a m e > T o t a l   Q u a n t i t y < / M e a s u r e N a m e > < D i s p l a y N a m e > T o t a l   Q u a n t i t y < / D i s p l a y N a m e > < V i s i b l e > F a l s e < / V i s i b l e > < / i t e m > < i t e m > < M e a s u r e N a m e > T o t a l   S a l e s < / M e a s u r e N a m e > < D i s p l a y N a m e > T o t a l   S a l e s < / D i s p l a y N a m e > < V i s i b l e > F a l s e < / V i s i b l e > < / i t e m > < i t e m > < M e a s u r e N a m e > A v g   P r i c e   b y   C a t e g o r y < / M e a s u r e N a m e > < D i s p l a y N a m e > A v g   P r i c e   b y   C a t e g o r y < / D i s p l a y N a m e > < V i s i b l e > F a l s e < / V i s i b l e > < / i t e m > < i t e m > < M e a s u r e N a m e > A v g   P r i c e   p e r   P r o d u c t < / M e a s u r e N a m e > < D i s p l a y N a m e > A v g   P r i c e   p e r   P r o d u c t < / D i s p l a y N a m e > < V i s i b l e > F a l s e < / V i s i b l e > < / i t e m > < i t e m > < M e a s u r e N a m e > N o   o f   P r o d u c t < / M e a s u r e N a m e > < D i s p l a y N a m e > N o   o f   P r o d u c t < / D i s p l a y N a m e > < V i s i b l e > F a l s e < / V i s i b l e > < / i t e m > < i t e m > < M e a s u r e N a m e > T o t a l   S a l e s   A l l < / M e a s u r e N a m e > < D i s p l a y N a m e > T o t a l   S a l e s   A l l < / D i s p l a y N a m e > < V i s i b l e > F a l s e < / V i s i b l e > < / i t e m > < i t e m > < M e a s u r e N a m e > %   o f   T o t a l   S a l e s < / M e a s u r e N a m e > < D i s p l a y N a m e > %   o f   T o t a l   S a l e s < / D i s p l a y N a m e > < V i s i b l e > F a l s e < / V i s i b l e > < / i t e m > < i t e m > < M e a s u r e N a m e > N u m b e r   o f   S t o r e s < / M e a s u r e N a m e > < D i s p l a y N a m e > N u m b e r   o f   S t o r e s < / D i s p l a y N a m e > < V i s i b l e > F a l s e < / V i s i b l e > < / i t e m > < i t e m > < M e a s u r e N a m e > C o f f e e   S a l e < / M e a s u r e N a m e > < D i s p l a y N a m e > C o f f e e   S a l e < / D i s p l a y N a m e > < V i s i b l e > F a l s e < / V i s i b l e > < / i t e m > < i t e m > < M e a s u r e N a m e > C o f f e   s a l e s   A l l < / M e a s u r e N a m e > < D i s p l a y N a m e > C o f f e   s a l e s   A l l < / D i s p l a y N a m e > < V i s i b l e > F a l s e < / V i s i b l e > < / i t e m > < i t e m > < M e a s u r e N a m e > %   o f   C o f f e   s a l e s < / M e a s u r e N a m e > < D i s p l a y N a m e > %   o f   C o f f e   s a l e s < / D i s p l a y N a m e > < V i s i b l e > F a l s e < / V i s i b l e > < / i t e m > < i t e m > < M e a s u r e N a m e > T o t a l   S a l e s   P P < / M e a s u r e N a m e > < D i s p l a y N a m e > T o t a l   S a l e s   P P < / D i s p l a y N a m e > < V i s i b l e > F a l s e < / V i s i b l e > < / i t e m > < i t e m > < M e a s u r e N a m e > T o t a l   S a l e s   G r o w t h < / M e a s u r e N a m e > < D i s p l a y N a m e > T o t a l   S a l e s   G r o w t h < / D i s p l a y N a m e > < V i s i b l e > F a l s e < / V i s i b l e > < / i t e m > < i t e m > < M e a s u r e N a m e > M a x   D a t e < / M e a s u r e N a m e > < D i s p l a y N a m e > M a x   D a t e < / D i s p l a y N a m e > < V i s i b l e > F a l s e < / V i s i b l e > < / i t e m > < i t e m > < M e a s u r e N a m e > %   o f   G r o w t h < / M e a s u r e N a m e > < D i s p l a y N a m e > %   o f   G r o w t h < / D i s p l a y N a m e > < V i s i b l e > F a l s e < / V i s i b l e > < / i t e m > < i t e m > < M e a s u r e N a m e > T o t a l   S a l e s   P C P < / M e a s u r e N a m e > < D i s p l a y N a m e > T o t a l   S a l e s   P C P < / D i s p l a y N a m e > < V i s i b l e > F a l s e < / V i s i b l e > < / i t e m > < i t e m > < M e a s u r e N a m e > Q   S a l e s   % < / M e a s u r e N a m e > < D i s p l a y N a m e > Q   S a l e s   % < / D i s p l a y N a m e > < V i s i b l e > F a l s e < / V i s i b l e > < / i t e m > < i t e m > < M e a s u r e N a m e > L o e s t   S a l e s   P r o d u c t < / M e a s u r e N a m e > < D i s p l a y N a m e > L o e s t   S a l e s   P r o d u c t < / D i s p l a y N a m e > < V i s i b l e > F a l s e < / V i s i b l e > < / i t e m > < / C a l c u l a t e d F i e l d s > < S A H o s t H a s h > 0 < / S A H o s t H a s h > < G e m i n i F i e l d L i s t V i s i b l e > T r u e < / G e m i n i F i e l d L i s t V i s i b l e > < / S e t t i n g s > ] ] > < / C u s t o m C o n t e n t > < / G e m i n i > 
</file>

<file path=customXml/item3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 C a l e n d a r _ 1 3 9 1 4 f 8 4 - f c 8 6 - 4 0 6 5 - 8 a e 7 - d 7 8 c e b 0 5 4 3 3 4 < / K e y > < V a l u e   x m l n s : a = " h t t p : / / s c h e m a s . d a t a c o n t r a c t . o r g / 2 0 0 4 / 0 7 / M i c r o s o f t . A n a l y s i s S e r v i c e s . C o m m o n " > < a : H a s F o c u s > f a l s e < / a : H a s F o c u s > < a : S i z e A t D p i 9 6 > 3 5 1 < / a : S i z e A t D p i 9 6 > < a : V i s i b l e > t r u e < / a : V i s i b l e > < / V a l u e > < / K e y V a l u e O f s t r i n g S a n d b o x E d i t o r . M e a s u r e G r i d S t a t e S c d E 3 5 R y > < K e y V a l u e O f s t r i n g S a n d b o x E d i t o r . M e a s u r e G r i d S t a t e S c d E 3 5 R y > < K e y > S t o r e _ 5 6 2 b 1 8 4 2 - 8 a a a - 4 9 d 1 - b 2 3 0 - 2 f 6 f f d 5 b 3 f e c < / K e y > < V a l u e   x m l n s : a = " h t t p : / / s c h e m a s . d a t a c o n t r a c t . o r g / 2 0 0 4 / 0 7 / M i c r o s o f t . A n a l y s i s S e r v i c e s . C o m m o n " > < a : H a s F o c u s > f a l s e < / a : H a s F o c u s > < a : S i z e A t D p i 9 6 > 1 1 3 < / a : S i z e A t D p i 9 6 > < a : V i s i b l e > t r u e < / a : V i s i b l e > < / V a l u e > < / K e y V a l u e O f s t r i n g S a n d b o x E d i t o r . M e a s u r e G r i d S t a t e S c d E 3 5 R y > < K e y V a l u e O f s t r i n g S a n d b o x E d i t o r . M e a s u r e G r i d S t a t e S c d E 3 5 R y > < K e y > T r a n s a c t i o n s _ a d 5 4 8 d 3 b - 9 4 f b - 4 7 c c - 9 3 6 9 - f 1 8 7 3 0 9 6 3 1 4 4 < / K e y > < V a l u e   x m l n s : a = " h t t p : / / s c h e m a s . d a t a c o n t r a c t . o r g / 2 0 0 4 / 0 7 / M i c r o s o f t . A n a l y s i s S e r v i c e s . C o m m o n " > < a : H a s F o c u s > t r u e < / a : H a s F o c u s > < a : S i z e A t D p i 9 6 > 4 1 9 < / a : S i z e A t D p i 9 6 > < a : V i s i b l e > t r u e < / a : V i s i b l e > < / V a l u e > < / K e y V a l u e O f s t r i n g S a n d b o x E d i t o r . M e a s u r e G r i d S t a t e S c d E 3 5 R y > < K e y V a l u e O f s t r i n g S a n d b o x E d i t o r . M e a s u r e G r i d S t a t e S c d E 3 5 R y > < K e y > P r o d u c t _ 1 d 9 e a e b 9 - 5 5 1 4 - 4 e 5 1 - 9 0 9 0 - 1 e e 1 1 2 f 1 c 6 a 2 < / K e y > < V a l u e   x m l n s : a = " h t t p : / / s c h e m a s . d a t a c o n t r a c t . o r g / 2 0 0 4 / 0 7 / M i c r o s o f t . A n a l y s i s S e r v i c e s . C o m m o n " > < a : H a s F o c u s > t r u e < / a : H a s F o c u s > < a : S i z e A t D p i 9 6 > 3 3 4 < / a : S i z e A t D p i 9 6 > < a : V i s i b l e > t r u e < / a : V i s i b l e > < / V a l u e > < / K e y V a l u e O f s t r i n g S a n d b o x E d i t o r . M e a s u r e G r i d S t a t e S c d E 3 5 R y > < / A r r a y O f K e y V a l u e O f s t r i n g S a n d b o x E d i t o r . M e a s u r e G r i d S t a t e S c d E 3 5 R y > ] ] > < / C u s t o m C o n t e n t > < / G e m i n i > 
</file>

<file path=customXml/item31.xml>��< ? x m l   v e r s i o n = " 1 . 0 "   e n c o d i n g = " U T F - 1 6 " ? > < G e m i n i   x m l n s = " h t t p : / / g e m i n i / p i v o t c u s t o m i z a t i o n / S a n d b o x N o n E m p t y " > < C u s t o m C o n t e n t > < ! [ C D A T A [ 1 ] ] > < / C u s t o m C o n t e n t > < / G e m i n i > 
</file>

<file path=customXml/item32.xml>��< ? x m l   v e r s i o n = " 1 . 0 "   e n c o d i n g = " U T F - 1 6 " ? > < G e m i n i   x m l n s = " h t t p : / / g e m i n i / p i v o t c u s t o m i z a t i o n / I s S a n d b o x E m b e d d e d " > < C u s t o m C o n t e n t > < ! [ C D A T A [ y e s ] ] > < / C u s t o m C o n t e n t > < / G e m i n i > 
</file>

<file path=customXml/item33.xml>��< ? x m l   v e r s i o n = " 1 . 0 "   e n c o d i n g = " U T F - 1 6 " ? > < G e m i n i   x m l n s = " h t t p : / / g e m i n i / p i v o t c u s t o m i z a t i o n / P o w e r P i v o t V e r s i o n " > < C u s t o m C o n t e n t > < ! [ C D A T A [ 2 0 1 5 . 1 3 0 . 1 6 0 6 . 1 ] ] > < / C u s t o m C o n t e n t > < / G e m i n i > 
</file>

<file path=customXml/item34.xml>��< ? x m l   v e r s i o n = " 1 . 0 "   e n c o d i n g = " U T F - 1 6 " ? > < G e m i n i   x m l n s = " h t t p : / / g e m i n i / p i v o t c u s t o m i z a t i o n / R e l a t i o n s h i p A u t o D e t e c t i o n E n a b l e d " > < C u s t o m C o n t e n t > < ! [ C D A T A [ T r u e ] ] > < / C u s t o m C o n t e n t > < / G e m i n i > 
</file>

<file path=customXml/item3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 2 0 2 5 - 0 8 - 0 4 T 1 8 : 4 7 : 0 8 . 8 8 2 7 7 0 8 + 0 1 : 0 0 < / L a s t P r o c e s s e d T i m e > < / D a t a M o d e l i n g S a n d b o x . S e r i a l i z e d S a n d b o x E r r o r C a c h e > ] ] > < / C u s t o m C o n t e n t > < / G e m i n i > 
</file>

<file path=customXml/item4.xml>��< ? x m l   v e r s i o n = " 1 . 0 "   e n c o d i n g = " U T F - 1 6 " ? > < G e m i n i   x m l n s = " h t t p : / / g e m i n i / p i v o t c u s t o m i z a t i o n / 3 5 d 0 1 0 0 0 - f 2 5 2 - 4 a 2 c - a f 0 d - 2 8 f 3 3 b 2 c 1 d c 3 " > < C u s t o m C o n t e n t > < ! [ C D A T A [ < ? x m l   v e r s i o n = " 1 . 0 "   e n c o d i n g = " u t f - 1 6 " ? > < S e t t i n g s > < C a l c u l a t e d F i e l d s > < i t e m > < M e a s u r e N a m e > T o t a l   Q u a n t i t y < / M e a s u r e N a m e > < D i s p l a y N a m e > T o t a l   Q u a n t i t y < / D i s p l a y N a m e > < V i s i b l e > F a l s e < / V i s i b l e > < / i t e m > < i t e m > < M e a s u r e N a m e > T o t a l   S a l e s < / M e a s u r e N a m e > < D i s p l a y N a m e > T o t a l   S a l e s < / D i s p l a y N a m e > < V i s i b l e > F a l s e < / V i s i b l e > < / i t e m > < i t e m > < M e a s u r e N a m e > A v g   P r i c e   b y   C a t e g o r y < / M e a s u r e N a m e > < D i s p l a y N a m e > A v g   P r i c e   b y   C a t e g o r y < / D i s p l a y N a m e > < V i s i b l e > F a l s e < / V i s i b l e > < / i t e m > < i t e m > < M e a s u r e N a m e > A v g   P r i c e   p e r   P r o d u c t < / M e a s u r e N a m e > < D i s p l a y N a m e > A v g   P r i c e   p e r   P r o d u c t < / D i s p l a y N a m e > < V i s i b l e > F a l s e < / V i s i b l e > < / i t e m > < / C a l c u l a t e d F i e l d s > < S A H o s t H a s h > 0 < / S A H o s t H a s h > < G e m i n i F i e l d L i s t V i s i b l e > T r u e < / G e m i n i F i e l d L i s t V i s i b l e > < / S e t t i n g s > ] ] > < / C u s t o m C o n t e n t > < / G e m i n i > 
</file>

<file path=customXml/item5.xml>��< ? x m l   v e r s i o n = " 1 . 0 "   e n c o d i n g = " U T F - 1 6 " ? > < G e m i n i   x m l n s = " h t t p : / / g e m i n i / p i v o t c u s t o m i z a t i o n / T a b l e X M L _ S t o r e _ 5 6 2 b 1 8 4 2 - 8 a a a - 4 9 d 1 - b 2 3 0 - 2 f 6 f f d 5 b 3 f e c " > < C u s t o m C o n t e n t > < ! [ C D A T A [ < T a b l e W i d g e t G r i d S e r i a l i z a t i o n   x m l n s : x s d = " h t t p : / / w w w . w 3 . o r g / 2 0 0 1 / X M L S c h e m a "   x m l n s : x s i = " h t t p : / / w w w . w 3 . o r g / 2 0 0 1 / X M L S c h e m a - i n s t a n c e " > < C o l u m n S u g g e s t e d T y p e   / > < C o l u m n F o r m a t   / > < C o l u m n A c c u r a c y   / > < C o l u m n C u r r e n c y S y m b o l   / > < C o l u m n P o s i t i v e P a t t e r n   / > < C o l u m n N e g a t i v e P a t t e r n   / > < C o l u m n W i d t h s > < i t e m > < k e y > < s t r i n g > s t o r e _ i d < / s t r i n g > < / k e y > < v a l u e > < i n t > 8 8 < / i n t > < / v a l u e > < / i t e m > < i t e m > < k e y > < s t r i n g > s t o r e _ l o c a t i o n < / s t r i n g > < / k e y > < v a l u e > < i n t > 1 2 9 < / i n t > < / v a l u e > < / i t e m > < / C o l u m n W i d t h s > < C o l u m n D i s p l a y I n d e x > < i t e m > < k e y > < s t r i n g > s t o r e _ i d < / s t r i n g > < / k e y > < v a l u e > < i n t > 0 < / i n t > < / v a l u e > < / i t e m > < i t e m > < k e y > < s t r i n g > s t o r e _ l o c a t i o n < / 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4 e 4 e 4 8 3 f - 9 4 4 a - 4 1 b e - 8 8 3 3 - 7 6 8 8 c 4 e e b c b 2 " > < C u s t o m C o n t e n t > < ! [ C D A T A [ < ? x m l   v e r s i o n = " 1 . 0 "   e n c o d i n g = " u t f - 1 6 " ? > < S e t t i n g s > < C a l c u l a t e d F i e l d s > < i t e m > < M e a s u r e N a m e > T o t a l   Q u a n t i t y < / M e a s u r e N a m e > < D i s p l a y N a m e > T o t a l   Q u a n t i t y < / D i s p l a y N a m e > < V i s i b l e > F a l s e < / V i s i b l e > < / i t e m > < i t e m > < M e a s u r e N a m e > T o t a l   S a l e s < / M e a s u r e N a m e > < D i s p l a y N a m e > T o t a l   S a l e s < / D i s p l a y N a m e > < V i s i b l e > F a l s e < / V i s i b l e > < / i t e m > < i t e m > < M e a s u r e N a m e > A v g   P r i c e   b y   C a t e g o r y < / M e a s u r e N a m e > < D i s p l a y N a m e > A v g   P r i c e   b y   C a t e g o r y < / D i s p l a y N a m e > < V i s i b l e > F a l s e < / V i s i b l e > < / i t e m > < i t e m > < M e a s u r e N a m e > A v g   P r i c e   p e r   P r o d u c t < / M e a s u r e N a m e > < D i s p l a y N a m e > A v g   P r i c e   p e r   P r o d u c t < / D i s p l a y N a m e > < V i s i b l e > F a l s e < / V i s i b l e > < / i t e m > < i t e m > < M e a s u r e N a m e > N o   o f   P r o d u c t < / M e a s u r e N a m e > < D i s p l a y N a m e > N o   o f   P r o d u c t < / D i s p l a y N a m e > < V i s i b l e > F a l s e < / V i s i b l e > < / i t e m > < i t e m > < M e a s u r e N a m e > T o t a l   S a l e s   A l l < / M e a s u r e N a m e > < D i s p l a y N a m e > T o t a l   S a l e s   A l l < / D i s p l a y N a m e > < V i s i b l e > F a l s e < / V i s i b l e > < / i t e m > < i t e m > < M e a s u r e N a m e > %   o f   T o t a l   S a l e s < / M e a s u r e N a m e > < D i s p l a y N a m e > %   o f   T o t a l   S a l e s < / D i s p l a y N a m e > < V i s i b l e > F a l s e < / V i s i b l e > < / i t e m > < i t e m > < M e a s u r e N a m e > N u m b e r   o f   S t o r e s < / M e a s u r e N a m e > < D i s p l a y N a m e > N u m b e r   o f   S t o r e s < / D i s p l a y N a m e > < V i s i b l e > F a l s e < / V i s i b l e > < / i t e m > < i t e m > < M e a s u r e N a m e > C o f f e e   S a l e < / M e a s u r e N a m e > < D i s p l a y N a m e > C o f f e e   S a l e < / D i s p l a y N a m e > < V i s i b l e > F a l s e < / V i s i b l e > < / i t e m > < i t e m > < M e a s u r e N a m e > C o f f e   s a l e s   A l l < / M e a s u r e N a m e > < D i s p l a y N a m e > C o f f e   s a l e s   A l l < / D i s p l a y N a m e > < V i s i b l e > F a l s e < / V i s i b l e > < / i t e m > < i t e m > < M e a s u r e N a m e > %   o f   C o f f e   s a l e s < / M e a s u r e N a m e > < D i s p l a y N a m e > %   o f   C o f f e   s a l e s < / D i s p l a y N a m e > < V i s i b l e > F a l s e < / V i s i b l e > < / i t e m > < / C a l c u l a t e d F i e l d s > < S A H o s t H a s h > 0 < / S A H o s t H a s h > < G e m i n i F i e l d L i s t V i s i b l e > T r u e < / G e m i n i F i e l d L i s t V i s i b l e > < / S e t t i n g s > ] ] > < / C u s t o m C o n t e n t > < / G e m i n i > 
</file>

<file path=customXml/item7.xml>��< ? x m l   v e r s i o n = " 1 . 0 "   e n c o d i n g = " U T F - 1 6 " ? > < G e m i n i   x m l n s = " h t t p : / / g e m i n i / p i v o t c u s t o m i z a t i o n / b 1 b 2 3 c 1 a - 8 5 0 0 - 4 d f a - 8 a 4 2 - 1 d 0 a 8 e c b c 1 4 4 " > < C u s t o m C o n t e n t > < ! [ C D A T A [ < ? x m l   v e r s i o n = " 1 . 0 "   e n c o d i n g = " u t f - 1 6 " ? > < S e t t i n g s > < C a l c u l a t e d F i e l d s > < i t e m > < M e a s u r e N a m e > T o t a l   Q u a n t i t y < / M e a s u r e N a m e > < D i s p l a y N a m e > T o t a l   Q u a n t i t y < / D i s p l a y N a m e > < V i s i b l e > F a l s e < / V i s i b l e > < / i t e m > < i t e m > < M e a s u r e N a m e > T o t a l   S a l e s < / M e a s u r e N a m e > < D i s p l a y N a m e > T o t a l   S a l e s < / D i s p l a y N a m e > < V i s i b l e > F a l s e < / V i s i b l e > < / i t e m > < i t e m > < M e a s u r e N a m e > A v g   P r i c e   b y   C a t e g o r y < / M e a s u r e N a m e > < D i s p l a y N a m e > A v g   P r i c e   b y   C a t e g o r y < / D i s p l a y N a m e > < V i s i b l e > F a l s e < / V i s i b l e > < / i t e m > < / C a l c u l a t e d F i e l d s > < S A H o s t H a s h > 0 < / S A H o s t H a s h > < G e m i n i F i e l d L i s t V i s i b l e > T r u e < / G e m i n i F i e l d L i s t V i s i b l e > < / S e t t i n g s > ] ] > < / C u s t o m C o n t e n t > < / G e m i n i > 
</file>

<file path=customXml/item8.xml>��< ? x m l   v e r s i o n = " 1 . 0 "   e n c o d i n g = " U T F - 1 6 " ? > < G e m i n i   x m l n s = " h t t p : / / g e m i n i / p i v o t c u s t o m i z a t i o n / 7 f a 3 0 3 3 7 - 0 d d 0 - 4 6 b 6 - a c 1 e - 9 8 9 b 7 9 3 b 8 1 a 9 " > < C u s t o m C o n t e n t > < ! [ C D A T A [ < ? x m l   v e r s i o n = " 1 . 0 "   e n c o d i n g = " u t f - 1 6 " ? > < S e t t i n g s > < C a l c u l a t e d F i e l d s > < i t e m > < M e a s u r e N a m e > T o t a l   Q u a n t i t y < / M e a s u r e N a m e > < D i s p l a y N a m e > T o t a l   Q u a n t i t y < / D i s p l a y N a m e > < V i s i b l e > F a l s e < / V i s i b l e > < / i t e m > < i t e m > < M e a s u r e N a m e > T o t a l   S a l e s < / M e a s u r e N a m e > < D i s p l a y N a m e > T o t a l   S a l e s < / D i s p l a y N a m e > < V i s i b l e > F a l s e < / V i s i b l e > < / i t e m > < i t e m > < M e a s u r e N a m e > A v g   P r i c e   b y   C a t e g o r y < / M e a s u r e N a m e > < D i s p l a y N a m e > A v g   P r i c e   b y   C a t e g o r y < / D i s p l a y N a m e > < V i s i b l e > F a l s e < / V i s i b l e > < / i t e m > < i t e m > < M e a s u r e N a m e > A v g   P r i c e   p e r   P r o d u c t < / M e a s u r e N a m e > < D i s p l a y N a m e > A v g   P r i c e   p e r   P r o d u c t < / D i s p l a y N a m e > < V i s i b l e > F a l s e < / V i s i b l e > < / i t e m > < / C a l c u l a t e d F i e l d s > < S A H o s t H a s h > 0 < / S A H o s t H a s h > < G e m i n i F i e l d L i s t V i s i b l e > T r u e < / G e m i n i F i e l d L i s t V i s i b l e > < / S e t t i n g s > ] ] > < / C u s t o m C o n t e n t > < / G e m i n i > 
</file>

<file path=customXml/item9.xml>��< ? x m l   v e r s i o n = " 1 . 0 "   e n c o d i n g = " U T F - 1 6 " ? > < G e m i n i   x m l n s = " h t t p : / / g e m i n i / p i v o t c u s t o m i z a t i o n / 7 6 8 4 2 f 8 8 - 3 2 a 8 - 4 d 9 2 - 8 0 8 7 - 4 9 0 6 6 3 8 7 1 5 c d " > < C u s t o m C o n t e n t > < ! [ C D A T A [ < ? x m l   v e r s i o n = " 1 . 0 "   e n c o d i n g = " u t f - 1 6 " ? > < S e t t i n g s > < C a l c u l a t e d F i e l d s > < i t e m > < M e a s u r e N a m e > T o t a l   Q u a n t i t y < / M e a s u r e N a m e > < D i s p l a y N a m e > T o t a l   Q u a n t i t y < / D i s p l a y N a m e > < V i s i b l e > F a l s e < / V i s i b l e > < / i t e m > < i t e m > < M e a s u r e N a m e > T o t a l   S a l e s < / M e a s u r e N a m e > < D i s p l a y N a m e > T o t a l   S a l e s < / D i s p l a y N a m e > < V i s i b l e > F a l s e < / V i s i b l e > < / i t e m > < i t e m > < M e a s u r e N a m e > A v g   P r i c e   b y   C a t e g o r y < / M e a s u r e N a m e > < D i s p l a y N a m e > A v g   P r i c e   b y   C a t e g o r y < / D i s p l a y N a m e > < V i s i b l e > F a l s e < / V i s i b l e > < / i t e m > < i t e m > < M e a s u r e N a m e > A v g   P r i c e   p e r   P r o d u c t < / M e a s u r e N a m e > < D i s p l a y N a m e > A v g   P r i c e   p e r   P r o d u c t < / D i s p l a y N a m e > < V i s i b l e > F a l s e < / V i s i b l e > < / i t e m > < i t e m > < M e a s u r e N a m e > N o   o f   P r o d u c t < / M e a s u r e N a m e > < D i s p l a y N a m e > N o   o f   P r o d u c t < / D i s p l a y N a m e > < V i s i b l e > F a l s e < / V i s i b l e > < / i t e m > < i t e m > < M e a s u r e N a m e > T o t a l   S a l e s   A l l < / M e a s u r e N a m e > < D i s p l a y N a m e > T o t a l   S a l e s   A l l < / D i s p l a y N a m e > < V i s i b l e > F a l s e < / V i s i b l e > < / i t e m > < i t e m > < M e a s u r e N a m e > %   o f   T o t a l   S a l e s < / M e a s u r e N a m e > < D i s p l a y N a m e > %   o f   T o t a l   S a l e s 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8F29798D-289D-42A1-B05D-BF67D7F7A31C}">
  <ds:schemaRefs/>
</ds:datastoreItem>
</file>

<file path=customXml/itemProps10.xml><?xml version="1.0" encoding="utf-8"?>
<ds:datastoreItem xmlns:ds="http://schemas.openxmlformats.org/officeDocument/2006/customXml" ds:itemID="{F6DBA975-608D-421F-9033-E53BCC34F443}">
  <ds:schemaRefs/>
</ds:datastoreItem>
</file>

<file path=customXml/itemProps11.xml><?xml version="1.0" encoding="utf-8"?>
<ds:datastoreItem xmlns:ds="http://schemas.openxmlformats.org/officeDocument/2006/customXml" ds:itemID="{35603AB1-B322-4F5B-A55F-123A5D154E0C}">
  <ds:schemaRefs/>
</ds:datastoreItem>
</file>

<file path=customXml/itemProps12.xml><?xml version="1.0" encoding="utf-8"?>
<ds:datastoreItem xmlns:ds="http://schemas.openxmlformats.org/officeDocument/2006/customXml" ds:itemID="{D6E48DA0-EA74-433B-8E14-84480E41A49E}">
  <ds:schemaRefs/>
</ds:datastoreItem>
</file>

<file path=customXml/itemProps13.xml><?xml version="1.0" encoding="utf-8"?>
<ds:datastoreItem xmlns:ds="http://schemas.openxmlformats.org/officeDocument/2006/customXml" ds:itemID="{54EBDFB5-444E-4525-9610-1258255043AC}">
  <ds:schemaRefs/>
</ds:datastoreItem>
</file>

<file path=customXml/itemProps14.xml><?xml version="1.0" encoding="utf-8"?>
<ds:datastoreItem xmlns:ds="http://schemas.openxmlformats.org/officeDocument/2006/customXml" ds:itemID="{73F38D1B-E9D5-4139-B4F8-36525BB66257}">
  <ds:schemaRefs/>
</ds:datastoreItem>
</file>

<file path=customXml/itemProps15.xml><?xml version="1.0" encoding="utf-8"?>
<ds:datastoreItem xmlns:ds="http://schemas.openxmlformats.org/officeDocument/2006/customXml" ds:itemID="{D978F104-DC19-4252-8F3B-2E3D887DCDDA}">
  <ds:schemaRefs/>
</ds:datastoreItem>
</file>

<file path=customXml/itemProps16.xml><?xml version="1.0" encoding="utf-8"?>
<ds:datastoreItem xmlns:ds="http://schemas.openxmlformats.org/officeDocument/2006/customXml" ds:itemID="{2EDB6E7D-326F-4826-A237-D214556AE2F4}">
  <ds:schemaRefs/>
</ds:datastoreItem>
</file>

<file path=customXml/itemProps17.xml><?xml version="1.0" encoding="utf-8"?>
<ds:datastoreItem xmlns:ds="http://schemas.openxmlformats.org/officeDocument/2006/customXml" ds:itemID="{5C0F89CC-7538-47B8-A036-113854BAE923}">
  <ds:schemaRefs/>
</ds:datastoreItem>
</file>

<file path=customXml/itemProps18.xml><?xml version="1.0" encoding="utf-8"?>
<ds:datastoreItem xmlns:ds="http://schemas.openxmlformats.org/officeDocument/2006/customXml" ds:itemID="{96CBF39D-7E79-43FB-B0CA-613BF5E982DC}">
  <ds:schemaRefs/>
</ds:datastoreItem>
</file>

<file path=customXml/itemProps19.xml><?xml version="1.0" encoding="utf-8"?>
<ds:datastoreItem xmlns:ds="http://schemas.openxmlformats.org/officeDocument/2006/customXml" ds:itemID="{A06D559C-0247-43C0-9757-D0637B93276D}">
  <ds:schemaRefs/>
</ds:datastoreItem>
</file>

<file path=customXml/itemProps2.xml><?xml version="1.0" encoding="utf-8"?>
<ds:datastoreItem xmlns:ds="http://schemas.openxmlformats.org/officeDocument/2006/customXml" ds:itemID="{704015F3-355E-45EA-9AE6-248704966DB8}">
  <ds:schemaRefs/>
</ds:datastoreItem>
</file>

<file path=customXml/itemProps20.xml><?xml version="1.0" encoding="utf-8"?>
<ds:datastoreItem xmlns:ds="http://schemas.openxmlformats.org/officeDocument/2006/customXml" ds:itemID="{7A248B1C-3DBF-4F86-87A8-7F97040C10D2}">
  <ds:schemaRefs/>
</ds:datastoreItem>
</file>

<file path=customXml/itemProps21.xml><?xml version="1.0" encoding="utf-8"?>
<ds:datastoreItem xmlns:ds="http://schemas.openxmlformats.org/officeDocument/2006/customXml" ds:itemID="{5379B3DD-8FA2-45DD-8584-E72137803F3A}">
  <ds:schemaRefs>
    <ds:schemaRef ds:uri="http://schemas.microsoft.com/DataMashup"/>
  </ds:schemaRefs>
</ds:datastoreItem>
</file>

<file path=customXml/itemProps22.xml><?xml version="1.0" encoding="utf-8"?>
<ds:datastoreItem xmlns:ds="http://schemas.openxmlformats.org/officeDocument/2006/customXml" ds:itemID="{57906E6F-ABBC-4E0F-B89E-2A4409160F26}">
  <ds:schemaRefs/>
</ds:datastoreItem>
</file>

<file path=customXml/itemProps23.xml><?xml version="1.0" encoding="utf-8"?>
<ds:datastoreItem xmlns:ds="http://schemas.openxmlformats.org/officeDocument/2006/customXml" ds:itemID="{658A4EA0-7342-4BE6-976F-16CFC034B680}">
  <ds:schemaRefs/>
</ds:datastoreItem>
</file>

<file path=customXml/itemProps24.xml><?xml version="1.0" encoding="utf-8"?>
<ds:datastoreItem xmlns:ds="http://schemas.openxmlformats.org/officeDocument/2006/customXml" ds:itemID="{194FFAF8-0D5C-4EDB-A9AD-99594C53F099}">
  <ds:schemaRefs/>
</ds:datastoreItem>
</file>

<file path=customXml/itemProps25.xml><?xml version="1.0" encoding="utf-8"?>
<ds:datastoreItem xmlns:ds="http://schemas.openxmlformats.org/officeDocument/2006/customXml" ds:itemID="{540BFAD6-2C8A-4713-AF34-AC1073B83A88}">
  <ds:schemaRefs/>
</ds:datastoreItem>
</file>

<file path=customXml/itemProps26.xml><?xml version="1.0" encoding="utf-8"?>
<ds:datastoreItem xmlns:ds="http://schemas.openxmlformats.org/officeDocument/2006/customXml" ds:itemID="{8569056F-7C60-4492-A206-332F2D2B4A36}">
  <ds:schemaRefs/>
</ds:datastoreItem>
</file>

<file path=customXml/itemProps27.xml><?xml version="1.0" encoding="utf-8"?>
<ds:datastoreItem xmlns:ds="http://schemas.openxmlformats.org/officeDocument/2006/customXml" ds:itemID="{EFC3AE2C-199D-4C1D-AAEA-C4740C9A7F2F}">
  <ds:schemaRefs/>
</ds:datastoreItem>
</file>

<file path=customXml/itemProps28.xml><?xml version="1.0" encoding="utf-8"?>
<ds:datastoreItem xmlns:ds="http://schemas.openxmlformats.org/officeDocument/2006/customXml" ds:itemID="{1C1DEEF5-0B31-42C0-B96E-3705B3A617C1}">
  <ds:schemaRefs/>
</ds:datastoreItem>
</file>

<file path=customXml/itemProps29.xml><?xml version="1.0" encoding="utf-8"?>
<ds:datastoreItem xmlns:ds="http://schemas.openxmlformats.org/officeDocument/2006/customXml" ds:itemID="{F9DAF4CB-23E2-450E-83A8-80F5EAB9BCB2}">
  <ds:schemaRefs/>
</ds:datastoreItem>
</file>

<file path=customXml/itemProps3.xml><?xml version="1.0" encoding="utf-8"?>
<ds:datastoreItem xmlns:ds="http://schemas.openxmlformats.org/officeDocument/2006/customXml" ds:itemID="{42572F53-2952-4209-B9B0-634780A167EF}">
  <ds:schemaRefs/>
</ds:datastoreItem>
</file>

<file path=customXml/itemProps30.xml><?xml version="1.0" encoding="utf-8"?>
<ds:datastoreItem xmlns:ds="http://schemas.openxmlformats.org/officeDocument/2006/customXml" ds:itemID="{E95635AD-DD39-42F2-AEA5-2CD2B9F66A75}">
  <ds:schemaRefs/>
</ds:datastoreItem>
</file>

<file path=customXml/itemProps31.xml><?xml version="1.0" encoding="utf-8"?>
<ds:datastoreItem xmlns:ds="http://schemas.openxmlformats.org/officeDocument/2006/customXml" ds:itemID="{8BED48B2-5A14-4EF3-9D69-F242A1D4F516}">
  <ds:schemaRefs/>
</ds:datastoreItem>
</file>

<file path=customXml/itemProps32.xml><?xml version="1.0" encoding="utf-8"?>
<ds:datastoreItem xmlns:ds="http://schemas.openxmlformats.org/officeDocument/2006/customXml" ds:itemID="{4E6BFE50-C96C-468F-88B8-1E21F0B5D310}">
  <ds:schemaRefs/>
</ds:datastoreItem>
</file>

<file path=customXml/itemProps33.xml><?xml version="1.0" encoding="utf-8"?>
<ds:datastoreItem xmlns:ds="http://schemas.openxmlformats.org/officeDocument/2006/customXml" ds:itemID="{109F314E-83A1-4A97-BB84-5FBCFEEE5451}">
  <ds:schemaRefs/>
</ds:datastoreItem>
</file>

<file path=customXml/itemProps34.xml><?xml version="1.0" encoding="utf-8"?>
<ds:datastoreItem xmlns:ds="http://schemas.openxmlformats.org/officeDocument/2006/customXml" ds:itemID="{0EDFA1AF-6978-4A52-BFD6-C55C2E762385}">
  <ds:schemaRefs/>
</ds:datastoreItem>
</file>

<file path=customXml/itemProps35.xml><?xml version="1.0" encoding="utf-8"?>
<ds:datastoreItem xmlns:ds="http://schemas.openxmlformats.org/officeDocument/2006/customXml" ds:itemID="{47C3A630-AFB6-4C33-8EB0-6EDD29B6A6FC}">
  <ds:schemaRefs/>
</ds:datastoreItem>
</file>

<file path=customXml/itemProps4.xml><?xml version="1.0" encoding="utf-8"?>
<ds:datastoreItem xmlns:ds="http://schemas.openxmlformats.org/officeDocument/2006/customXml" ds:itemID="{6D11FF94-EFC9-4BAF-A72B-8FB513ED1A1A}">
  <ds:schemaRefs/>
</ds:datastoreItem>
</file>

<file path=customXml/itemProps5.xml><?xml version="1.0" encoding="utf-8"?>
<ds:datastoreItem xmlns:ds="http://schemas.openxmlformats.org/officeDocument/2006/customXml" ds:itemID="{09B5A58F-8CAD-45CD-A5E5-45C4F56635E0}">
  <ds:schemaRefs/>
</ds:datastoreItem>
</file>

<file path=customXml/itemProps6.xml><?xml version="1.0" encoding="utf-8"?>
<ds:datastoreItem xmlns:ds="http://schemas.openxmlformats.org/officeDocument/2006/customXml" ds:itemID="{E8A54F53-8E4F-47F1-BC4B-635CFC8E948B}">
  <ds:schemaRefs/>
</ds:datastoreItem>
</file>

<file path=customXml/itemProps7.xml><?xml version="1.0" encoding="utf-8"?>
<ds:datastoreItem xmlns:ds="http://schemas.openxmlformats.org/officeDocument/2006/customXml" ds:itemID="{DA9CE3D9-081A-41FC-AD5B-BBA189300EA2}">
  <ds:schemaRefs/>
</ds:datastoreItem>
</file>

<file path=customXml/itemProps8.xml><?xml version="1.0" encoding="utf-8"?>
<ds:datastoreItem xmlns:ds="http://schemas.openxmlformats.org/officeDocument/2006/customXml" ds:itemID="{535D6E51-C2B6-4429-A13A-077111E5C44A}">
  <ds:schemaRefs/>
</ds:datastoreItem>
</file>

<file path=customXml/itemProps9.xml><?xml version="1.0" encoding="utf-8"?>
<ds:datastoreItem xmlns:ds="http://schemas.openxmlformats.org/officeDocument/2006/customXml" ds:itemID="{86672512-56B7-4A8E-9DAF-D7524C5ECA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Sheet1</vt:lpstr>
      <vt:lpstr>Sales Dashboard Jan-Jun 25</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Ferdous</dc:creator>
  <cp:lastModifiedBy>Fardous Mahmud Shuvo</cp:lastModifiedBy>
  <dcterms:created xsi:type="dcterms:W3CDTF">2015-06-05T18:17:20Z</dcterms:created>
  <dcterms:modified xsi:type="dcterms:W3CDTF">2025-08-04T17:47:11Z</dcterms:modified>
</cp:coreProperties>
</file>