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885" windowWidth="19440" windowHeight="11520"/>
  </bookViews>
  <sheets>
    <sheet name="Pre-Qualifying Questionnaire" sheetId="2" r:id="rId1"/>
    <sheet name="Request for Layout" sheetId="3" r:id="rId2"/>
    <sheet name="Billing Information" sheetId="1" r:id="rId3"/>
  </sheets>
  <definedNames>
    <definedName name="_xlnm.Print_Area" localSheetId="2">'Billing Information'!$A$1:$AD$49</definedName>
    <definedName name="_xlnm.Print_Area" localSheetId="0">'Pre-Qualifying Questionnaire'!$A$1:$AD$47</definedName>
    <definedName name="_xlnm.Print_Area" localSheetId="1">'Request for Layout'!$A$1:$AC$202</definedName>
    <definedName name="_xlnm.Print_Titles" localSheetId="1">'Request for Layout'!$1:$4</definedName>
  </definedNames>
  <calcPr calcId="145621"/>
  <fileRecoveryPr repairLoad="1"/>
</workbook>
</file>

<file path=xl/calcChain.xml><?xml version="1.0" encoding="utf-8"?>
<calcChain xmlns="http://schemas.openxmlformats.org/spreadsheetml/2006/main">
  <c r="Q35" i="1" l="1"/>
  <c r="U35" i="1"/>
  <c r="Y35" i="1" s="1"/>
  <c r="U33" i="1"/>
  <c r="Q33" i="1"/>
  <c r="Z17" i="1"/>
  <c r="Z16" i="1"/>
  <c r="U30" i="1"/>
  <c r="U29" i="1"/>
  <c r="U28" i="1"/>
  <c r="U27" i="1"/>
  <c r="Q30" i="1"/>
  <c r="Q29" i="1"/>
  <c r="Q28" i="1"/>
  <c r="U31" i="1"/>
  <c r="Y33" i="1" l="1"/>
  <c r="L31" i="1"/>
  <c r="Y30" i="1"/>
  <c r="Y29" i="1"/>
  <c r="Y28" i="1"/>
  <c r="Q27" i="1"/>
  <c r="I33" i="3"/>
  <c r="H31" i="3"/>
  <c r="I29" i="3"/>
  <c r="H27" i="3"/>
  <c r="T15" i="3"/>
  <c r="F15" i="3"/>
  <c r="AA13" i="3"/>
  <c r="W13" i="3"/>
  <c r="F13" i="3"/>
  <c r="F11" i="3"/>
  <c r="F9" i="3"/>
  <c r="H6" i="3"/>
  <c r="H6" i="1" s="1"/>
  <c r="Y27" i="1" l="1"/>
  <c r="Y31" i="1" s="1"/>
  <c r="Y39" i="1" s="1"/>
  <c r="Q31" i="1"/>
  <c r="AA46" i="1"/>
  <c r="T48" i="1"/>
  <c r="W46" i="1"/>
  <c r="F48" i="1"/>
  <c r="I14" i="1"/>
  <c r="H12" i="1"/>
  <c r="I10" i="1"/>
  <c r="H8" i="1"/>
  <c r="F46" i="1"/>
  <c r="F44" i="1"/>
  <c r="F42" i="1"/>
</calcChain>
</file>

<file path=xl/sharedStrings.xml><?xml version="1.0" encoding="utf-8"?>
<sst xmlns="http://schemas.openxmlformats.org/spreadsheetml/2006/main" count="231" uniqueCount="182">
  <si>
    <t>PROJECT NAME:</t>
  </si>
  <si>
    <t>SELLER CONTACT NUMBER:</t>
  </si>
  <si>
    <t>Number of 5-Footers</t>
  </si>
  <si>
    <t>Number of 10-Footers</t>
  </si>
  <si>
    <t>Number of 20-Footers</t>
  </si>
  <si>
    <t>Number of 40-Footers</t>
  </si>
  <si>
    <t>@</t>
  </si>
  <si>
    <t>EGRP TOTALS</t>
  </si>
  <si>
    <t>INVOICE TOTAL:</t>
  </si>
  <si>
    <t xml:space="preserve">     Pre-Qualifying Form Completed</t>
  </si>
  <si>
    <t xml:space="preserve">     Questionnaire/Request for Layout Form Completed</t>
  </si>
  <si>
    <t xml:space="preserve">     Engineering to Generate Drawings and Estimate Figures</t>
  </si>
  <si>
    <t xml:space="preserve">     Drawings Approved by Management</t>
  </si>
  <si>
    <t>State:</t>
  </si>
  <si>
    <t>Zip:</t>
  </si>
  <si>
    <t>Fax:</t>
  </si>
  <si>
    <t>Commission Rate:</t>
  </si>
  <si>
    <t>Other:</t>
  </si>
  <si>
    <t>Amount:</t>
  </si>
  <si>
    <t xml:space="preserve">     Address:</t>
  </si>
  <si>
    <t xml:space="preserve">     City:</t>
  </si>
  <si>
    <t xml:space="preserve">     Phone:</t>
  </si>
  <si>
    <t>SALES PERSON:</t>
  </si>
  <si>
    <t>INSTALLER:</t>
  </si>
  <si>
    <t>INSTALLER CONTACT NUMBER:</t>
  </si>
  <si>
    <t>Seller Commission:</t>
  </si>
  <si>
    <t>Installer Commission:</t>
  </si>
  <si>
    <t>Customer Information:</t>
  </si>
  <si>
    <t>Customer Name:</t>
  </si>
  <si>
    <t>Address:</t>
  </si>
  <si>
    <t>City:</t>
  </si>
  <si>
    <t>Required Install Date:</t>
  </si>
  <si>
    <t>Initial Plan of Action:</t>
  </si>
  <si>
    <t>Submission Date:</t>
  </si>
  <si>
    <t>Layout Needed By:</t>
  </si>
  <si>
    <t xml:space="preserve">IMPORTANT REMINDERS: </t>
  </si>
  <si>
    <t xml:space="preserve"> </t>
  </si>
  <si>
    <t>&gt; Installation shall NOT occur within 500 feet of a wetland regulated Part 303, Wetlands   Protection of the NPEPA, or inland lake or stream regulated under Part 301, Inland Lakes and Streams, of the NRPEA</t>
  </si>
  <si>
    <t>TYPE OF PROPERTY:</t>
  </si>
  <si>
    <t>FOUNDATION TYPE/DETAILS:</t>
  </si>
  <si>
    <t xml:space="preserve"> If yes to Sump Pump:   What is the frequency of activation? </t>
  </si>
  <si>
    <t>North</t>
  </si>
  <si>
    <t>South</t>
  </si>
  <si>
    <t>East</t>
  </si>
  <si>
    <t>West</t>
  </si>
  <si>
    <t>ATTACHMENTS</t>
  </si>
  <si>
    <t>Engineering Notes</t>
  </si>
  <si>
    <t>(be specific and detailed)</t>
  </si>
  <si>
    <r>
      <t xml:space="preserve"> If a </t>
    </r>
    <r>
      <rPr>
        <b/>
        <sz val="11"/>
        <color theme="1"/>
        <rFont val="Calibri"/>
        <family val="2"/>
        <scheme val="minor"/>
      </rPr>
      <t>well</t>
    </r>
    <r>
      <rPr>
        <sz val="11"/>
        <color theme="1"/>
        <rFont val="Calibri"/>
        <family val="2"/>
        <scheme val="minor"/>
      </rPr>
      <t xml:space="preserve"> was selected above:  what is the type of well and depth of the well in use?</t>
    </r>
  </si>
  <si>
    <r>
      <t xml:space="preserve">&gt; </t>
    </r>
    <r>
      <rPr>
        <b/>
        <sz val="11"/>
        <color theme="1"/>
        <rFont val="Calibri"/>
        <family val="2"/>
        <scheme val="minor"/>
      </rPr>
      <t>Installation shall NOT occur within:</t>
    </r>
  </si>
  <si>
    <r>
      <t xml:space="preserve"> </t>
    </r>
    <r>
      <rPr>
        <sz val="11"/>
        <color theme="1"/>
        <rFont val="Calibri"/>
        <family val="2"/>
        <scheme val="minor"/>
      </rPr>
      <t xml:space="preserve">    </t>
    </r>
  </si>
  <si>
    <r>
      <t>Was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the site previously industrial?   </t>
    </r>
  </si>
  <si>
    <t>Date of Contact:</t>
  </si>
  <si>
    <t>CUSTOMER PRE-QUALIFYING QUESTIONNAIRE</t>
  </si>
  <si>
    <t>Does the Property Contain a Well?</t>
  </si>
  <si>
    <t>Is the Property 200 Feet from a Type-I or Type-IIA water Supply well?</t>
  </si>
  <si>
    <t>Type and Extent of Water Issue:</t>
  </si>
  <si>
    <t>Referred by:</t>
  </si>
  <si>
    <t>Is the property on a large lake or in a flood plain?</t>
  </si>
  <si>
    <t>Installer:</t>
  </si>
  <si>
    <t>Sales Person:</t>
  </si>
  <si>
    <t>(if different from sales person)</t>
  </si>
  <si>
    <t>Site Location &amp; Information:</t>
  </si>
  <si>
    <t>Site Address:</t>
  </si>
  <si>
    <t>Phone:</t>
  </si>
  <si>
    <t>Contact:</t>
  </si>
  <si>
    <t>Billing Address:</t>
  </si>
  <si>
    <t>E-Mail:</t>
  </si>
  <si>
    <t xml:space="preserve">Phone: </t>
  </si>
  <si>
    <t xml:space="preserve">Questionnaire for EGRP Applications </t>
  </si>
  <si>
    <t>&amp; Request for Layout Form</t>
  </si>
  <si>
    <t xml:space="preserve">What type of water supply is currently used? (Check one): </t>
  </si>
  <si>
    <t xml:space="preserve"> - Well Water</t>
  </si>
  <si>
    <t xml:space="preserve"> - City Water &amp; City Sewer</t>
  </si>
  <si>
    <r>
      <t xml:space="preserve"> </t>
    </r>
    <r>
      <rPr>
        <sz val="14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    Parjana shall verify that the location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within 500 feet of a site listed on the DEQ’s Part 201 Site List, or the - location on the DEQ’s leaking underground storage tank list. (Filled out by installer)</t>
    </r>
  </si>
  <si>
    <t xml:space="preserve"> - COMMERCIAL</t>
  </si>
  <si>
    <t xml:space="preserve"> - RESIDENTIAL</t>
  </si>
  <si>
    <t xml:space="preserve"> - RECREATIONAL</t>
  </si>
  <si>
    <t xml:space="preserve"> - AGRICULTURAL</t>
  </si>
  <si>
    <t xml:space="preserve"> - MUNICIPAL</t>
  </si>
  <si>
    <t xml:space="preserve">Brief Description:  </t>
  </si>
  <si>
    <t xml:space="preserve"> - BLOCK WALL</t>
  </si>
  <si>
    <t xml:space="preserve"> - CONCRETE WALL</t>
  </si>
  <si>
    <t xml:space="preserve"> - BRICK WALL</t>
  </si>
  <si>
    <t xml:space="preserve"> - STANDING WATER</t>
  </si>
  <si>
    <t xml:space="preserve"> - WATERPROOFING</t>
  </si>
  <si>
    <t xml:space="preserve"> - OTHER:</t>
  </si>
  <si>
    <t>Depth of Foundation:</t>
  </si>
  <si>
    <t>Comments:</t>
  </si>
  <si>
    <t xml:space="preserve"> - WATER IN THE WALL</t>
  </si>
  <si>
    <t xml:space="preserve"> - WATER OVER/UNDER FOOTER</t>
  </si>
  <si>
    <t xml:space="preserve"> - CHIMNEY DOOR/PIPE</t>
  </si>
  <si>
    <t xml:space="preserve"> - WINDOW CAP/FLOOR CRACK</t>
  </si>
  <si>
    <t xml:space="preserve"> - SEWER BACK UPS</t>
  </si>
  <si>
    <t xml:space="preserve"> - I-BEAM LEAK</t>
  </si>
  <si>
    <t xml:space="preserve"> - ROD HOLES</t>
  </si>
  <si>
    <t xml:space="preserve"> - WALLS BOWED - circle problem wall(s):</t>
  </si>
  <si>
    <t xml:space="preserve"> - WALLS CRACKED - circle problem wall(s):</t>
  </si>
  <si>
    <t>Severity of Issue(s):</t>
  </si>
  <si>
    <t xml:space="preserve"> - YES</t>
  </si>
  <si>
    <t xml:space="preserve"> - NO</t>
  </si>
  <si>
    <t>Was the site previously conaminated?</t>
  </si>
  <si>
    <t>Was the site previously refilled?</t>
  </si>
  <si>
    <t xml:space="preserve"> - Wells for drinking water</t>
  </si>
  <si>
    <t xml:space="preserve"> - Hign and Low Water Tables</t>
  </si>
  <si>
    <t xml:space="preserve"> - Wetlands</t>
  </si>
  <si>
    <t xml:space="preserve"> - MISS DIG Findings</t>
  </si>
  <si>
    <t xml:space="preserve"> - Sprinkler System(s)</t>
  </si>
  <si>
    <t xml:space="preserve"> - Fertilizer Storage</t>
  </si>
  <si>
    <t xml:space="preserve"> - Manure Pile</t>
  </si>
  <si>
    <t xml:space="preserve"> - Road Run-Off</t>
  </si>
  <si>
    <t xml:space="preserve"> - Contaminated Ground</t>
  </si>
  <si>
    <t xml:space="preserve"> - Underground Tank(s):  Please denote all tanks; if there are any buried storage tanks or non-working tanks, classify them below and record the non-working tanks in the comments:</t>
  </si>
  <si>
    <t xml:space="preserve"> - Septic</t>
  </si>
  <si>
    <t xml:space="preserve"> - Fuel</t>
  </si>
  <si>
    <t xml:space="preserve"> - Gas</t>
  </si>
  <si>
    <t xml:space="preserve"> - Chemical</t>
  </si>
  <si>
    <r>
      <t xml:space="preserve"> - Other (</t>
    </r>
    <r>
      <rPr>
        <i/>
        <sz val="11"/>
        <color theme="1"/>
        <rFont val="Calibri"/>
        <family val="2"/>
        <scheme val="minor"/>
      </rPr>
      <t>explain</t>
    </r>
    <r>
      <rPr>
        <sz val="11"/>
        <color theme="1"/>
        <rFont val="Calibri"/>
        <family val="2"/>
        <scheme val="minor"/>
      </rPr>
      <t>):</t>
    </r>
  </si>
  <si>
    <t>If you have any further information or comments on a section that was not covered, please explain in detail below.</t>
  </si>
  <si>
    <t xml:space="preserve"> - Google Maps</t>
  </si>
  <si>
    <t xml:space="preserve"> - CAD</t>
  </si>
  <si>
    <t xml:space="preserve"> - Blue Print</t>
  </si>
  <si>
    <t xml:space="preserve"> - Drawing</t>
  </si>
  <si>
    <t xml:space="preserve"> - Other: </t>
  </si>
  <si>
    <t>If Yes, please provide additional screen shots containing the property information and the following information for each screen shot provided:</t>
  </si>
  <si>
    <t xml:space="preserve"> - HIGHLIGHT SPECIFIC AREA(S) OF PROPERTY TO BE ADDRESSED</t>
  </si>
  <si>
    <r>
      <rPr>
        <sz val="11"/>
        <color theme="1"/>
        <rFont val="Calibri"/>
        <family val="2"/>
        <scheme val="minor"/>
      </rPr>
      <t xml:space="preserve"> - INDICATE AREAS WHERE DRILLING </t>
    </r>
    <r>
      <rPr>
        <b/>
        <u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 ACCOMPLISHED</t>
    </r>
  </si>
  <si>
    <r>
      <rPr>
        <sz val="11"/>
        <color theme="1"/>
        <rFont val="Calibri"/>
        <family val="2"/>
        <scheme val="minor"/>
      </rPr>
      <t xml:space="preserve"> - HIGHLIGHT SPECIFIC AREA(S) THAT </t>
    </r>
    <r>
      <rPr>
        <b/>
        <u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 ACCESSED BY DRILL</t>
    </r>
  </si>
  <si>
    <t xml:space="preserve"> - IDENTIFY EXACT LOCATION ON ARIAL VIEW</t>
  </si>
  <si>
    <t xml:space="preserve"> SITE INFORMATION AND LAYOUT REQUEST DATA: </t>
  </si>
  <si>
    <r>
      <t xml:space="preserve"> DRAINING OBJECTIVE</t>
    </r>
    <r>
      <rPr>
        <u/>
        <sz val="12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 xml:space="preserve"> </t>
    </r>
  </si>
  <si>
    <r>
      <t>SITE HISTORY</t>
    </r>
    <r>
      <rPr>
        <b/>
        <i/>
        <u/>
        <sz val="12"/>
        <color theme="1"/>
        <rFont val="Calibri"/>
        <family val="2"/>
        <scheme val="minor"/>
      </rPr>
      <t>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(circle one)</t>
    </r>
  </si>
  <si>
    <r>
      <t>POTENTIAL BARRIERS / CONCERNS:</t>
    </r>
    <r>
      <rPr>
        <b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(check all that apply)</t>
    </r>
  </si>
  <si>
    <r>
      <t>IS THERE A POSITIVE GRADE?</t>
    </r>
    <r>
      <rPr>
        <u/>
        <sz val="12"/>
        <color theme="1"/>
        <rFont val="Calibri"/>
        <family val="2"/>
        <scheme val="minor"/>
      </rPr>
      <t xml:space="preserve">  (</t>
    </r>
    <r>
      <rPr>
        <i/>
        <u/>
        <sz val="12"/>
        <color theme="1"/>
        <rFont val="Calibri"/>
        <family val="2"/>
        <scheme val="minor"/>
      </rPr>
      <t>If so, please draw and explain below</t>
    </r>
    <r>
      <rPr>
        <u/>
        <sz val="12"/>
        <color theme="1"/>
        <rFont val="Calibri"/>
        <family val="2"/>
        <scheme val="minor"/>
      </rPr>
      <t>)</t>
    </r>
  </si>
  <si>
    <r>
      <t>ATTACH SCREEN SHOT OF PROPERTY TO THIS REPORT: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(circle source)</t>
    </r>
  </si>
  <si>
    <r>
      <t>IS THERE MORE THAN ONE LAYOUT REQUIRED FOR THIS PROPERTY</t>
    </r>
    <r>
      <rPr>
        <b/>
        <sz val="12"/>
        <color theme="1"/>
        <rFont val="Calibri"/>
        <family val="2"/>
        <scheme val="minor"/>
      </rPr>
      <t xml:space="preserve">: </t>
    </r>
  </si>
  <si>
    <r>
      <t>SCREEN SHOT CHECK-LIST</t>
    </r>
    <r>
      <rPr>
        <b/>
        <i/>
        <u/>
        <sz val="12"/>
        <color theme="1"/>
        <rFont val="Calibri"/>
        <family val="2"/>
        <scheme val="minor"/>
      </rPr>
      <t>: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(be sure to address all questions below)</t>
    </r>
  </si>
  <si>
    <t xml:space="preserve">Septic?    </t>
  </si>
  <si>
    <t xml:space="preserve">E-Mail: </t>
  </si>
  <si>
    <r>
      <t>Billing Information</t>
    </r>
    <r>
      <rPr>
        <i/>
        <sz val="12"/>
        <color theme="1"/>
        <rFont val="Calibri"/>
        <family val="2"/>
        <scheme val="minor"/>
      </rPr>
      <t xml:space="preserve"> (if different from above</t>
    </r>
    <r>
      <rPr>
        <sz val="12"/>
        <color theme="1"/>
        <rFont val="Calibri"/>
        <family val="2"/>
        <scheme val="minor"/>
      </rPr>
      <t>):</t>
    </r>
  </si>
  <si>
    <t xml:space="preserve">Questionnaire Date: </t>
  </si>
  <si>
    <t xml:space="preserve"> Invoice To:</t>
  </si>
  <si>
    <t>BILLING PROCESSING FORM</t>
  </si>
  <si>
    <t>Billing Request Date:</t>
  </si>
  <si>
    <r>
      <t xml:space="preserve">If </t>
    </r>
    <r>
      <rPr>
        <b/>
        <u/>
        <sz val="12"/>
        <color theme="1"/>
        <rFont val="Cambria"/>
        <family val="1"/>
      </rPr>
      <t>NO</t>
    </r>
    <r>
      <rPr>
        <b/>
        <sz val="12"/>
        <color theme="1"/>
        <rFont val="Cambria"/>
        <family val="1"/>
      </rPr>
      <t xml:space="preserve"> to all of the questions above, continue on:</t>
    </r>
  </si>
  <si>
    <t xml:space="preserve"> - TILE</t>
  </si>
  <si>
    <t xml:space="preserve"> - CARPET</t>
  </si>
  <si>
    <r>
      <t>ISSUES:</t>
    </r>
    <r>
      <rPr>
        <b/>
        <sz val="12"/>
        <color theme="1"/>
        <rFont val="Calibri"/>
        <family val="2"/>
        <scheme val="minor"/>
      </rPr>
      <t xml:space="preserve">  </t>
    </r>
    <r>
      <rPr>
        <i/>
        <sz val="12"/>
        <color theme="1"/>
        <rFont val="Calibri"/>
        <family val="2"/>
        <scheme val="minor"/>
      </rPr>
      <t xml:space="preserve">(check </t>
    </r>
    <r>
      <rPr>
        <i/>
        <u/>
        <sz val="12"/>
        <color theme="1"/>
        <rFont val="Calibri"/>
        <family val="2"/>
        <scheme val="minor"/>
      </rPr>
      <t>all</t>
    </r>
    <r>
      <rPr>
        <i/>
        <sz val="12"/>
        <color theme="1"/>
        <rFont val="Calibri"/>
        <family val="2"/>
        <scheme val="minor"/>
      </rPr>
      <t xml:space="preserve"> the apply)</t>
    </r>
  </si>
  <si>
    <t>- Circle option that applies:</t>
  </si>
  <si>
    <t xml:space="preserve">- Crawl space:  </t>
  </si>
  <si>
    <t>- Sump Pump</t>
  </si>
  <si>
    <r>
      <t xml:space="preserve"> - Accessibility (decks, paver patios, </t>
    </r>
    <r>
      <rPr>
        <i/>
        <sz val="11"/>
        <color theme="1"/>
        <rFont val="Calibri"/>
        <family val="2"/>
        <scheme val="minor"/>
      </rPr>
      <t>wires, landscaping, narrow gates, steep inclines/declines</t>
    </r>
    <r>
      <rPr>
        <sz val="11"/>
        <color theme="1"/>
        <rFont val="Calibri"/>
        <family val="2"/>
        <scheme val="minor"/>
      </rPr>
      <t>) - Please Describe:</t>
    </r>
  </si>
  <si>
    <t>Number of Caps Ordered (Typically 15% of Order)</t>
  </si>
  <si>
    <t>Drawings (per hour)</t>
  </si>
  <si>
    <t>Drawing Cost Per Hour</t>
  </si>
  <si>
    <t>EGRP QTY.</t>
  </si>
  <si>
    <t>LINEAR FEET</t>
  </si>
  <si>
    <t>UNIT COST</t>
  </si>
  <si>
    <t>EXTENSION</t>
  </si>
  <si>
    <t>Number of Caps</t>
  </si>
  <si>
    <t>Cost Per Cap ($1.00 each as of 8/21)</t>
  </si>
  <si>
    <t>Cost per linear foot of EGRP ($2.80 as of 8/21)</t>
  </si>
  <si>
    <t>Number of Hours worked on Drawings</t>
  </si>
  <si>
    <t>1) 200 feet from a Type-I or Type-IIA water supply well</t>
  </si>
  <si>
    <t>2) 75 feet from a type IIB or type III water supply well</t>
  </si>
  <si>
    <t>3) 50 feet for any domestic well</t>
  </si>
  <si>
    <r>
      <t xml:space="preserve"> -      Parjana shall verify that there are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underground fuel oil storage tanks on the property</t>
    </r>
  </si>
  <si>
    <r>
      <t xml:space="preserve"> </t>
    </r>
    <r>
      <rPr>
        <sz val="14"/>
        <color theme="1"/>
        <rFont val="Calibri"/>
        <family val="2"/>
        <scheme val="minor"/>
      </rPr>
      <t xml:space="preserve">-    </t>
    </r>
    <r>
      <rPr>
        <sz val="11"/>
        <color theme="1"/>
        <rFont val="Calibri"/>
        <family val="2"/>
        <scheme val="minor"/>
      </rPr>
      <t>Parjana shall maintain a list of all locations where EGRPs are installed. The list shall be retained by Parjana and provided to the DEQ upon request</t>
    </r>
  </si>
  <si>
    <t>Chatham Farm</t>
  </si>
  <si>
    <t>Andy Mauk</t>
  </si>
  <si>
    <t>amauk@kiesland.com</t>
  </si>
  <si>
    <t>Kiesland</t>
  </si>
  <si>
    <t>2395 Gibbs Road</t>
  </si>
  <si>
    <t>Goshen</t>
  </si>
  <si>
    <t>OH</t>
  </si>
  <si>
    <t>x</t>
  </si>
  <si>
    <t>drainage to pond</t>
  </si>
  <si>
    <t>513-554-1200 X 3022</t>
  </si>
  <si>
    <t>This property is a horse farm.  The main objective is to correct a warter issue in the corner of the riding ring.  The second issue is to study the drainage under the driveway.</t>
  </si>
  <si>
    <t>1.  Price out corner of ring.  2.  Price out drainage under drive</t>
  </si>
  <si>
    <t>None</t>
  </si>
  <si>
    <t>Slight grade, site is mostly flat.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</si>
</sst>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"/>
    <numFmt numFmtId="166" formatCode="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mbria"/>
      <family val="1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0" xfId="0" applyProtection="1"/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right"/>
    </xf>
    <xf numFmtId="0" fontId="3" fillId="0" borderId="0" xfId="0" applyFont="1" applyProtection="1"/>
    <xf numFmtId="0" fontId="0" fillId="0" borderId="0" xfId="0" applyFont="1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5" fillId="0" borderId="0" xfId="0" applyFont="1" applyAlignment="1" applyProtection="1">
      <alignment horizontal="left" vertical="center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Border="1" applyProtection="1"/>
    <xf numFmtId="0" fontId="2" fillId="0" borderId="0" xfId="0" applyFont="1" applyAlignment="1" applyProtection="1">
      <alignment horizontal="left"/>
    </xf>
    <xf numFmtId="0" fontId="0" fillId="0" borderId="0" xfId="0" applyFont="1" applyFill="1" applyBorder="1" applyAlignme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8" fillId="0" borderId="0" xfId="0" applyFont="1" applyProtection="1"/>
    <xf numFmtId="0" fontId="16" fillId="0" borderId="0" xfId="0" applyFont="1" applyProtection="1"/>
    <xf numFmtId="0" fontId="0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right"/>
    </xf>
    <xf numFmtId="0" fontId="0" fillId="0" borderId="3" xfId="0" applyBorder="1" applyProtection="1"/>
    <xf numFmtId="0" fontId="0" fillId="0" borderId="3" xfId="0" applyBorder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0" fillId="0" borderId="0" xfId="0" applyFill="1" applyBorder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quotePrefix="1" applyAlignment="1" applyProtection="1">
      <alignment horizontal="left"/>
    </xf>
    <xf numFmtId="0" fontId="0" fillId="0" borderId="0" xfId="0" applyAlignment="1" applyProtection="1">
      <alignment horizontal="left" vertical="center" indent="2"/>
    </xf>
    <xf numFmtId="0" fontId="10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left" vertical="center" wrapText="1"/>
    </xf>
    <xf numFmtId="0" fontId="17" fillId="0" borderId="0" xfId="0" applyFont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left"/>
    </xf>
    <xf numFmtId="0" fontId="0" fillId="0" borderId="2" xfId="0" applyFill="1" applyBorder="1" applyAlignment="1" applyProtection="1">
      <alignment horizontal="left"/>
    </xf>
    <xf numFmtId="0" fontId="2" fillId="0" borderId="0" xfId="0" applyFont="1" applyAlignment="1" applyProtection="1">
      <alignment horizontal="left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 indent="15"/>
    </xf>
    <xf numFmtId="0" fontId="0" fillId="0" borderId="0" xfId="0" applyFill="1" applyBorder="1" applyAlignment="1" applyProtection="1">
      <alignment horizontal="left" vertical="top" wrapText="1"/>
    </xf>
    <xf numFmtId="0" fontId="0" fillId="0" borderId="6" xfId="0" applyBorder="1" applyProtection="1"/>
    <xf numFmtId="0" fontId="15" fillId="0" borderId="0" xfId="0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left" vertical="center"/>
    </xf>
    <xf numFmtId="0" fontId="0" fillId="0" borderId="0" xfId="0" applyFill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left" vertical="center"/>
    </xf>
    <xf numFmtId="0" fontId="0" fillId="0" borderId="14" xfId="0" applyBorder="1" applyAlignment="1" applyProtection="1">
      <alignment horizontal="left" vertical="center"/>
    </xf>
    <xf numFmtId="0" fontId="0" fillId="0" borderId="14" xfId="0" applyBorder="1" applyAlignment="1" applyProtection="1">
      <alignment horizontal="left"/>
    </xf>
    <xf numFmtId="0" fontId="12" fillId="0" borderId="0" xfId="0" applyFont="1" applyAlignment="1" applyProtection="1">
      <alignment horizontal="left" vertical="center"/>
    </xf>
    <xf numFmtId="0" fontId="0" fillId="2" borderId="10" xfId="0" applyFill="1" applyBorder="1" applyAlignment="1" applyProtection="1">
      <alignment horizontal="left" vertical="center"/>
      <protection locked="0"/>
    </xf>
    <xf numFmtId="0" fontId="0" fillId="2" borderId="11" xfId="0" applyFill="1" applyBorder="1" applyAlignment="1" applyProtection="1">
      <alignment horizontal="left"/>
      <protection locked="0"/>
    </xf>
    <xf numFmtId="0" fontId="0" fillId="2" borderId="12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left"/>
      <protection locked="0"/>
    </xf>
    <xf numFmtId="0" fontId="0" fillId="2" borderId="21" xfId="0" applyFill="1" applyBorder="1" applyAlignment="1" applyProtection="1">
      <alignment horizontal="left"/>
      <protection locked="0"/>
    </xf>
    <xf numFmtId="0" fontId="0" fillId="2" borderId="22" xfId="0" applyFill="1" applyBorder="1" applyAlignment="1" applyProtection="1">
      <alignment horizontal="left" vertical="center"/>
      <protection locked="0"/>
    </xf>
    <xf numFmtId="0" fontId="0" fillId="2" borderId="23" xfId="0" applyFill="1" applyBorder="1" applyAlignment="1" applyProtection="1">
      <alignment horizontal="left"/>
      <protection locked="0"/>
    </xf>
    <xf numFmtId="0" fontId="0" fillId="2" borderId="24" xfId="0" applyFill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 vertical="center"/>
    </xf>
    <xf numFmtId="166" fontId="10" fillId="2" borderId="25" xfId="0" applyNumberFormat="1" applyFont="1" applyFill="1" applyBorder="1" applyAlignment="1" applyProtection="1">
      <alignment horizontal="center" vertical="center"/>
      <protection locked="0"/>
    </xf>
    <xf numFmtId="166" fontId="10" fillId="2" borderId="26" xfId="0" applyNumberFormat="1" applyFont="1" applyFill="1" applyBorder="1" applyAlignment="1" applyProtection="1">
      <alignment horizontal="center" vertical="center"/>
      <protection locked="0"/>
    </xf>
    <xf numFmtId="166" fontId="10" fillId="2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 applyProtection="1"/>
    <xf numFmtId="0" fontId="0" fillId="0" borderId="0" xfId="0" quotePrefix="1" applyAlignment="1" applyProtection="1">
      <alignment horizontal="left" vertical="center" indent="5"/>
    </xf>
    <xf numFmtId="0" fontId="25" fillId="0" borderId="0" xfId="0" applyFont="1" applyAlignment="1" applyProtection="1">
      <alignment horizontal="right"/>
    </xf>
    <xf numFmtId="0" fontId="13" fillId="0" borderId="0" xfId="0" applyFont="1" applyAlignment="1" applyProtection="1">
      <alignment horizontal="right"/>
    </xf>
    <xf numFmtId="0" fontId="13" fillId="0" borderId="0" xfId="0" applyFont="1" applyAlignment="1" applyProtection="1"/>
    <xf numFmtId="0" fontId="23" fillId="0" borderId="0" xfId="0" applyFont="1" applyFill="1" applyBorder="1" applyAlignment="1" applyProtection="1">
      <alignment vertical="center"/>
    </xf>
    <xf numFmtId="0" fontId="12" fillId="0" borderId="0" xfId="0" applyFont="1" applyProtection="1"/>
    <xf numFmtId="0" fontId="23" fillId="0" borderId="0" xfId="0" applyFont="1" applyFill="1" applyBorder="1" applyAlignment="1" applyProtection="1"/>
    <xf numFmtId="0" fontId="2" fillId="0" borderId="0" xfId="0" applyFont="1" applyAlignment="1" applyProtection="1"/>
    <xf numFmtId="3" fontId="0" fillId="0" borderId="0" xfId="0" applyNumberFormat="1" applyBorder="1" applyAlignment="1" applyProtection="1"/>
    <xf numFmtId="4" fontId="0" fillId="0" borderId="0" xfId="0" applyNumberFormat="1" applyProtection="1"/>
    <xf numFmtId="3" fontId="1" fillId="0" borderId="0" xfId="0" applyNumberFormat="1" applyFont="1" applyBorder="1" applyAlignment="1" applyProtection="1"/>
    <xf numFmtId="4" fontId="1" fillId="0" borderId="0" xfId="0" applyNumberFormat="1" applyFont="1" applyBorder="1" applyProtection="1"/>
    <xf numFmtId="0" fontId="0" fillId="0" borderId="0" xfId="0" applyBorder="1" applyAlignment="1" applyProtection="1">
      <alignment horizontal="center"/>
    </xf>
    <xf numFmtId="3" fontId="0" fillId="0" borderId="0" xfId="0" applyNumberFormat="1" applyProtection="1"/>
    <xf numFmtId="4" fontId="1" fillId="0" borderId="0" xfId="0" applyNumberFormat="1" applyFont="1" applyProtection="1"/>
    <xf numFmtId="164" fontId="0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4" fontId="0" fillId="0" borderId="2" xfId="0" applyNumberFormat="1" applyBorder="1" applyProtection="1"/>
    <xf numFmtId="0" fontId="1" fillId="0" borderId="0" xfId="0" applyFont="1" applyBorder="1" applyAlignment="1" applyProtection="1"/>
    <xf numFmtId="3" fontId="1" fillId="0" borderId="0" xfId="0" applyNumberFormat="1" applyFont="1" applyBorder="1" applyAlignment="1" applyProtection="1">
      <alignment horizontal="center"/>
    </xf>
    <xf numFmtId="165" fontId="1" fillId="0" borderId="0" xfId="0" applyNumberFormat="1" applyFont="1" applyBorder="1" applyAlignment="1" applyProtection="1">
      <alignment horizontal="right"/>
    </xf>
    <xf numFmtId="0" fontId="0" fillId="0" borderId="0" xfId="0" applyFont="1" applyFill="1" applyBorder="1" applyAlignment="1" applyProtection="1">
      <alignment horizontal="right"/>
    </xf>
    <xf numFmtId="0" fontId="19" fillId="2" borderId="4" xfId="0" applyFont="1" applyFill="1" applyBorder="1" applyAlignment="1" applyProtection="1">
      <alignment horizontal="left" vertical="top" wrapText="1"/>
      <protection locked="0"/>
    </xf>
    <xf numFmtId="0" fontId="19" fillId="2" borderId="2" xfId="0" applyFont="1" applyFill="1" applyBorder="1" applyAlignment="1" applyProtection="1">
      <alignment horizontal="left" vertical="top" wrapText="1"/>
      <protection locked="0"/>
    </xf>
    <xf numFmtId="0" fontId="19" fillId="2" borderId="16" xfId="0" applyFont="1" applyFill="1" applyBorder="1" applyAlignment="1" applyProtection="1">
      <alignment horizontal="left" vertical="top" wrapText="1"/>
      <protection locked="0"/>
    </xf>
    <xf numFmtId="0" fontId="19" fillId="2" borderId="5" xfId="0" applyFont="1" applyFill="1" applyBorder="1" applyAlignment="1" applyProtection="1">
      <alignment horizontal="left" vertical="top" wrapText="1"/>
      <protection locked="0"/>
    </xf>
    <xf numFmtId="0" fontId="19" fillId="2" borderId="0" xfId="0" applyFont="1" applyFill="1" applyBorder="1" applyAlignment="1" applyProtection="1">
      <alignment horizontal="left" vertical="top" wrapText="1"/>
      <protection locked="0"/>
    </xf>
    <xf numFmtId="0" fontId="19" fillId="2" borderId="17" xfId="0" applyFont="1" applyFill="1" applyBorder="1" applyAlignment="1" applyProtection="1">
      <alignment horizontal="left" vertical="top" wrapText="1"/>
      <protection locked="0"/>
    </xf>
    <xf numFmtId="0" fontId="19" fillId="2" borderId="18" xfId="0" applyFont="1" applyFill="1" applyBorder="1" applyAlignment="1" applyProtection="1">
      <alignment horizontal="left" vertical="top" wrapText="1"/>
      <protection locked="0"/>
    </xf>
    <xf numFmtId="0" fontId="19" fillId="2" borderId="7" xfId="0" applyFont="1" applyFill="1" applyBorder="1" applyAlignment="1" applyProtection="1">
      <alignment horizontal="left" vertical="top" wrapText="1"/>
      <protection locked="0"/>
    </xf>
    <xf numFmtId="0" fontId="19" fillId="2" borderId="19" xfId="0" applyFont="1" applyFill="1" applyBorder="1" applyAlignment="1" applyProtection="1">
      <alignment horizontal="left" vertical="top" wrapText="1"/>
      <protection locked="0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23" fillId="2" borderId="0" xfId="0" applyFont="1" applyFill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center" vertical="center"/>
    </xf>
    <xf numFmtId="0" fontId="23" fillId="2" borderId="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 applyAlignment="1" applyProtection="1">
      <alignment horizontal="center" vertical="center"/>
      <protection locked="0"/>
    </xf>
    <xf numFmtId="0" fontId="24" fillId="2" borderId="0" xfId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top"/>
    </xf>
    <xf numFmtId="0" fontId="23" fillId="0" borderId="1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center"/>
    </xf>
    <xf numFmtId="0" fontId="24" fillId="2" borderId="1" xfId="1" applyFill="1" applyBorder="1" applyAlignment="1" applyProtection="1">
      <alignment horizontal="left" vertical="center"/>
      <protection locked="0"/>
    </xf>
    <xf numFmtId="0" fontId="23" fillId="0" borderId="1" xfId="0" applyNumberFormat="1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 wrapText="1"/>
    </xf>
    <xf numFmtId="0" fontId="19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9" fillId="2" borderId="4" xfId="0" applyFont="1" applyFill="1" applyBorder="1" applyAlignment="1" applyProtection="1">
      <alignment horizontal="left" vertical="top" wrapText="1"/>
      <protection locked="0"/>
    </xf>
    <xf numFmtId="0" fontId="9" fillId="2" borderId="2" xfId="0" applyFont="1" applyFill="1" applyBorder="1" applyAlignment="1" applyProtection="1">
      <alignment horizontal="left" vertical="top" wrapText="1"/>
      <protection locked="0"/>
    </xf>
    <xf numFmtId="0" fontId="9" fillId="2" borderId="16" xfId="0" applyFont="1" applyFill="1" applyBorder="1" applyAlignment="1" applyProtection="1">
      <alignment horizontal="left" vertical="top" wrapText="1"/>
      <protection locked="0"/>
    </xf>
    <xf numFmtId="0" fontId="9" fillId="2" borderId="5" xfId="0" applyFont="1" applyFill="1" applyBorder="1" applyAlignment="1" applyProtection="1">
      <alignment horizontal="left" vertical="top" wrapText="1"/>
      <protection locked="0"/>
    </xf>
    <xf numFmtId="0" fontId="9" fillId="2" borderId="0" xfId="0" applyFont="1" applyFill="1" applyBorder="1" applyAlignment="1" applyProtection="1">
      <alignment horizontal="left" vertical="top" wrapText="1"/>
      <protection locked="0"/>
    </xf>
    <xf numFmtId="0" fontId="9" fillId="2" borderId="17" xfId="0" applyFont="1" applyFill="1" applyBorder="1" applyAlignment="1" applyProtection="1">
      <alignment horizontal="left" vertical="top" wrapText="1"/>
      <protection locked="0"/>
    </xf>
    <xf numFmtId="0" fontId="9" fillId="2" borderId="18" xfId="0" applyFont="1" applyFill="1" applyBorder="1" applyAlignment="1" applyProtection="1">
      <alignment horizontal="left" vertical="top" wrapText="1"/>
      <protection locked="0"/>
    </xf>
    <xf numFmtId="0" fontId="9" fillId="2" borderId="7" xfId="0" applyFont="1" applyFill="1" applyBorder="1" applyAlignment="1" applyProtection="1">
      <alignment horizontal="left" vertical="top" wrapText="1"/>
      <protection locked="0"/>
    </xf>
    <xf numFmtId="0" fontId="9" fillId="2" borderId="19" xfId="0" applyFont="1" applyFill="1" applyBorder="1" applyAlignment="1" applyProtection="1">
      <alignment horizontal="left" vertical="top" wrapText="1"/>
      <protection locked="0"/>
    </xf>
    <xf numFmtId="0" fontId="9" fillId="2" borderId="4" xfId="0" applyFont="1" applyFill="1" applyBorder="1" applyAlignment="1" applyProtection="1">
      <alignment horizontal="left" vertical="top"/>
      <protection locked="0"/>
    </xf>
    <xf numFmtId="0" fontId="9" fillId="2" borderId="2" xfId="0" applyFont="1" applyFill="1" applyBorder="1" applyAlignment="1" applyProtection="1">
      <alignment horizontal="left" vertical="top"/>
      <protection locked="0"/>
    </xf>
    <xf numFmtId="0" fontId="9" fillId="2" borderId="16" xfId="0" applyFont="1" applyFill="1" applyBorder="1" applyAlignment="1" applyProtection="1">
      <alignment horizontal="left" vertical="top"/>
      <protection locked="0"/>
    </xf>
    <xf numFmtId="0" fontId="9" fillId="2" borderId="5" xfId="0" applyFont="1" applyFill="1" applyBorder="1" applyAlignment="1" applyProtection="1">
      <alignment horizontal="left" vertical="top"/>
      <protection locked="0"/>
    </xf>
    <xf numFmtId="0" fontId="9" fillId="2" borderId="0" xfId="0" applyFont="1" applyFill="1" applyBorder="1" applyAlignment="1" applyProtection="1">
      <alignment horizontal="left" vertical="top"/>
      <protection locked="0"/>
    </xf>
    <xf numFmtId="0" fontId="9" fillId="2" borderId="17" xfId="0" applyFont="1" applyFill="1" applyBorder="1" applyAlignment="1" applyProtection="1">
      <alignment horizontal="left" vertical="top"/>
      <protection locked="0"/>
    </xf>
    <xf numFmtId="0" fontId="9" fillId="2" borderId="18" xfId="0" applyFont="1" applyFill="1" applyBorder="1" applyAlignment="1" applyProtection="1">
      <alignment horizontal="left" vertical="top"/>
      <protection locked="0"/>
    </xf>
    <xf numFmtId="0" fontId="9" fillId="2" borderId="7" xfId="0" applyFont="1" applyFill="1" applyBorder="1" applyAlignment="1" applyProtection="1">
      <alignment horizontal="left" vertical="top"/>
      <protection locked="0"/>
    </xf>
    <xf numFmtId="0" fontId="9" fillId="2" borderId="19" xfId="0" applyFont="1" applyFill="1" applyBorder="1" applyAlignment="1" applyProtection="1">
      <alignment horizontal="left" vertical="top"/>
      <protection locked="0"/>
    </xf>
    <xf numFmtId="0" fontId="27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center" wrapText="1"/>
    </xf>
    <xf numFmtId="0" fontId="23" fillId="0" borderId="1" xfId="0" applyFont="1" applyFill="1" applyBorder="1" applyAlignment="1" applyProtection="1">
      <alignment horizontal="center"/>
    </xf>
    <xf numFmtId="164" fontId="0" fillId="2" borderId="28" xfId="0" applyNumberFormat="1" applyFill="1" applyBorder="1" applyAlignment="1" applyProtection="1">
      <alignment horizontal="center"/>
      <protection locked="0"/>
    </xf>
    <xf numFmtId="164" fontId="0" fillId="2" borderId="29" xfId="0" applyNumberForma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4" fontId="0" fillId="0" borderId="9" xfId="0" applyNumberFormat="1" applyBorder="1" applyAlignment="1" applyProtection="1">
      <alignment horizontal="center"/>
    </xf>
    <xf numFmtId="4" fontId="0" fillId="0" borderId="31" xfId="0" applyNumberFormat="1" applyBorder="1" applyAlignment="1" applyProtection="1">
      <alignment horizontal="center"/>
    </xf>
    <xf numFmtId="4" fontId="1" fillId="0" borderId="3" xfId="0" applyNumberFormat="1" applyFont="1" applyBorder="1" applyAlignment="1" applyProtection="1">
      <alignment horizontal="center"/>
    </xf>
    <xf numFmtId="164" fontId="28" fillId="0" borderId="1" xfId="0" applyNumberFormat="1" applyFont="1" applyFill="1" applyBorder="1" applyAlignment="1" applyProtection="1">
      <alignment horizontal="center"/>
    </xf>
    <xf numFmtId="8" fontId="0" fillId="2" borderId="28" xfId="0" applyNumberFormat="1" applyFill="1" applyBorder="1" applyAlignment="1" applyProtection="1">
      <alignment horizontal="center"/>
      <protection locked="0"/>
    </xf>
    <xf numFmtId="8" fontId="0" fillId="2" borderId="9" xfId="0" applyNumberFormat="1" applyFill="1" applyBorder="1" applyAlignment="1" applyProtection="1">
      <alignment horizontal="center"/>
      <protection locked="0"/>
    </xf>
    <xf numFmtId="8" fontId="0" fillId="2" borderId="29" xfId="0" applyNumberFormat="1" applyFill="1" applyBorder="1" applyAlignment="1" applyProtection="1">
      <alignment horizontal="center"/>
      <protection locked="0"/>
    </xf>
    <xf numFmtId="8" fontId="0" fillId="0" borderId="0" xfId="0" applyNumberFormat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3" fontId="1" fillId="0" borderId="0" xfId="0" applyNumberFormat="1" applyFont="1" applyBorder="1" applyAlignment="1" applyProtection="1">
      <alignment horizontal="center"/>
    </xf>
    <xf numFmtId="3" fontId="0" fillId="2" borderId="1" xfId="0" applyNumberFormat="1" applyFill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right"/>
    </xf>
    <xf numFmtId="0" fontId="6" fillId="0" borderId="15" xfId="0" applyFont="1" applyBorder="1" applyAlignment="1" applyProtection="1">
      <alignment horizontal="center" vertical="center"/>
    </xf>
    <xf numFmtId="3" fontId="0" fillId="0" borderId="1" xfId="0" applyNumberFormat="1" applyBorder="1" applyAlignment="1" applyProtection="1">
      <alignment horizontal="center"/>
    </xf>
    <xf numFmtId="4" fontId="0" fillId="0" borderId="1" xfId="0" applyNumberFormat="1" applyBorder="1" applyAlignment="1" applyProtection="1">
      <alignment horizontal="right"/>
    </xf>
    <xf numFmtId="4" fontId="0" fillId="0" borderId="0" xfId="0" applyNumberFormat="1" applyBorder="1" applyAlignment="1" applyProtection="1">
      <alignment horizontal="right"/>
    </xf>
    <xf numFmtId="164" fontId="1" fillId="0" borderId="30" xfId="0" applyNumberFormat="1" applyFont="1" applyFill="1" applyBorder="1" applyAlignment="1" applyProtection="1">
      <alignment horizontal="right"/>
    </xf>
    <xf numFmtId="9" fontId="23" fillId="2" borderId="1" xfId="0" applyNumberFormat="1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3" fontId="0" fillId="2" borderId="0" xfId="0" applyNumberFormat="1" applyFill="1" applyBorder="1" applyAlignment="1" applyProtection="1">
      <alignment horizontal="center"/>
      <protection locked="0"/>
    </xf>
    <xf numFmtId="0" fontId="23" fillId="0" borderId="1" xfId="0" applyNumberFormat="1" applyFont="1" applyFill="1" applyBorder="1" applyAlignment="1" applyProtection="1">
      <alignment horizontal="left"/>
    </xf>
    <xf numFmtId="164" fontId="0" fillId="0" borderId="1" xfId="0" applyNumberFormat="1" applyFill="1" applyBorder="1" applyAlignment="1" applyProtection="1">
      <alignment horizontal="right"/>
    </xf>
    <xf numFmtId="164" fontId="0" fillId="0" borderId="1" xfId="0" applyNumberFormat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</xf>
    <xf numFmtId="3" fontId="0" fillId="0" borderId="0" xfId="0" applyNumberFormat="1" applyBorder="1" applyAlignment="1" applyProtection="1">
      <alignment horizontal="center"/>
    </xf>
    <xf numFmtId="3" fontId="28" fillId="0" borderId="1" xfId="0" applyNumberFormat="1" applyFont="1" applyFill="1" applyBorder="1" applyAlignment="1" applyProtection="1">
      <alignment horizontal="center"/>
    </xf>
    <xf numFmtId="164" fontId="1" fillId="2" borderId="1" xfId="0" applyNumberFormat="1" applyFont="1" applyFill="1" applyBorder="1" applyAlignment="1" applyProtection="1">
      <alignment horizontal="right"/>
      <protection locked="0"/>
    </xf>
    <xf numFmtId="3" fontId="1" fillId="0" borderId="30" xfId="0" applyNumberFormat="1" applyFont="1" applyFill="1" applyBorder="1" applyAlignment="1" applyProtection="1">
      <alignment horizontal="center"/>
    </xf>
    <xf numFmtId="3" fontId="1" fillId="0" borderId="30" xfId="0" applyNumberFormat="1" applyFont="1" applyBorder="1" applyAlignment="1" applyProtection="1">
      <alignment horizontal="center"/>
    </xf>
    <xf numFmtId="0" fontId="0" fillId="2" borderId="1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</xdr:row>
      <xdr:rowOff>221908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12" t="21180" r="14972" b="27430"/>
        <a:stretch/>
      </xdr:blipFill>
      <xdr:spPr>
        <a:xfrm>
          <a:off x="0" y="0"/>
          <a:ext cx="2771775" cy="964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33"/>
  <sheetViews>
    <sheetView tabSelected="1" zoomScaleNormal="100" workbookViewId="0">
      <pane ySplit="6" topLeftCell="A32" activePane="bottomLeft" state="frozen"/>
      <selection pane="bottomLeft" activeCell="A43" sqref="A43:AC47"/>
    </sheetView>
  </sheetViews>
  <sheetFormatPr defaultRowHeight="15" x14ac:dyDescent="0.25"/>
  <cols>
    <col min="1" max="86" width="3.7109375" style="1" customWidth="1"/>
    <col min="87" max="16384" width="9.140625" style="1"/>
  </cols>
  <sheetData>
    <row r="1" spans="1:30" ht="20.100000000000001" customHeight="1" x14ac:dyDescent="0.3">
      <c r="AC1" s="18" t="s">
        <v>53</v>
      </c>
    </row>
    <row r="2" spans="1:30" ht="20.100000000000001" customHeight="1" x14ac:dyDescent="0.25"/>
    <row r="3" spans="1:30" ht="20.100000000000001" customHeight="1" x14ac:dyDescent="0.25"/>
    <row r="4" spans="1:30" ht="20.100000000000001" customHeight="1" x14ac:dyDescent="0.25">
      <c r="W4" s="2"/>
      <c r="X4" s="2"/>
      <c r="Y4" s="2"/>
      <c r="Z4" s="3" t="s">
        <v>52</v>
      </c>
      <c r="AA4" s="71"/>
      <c r="AB4" s="72"/>
      <c r="AC4" s="73"/>
    </row>
    <row r="5" spans="1:30" ht="20.100000000000001" customHeight="1" x14ac:dyDescent="0.25"/>
    <row r="6" spans="1:30" ht="20.100000000000001" customHeight="1" x14ac:dyDescent="0.3">
      <c r="A6" s="4" t="s">
        <v>0</v>
      </c>
      <c r="H6" s="107" t="s">
        <v>168</v>
      </c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</row>
    <row r="7" spans="1:30" ht="9.9499999999999993" customHeight="1" x14ac:dyDescent="0.25"/>
    <row r="8" spans="1:30" ht="20.100000000000001" customHeight="1" x14ac:dyDescent="0.3">
      <c r="A8" s="4" t="s">
        <v>60</v>
      </c>
      <c r="H8" s="107" t="s">
        <v>169</v>
      </c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</row>
    <row r="9" spans="1:30" ht="9.9499999999999993" customHeight="1" x14ac:dyDescent="0.25"/>
    <row r="10" spans="1:30" ht="20.100000000000001" customHeight="1" x14ac:dyDescent="0.25">
      <c r="A10" s="5" t="s">
        <v>1</v>
      </c>
      <c r="I10" s="107" t="s">
        <v>177</v>
      </c>
      <c r="J10" s="107"/>
      <c r="K10" s="107"/>
      <c r="L10" s="107"/>
      <c r="M10" s="107"/>
      <c r="N10" s="107"/>
      <c r="O10" s="107"/>
      <c r="P10" s="107"/>
      <c r="S10" s="6" t="s">
        <v>138</v>
      </c>
      <c r="T10" s="112" t="s">
        <v>170</v>
      </c>
      <c r="U10" s="112"/>
      <c r="V10" s="112"/>
      <c r="W10" s="112"/>
      <c r="X10" s="112"/>
      <c r="Y10" s="112"/>
      <c r="Z10" s="112"/>
      <c r="AA10" s="112"/>
      <c r="AB10" s="112"/>
      <c r="AC10" s="112"/>
    </row>
    <row r="11" spans="1:30" ht="20.100000000000001" customHeight="1" x14ac:dyDescent="0.25"/>
    <row r="12" spans="1:30" ht="20.100000000000001" customHeight="1" x14ac:dyDescent="0.3">
      <c r="A12" s="4" t="s">
        <v>59</v>
      </c>
      <c r="H12" s="107" t="s">
        <v>171</v>
      </c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</row>
    <row r="13" spans="1:30" x14ac:dyDescent="0.25">
      <c r="A13" s="113" t="s">
        <v>61</v>
      </c>
      <c r="B13" s="113"/>
      <c r="C13" s="113"/>
      <c r="D13" s="113"/>
      <c r="E13" s="113"/>
      <c r="F13" s="113"/>
      <c r="G13" s="113"/>
    </row>
    <row r="14" spans="1:30" ht="20.100000000000001" customHeight="1" x14ac:dyDescent="0.25">
      <c r="A14" s="5" t="s">
        <v>24</v>
      </c>
      <c r="I14" s="107"/>
      <c r="J14" s="107"/>
      <c r="K14" s="107"/>
      <c r="L14" s="107"/>
      <c r="M14" s="107"/>
      <c r="N14" s="107"/>
      <c r="O14" s="107"/>
      <c r="P14" s="107"/>
      <c r="S14" s="6" t="s">
        <v>138</v>
      </c>
      <c r="T14" s="112"/>
      <c r="U14" s="112"/>
      <c r="V14" s="112"/>
      <c r="W14" s="112"/>
      <c r="X14" s="112"/>
      <c r="Y14" s="112"/>
      <c r="Z14" s="112"/>
      <c r="AA14" s="112"/>
      <c r="AB14" s="112"/>
      <c r="AC14" s="112"/>
    </row>
    <row r="15" spans="1:30" ht="20.100000000000001" customHeight="1" thickBot="1" x14ac:dyDescent="0.3">
      <c r="A15" s="109"/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</row>
    <row r="16" spans="1:30" ht="20.100000000000001" customHeight="1" x14ac:dyDescent="0.25"/>
    <row r="17" spans="1:30" ht="20.100000000000001" customHeight="1" thickBot="1" x14ac:dyDescent="0.3">
      <c r="B17" s="1" t="s">
        <v>54</v>
      </c>
      <c r="K17" s="64"/>
      <c r="L17" s="7" t="s">
        <v>99</v>
      </c>
      <c r="M17" s="7"/>
      <c r="N17" s="64"/>
      <c r="O17" s="7" t="s">
        <v>100</v>
      </c>
      <c r="W17" s="6" t="s">
        <v>137</v>
      </c>
      <c r="X17" s="64"/>
      <c r="Y17" s="7" t="s">
        <v>99</v>
      </c>
      <c r="Z17" s="7"/>
      <c r="AA17" s="64"/>
      <c r="AB17" s="7" t="s">
        <v>100</v>
      </c>
    </row>
    <row r="18" spans="1:30" ht="20.100000000000001" customHeight="1" x14ac:dyDescent="0.25"/>
    <row r="19" spans="1:30" ht="20.100000000000001" customHeight="1" thickBot="1" x14ac:dyDescent="0.3">
      <c r="B19" s="1" t="s">
        <v>55</v>
      </c>
      <c r="X19" s="64"/>
      <c r="Y19" s="7" t="s">
        <v>99</v>
      </c>
      <c r="Z19" s="7"/>
      <c r="AA19" s="64"/>
      <c r="AB19" s="7" t="s">
        <v>100</v>
      </c>
    </row>
    <row r="20" spans="1:30" ht="20.100000000000001" customHeight="1" x14ac:dyDescent="0.25"/>
    <row r="21" spans="1:30" ht="20.100000000000001" customHeight="1" thickBot="1" x14ac:dyDescent="0.3">
      <c r="B21" s="1" t="s">
        <v>58</v>
      </c>
      <c r="X21" s="64"/>
      <c r="Y21" s="7" t="s">
        <v>99</v>
      </c>
      <c r="Z21" s="7"/>
      <c r="AA21" s="64"/>
      <c r="AB21" s="7" t="s">
        <v>100</v>
      </c>
    </row>
    <row r="22" spans="1:30" ht="20.100000000000001" customHeight="1" x14ac:dyDescent="0.25"/>
    <row r="23" spans="1:30" ht="20.100000000000001" customHeight="1" x14ac:dyDescent="0.25">
      <c r="A23" s="14"/>
      <c r="B23" s="70" t="s">
        <v>144</v>
      </c>
      <c r="C23" s="14"/>
      <c r="D23" s="14"/>
    </row>
    <row r="24" spans="1:30" ht="20.100000000000001" customHeight="1" thickBot="1" x14ac:dyDescent="0.3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</row>
    <row r="25" spans="1:30" ht="20.100000000000001" customHeight="1" x14ac:dyDescent="0.25">
      <c r="A25" s="8" t="s">
        <v>27</v>
      </c>
    </row>
    <row r="26" spans="1:30" ht="20.100000000000001" customHeight="1" x14ac:dyDescent="0.25">
      <c r="E26" s="6" t="s">
        <v>28</v>
      </c>
      <c r="F26" s="107" t="s">
        <v>168</v>
      </c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</row>
    <row r="27" spans="1:30" s="9" customFormat="1" ht="9.9499999999999993" customHeight="1" x14ac:dyDescent="0.25"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20.100000000000001" customHeight="1" x14ac:dyDescent="0.25">
      <c r="E28" s="6" t="s">
        <v>29</v>
      </c>
      <c r="F28" s="107" t="s">
        <v>172</v>
      </c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</row>
    <row r="29" spans="1:30" s="9" customFormat="1" ht="9.9499999999999993" customHeight="1" x14ac:dyDescent="0.25"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20.100000000000001" customHeight="1" x14ac:dyDescent="0.25">
      <c r="E30" s="6" t="s">
        <v>30</v>
      </c>
      <c r="F30" s="107" t="s">
        <v>173</v>
      </c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V30" s="6" t="s">
        <v>13</v>
      </c>
      <c r="W30" s="110" t="s">
        <v>174</v>
      </c>
      <c r="X30" s="110"/>
      <c r="Y30" s="110"/>
      <c r="Z30" s="6" t="s">
        <v>14</v>
      </c>
      <c r="AA30" s="111">
        <v>45122</v>
      </c>
      <c r="AB30" s="111"/>
      <c r="AC30" s="111"/>
    </row>
    <row r="31" spans="1:30" ht="9.9499999999999993" customHeight="1" x14ac:dyDescent="0.25"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30" ht="20.100000000000001" customHeight="1" x14ac:dyDescent="0.25">
      <c r="E32" s="6" t="s">
        <v>64</v>
      </c>
      <c r="F32" s="107"/>
      <c r="G32" s="107"/>
      <c r="H32" s="107"/>
      <c r="I32" s="107"/>
      <c r="J32" s="107"/>
      <c r="K32" s="107"/>
      <c r="L32" s="107"/>
      <c r="M32" s="107"/>
      <c r="S32" s="6" t="s">
        <v>138</v>
      </c>
      <c r="T32" s="112"/>
      <c r="U32" s="112"/>
      <c r="V32" s="112"/>
      <c r="W32" s="112"/>
      <c r="X32" s="112"/>
      <c r="Y32" s="112"/>
      <c r="Z32" s="112"/>
      <c r="AA32" s="112"/>
      <c r="AB32" s="112"/>
      <c r="AC32" s="112"/>
    </row>
    <row r="33" spans="1:30" ht="20.100000000000001" customHeight="1" x14ac:dyDescent="0.25"/>
    <row r="34" spans="1:30" ht="20.100000000000001" customHeight="1" x14ac:dyDescent="0.25">
      <c r="A34" s="12" t="s">
        <v>56</v>
      </c>
      <c r="F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30" ht="20.100000000000001" customHeight="1" x14ac:dyDescent="0.25">
      <c r="A35" s="98" t="s">
        <v>178</v>
      </c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100"/>
      <c r="AD35" s="14"/>
    </row>
    <row r="36" spans="1:30" ht="20.100000000000001" customHeight="1" x14ac:dyDescent="0.25">
      <c r="A36" s="101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3"/>
    </row>
    <row r="37" spans="1:30" ht="20.100000000000001" customHeight="1" x14ac:dyDescent="0.25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3"/>
    </row>
    <row r="38" spans="1:30" ht="20.100000000000001" customHeight="1" thickBot="1" x14ac:dyDescent="0.3">
      <c r="A38" s="104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6"/>
    </row>
    <row r="39" spans="1:30" ht="20.100000000000001" customHeight="1" x14ac:dyDescent="0.25">
      <c r="B39" s="11"/>
    </row>
    <row r="40" spans="1:30" ht="20.100000000000001" customHeight="1" x14ac:dyDescent="0.25">
      <c r="F40" s="15" t="s">
        <v>31</v>
      </c>
      <c r="G40" s="71"/>
      <c r="H40" s="72"/>
      <c r="I40" s="73"/>
      <c r="J40" s="13"/>
      <c r="L40" s="13"/>
      <c r="M40" s="16" t="s">
        <v>57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</row>
    <row r="41" spans="1:30" ht="20.100000000000001" customHeight="1" x14ac:dyDescent="0.25">
      <c r="A41" s="12"/>
      <c r="F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30" ht="20.100000000000001" customHeight="1" x14ac:dyDescent="0.25">
      <c r="A42" s="12" t="s">
        <v>32</v>
      </c>
      <c r="F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30" ht="20.100000000000001" customHeight="1" x14ac:dyDescent="0.25">
      <c r="A43" s="98" t="s">
        <v>179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100"/>
    </row>
    <row r="44" spans="1:30" ht="20.100000000000001" customHeight="1" x14ac:dyDescent="0.25">
      <c r="A44" s="101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3"/>
    </row>
    <row r="45" spans="1:30" ht="20.100000000000001" customHeight="1" x14ac:dyDescent="0.25">
      <c r="A45" s="101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3"/>
    </row>
    <row r="46" spans="1:30" ht="20.100000000000001" customHeight="1" x14ac:dyDescent="0.25">
      <c r="A46" s="101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3"/>
    </row>
    <row r="47" spans="1:30" ht="20.100000000000001" customHeight="1" thickBot="1" x14ac:dyDescent="0.3">
      <c r="A47" s="104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6"/>
    </row>
    <row r="48" spans="1:30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  <row r="202" ht="20.100000000000001" customHeight="1" x14ac:dyDescent="0.25"/>
    <row r="203" ht="20.100000000000001" customHeight="1" x14ac:dyDescent="0.25"/>
    <row r="204" ht="20.100000000000001" customHeight="1" x14ac:dyDescent="0.25"/>
    <row r="205" ht="20.100000000000001" customHeight="1" x14ac:dyDescent="0.25"/>
    <row r="206" ht="20.100000000000001" customHeight="1" x14ac:dyDescent="0.25"/>
    <row r="207" ht="20.100000000000001" customHeight="1" x14ac:dyDescent="0.25"/>
    <row r="208" ht="20.100000000000001" customHeight="1" x14ac:dyDescent="0.25"/>
    <row r="209" ht="20.100000000000001" customHeight="1" x14ac:dyDescent="0.25"/>
    <row r="210" ht="20.100000000000001" customHeight="1" x14ac:dyDescent="0.25"/>
    <row r="211" ht="20.100000000000001" customHeight="1" x14ac:dyDescent="0.25"/>
    <row r="212" ht="20.100000000000001" customHeight="1" x14ac:dyDescent="0.25"/>
    <row r="213" ht="20.100000000000001" customHeight="1" x14ac:dyDescent="0.25"/>
    <row r="214" ht="20.100000000000001" customHeight="1" x14ac:dyDescent="0.25"/>
    <row r="215" ht="20.100000000000001" customHeight="1" x14ac:dyDescent="0.25"/>
    <row r="216" ht="20.100000000000001" customHeight="1" x14ac:dyDescent="0.25"/>
    <row r="217" ht="20.100000000000001" customHeight="1" x14ac:dyDescent="0.25"/>
    <row r="218" ht="20.100000000000001" customHeight="1" x14ac:dyDescent="0.25"/>
    <row r="219" ht="20.100000000000001" customHeight="1" x14ac:dyDescent="0.25"/>
    <row r="220" ht="20.100000000000001" customHeight="1" x14ac:dyDescent="0.25"/>
    <row r="221" ht="20.100000000000001" customHeight="1" x14ac:dyDescent="0.25"/>
    <row r="222" ht="20.100000000000001" customHeight="1" x14ac:dyDescent="0.25"/>
    <row r="223" ht="20.100000000000001" customHeight="1" x14ac:dyDescent="0.25"/>
    <row r="224" ht="20.100000000000001" customHeight="1" x14ac:dyDescent="0.25"/>
    <row r="225" ht="20.100000000000001" customHeight="1" x14ac:dyDescent="0.25"/>
    <row r="226" ht="20.100000000000001" customHeight="1" x14ac:dyDescent="0.25"/>
    <row r="227" ht="20.100000000000001" customHeight="1" x14ac:dyDescent="0.25"/>
    <row r="228" ht="20.100000000000001" customHeight="1" x14ac:dyDescent="0.25"/>
    <row r="229" ht="20.100000000000001" customHeight="1" x14ac:dyDescent="0.25"/>
    <row r="230" ht="20.100000000000001" customHeight="1" x14ac:dyDescent="0.25"/>
    <row r="231" ht="20.100000000000001" customHeight="1" x14ac:dyDescent="0.25"/>
    <row r="232" ht="20.100000000000001" customHeight="1" x14ac:dyDescent="0.25"/>
    <row r="233" ht="20.100000000000001" customHeight="1" x14ac:dyDescent="0.25"/>
    <row r="234" ht="20.100000000000001" customHeight="1" x14ac:dyDescent="0.25"/>
    <row r="235" ht="20.100000000000001" customHeight="1" x14ac:dyDescent="0.25"/>
    <row r="236" ht="20.100000000000001" customHeight="1" x14ac:dyDescent="0.25"/>
    <row r="237" ht="20.100000000000001" customHeight="1" x14ac:dyDescent="0.25"/>
    <row r="238" ht="20.100000000000001" customHeight="1" x14ac:dyDescent="0.25"/>
    <row r="239" ht="20.100000000000001" customHeight="1" x14ac:dyDescent="0.25"/>
    <row r="240" ht="20.100000000000001" customHeight="1" x14ac:dyDescent="0.25"/>
    <row r="241" ht="20.100000000000001" customHeight="1" x14ac:dyDescent="0.25"/>
    <row r="242" ht="20.100000000000001" customHeight="1" x14ac:dyDescent="0.25"/>
    <row r="243" ht="20.100000000000001" customHeight="1" x14ac:dyDescent="0.25"/>
    <row r="244" ht="20.100000000000001" customHeight="1" x14ac:dyDescent="0.25"/>
    <row r="245" ht="20.100000000000001" customHeight="1" x14ac:dyDescent="0.25"/>
    <row r="246" ht="20.100000000000001" customHeight="1" x14ac:dyDescent="0.25"/>
    <row r="247" ht="20.100000000000001" customHeight="1" x14ac:dyDescent="0.25"/>
    <row r="248" ht="20.100000000000001" customHeight="1" x14ac:dyDescent="0.25"/>
    <row r="249" ht="20.100000000000001" customHeight="1" x14ac:dyDescent="0.25"/>
    <row r="250" ht="20.100000000000001" customHeight="1" x14ac:dyDescent="0.25"/>
    <row r="251" ht="20.100000000000001" customHeight="1" x14ac:dyDescent="0.25"/>
    <row r="252" ht="20.100000000000001" customHeight="1" x14ac:dyDescent="0.25"/>
    <row r="253" ht="20.100000000000001" customHeight="1" x14ac:dyDescent="0.25"/>
    <row r="254" ht="20.100000000000001" customHeight="1" x14ac:dyDescent="0.25"/>
    <row r="255" ht="20.100000000000001" customHeight="1" x14ac:dyDescent="0.25"/>
    <row r="256" ht="20.100000000000001" customHeight="1" x14ac:dyDescent="0.25"/>
    <row r="257" ht="20.100000000000001" customHeight="1" x14ac:dyDescent="0.25"/>
    <row r="258" ht="20.100000000000001" customHeight="1" x14ac:dyDescent="0.25"/>
    <row r="259" ht="20.100000000000001" customHeight="1" x14ac:dyDescent="0.25"/>
    <row r="260" ht="20.100000000000001" customHeight="1" x14ac:dyDescent="0.25"/>
    <row r="261" ht="20.100000000000001" customHeight="1" x14ac:dyDescent="0.25"/>
    <row r="262" ht="20.100000000000001" customHeight="1" x14ac:dyDescent="0.25"/>
    <row r="263" ht="20.100000000000001" customHeight="1" x14ac:dyDescent="0.25"/>
    <row r="264" ht="20.100000000000001" customHeight="1" x14ac:dyDescent="0.25"/>
    <row r="265" ht="20.100000000000001" customHeight="1" x14ac:dyDescent="0.25"/>
    <row r="266" ht="20.100000000000001" customHeight="1" x14ac:dyDescent="0.25"/>
    <row r="267" ht="20.100000000000001" customHeight="1" x14ac:dyDescent="0.25"/>
    <row r="268" ht="20.100000000000001" customHeight="1" x14ac:dyDescent="0.25"/>
    <row r="269" ht="20.100000000000001" customHeight="1" x14ac:dyDescent="0.25"/>
    <row r="270" ht="20.100000000000001" customHeight="1" x14ac:dyDescent="0.25"/>
    <row r="271" ht="20.100000000000001" customHeight="1" x14ac:dyDescent="0.25"/>
    <row r="272" ht="20.100000000000001" customHeight="1" x14ac:dyDescent="0.25"/>
    <row r="273" ht="20.100000000000001" customHeight="1" x14ac:dyDescent="0.25"/>
    <row r="274" ht="20.100000000000001" customHeight="1" x14ac:dyDescent="0.25"/>
    <row r="275" ht="20.100000000000001" customHeight="1" x14ac:dyDescent="0.25"/>
    <row r="276" ht="20.100000000000001" customHeight="1" x14ac:dyDescent="0.25"/>
    <row r="277" ht="20.100000000000001" customHeight="1" x14ac:dyDescent="0.25"/>
    <row r="278" ht="20.100000000000001" customHeight="1" x14ac:dyDescent="0.25"/>
    <row r="279" ht="20.100000000000001" customHeight="1" x14ac:dyDescent="0.25"/>
    <row r="280" ht="20.100000000000001" customHeight="1" x14ac:dyDescent="0.25"/>
    <row r="281" ht="20.100000000000001" customHeight="1" x14ac:dyDescent="0.25"/>
    <row r="282" ht="20.100000000000001" customHeight="1" x14ac:dyDescent="0.25"/>
    <row r="283" ht="20.100000000000001" customHeight="1" x14ac:dyDescent="0.25"/>
    <row r="284" ht="20.100000000000001" customHeight="1" x14ac:dyDescent="0.25"/>
    <row r="285" ht="20.100000000000001" customHeight="1" x14ac:dyDescent="0.25"/>
    <row r="286" ht="20.100000000000001" customHeight="1" x14ac:dyDescent="0.25"/>
    <row r="287" ht="20.100000000000001" customHeight="1" x14ac:dyDescent="0.25"/>
    <row r="288" ht="20.100000000000001" customHeight="1" x14ac:dyDescent="0.25"/>
    <row r="289" ht="20.100000000000001" customHeight="1" x14ac:dyDescent="0.25"/>
    <row r="290" ht="20.100000000000001" customHeight="1" x14ac:dyDescent="0.25"/>
    <row r="291" ht="20.100000000000001" customHeight="1" x14ac:dyDescent="0.25"/>
    <row r="292" ht="20.100000000000001" customHeight="1" x14ac:dyDescent="0.25"/>
    <row r="293" ht="20.100000000000001" customHeight="1" x14ac:dyDescent="0.25"/>
    <row r="294" ht="20.100000000000001" customHeight="1" x14ac:dyDescent="0.25"/>
    <row r="295" ht="20.100000000000001" customHeight="1" x14ac:dyDescent="0.25"/>
    <row r="296" ht="20.100000000000001" customHeight="1" x14ac:dyDescent="0.25"/>
    <row r="297" ht="20.100000000000001" customHeight="1" x14ac:dyDescent="0.25"/>
    <row r="298" ht="20.100000000000001" customHeight="1" x14ac:dyDescent="0.25"/>
    <row r="299" ht="20.100000000000001" customHeight="1" x14ac:dyDescent="0.25"/>
    <row r="300" ht="20.100000000000001" customHeight="1" x14ac:dyDescent="0.25"/>
    <row r="301" ht="20.100000000000001" customHeight="1" x14ac:dyDescent="0.25"/>
    <row r="302" ht="20.100000000000001" customHeight="1" x14ac:dyDescent="0.25"/>
    <row r="303" ht="20.100000000000001" customHeight="1" x14ac:dyDescent="0.25"/>
    <row r="304" ht="20.100000000000001" customHeight="1" x14ac:dyDescent="0.25"/>
    <row r="305" ht="20.100000000000001" customHeight="1" x14ac:dyDescent="0.25"/>
    <row r="306" ht="20.100000000000001" customHeight="1" x14ac:dyDescent="0.25"/>
    <row r="307" ht="20.100000000000001" customHeight="1" x14ac:dyDescent="0.25"/>
    <row r="308" ht="20.100000000000001" customHeight="1" x14ac:dyDescent="0.25"/>
    <row r="309" ht="20.100000000000001" customHeight="1" x14ac:dyDescent="0.25"/>
    <row r="310" ht="20.100000000000001" customHeight="1" x14ac:dyDescent="0.25"/>
    <row r="311" ht="20.100000000000001" customHeight="1" x14ac:dyDescent="0.25"/>
    <row r="312" ht="20.100000000000001" customHeight="1" x14ac:dyDescent="0.25"/>
    <row r="313" ht="20.100000000000001" customHeight="1" x14ac:dyDescent="0.25"/>
    <row r="314" ht="20.100000000000001" customHeight="1" x14ac:dyDescent="0.25"/>
    <row r="315" ht="20.100000000000001" customHeight="1" x14ac:dyDescent="0.25"/>
    <row r="316" ht="20.100000000000001" customHeight="1" x14ac:dyDescent="0.25"/>
    <row r="317" ht="20.100000000000001" customHeight="1" x14ac:dyDescent="0.25"/>
    <row r="318" ht="20.100000000000001" customHeight="1" x14ac:dyDescent="0.25"/>
    <row r="319" ht="20.100000000000001" customHeight="1" x14ac:dyDescent="0.25"/>
    <row r="320" ht="20.100000000000001" customHeight="1" x14ac:dyDescent="0.25"/>
    <row r="321" ht="20.100000000000001" customHeight="1" x14ac:dyDescent="0.25"/>
    <row r="322" ht="20.100000000000001" customHeight="1" x14ac:dyDescent="0.25"/>
    <row r="323" ht="20.100000000000001" customHeight="1" x14ac:dyDescent="0.25"/>
    <row r="324" ht="20.100000000000001" customHeight="1" x14ac:dyDescent="0.25"/>
    <row r="325" ht="20.100000000000001" customHeight="1" x14ac:dyDescent="0.25"/>
    <row r="326" ht="20.100000000000001" customHeight="1" x14ac:dyDescent="0.25"/>
    <row r="327" ht="20.100000000000001" customHeight="1" x14ac:dyDescent="0.25"/>
    <row r="328" ht="20.100000000000001" customHeight="1" x14ac:dyDescent="0.25"/>
    <row r="329" ht="20.100000000000001" customHeight="1" x14ac:dyDescent="0.25"/>
    <row r="330" ht="20.100000000000001" customHeight="1" x14ac:dyDescent="0.25"/>
    <row r="331" ht="20.100000000000001" customHeight="1" x14ac:dyDescent="0.25"/>
    <row r="332" ht="20.100000000000001" customHeight="1" x14ac:dyDescent="0.25"/>
    <row r="333" ht="20.100000000000001" customHeight="1" x14ac:dyDescent="0.25"/>
    <row r="334" ht="20.100000000000001" customHeight="1" x14ac:dyDescent="0.25"/>
    <row r="335" ht="20.100000000000001" customHeight="1" x14ac:dyDescent="0.25"/>
    <row r="336" ht="20.100000000000001" customHeight="1" x14ac:dyDescent="0.25"/>
    <row r="337" ht="20.100000000000001" customHeight="1" x14ac:dyDescent="0.25"/>
    <row r="338" ht="20.100000000000001" customHeight="1" x14ac:dyDescent="0.25"/>
    <row r="339" ht="20.100000000000001" customHeight="1" x14ac:dyDescent="0.25"/>
    <row r="340" ht="20.100000000000001" customHeight="1" x14ac:dyDescent="0.25"/>
    <row r="341" ht="20.100000000000001" customHeight="1" x14ac:dyDescent="0.25"/>
    <row r="342" ht="20.100000000000001" customHeight="1" x14ac:dyDescent="0.25"/>
    <row r="343" ht="20.100000000000001" customHeight="1" x14ac:dyDescent="0.25"/>
    <row r="344" ht="20.100000000000001" customHeight="1" x14ac:dyDescent="0.25"/>
    <row r="345" ht="20.100000000000001" customHeight="1" x14ac:dyDescent="0.25"/>
    <row r="346" ht="20.100000000000001" customHeight="1" x14ac:dyDescent="0.25"/>
    <row r="347" ht="20.100000000000001" customHeight="1" x14ac:dyDescent="0.25"/>
    <row r="348" ht="20.100000000000001" customHeight="1" x14ac:dyDescent="0.25"/>
    <row r="349" ht="20.100000000000001" customHeight="1" x14ac:dyDescent="0.25"/>
    <row r="350" ht="20.100000000000001" customHeight="1" x14ac:dyDescent="0.25"/>
    <row r="351" ht="20.100000000000001" customHeight="1" x14ac:dyDescent="0.25"/>
    <row r="352" ht="20.100000000000001" customHeight="1" x14ac:dyDescent="0.25"/>
    <row r="353" ht="20.100000000000001" customHeight="1" x14ac:dyDescent="0.25"/>
    <row r="354" ht="20.100000000000001" customHeight="1" x14ac:dyDescent="0.25"/>
    <row r="355" ht="20.100000000000001" customHeight="1" x14ac:dyDescent="0.25"/>
    <row r="356" ht="20.100000000000001" customHeight="1" x14ac:dyDescent="0.25"/>
    <row r="357" ht="20.100000000000001" customHeight="1" x14ac:dyDescent="0.25"/>
    <row r="358" ht="20.100000000000001" customHeight="1" x14ac:dyDescent="0.25"/>
    <row r="359" ht="20.100000000000001" customHeight="1" x14ac:dyDescent="0.25"/>
    <row r="360" ht="20.100000000000001" customHeight="1" x14ac:dyDescent="0.25"/>
    <row r="361" ht="20.100000000000001" customHeight="1" x14ac:dyDescent="0.25"/>
    <row r="362" ht="20.100000000000001" customHeight="1" x14ac:dyDescent="0.25"/>
    <row r="363" ht="20.100000000000001" customHeight="1" x14ac:dyDescent="0.25"/>
    <row r="364" ht="20.100000000000001" customHeight="1" x14ac:dyDescent="0.25"/>
    <row r="365" ht="20.100000000000001" customHeight="1" x14ac:dyDescent="0.25"/>
    <row r="366" ht="20.100000000000001" customHeight="1" x14ac:dyDescent="0.25"/>
    <row r="367" ht="20.100000000000001" customHeight="1" x14ac:dyDescent="0.25"/>
    <row r="368" ht="20.100000000000001" customHeight="1" x14ac:dyDescent="0.25"/>
    <row r="369" ht="20.100000000000001" customHeight="1" x14ac:dyDescent="0.25"/>
    <row r="370" ht="20.100000000000001" customHeight="1" x14ac:dyDescent="0.25"/>
    <row r="371" ht="20.100000000000001" customHeight="1" x14ac:dyDescent="0.25"/>
    <row r="372" ht="20.100000000000001" customHeight="1" x14ac:dyDescent="0.25"/>
    <row r="373" ht="20.100000000000001" customHeight="1" x14ac:dyDescent="0.25"/>
    <row r="374" ht="20.100000000000001" customHeight="1" x14ac:dyDescent="0.25"/>
    <row r="375" ht="20.100000000000001" customHeight="1" x14ac:dyDescent="0.25"/>
    <row r="376" ht="20.100000000000001" customHeight="1" x14ac:dyDescent="0.25"/>
    <row r="377" ht="20.100000000000001" customHeight="1" x14ac:dyDescent="0.25"/>
    <row r="378" ht="20.100000000000001" customHeight="1" x14ac:dyDescent="0.25"/>
    <row r="379" ht="20.100000000000001" customHeight="1" x14ac:dyDescent="0.25"/>
    <row r="380" ht="20.100000000000001" customHeight="1" x14ac:dyDescent="0.25"/>
    <row r="381" ht="20.100000000000001" customHeight="1" x14ac:dyDescent="0.25"/>
    <row r="382" ht="20.100000000000001" customHeight="1" x14ac:dyDescent="0.25"/>
    <row r="383" ht="20.100000000000001" customHeight="1" x14ac:dyDescent="0.25"/>
    <row r="384" ht="20.100000000000001" customHeight="1" x14ac:dyDescent="0.25"/>
    <row r="385" ht="20.100000000000001" customHeight="1" x14ac:dyDescent="0.25"/>
    <row r="386" ht="20.100000000000001" customHeight="1" x14ac:dyDescent="0.25"/>
    <row r="387" ht="20.100000000000001" customHeight="1" x14ac:dyDescent="0.25"/>
    <row r="388" ht="20.100000000000001" customHeight="1" x14ac:dyDescent="0.25"/>
    <row r="389" ht="20.100000000000001" customHeight="1" x14ac:dyDescent="0.25"/>
    <row r="390" ht="20.100000000000001" customHeight="1" x14ac:dyDescent="0.25"/>
    <row r="391" ht="20.100000000000001" customHeight="1" x14ac:dyDescent="0.25"/>
    <row r="392" ht="20.100000000000001" customHeight="1" x14ac:dyDescent="0.25"/>
    <row r="393" ht="20.100000000000001" customHeight="1" x14ac:dyDescent="0.25"/>
    <row r="394" ht="20.100000000000001" customHeight="1" x14ac:dyDescent="0.25"/>
    <row r="395" ht="20.100000000000001" customHeight="1" x14ac:dyDescent="0.25"/>
    <row r="396" ht="20.100000000000001" customHeight="1" x14ac:dyDescent="0.25"/>
    <row r="397" ht="20.100000000000001" customHeight="1" x14ac:dyDescent="0.25"/>
    <row r="398" ht="20.100000000000001" customHeight="1" x14ac:dyDescent="0.25"/>
    <row r="399" ht="20.100000000000001" customHeight="1" x14ac:dyDescent="0.25"/>
    <row r="400" ht="20.100000000000001" customHeight="1" x14ac:dyDescent="0.25"/>
    <row r="401" ht="20.100000000000001" customHeight="1" x14ac:dyDescent="0.25"/>
    <row r="402" ht="20.100000000000001" customHeight="1" x14ac:dyDescent="0.25"/>
    <row r="403" ht="20.100000000000001" customHeight="1" x14ac:dyDescent="0.25"/>
    <row r="404" ht="20.100000000000001" customHeight="1" x14ac:dyDescent="0.25"/>
    <row r="405" ht="20.100000000000001" customHeight="1" x14ac:dyDescent="0.25"/>
    <row r="406" ht="20.100000000000001" customHeight="1" x14ac:dyDescent="0.25"/>
    <row r="407" ht="20.100000000000001" customHeight="1" x14ac:dyDescent="0.25"/>
    <row r="408" ht="20.100000000000001" customHeight="1" x14ac:dyDescent="0.25"/>
    <row r="409" ht="20.100000000000001" customHeight="1" x14ac:dyDescent="0.25"/>
    <row r="410" ht="20.100000000000001" customHeight="1" x14ac:dyDescent="0.25"/>
    <row r="411" ht="20.100000000000001" customHeight="1" x14ac:dyDescent="0.25"/>
    <row r="412" ht="20.100000000000001" customHeight="1" x14ac:dyDescent="0.25"/>
    <row r="413" ht="20.100000000000001" customHeight="1" x14ac:dyDescent="0.25"/>
    <row r="414" ht="20.100000000000001" customHeight="1" x14ac:dyDescent="0.25"/>
    <row r="415" ht="20.100000000000001" customHeight="1" x14ac:dyDescent="0.25"/>
    <row r="416" ht="20.100000000000001" customHeight="1" x14ac:dyDescent="0.25"/>
    <row r="417" ht="20.100000000000001" customHeight="1" x14ac:dyDescent="0.25"/>
    <row r="418" ht="20.100000000000001" customHeight="1" x14ac:dyDescent="0.25"/>
    <row r="419" ht="20.100000000000001" customHeight="1" x14ac:dyDescent="0.25"/>
    <row r="420" ht="20.100000000000001" customHeight="1" x14ac:dyDescent="0.25"/>
    <row r="421" ht="20.100000000000001" customHeight="1" x14ac:dyDescent="0.25"/>
    <row r="422" ht="20.100000000000001" customHeight="1" x14ac:dyDescent="0.25"/>
    <row r="423" ht="20.100000000000001" customHeight="1" x14ac:dyDescent="0.25"/>
    <row r="424" ht="20.100000000000001" customHeight="1" x14ac:dyDescent="0.25"/>
    <row r="425" ht="20.100000000000001" customHeight="1" x14ac:dyDescent="0.25"/>
    <row r="426" ht="20.100000000000001" customHeight="1" x14ac:dyDescent="0.25"/>
    <row r="427" ht="20.100000000000001" customHeight="1" x14ac:dyDescent="0.25"/>
    <row r="428" ht="20.100000000000001" customHeight="1" x14ac:dyDescent="0.25"/>
    <row r="429" ht="20.100000000000001" customHeight="1" x14ac:dyDescent="0.25"/>
    <row r="430" ht="20.100000000000001" customHeight="1" x14ac:dyDescent="0.25"/>
    <row r="431" ht="20.100000000000001" customHeight="1" x14ac:dyDescent="0.25"/>
    <row r="432" ht="20.100000000000001" customHeight="1" x14ac:dyDescent="0.25"/>
    <row r="433" ht="20.100000000000001" customHeight="1" x14ac:dyDescent="0.25"/>
    <row r="434" ht="20.100000000000001" customHeight="1" x14ac:dyDescent="0.25"/>
    <row r="435" ht="20.100000000000001" customHeight="1" x14ac:dyDescent="0.25"/>
    <row r="436" ht="20.100000000000001" customHeight="1" x14ac:dyDescent="0.25"/>
    <row r="437" ht="20.100000000000001" customHeight="1" x14ac:dyDescent="0.25"/>
    <row r="438" ht="20.100000000000001" customHeight="1" x14ac:dyDescent="0.25"/>
    <row r="439" ht="20.100000000000001" customHeight="1" x14ac:dyDescent="0.25"/>
    <row r="440" ht="20.100000000000001" customHeight="1" x14ac:dyDescent="0.25"/>
    <row r="441" ht="20.100000000000001" customHeight="1" x14ac:dyDescent="0.25"/>
    <row r="442" ht="20.100000000000001" customHeight="1" x14ac:dyDescent="0.25"/>
    <row r="443" ht="20.100000000000001" customHeight="1" x14ac:dyDescent="0.25"/>
    <row r="444" ht="20.100000000000001" customHeight="1" x14ac:dyDescent="0.25"/>
    <row r="445" ht="20.100000000000001" customHeight="1" x14ac:dyDescent="0.25"/>
    <row r="446" ht="20.100000000000001" customHeight="1" x14ac:dyDescent="0.25"/>
    <row r="447" ht="20.100000000000001" customHeight="1" x14ac:dyDescent="0.25"/>
    <row r="448" ht="20.100000000000001" customHeight="1" x14ac:dyDescent="0.25"/>
    <row r="449" ht="20.100000000000001" customHeight="1" x14ac:dyDescent="0.25"/>
    <row r="450" ht="20.100000000000001" customHeight="1" x14ac:dyDescent="0.25"/>
    <row r="451" ht="20.100000000000001" customHeight="1" x14ac:dyDescent="0.25"/>
    <row r="452" ht="20.100000000000001" customHeight="1" x14ac:dyDescent="0.25"/>
    <row r="453" ht="20.100000000000001" customHeight="1" x14ac:dyDescent="0.25"/>
    <row r="454" ht="20.100000000000001" customHeight="1" x14ac:dyDescent="0.25"/>
    <row r="455" ht="20.100000000000001" customHeight="1" x14ac:dyDescent="0.25"/>
    <row r="456" ht="20.100000000000001" customHeight="1" x14ac:dyDescent="0.25"/>
    <row r="457" ht="20.100000000000001" customHeight="1" x14ac:dyDescent="0.25"/>
    <row r="458" ht="20.100000000000001" customHeight="1" x14ac:dyDescent="0.25"/>
    <row r="459" ht="20.100000000000001" customHeight="1" x14ac:dyDescent="0.25"/>
    <row r="460" ht="20.100000000000001" customHeight="1" x14ac:dyDescent="0.25"/>
    <row r="461" ht="20.100000000000001" customHeight="1" x14ac:dyDescent="0.25"/>
    <row r="462" ht="20.100000000000001" customHeight="1" x14ac:dyDescent="0.25"/>
    <row r="463" ht="20.100000000000001" customHeight="1" x14ac:dyDescent="0.25"/>
    <row r="464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</sheetData>
  <sheetProtection password="CC1D" sheet="1" objects="1" scenarios="1"/>
  <mergeCells count="20">
    <mergeCell ref="H6:AC6"/>
    <mergeCell ref="F28:AC28"/>
    <mergeCell ref="F26:AC26"/>
    <mergeCell ref="H12:AC12"/>
    <mergeCell ref="A13:G13"/>
    <mergeCell ref="A15:AD15"/>
    <mergeCell ref="I10:P10"/>
    <mergeCell ref="T10:AC10"/>
    <mergeCell ref="I14:P14"/>
    <mergeCell ref="A43:AC47"/>
    <mergeCell ref="A35:AC38"/>
    <mergeCell ref="H8:AC8"/>
    <mergeCell ref="F32:M32"/>
    <mergeCell ref="N40:AC40"/>
    <mergeCell ref="A24:AD24"/>
    <mergeCell ref="W30:Y30"/>
    <mergeCell ref="AA30:AC30"/>
    <mergeCell ref="T32:AC32"/>
    <mergeCell ref="T14:AC14"/>
    <mergeCell ref="F30:T30"/>
  </mergeCells>
  <printOptions horizontalCentered="1" verticalCentered="1"/>
  <pageMargins left="0.25" right="0.25" top="0.75" bottom="0.75" header="0.3" footer="0.3"/>
  <pageSetup scale="7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867"/>
  <sheetViews>
    <sheetView zoomScaleNormal="100" workbookViewId="0">
      <pane ySplit="6" topLeftCell="A14" activePane="bottomLeft" state="frozen"/>
      <selection pane="bottomLeft" activeCell="B133" sqref="B133"/>
    </sheetView>
  </sheetViews>
  <sheetFormatPr defaultRowHeight="15" x14ac:dyDescent="0.25"/>
  <cols>
    <col min="1" max="4" width="3.7109375" style="1" customWidth="1"/>
    <col min="5" max="5" width="3.7109375" style="6" customWidth="1"/>
    <col min="6" max="116" width="3.7109375" style="1" customWidth="1"/>
    <col min="117" max="16384" width="9.140625" style="1"/>
  </cols>
  <sheetData>
    <row r="1" spans="1:29" ht="20.100000000000001" customHeight="1" x14ac:dyDescent="0.3">
      <c r="E1" s="1"/>
      <c r="AC1" s="18" t="s">
        <v>69</v>
      </c>
    </row>
    <row r="2" spans="1:29" ht="20.100000000000001" customHeight="1" x14ac:dyDescent="0.3">
      <c r="E2" s="1"/>
      <c r="AC2" s="18" t="s">
        <v>70</v>
      </c>
    </row>
    <row r="3" spans="1:29" ht="20.100000000000001" customHeight="1" x14ac:dyDescent="0.3">
      <c r="E3" s="1"/>
      <c r="AC3" s="19"/>
    </row>
    <row r="4" spans="1:29" ht="20.100000000000001" customHeight="1" x14ac:dyDescent="0.25">
      <c r="E4" s="1"/>
      <c r="W4" s="2"/>
      <c r="X4" s="2"/>
      <c r="Y4" s="2"/>
    </row>
    <row r="5" spans="1:29" ht="20.100000000000001" customHeight="1" x14ac:dyDescent="0.25">
      <c r="E5" s="1"/>
    </row>
    <row r="6" spans="1:29" ht="20.100000000000001" customHeight="1" x14ac:dyDescent="0.3">
      <c r="A6" s="20" t="s">
        <v>0</v>
      </c>
      <c r="H6" s="114" t="str">
        <f>IF(+'Pre-Qualifying Questionnaire'!H6:AC6&gt;0,+'Pre-Qualifying Questionnaire'!H6:AC6," ")</f>
        <v>Chatham Farm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</row>
    <row r="7" spans="1:29" ht="20.100000000000001" customHeight="1" x14ac:dyDescent="0.3">
      <c r="A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9" ht="20.100000000000001" customHeight="1" x14ac:dyDescent="0.3">
      <c r="A8" s="21" t="s">
        <v>62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140</v>
      </c>
      <c r="AA8" s="71"/>
      <c r="AB8" s="72"/>
      <c r="AC8" s="73"/>
    </row>
    <row r="9" spans="1:29" ht="20.100000000000001" customHeight="1" x14ac:dyDescent="0.25">
      <c r="B9" s="10"/>
      <c r="E9" s="6" t="s">
        <v>28</v>
      </c>
      <c r="F9" s="114" t="str">
        <f>IF(+'Pre-Qualifying Questionnaire'!F26:AC26&gt;0,+'Pre-Qualifying Questionnaire'!F26:AC26," ")</f>
        <v>Chatham Farm</v>
      </c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</row>
    <row r="10" spans="1:29" ht="9.9499999999999993" customHeight="1" x14ac:dyDescent="0.25"/>
    <row r="11" spans="1:29" ht="20.100000000000001" customHeight="1" x14ac:dyDescent="0.25">
      <c r="E11" s="6" t="s">
        <v>63</v>
      </c>
      <c r="F11" s="114" t="str">
        <f>IF(+'Pre-Qualifying Questionnaire'!F28:AC28&gt;0,+'Pre-Qualifying Questionnaire'!F28:AC28," ")</f>
        <v>2395 Gibbs Road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</row>
    <row r="12" spans="1:29" ht="9.9499999999999993" customHeight="1" x14ac:dyDescent="0.25"/>
    <row r="13" spans="1:29" ht="20.100000000000001" customHeight="1" x14ac:dyDescent="0.25">
      <c r="E13" s="6" t="s">
        <v>30</v>
      </c>
      <c r="F13" s="114">
        <f>IF(+'Pre-Qualifying Questionnaire'!F30:T30&gt;0,+'Pre-Qualifying Questionnaire'!F3:T30," ")</f>
        <v>0</v>
      </c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5" t="s">
        <v>13</v>
      </c>
      <c r="V13" s="115"/>
      <c r="W13" s="117" t="str">
        <f>IF(+'Pre-Qualifying Questionnaire'!W30:Y30&gt;0,+'Pre-Qualifying Questionnaire'!W30:Y30," ")</f>
        <v>OH</v>
      </c>
      <c r="X13" s="117"/>
      <c r="Y13" s="117"/>
      <c r="Z13" s="22" t="s">
        <v>14</v>
      </c>
      <c r="AA13" s="117">
        <f>IF(+'Pre-Qualifying Questionnaire'!AA30:AC30&gt;0,+'Pre-Qualifying Questionnaire'!AA30:AC30," ")</f>
        <v>45122</v>
      </c>
      <c r="AB13" s="117"/>
      <c r="AC13" s="117"/>
    </row>
    <row r="14" spans="1:29" ht="9.9499999999999993" customHeight="1" x14ac:dyDescent="0.25"/>
    <row r="15" spans="1:29" ht="20.100000000000001" customHeight="1" x14ac:dyDescent="0.25">
      <c r="E15" s="6" t="s">
        <v>64</v>
      </c>
      <c r="F15" s="114" t="str">
        <f>IF(+'Pre-Qualifying Questionnaire'!F32:M32&gt;0,+'Pre-Qualifying Questionnaire'!F32:M32," ")</f>
        <v xml:space="preserve"> </v>
      </c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23"/>
      <c r="S15" s="6" t="s">
        <v>67</v>
      </c>
      <c r="T15" s="120" t="str">
        <f>IF(+'Pre-Qualifying Questionnaire'!T32:AC32&gt;0,+'Pre-Qualifying Questionnaire'!T32:AC32," ")</f>
        <v xml:space="preserve"> </v>
      </c>
      <c r="U15" s="120"/>
      <c r="V15" s="120"/>
      <c r="W15" s="120"/>
      <c r="X15" s="120"/>
      <c r="Y15" s="120"/>
      <c r="Z15" s="120"/>
      <c r="AA15" s="120"/>
      <c r="AB15" s="120"/>
      <c r="AC15" s="120"/>
    </row>
    <row r="16" spans="1:29" ht="9.9499999999999993" customHeight="1" x14ac:dyDescent="0.25"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9"/>
      <c r="S16" s="24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0.100000000000001" customHeight="1" x14ac:dyDescent="0.3">
      <c r="A17" s="21" t="s">
        <v>139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0.100000000000001" customHeight="1" x14ac:dyDescent="0.25">
      <c r="B18" s="10"/>
      <c r="E18" s="6" t="s">
        <v>65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</row>
    <row r="19" spans="1:29" ht="9.9499999999999993" customHeight="1" x14ac:dyDescent="0.25"/>
    <row r="20" spans="1:29" ht="20.100000000000001" customHeight="1" x14ac:dyDescent="0.25">
      <c r="E20" s="6" t="s">
        <v>66</v>
      </c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</row>
    <row r="21" spans="1:29" ht="9.9499999999999993" customHeight="1" x14ac:dyDescent="0.25"/>
    <row r="22" spans="1:29" ht="20.100000000000001" customHeight="1" x14ac:dyDescent="0.25">
      <c r="E22" s="6" t="s">
        <v>30</v>
      </c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15" t="s">
        <v>13</v>
      </c>
      <c r="V22" s="115"/>
      <c r="W22" s="107"/>
      <c r="X22" s="107"/>
      <c r="Y22" s="107"/>
      <c r="Z22" s="22" t="s">
        <v>14</v>
      </c>
      <c r="AA22" s="107"/>
      <c r="AB22" s="107"/>
      <c r="AC22" s="107"/>
    </row>
    <row r="23" spans="1:29" ht="9.9499999999999993" customHeight="1" x14ac:dyDescent="0.25"/>
    <row r="24" spans="1:29" ht="20.100000000000001" customHeight="1" x14ac:dyDescent="0.25">
      <c r="E24" s="6" t="s">
        <v>68</v>
      </c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23"/>
      <c r="S24" s="6" t="s">
        <v>67</v>
      </c>
      <c r="T24" s="116"/>
      <c r="U24" s="107"/>
      <c r="V24" s="107"/>
      <c r="W24" s="107"/>
      <c r="X24" s="107"/>
      <c r="Y24" s="107"/>
      <c r="Z24" s="107"/>
      <c r="AA24" s="107"/>
      <c r="AB24" s="107"/>
      <c r="AC24" s="107"/>
    </row>
    <row r="25" spans="1:29" ht="20.100000000000001" customHeight="1" thickBot="1" x14ac:dyDescent="0.3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9"/>
      <c r="S25" s="24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0.100000000000001" customHeight="1" x14ac:dyDescent="0.25">
      <c r="A26" s="25"/>
      <c r="B26" s="25"/>
      <c r="C26" s="25"/>
      <c r="D26" s="25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20.100000000000001" customHeight="1" x14ac:dyDescent="0.3">
      <c r="A27" s="20" t="s">
        <v>60</v>
      </c>
      <c r="E27" s="1"/>
      <c r="H27" s="114" t="str">
        <f>IF(+'Pre-Qualifying Questionnaire'!H8:AC8&gt;0,+'Pre-Qualifying Questionnaire'!H8:AC8," ")</f>
        <v>Andy Mauk</v>
      </c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29" ht="9.9499999999999993" customHeight="1" x14ac:dyDescent="0.25">
      <c r="E28" s="1"/>
    </row>
    <row r="29" spans="1:29" ht="20.100000000000001" customHeight="1" x14ac:dyDescent="0.25">
      <c r="A29" s="5" t="s">
        <v>1</v>
      </c>
      <c r="E29" s="1"/>
      <c r="I29" s="114" t="str">
        <f>IF(+'Pre-Qualifying Questionnaire'!I10:P10&gt;0,+'Pre-Qualifying Questionnaire'!I10:P10," ")</f>
        <v>513-554-1200 X 3022</v>
      </c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2"/>
      <c r="V29" s="2"/>
      <c r="W29" s="2"/>
      <c r="X29" s="3"/>
      <c r="Z29" s="6" t="s">
        <v>33</v>
      </c>
      <c r="AA29" s="71"/>
      <c r="AB29" s="72"/>
      <c r="AC29" s="73"/>
    </row>
    <row r="30" spans="1:29" ht="9.9499999999999993" customHeight="1" x14ac:dyDescent="0.25">
      <c r="E30" s="1"/>
    </row>
    <row r="31" spans="1:29" ht="20.100000000000001" customHeight="1" x14ac:dyDescent="0.3">
      <c r="A31" s="20" t="s">
        <v>59</v>
      </c>
      <c r="E31" s="1"/>
      <c r="H31" s="114" t="str">
        <f>IF(+'Pre-Qualifying Questionnaire'!H12:AC12&gt;0,+'Pre-Qualifying Questionnaire'!H12:AC12," ")</f>
        <v>Kiesland</v>
      </c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29" ht="9.9499999999999993" customHeight="1" x14ac:dyDescent="0.25">
      <c r="A32" s="113"/>
      <c r="B32" s="113"/>
      <c r="C32" s="113"/>
      <c r="D32" s="113"/>
      <c r="E32" s="113"/>
      <c r="F32" s="113"/>
      <c r="G32" s="113"/>
    </row>
    <row r="33" spans="1:29" ht="20.100000000000001" customHeight="1" x14ac:dyDescent="0.25">
      <c r="A33" s="5" t="s">
        <v>24</v>
      </c>
      <c r="E33" s="1"/>
      <c r="I33" s="114" t="str">
        <f>IF(+'Pre-Qualifying Questionnaire'!I14:P14&gt;0,+'Pre-Qualifying Questionnaire'!I14:P14," ")</f>
        <v xml:space="preserve"> </v>
      </c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2"/>
      <c r="V33" s="2"/>
      <c r="W33" s="2"/>
      <c r="X33" s="3"/>
      <c r="Y33" s="2"/>
      <c r="Z33" s="6" t="s">
        <v>34</v>
      </c>
      <c r="AA33" s="71"/>
      <c r="AB33" s="72"/>
      <c r="AC33" s="73"/>
    </row>
    <row r="34" spans="1:29" ht="20.100000000000001" customHeight="1" thickBot="1" x14ac:dyDescent="0.3"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9"/>
      <c r="S34" s="24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0.100000000000001" customHeight="1" x14ac:dyDescent="0.25">
      <c r="A35" s="25"/>
      <c r="B35" s="25"/>
      <c r="C35" s="25"/>
      <c r="D35" s="25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20.100000000000001" customHeight="1" x14ac:dyDescent="0.25">
      <c r="A36" s="27" t="s">
        <v>129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9.9499999999999993" customHeight="1" x14ac:dyDescent="0.25">
      <c r="E37" s="1"/>
    </row>
    <row r="38" spans="1:29" ht="20.100000000000001" customHeight="1" thickBot="1" x14ac:dyDescent="0.3">
      <c r="A38" s="28" t="s">
        <v>71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9"/>
      <c r="P38" s="29"/>
      <c r="Q38" s="64"/>
      <c r="R38" s="7" t="s">
        <v>72</v>
      </c>
      <c r="S38" s="7"/>
      <c r="T38" s="7"/>
      <c r="U38" s="7"/>
      <c r="V38" s="64"/>
      <c r="W38" s="7" t="s">
        <v>73</v>
      </c>
      <c r="X38" s="7"/>
      <c r="Y38" s="7"/>
      <c r="Z38" s="7"/>
      <c r="AA38" s="7"/>
      <c r="AB38" s="7"/>
      <c r="AC38" s="7"/>
    </row>
    <row r="39" spans="1:29" s="9" customFormat="1" ht="20.100000000000001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1"/>
      <c r="P39" s="31"/>
      <c r="Q39" s="32"/>
      <c r="R39" s="33"/>
      <c r="S39" s="33"/>
      <c r="T39" s="33"/>
      <c r="U39" s="33"/>
      <c r="V39" s="32"/>
      <c r="W39" s="33"/>
      <c r="X39" s="33"/>
      <c r="Y39" s="33"/>
      <c r="Z39" s="33"/>
      <c r="AA39" s="33"/>
      <c r="AB39" s="33"/>
      <c r="AC39" s="33"/>
    </row>
    <row r="40" spans="1:29" ht="20.100000000000001" customHeight="1" x14ac:dyDescent="0.25">
      <c r="A40" s="28" t="s">
        <v>48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20.100000000000001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4"/>
    </row>
    <row r="42" spans="1:29" ht="20.100000000000001" customHeight="1" x14ac:dyDescent="0.25">
      <c r="A42" s="125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7"/>
    </row>
    <row r="43" spans="1:29" ht="20.100000000000001" customHeight="1" x14ac:dyDescent="0.25">
      <c r="A43" s="125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7"/>
    </row>
    <row r="44" spans="1:29" ht="20.100000000000001" customHeight="1" thickBot="1" x14ac:dyDescent="0.3">
      <c r="A44" s="128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30"/>
    </row>
    <row r="45" spans="1:29" ht="20.100000000000001" customHeight="1" x14ac:dyDescent="0.25">
      <c r="A45" s="27" t="s">
        <v>35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ht="20.100000000000001" customHeight="1" x14ac:dyDescent="0.25">
      <c r="A46" s="28" t="s">
        <v>49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ht="20.100000000000001" customHeight="1" x14ac:dyDescent="0.25">
      <c r="A47" s="28"/>
      <c r="B47" s="34" t="s">
        <v>163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ht="20.100000000000001" customHeight="1" x14ac:dyDescent="0.25">
      <c r="B48" s="28" t="s">
        <v>164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ht="20.100000000000001" customHeight="1" x14ac:dyDescent="0.25">
      <c r="A49" s="35" t="s">
        <v>36</v>
      </c>
      <c r="B49" s="28" t="s">
        <v>165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ht="20.100000000000001" customHeight="1" x14ac:dyDescent="0.25">
      <c r="A50" s="119" t="s">
        <v>37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</row>
    <row r="51" spans="1:29" ht="20.100000000000001" customHeight="1" x14ac:dyDescent="0.25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</row>
    <row r="52" spans="1:29" ht="20.100000000000001" customHeight="1" x14ac:dyDescent="0.25">
      <c r="B52" s="28" t="s">
        <v>166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1:29" ht="20.100000000000001" customHeight="1" x14ac:dyDescent="0.25">
      <c r="B53" s="28" t="s">
        <v>74</v>
      </c>
      <c r="C53" s="7"/>
      <c r="D53" s="7"/>
      <c r="E53" s="7"/>
      <c r="F53" s="7"/>
      <c r="G53" s="7"/>
      <c r="H53" s="36" t="s">
        <v>44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1:29" ht="20.100000000000001" customHeight="1" x14ac:dyDescent="0.25">
      <c r="B54" s="141" t="s">
        <v>167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</row>
    <row r="55" spans="1:29" ht="20.100000000000001" customHeight="1" x14ac:dyDescent="0.25"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</row>
    <row r="56" spans="1:29" ht="9.9499999999999993" customHeight="1" x14ac:dyDescent="0.25"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29" ht="20.100000000000001" customHeight="1" x14ac:dyDescent="0.25"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29" ht="20.100000000000001" customHeight="1" thickBot="1" x14ac:dyDescent="0.3">
      <c r="A58" s="38" t="s">
        <v>38</v>
      </c>
      <c r="B58" s="7"/>
      <c r="C58" s="29"/>
      <c r="D58" s="29"/>
      <c r="E58" s="29"/>
      <c r="F58" s="7"/>
      <c r="G58" s="7"/>
      <c r="H58" s="64"/>
      <c r="I58" s="7" t="s">
        <v>75</v>
      </c>
      <c r="J58" s="7"/>
      <c r="K58" s="7"/>
      <c r="L58" s="7"/>
      <c r="N58" s="64"/>
      <c r="O58" s="7" t="s">
        <v>76</v>
      </c>
      <c r="P58" s="7"/>
      <c r="T58" s="64"/>
      <c r="U58" s="7" t="s">
        <v>77</v>
      </c>
      <c r="V58" s="7"/>
      <c r="W58" s="7"/>
      <c r="X58" s="7"/>
      <c r="Y58" s="7"/>
      <c r="Z58" s="7"/>
      <c r="AA58" s="7"/>
      <c r="AB58" s="7"/>
      <c r="AC58" s="7"/>
    </row>
    <row r="59" spans="1:29" s="10" customFormat="1" ht="5.0999999999999996" customHeight="1" x14ac:dyDescent="0.25">
      <c r="A59" s="39"/>
      <c r="B59" s="32"/>
      <c r="C59" s="40"/>
      <c r="D59" s="40"/>
      <c r="E59" s="40"/>
      <c r="F59" s="32"/>
      <c r="G59" s="32"/>
      <c r="H59" s="41"/>
      <c r="I59" s="32"/>
      <c r="J59" s="32"/>
      <c r="K59" s="32"/>
      <c r="L59" s="32"/>
      <c r="N59" s="41"/>
      <c r="O59" s="32"/>
      <c r="P59" s="32"/>
      <c r="T59" s="4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20.100000000000001" customHeight="1" thickBot="1" x14ac:dyDescent="0.3">
      <c r="A60" s="43"/>
      <c r="B60" s="7"/>
      <c r="C60" s="29"/>
      <c r="D60" s="29"/>
      <c r="E60" s="29"/>
      <c r="F60" s="7"/>
      <c r="G60" s="7"/>
      <c r="H60" s="64" t="s">
        <v>175</v>
      </c>
      <c r="I60" s="7" t="s">
        <v>78</v>
      </c>
      <c r="J60" s="7"/>
      <c r="K60" s="7"/>
      <c r="L60" s="7"/>
      <c r="N60" s="64"/>
      <c r="O60" s="7" t="s">
        <v>79</v>
      </c>
      <c r="P60" s="7"/>
      <c r="T60" s="32"/>
      <c r="U60" s="7"/>
      <c r="V60" s="7"/>
      <c r="W60" s="7"/>
      <c r="X60" s="7"/>
      <c r="Y60" s="7"/>
      <c r="Z60" s="7"/>
      <c r="AA60" s="7"/>
      <c r="AB60" s="7"/>
      <c r="AC60" s="7"/>
    </row>
    <row r="61" spans="1:29" s="10" customFormat="1" ht="5.0999999999999996" customHeight="1" x14ac:dyDescent="0.25">
      <c r="A61" s="39"/>
      <c r="B61" s="32"/>
      <c r="C61" s="40"/>
      <c r="D61" s="40"/>
      <c r="E61" s="40"/>
      <c r="F61" s="32"/>
      <c r="G61" s="32"/>
      <c r="H61" s="42"/>
      <c r="I61" s="32"/>
      <c r="J61" s="32"/>
      <c r="K61" s="32"/>
      <c r="L61" s="32"/>
      <c r="N61" s="42"/>
      <c r="O61" s="32"/>
      <c r="P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20.100000000000001" customHeight="1" x14ac:dyDescent="0.25">
      <c r="A62" s="29" t="s">
        <v>50</v>
      </c>
      <c r="B62" s="7"/>
      <c r="C62" s="28" t="s">
        <v>80</v>
      </c>
      <c r="D62" s="7"/>
      <c r="E62" s="7"/>
      <c r="F62" s="7"/>
      <c r="G62" s="7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</row>
    <row r="63" spans="1:29" s="9" customFormat="1" ht="9.9499999999999993" customHeight="1" x14ac:dyDescent="0.25">
      <c r="A63" s="31"/>
      <c r="B63" s="33"/>
      <c r="C63" s="30"/>
      <c r="D63" s="33"/>
      <c r="E63" s="33"/>
      <c r="F63" s="33"/>
      <c r="G63" s="3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0.100000000000001" customHeight="1" x14ac:dyDescent="0.25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</row>
    <row r="65" spans="1:29" ht="20.100000000000001" customHeight="1" thickBot="1" x14ac:dyDescent="0.3">
      <c r="A65" s="38" t="s">
        <v>130</v>
      </c>
      <c r="B65" s="36"/>
      <c r="C65" s="7"/>
      <c r="D65" s="7"/>
      <c r="E65" s="7"/>
      <c r="F65" s="7"/>
      <c r="G65" s="7"/>
      <c r="H65" s="11"/>
      <c r="J65" s="64" t="s">
        <v>175</v>
      </c>
      <c r="K65" s="7" t="s">
        <v>84</v>
      </c>
      <c r="L65" s="7"/>
      <c r="N65" s="11"/>
      <c r="R65" s="64"/>
      <c r="S65" s="7" t="s">
        <v>85</v>
      </c>
      <c r="V65" s="7"/>
      <c r="W65" s="7"/>
      <c r="X65" s="7"/>
      <c r="Y65" s="7"/>
      <c r="Z65" s="7"/>
      <c r="AA65" s="7"/>
      <c r="AB65" s="7"/>
      <c r="AC65" s="7"/>
    </row>
    <row r="66" spans="1:29" s="10" customFormat="1" ht="5.0999999999999996" customHeight="1" x14ac:dyDescent="0.25">
      <c r="A66" s="39"/>
      <c r="B66" s="32"/>
      <c r="C66" s="40"/>
      <c r="D66" s="40"/>
      <c r="E66" s="40"/>
      <c r="F66" s="32"/>
      <c r="G66" s="32"/>
      <c r="H66" s="32"/>
      <c r="I66" s="32"/>
      <c r="J66" s="32"/>
      <c r="K66" s="32"/>
      <c r="L66" s="32"/>
      <c r="N66" s="32"/>
      <c r="O66" s="32"/>
      <c r="P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 ht="20.100000000000001" customHeight="1" thickBot="1" x14ac:dyDescent="0.3">
      <c r="A67" s="29"/>
      <c r="B67" s="7"/>
      <c r="C67" s="29"/>
      <c r="D67" s="64"/>
      <c r="E67" s="7" t="s">
        <v>86</v>
      </c>
      <c r="F67" s="7"/>
      <c r="G67" s="7"/>
      <c r="H67" s="118" t="s">
        <v>176</v>
      </c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</row>
    <row r="68" spans="1:29" ht="9.9499999999999993" customHeight="1" x14ac:dyDescent="0.25">
      <c r="A68" s="29"/>
      <c r="B68" s="2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29" ht="20.100000000000001" customHeight="1" x14ac:dyDescent="0.25">
      <c r="A69" s="29"/>
      <c r="B69" s="2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 spans="1:29" ht="20.100000000000001" customHeight="1" thickBot="1" x14ac:dyDescent="0.3">
      <c r="A70" s="38" t="s">
        <v>39</v>
      </c>
      <c r="B70" s="7"/>
      <c r="C70" s="7"/>
      <c r="D70" s="7"/>
      <c r="E70" s="7"/>
      <c r="F70" s="7"/>
      <c r="G70" s="7"/>
      <c r="H70" s="7"/>
      <c r="I70" s="64"/>
      <c r="J70" s="7" t="s">
        <v>81</v>
      </c>
      <c r="K70" s="7"/>
      <c r="L70" s="7"/>
      <c r="M70" s="7"/>
      <c r="O70" s="64"/>
      <c r="P70" s="7" t="s">
        <v>82</v>
      </c>
      <c r="Q70" s="7"/>
      <c r="U70" s="64"/>
      <c r="V70" s="7" t="s">
        <v>83</v>
      </c>
      <c r="W70" s="7"/>
      <c r="X70" s="7"/>
      <c r="Y70" s="7"/>
      <c r="Z70" s="7"/>
      <c r="AA70" s="7"/>
      <c r="AB70" s="7"/>
      <c r="AC70" s="7"/>
    </row>
    <row r="71" spans="1:29" ht="5.0999999999999996" customHeight="1" x14ac:dyDescent="0.25">
      <c r="A71" s="29"/>
      <c r="B71" s="7"/>
      <c r="C71" s="7"/>
      <c r="D71" s="29"/>
      <c r="E71" s="7"/>
      <c r="F71" s="2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 spans="1:29" ht="20.100000000000001" customHeight="1" thickBot="1" x14ac:dyDescent="0.3">
      <c r="A72" s="76" t="s">
        <v>148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64"/>
      <c r="M72" s="75" t="s">
        <v>145</v>
      </c>
      <c r="N72" s="75"/>
      <c r="O72" s="64"/>
      <c r="P72" s="7" t="s">
        <v>146</v>
      </c>
      <c r="R72" s="7"/>
      <c r="S72" s="64"/>
      <c r="T72" s="7" t="s">
        <v>86</v>
      </c>
      <c r="U72" s="7"/>
      <c r="V72" s="7"/>
      <c r="W72" s="140"/>
      <c r="X72" s="140"/>
      <c r="Y72" s="140"/>
      <c r="Z72" s="140"/>
      <c r="AA72" s="140"/>
      <c r="AB72" s="140"/>
      <c r="AC72" s="7"/>
    </row>
    <row r="73" spans="1:29" ht="5.0999999999999996" customHeight="1" x14ac:dyDescent="0.25">
      <c r="A73" s="29"/>
      <c r="B73" s="7"/>
      <c r="C73" s="7"/>
      <c r="D73" s="29"/>
      <c r="E73" s="7"/>
      <c r="F73" s="29"/>
      <c r="G73" s="7"/>
      <c r="H73" s="7"/>
      <c r="I73" s="7"/>
      <c r="J73" s="7"/>
      <c r="K73" s="7"/>
      <c r="L73" s="7"/>
      <c r="M73" s="75"/>
      <c r="N73" s="75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 spans="1:29" ht="20.100000000000001" customHeight="1" thickBot="1" x14ac:dyDescent="0.3">
      <c r="A74" s="76" t="s">
        <v>149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64"/>
      <c r="M74" s="75" t="s">
        <v>99</v>
      </c>
      <c r="N74" s="75"/>
      <c r="O74" s="64"/>
      <c r="P74" s="7" t="s">
        <v>100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 spans="1:29" ht="5.0999999999999996" customHeight="1" x14ac:dyDescent="0.25">
      <c r="A75" s="29"/>
      <c r="B75" s="7"/>
      <c r="C75" s="7"/>
      <c r="D75" s="29"/>
      <c r="E75" s="7"/>
      <c r="F75" s="29"/>
      <c r="G75" s="7"/>
      <c r="H75" s="7"/>
      <c r="I75" s="7"/>
      <c r="J75" s="7"/>
      <c r="K75" s="7"/>
      <c r="L75" s="7"/>
      <c r="M75" s="75"/>
      <c r="N75" s="75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 spans="1:29" ht="20.100000000000001" customHeight="1" thickBot="1" x14ac:dyDescent="0.3">
      <c r="A76" s="76" t="s">
        <v>150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64"/>
      <c r="M76" s="75" t="s">
        <v>99</v>
      </c>
      <c r="N76" s="75"/>
      <c r="O76" s="64"/>
      <c r="P76" s="7" t="s">
        <v>100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 spans="1:29" ht="5.0999999999999996" customHeight="1" x14ac:dyDescent="0.25">
      <c r="A77" s="29"/>
      <c r="B77" s="7"/>
      <c r="C77" s="7"/>
      <c r="D77" s="29"/>
      <c r="E77" s="7"/>
      <c r="F77" s="2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 spans="1:29" ht="20.100000000000001" customHeight="1" x14ac:dyDescent="0.25">
      <c r="B78" s="2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44" t="s">
        <v>40</v>
      </c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</row>
    <row r="79" spans="1:29" ht="5.0999999999999996" customHeight="1" x14ac:dyDescent="0.25">
      <c r="A79" s="29"/>
      <c r="B79" s="7"/>
      <c r="C79" s="7"/>
      <c r="D79" s="29"/>
      <c r="E79" s="7"/>
      <c r="F79" s="2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 spans="1:29" ht="20.100000000000001" customHeight="1" x14ac:dyDescent="0.25">
      <c r="B80" s="4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44" t="s">
        <v>87</v>
      </c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</row>
    <row r="81" spans="1:39" ht="5.0999999999999996" customHeight="1" x14ac:dyDescent="0.25">
      <c r="A81" s="29"/>
      <c r="B81" s="7"/>
      <c r="C81" s="7"/>
      <c r="D81" s="29"/>
      <c r="E81" s="7"/>
      <c r="F81" s="2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 spans="1:39" ht="20.100000000000001" customHeight="1" x14ac:dyDescent="0.25">
      <c r="A82" s="28" t="s">
        <v>88</v>
      </c>
      <c r="B82" s="7"/>
      <c r="C82" s="7"/>
      <c r="D82" s="122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4"/>
    </row>
    <row r="83" spans="1:39" ht="20.100000000000001" customHeight="1" x14ac:dyDescent="0.25">
      <c r="A83" s="28"/>
      <c r="B83" s="7"/>
      <c r="C83" s="7"/>
      <c r="D83" s="125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7"/>
    </row>
    <row r="84" spans="1:39" ht="20.100000000000001" customHeight="1" x14ac:dyDescent="0.25">
      <c r="A84" s="28"/>
      <c r="B84" s="7"/>
      <c r="C84" s="7"/>
      <c r="D84" s="125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7"/>
    </row>
    <row r="85" spans="1:39" ht="20.100000000000001" customHeight="1" thickBot="1" x14ac:dyDescent="0.3">
      <c r="A85" s="28"/>
      <c r="B85" s="7"/>
      <c r="C85" s="7"/>
      <c r="D85" s="128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30"/>
    </row>
    <row r="86" spans="1:39" s="9" customFormat="1" ht="20.100000000000001" customHeight="1" x14ac:dyDescent="0.25">
      <c r="A86" s="30"/>
      <c r="B86" s="33"/>
      <c r="C86" s="33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39" ht="20.100000000000001" customHeight="1" x14ac:dyDescent="0.25">
      <c r="A87" s="38" t="s">
        <v>147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 spans="1:39" ht="5.0999999999999996" customHeight="1" x14ac:dyDescent="0.25">
      <c r="A88" s="43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 spans="1:39" ht="20.100000000000001" customHeight="1" thickBot="1" x14ac:dyDescent="0.3">
      <c r="A89" s="47"/>
      <c r="B89" s="64"/>
      <c r="C89" s="7" t="s">
        <v>89</v>
      </c>
      <c r="D89" s="7"/>
      <c r="E89" s="7"/>
      <c r="F89" s="7"/>
      <c r="G89" s="11"/>
      <c r="K89" s="64"/>
      <c r="L89" s="7" t="s">
        <v>90</v>
      </c>
      <c r="N89" s="11"/>
      <c r="Q89" s="7"/>
      <c r="R89" s="7"/>
      <c r="S89" s="7"/>
      <c r="T89" s="7"/>
      <c r="U89" s="64"/>
      <c r="V89" s="7" t="s">
        <v>92</v>
      </c>
      <c r="X89" s="7"/>
      <c r="Z89" s="7"/>
      <c r="AA89" s="7"/>
      <c r="AB89" s="7"/>
      <c r="AC89" s="7"/>
      <c r="AD89" s="7"/>
      <c r="AE89" s="7"/>
    </row>
    <row r="90" spans="1:39" ht="5.0999999999999996" customHeight="1" x14ac:dyDescent="0.25">
      <c r="A90" s="43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 spans="1:39" ht="20.100000000000001" customHeight="1" thickBot="1" x14ac:dyDescent="0.3">
      <c r="A91" s="47"/>
      <c r="B91" s="64"/>
      <c r="C91" s="7" t="s">
        <v>93</v>
      </c>
      <c r="D91" s="7"/>
      <c r="E91" s="7"/>
      <c r="F91" s="7"/>
      <c r="G91" s="11"/>
      <c r="K91" s="64"/>
      <c r="L91" s="1" t="s">
        <v>91</v>
      </c>
      <c r="N91" s="11"/>
      <c r="Q91" s="7"/>
      <c r="R91" s="7"/>
      <c r="S91" s="7"/>
      <c r="T91" s="7"/>
      <c r="X91" s="7"/>
      <c r="Z91" s="7"/>
      <c r="AA91" s="7"/>
      <c r="AB91" s="7"/>
      <c r="AC91" s="7"/>
      <c r="AD91" s="7"/>
      <c r="AE91" s="7"/>
    </row>
    <row r="92" spans="1:39" ht="5.0999999999999996" customHeight="1" x14ac:dyDescent="0.25">
      <c r="A92" s="43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1:39" ht="20.100000000000001" customHeight="1" thickBot="1" x14ac:dyDescent="0.3">
      <c r="A93" s="47"/>
      <c r="B93" s="64"/>
      <c r="C93" s="7" t="s">
        <v>95</v>
      </c>
      <c r="D93" s="7"/>
      <c r="E93" s="7"/>
      <c r="F93" s="7"/>
      <c r="G93" s="11"/>
      <c r="U93" s="63" t="s">
        <v>41</v>
      </c>
      <c r="V93" s="63"/>
      <c r="W93" s="63" t="s">
        <v>42</v>
      </c>
      <c r="X93" s="63"/>
      <c r="Y93" s="63" t="s">
        <v>43</v>
      </c>
      <c r="Z93" s="63"/>
      <c r="AA93" s="63" t="s">
        <v>44</v>
      </c>
      <c r="AD93" s="7"/>
      <c r="AE93" s="7"/>
    </row>
    <row r="94" spans="1:39" ht="5.0999999999999996" customHeight="1" x14ac:dyDescent="0.25">
      <c r="A94" s="32"/>
      <c r="B94" s="32"/>
      <c r="C94" s="32"/>
      <c r="D94" s="32"/>
      <c r="E94" s="32"/>
      <c r="F94" s="10"/>
      <c r="G94" s="32"/>
      <c r="H94" s="32"/>
      <c r="I94" s="10"/>
      <c r="J94" s="10"/>
      <c r="M94" s="32"/>
      <c r="N94" s="32"/>
      <c r="O94" s="32"/>
      <c r="P94" s="32"/>
      <c r="Q94" s="32"/>
      <c r="R94" s="32"/>
      <c r="S94" s="32"/>
      <c r="T94" s="32"/>
      <c r="U94" s="32"/>
      <c r="V94" s="10"/>
      <c r="W94" s="7"/>
      <c r="X94" s="7"/>
      <c r="Y94" s="7"/>
      <c r="Z94" s="7"/>
      <c r="AA94" s="7"/>
      <c r="AB94" s="7"/>
    </row>
    <row r="95" spans="1:39" ht="20.100000000000001" customHeight="1" thickBot="1" x14ac:dyDescent="0.3">
      <c r="A95" s="7"/>
      <c r="B95" s="64"/>
      <c r="C95" s="7" t="s">
        <v>94</v>
      </c>
      <c r="E95" s="7"/>
      <c r="F95" s="7"/>
      <c r="G95" s="7"/>
      <c r="H95" s="7"/>
      <c r="I95" s="64"/>
      <c r="J95" s="1" t="s">
        <v>96</v>
      </c>
      <c r="N95" s="11"/>
      <c r="Q95" s="7"/>
      <c r="R95" s="7"/>
      <c r="S95" s="7"/>
      <c r="T95" s="32"/>
      <c r="U95" s="17"/>
      <c r="V95" s="28"/>
      <c r="W95" s="17"/>
      <c r="X95" s="7"/>
      <c r="Y95" s="17"/>
      <c r="Z95" s="7"/>
      <c r="AA95" s="17"/>
      <c r="AM95" s="48"/>
    </row>
    <row r="96" spans="1:39" s="9" customFormat="1" ht="5.0999999999999996" customHeight="1" x14ac:dyDescent="0.25">
      <c r="A96" s="33"/>
      <c r="B96" s="32"/>
      <c r="C96" s="30"/>
      <c r="D96" s="33"/>
      <c r="E96" s="33"/>
      <c r="F96" s="33"/>
      <c r="G96" s="33"/>
      <c r="H96" s="33"/>
      <c r="I96" s="33"/>
      <c r="J96" s="33"/>
      <c r="K96" s="32"/>
      <c r="L96" s="30"/>
      <c r="M96" s="33"/>
      <c r="N96" s="33"/>
      <c r="O96" s="33"/>
      <c r="P96" s="33"/>
      <c r="Q96" s="33"/>
      <c r="R96" s="33"/>
      <c r="S96" s="33"/>
      <c r="T96" s="33"/>
      <c r="U96" s="32"/>
      <c r="V96" s="30"/>
      <c r="W96" s="33"/>
      <c r="X96" s="33"/>
      <c r="Y96" s="33"/>
      <c r="Z96" s="33"/>
      <c r="AA96" s="33"/>
      <c r="AB96" s="33"/>
      <c r="AC96" s="33"/>
    </row>
    <row r="97" spans="1:29" ht="20.100000000000001" customHeight="1" thickBot="1" x14ac:dyDescent="0.3">
      <c r="A97" s="7"/>
      <c r="E97" s="7"/>
      <c r="F97" s="7"/>
      <c r="G97" s="7"/>
      <c r="H97" s="7"/>
      <c r="I97" s="64"/>
      <c r="J97" s="1" t="s">
        <v>97</v>
      </c>
      <c r="L97" s="28"/>
      <c r="M97" s="7"/>
      <c r="N97" s="7"/>
      <c r="O97" s="7"/>
      <c r="P97" s="7"/>
      <c r="Q97" s="7"/>
      <c r="R97" s="7"/>
      <c r="S97" s="7"/>
      <c r="T97" s="7"/>
      <c r="U97" s="17"/>
      <c r="V97" s="28"/>
      <c r="W97" s="17"/>
      <c r="X97" s="7"/>
      <c r="Y97" s="17"/>
      <c r="Z97" s="7"/>
      <c r="AA97" s="17"/>
      <c r="AB97" s="7"/>
      <c r="AC97" s="7"/>
    </row>
    <row r="98" spans="1:29" ht="20.100000000000001" customHeight="1" x14ac:dyDescent="0.25">
      <c r="A98" s="4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1:29" ht="20.100000000000001" customHeight="1" x14ac:dyDescent="0.25">
      <c r="A99" s="28" t="s">
        <v>98</v>
      </c>
      <c r="B99" s="7"/>
      <c r="C99" s="7"/>
      <c r="D99" s="7"/>
      <c r="E99" s="7"/>
      <c r="F99" s="131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3"/>
    </row>
    <row r="100" spans="1:29" ht="20.100000000000001" customHeight="1" x14ac:dyDescent="0.25">
      <c r="A100" s="28"/>
      <c r="B100" s="7"/>
      <c r="C100" s="7"/>
      <c r="D100" s="7"/>
      <c r="E100" s="7"/>
      <c r="F100" s="134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6"/>
    </row>
    <row r="101" spans="1:29" ht="20.100000000000001" customHeight="1" thickBot="1" x14ac:dyDescent="0.3">
      <c r="A101" s="28"/>
      <c r="B101" s="7"/>
      <c r="C101" s="7"/>
      <c r="D101" s="7"/>
      <c r="E101" s="7"/>
      <c r="F101" s="137"/>
      <c r="G101" s="138"/>
      <c r="H101" s="138"/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9"/>
    </row>
    <row r="102" spans="1:29" s="9" customFormat="1" ht="20.100000000000001" customHeight="1" x14ac:dyDescent="0.25">
      <c r="A102" s="30"/>
      <c r="B102" s="33"/>
      <c r="C102" s="33"/>
      <c r="D102" s="33"/>
      <c r="E102" s="33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</row>
    <row r="103" spans="1:29" s="9" customFormat="1" ht="20.100000000000001" customHeight="1" x14ac:dyDescent="0.25">
      <c r="A103" s="30"/>
      <c r="B103" s="33"/>
      <c r="C103" s="33"/>
      <c r="D103" s="33"/>
      <c r="E103" s="33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</row>
    <row r="104" spans="1:29" ht="20.100000000000001" customHeight="1" thickBot="1" x14ac:dyDescent="0.3">
      <c r="A104" s="38" t="s">
        <v>131</v>
      </c>
      <c r="C104" s="7"/>
      <c r="D104" s="7"/>
      <c r="E104" s="7"/>
      <c r="F104" s="7"/>
      <c r="G104" s="7"/>
      <c r="H104" s="7"/>
      <c r="I104" s="7"/>
      <c r="J104" s="28" t="s">
        <v>51</v>
      </c>
      <c r="L104" s="7"/>
      <c r="M104" s="7"/>
      <c r="N104" s="7"/>
      <c r="O104" s="7"/>
      <c r="P104" s="7"/>
      <c r="Q104" s="7"/>
      <c r="R104" s="7"/>
      <c r="S104" s="7"/>
      <c r="T104" s="64"/>
      <c r="U104" s="7" t="s">
        <v>99</v>
      </c>
      <c r="V104" s="7"/>
      <c r="W104" s="64" t="s">
        <v>175</v>
      </c>
      <c r="X104" s="7" t="s">
        <v>100</v>
      </c>
      <c r="Y104" s="7"/>
      <c r="Z104" s="7"/>
      <c r="AA104" s="7"/>
      <c r="AB104" s="7"/>
      <c r="AC104" s="7"/>
    </row>
    <row r="105" spans="1:29" ht="5.0999999999999996" customHeight="1" x14ac:dyDescent="0.25">
      <c r="A105" s="32"/>
      <c r="B105" s="32"/>
      <c r="C105" s="32"/>
      <c r="D105" s="32"/>
      <c r="E105" s="32"/>
      <c r="F105" s="10"/>
      <c r="G105" s="32"/>
      <c r="H105" s="32"/>
      <c r="I105" s="10"/>
      <c r="M105" s="32"/>
      <c r="N105" s="32"/>
      <c r="O105" s="32"/>
      <c r="P105" s="32"/>
      <c r="Q105" s="32"/>
      <c r="R105" s="32"/>
      <c r="S105" s="32"/>
      <c r="T105" s="32"/>
      <c r="U105" s="32"/>
      <c r="V105" s="10"/>
      <c r="W105" s="7"/>
      <c r="X105" s="7"/>
      <c r="Y105" s="7"/>
      <c r="Z105" s="7"/>
      <c r="AA105" s="7"/>
      <c r="AB105" s="7"/>
    </row>
    <row r="106" spans="1:29" ht="20.100000000000001" customHeight="1" thickBot="1" x14ac:dyDescent="0.3">
      <c r="C106" s="7"/>
      <c r="D106" s="28"/>
      <c r="E106" s="28"/>
      <c r="F106" s="7"/>
      <c r="G106" s="7"/>
      <c r="H106" s="7"/>
      <c r="I106" s="7"/>
      <c r="J106" s="28" t="s">
        <v>101</v>
      </c>
      <c r="L106" s="7"/>
      <c r="M106" s="7"/>
      <c r="N106" s="7"/>
      <c r="O106" s="7"/>
      <c r="P106" s="7"/>
      <c r="Q106" s="7"/>
      <c r="R106" s="7"/>
      <c r="S106" s="7"/>
      <c r="T106" s="64"/>
      <c r="U106" s="7" t="s">
        <v>99</v>
      </c>
      <c r="V106" s="7"/>
      <c r="W106" s="64" t="s">
        <v>175</v>
      </c>
      <c r="X106" s="7" t="s">
        <v>100</v>
      </c>
      <c r="Y106" s="7"/>
      <c r="Z106" s="7"/>
      <c r="AA106" s="7"/>
      <c r="AB106" s="7"/>
      <c r="AC106" s="7"/>
    </row>
    <row r="107" spans="1:29" ht="5.0999999999999996" customHeight="1" x14ac:dyDescent="0.25">
      <c r="A107" s="32"/>
      <c r="B107" s="32"/>
      <c r="C107" s="32"/>
      <c r="D107" s="32"/>
      <c r="E107" s="32"/>
      <c r="F107" s="10"/>
      <c r="G107" s="32"/>
      <c r="H107" s="32"/>
      <c r="I107" s="10"/>
      <c r="M107" s="32"/>
      <c r="N107" s="32"/>
      <c r="O107" s="32"/>
      <c r="P107" s="32"/>
      <c r="Q107" s="32"/>
      <c r="R107" s="32"/>
      <c r="S107" s="32"/>
      <c r="T107" s="32"/>
      <c r="U107" s="32"/>
      <c r="V107" s="10"/>
      <c r="W107" s="7"/>
      <c r="X107" s="7"/>
      <c r="Y107" s="7"/>
      <c r="Z107" s="7"/>
      <c r="AA107" s="7"/>
      <c r="AB107" s="7"/>
    </row>
    <row r="108" spans="1:29" ht="20.100000000000001" customHeight="1" thickBot="1" x14ac:dyDescent="0.3">
      <c r="C108" s="7"/>
      <c r="D108" s="28"/>
      <c r="E108" s="28"/>
      <c r="F108" s="7"/>
      <c r="G108" s="7"/>
      <c r="H108" s="7"/>
      <c r="I108" s="7"/>
      <c r="J108" s="28" t="s">
        <v>102</v>
      </c>
      <c r="L108" s="7"/>
      <c r="M108" s="7"/>
      <c r="N108" s="7"/>
      <c r="O108" s="7"/>
      <c r="P108" s="7"/>
      <c r="Q108" s="7"/>
      <c r="R108" s="7"/>
      <c r="S108" s="7"/>
      <c r="T108" s="64"/>
      <c r="U108" s="7" t="s">
        <v>99</v>
      </c>
      <c r="V108" s="7"/>
      <c r="W108" s="64" t="s">
        <v>175</v>
      </c>
      <c r="X108" s="7" t="s">
        <v>100</v>
      </c>
      <c r="Y108" s="7"/>
      <c r="Z108" s="7"/>
      <c r="AA108" s="7"/>
      <c r="AB108" s="7"/>
      <c r="AC108" s="7"/>
    </row>
    <row r="109" spans="1:29" ht="20.100000000000001" customHeight="1" x14ac:dyDescent="0.25">
      <c r="A109" s="4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20.100000000000001" customHeight="1" x14ac:dyDescent="0.25">
      <c r="A110" s="4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20.100000000000001" customHeight="1" x14ac:dyDescent="0.25">
      <c r="A111" s="38" t="s">
        <v>132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5.0999999999999996" customHeight="1" x14ac:dyDescent="0.25">
      <c r="A112" s="43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 spans="1:31" ht="20.100000000000001" customHeight="1" x14ac:dyDescent="0.25">
      <c r="A113" s="43"/>
      <c r="B113" s="17"/>
      <c r="C113" s="7" t="s">
        <v>151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1:31" ht="5.0999999999999996" customHeight="1" x14ac:dyDescent="0.25">
      <c r="A114" s="43"/>
      <c r="B114" s="3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31" ht="20.100000000000001" customHeight="1" x14ac:dyDescent="0.25">
      <c r="A115" s="43"/>
      <c r="B115" s="7"/>
      <c r="C115" s="7"/>
      <c r="D115" s="131" t="s">
        <v>180</v>
      </c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3"/>
    </row>
    <row r="116" spans="1:31" ht="20.100000000000001" customHeight="1" x14ac:dyDescent="0.25">
      <c r="A116" s="43"/>
      <c r="B116" s="7"/>
      <c r="C116" s="7"/>
      <c r="D116" s="134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6"/>
    </row>
    <row r="117" spans="1:31" ht="20.100000000000001" customHeight="1" thickBot="1" x14ac:dyDescent="0.3">
      <c r="A117" s="43"/>
      <c r="B117" s="7"/>
      <c r="C117" s="7"/>
      <c r="D117" s="137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9"/>
    </row>
    <row r="118" spans="1:31" ht="20.100000000000001" customHeight="1" x14ac:dyDescent="0.25">
      <c r="A118" s="43"/>
      <c r="B118" s="32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1:31" ht="20.100000000000001" customHeight="1" thickBot="1" x14ac:dyDescent="0.3">
      <c r="A119" s="7"/>
      <c r="B119" s="64"/>
      <c r="C119" s="28" t="s">
        <v>103</v>
      </c>
      <c r="D119" s="7"/>
      <c r="E119" s="7"/>
      <c r="F119" s="7"/>
      <c r="G119" s="7"/>
      <c r="H119" s="7"/>
      <c r="I119" s="7"/>
      <c r="J119" s="7"/>
      <c r="K119" s="64"/>
      <c r="L119" s="28" t="s">
        <v>106</v>
      </c>
      <c r="M119" s="7"/>
      <c r="N119" s="7"/>
      <c r="O119" s="7"/>
      <c r="P119" s="7"/>
      <c r="Q119" s="7"/>
      <c r="R119" s="7"/>
      <c r="S119" s="7"/>
      <c r="T119" s="7"/>
      <c r="U119" s="64"/>
      <c r="V119" s="28" t="s">
        <v>109</v>
      </c>
      <c r="W119" s="7"/>
      <c r="X119" s="7"/>
      <c r="Y119" s="7"/>
      <c r="Z119" s="7"/>
      <c r="AA119" s="7"/>
      <c r="AB119" s="7"/>
      <c r="AC119" s="7"/>
    </row>
    <row r="120" spans="1:31" s="9" customFormat="1" ht="5.0999999999999996" customHeight="1" x14ac:dyDescent="0.25">
      <c r="A120" s="33"/>
      <c r="B120" s="32"/>
      <c r="C120" s="30"/>
      <c r="D120" s="33"/>
      <c r="E120" s="33"/>
      <c r="F120" s="33"/>
      <c r="G120" s="33"/>
      <c r="H120" s="33"/>
      <c r="I120" s="33"/>
      <c r="J120" s="33"/>
      <c r="K120" s="32"/>
      <c r="L120" s="30"/>
      <c r="M120" s="33"/>
      <c r="N120" s="33"/>
      <c r="O120" s="33"/>
      <c r="P120" s="33"/>
      <c r="Q120" s="33"/>
      <c r="R120" s="33"/>
      <c r="S120" s="33"/>
      <c r="T120" s="33"/>
      <c r="U120" s="32"/>
      <c r="V120" s="30"/>
      <c r="W120" s="33"/>
      <c r="X120" s="33"/>
      <c r="Y120" s="33"/>
      <c r="Z120" s="33"/>
      <c r="AA120" s="33"/>
      <c r="AB120" s="33"/>
      <c r="AC120" s="33"/>
    </row>
    <row r="121" spans="1:31" ht="20.100000000000001" customHeight="1" thickBot="1" x14ac:dyDescent="0.3">
      <c r="A121" s="7"/>
      <c r="B121" s="64"/>
      <c r="C121" s="28" t="s">
        <v>104</v>
      </c>
      <c r="D121" s="7"/>
      <c r="E121" s="7"/>
      <c r="F121" s="7"/>
      <c r="G121" s="7"/>
      <c r="H121" s="7"/>
      <c r="I121" s="7"/>
      <c r="J121" s="7"/>
      <c r="K121" s="64"/>
      <c r="L121" s="28" t="s">
        <v>107</v>
      </c>
      <c r="M121" s="7"/>
      <c r="N121" s="7"/>
      <c r="O121" s="7"/>
      <c r="P121" s="7"/>
      <c r="Q121" s="7"/>
      <c r="R121" s="7"/>
      <c r="S121" s="7"/>
      <c r="T121" s="7"/>
      <c r="U121" s="64"/>
      <c r="V121" s="28" t="s">
        <v>110</v>
      </c>
      <c r="W121" s="7"/>
      <c r="X121" s="7"/>
      <c r="Y121" s="7"/>
      <c r="Z121" s="7"/>
      <c r="AA121" s="7"/>
      <c r="AB121" s="7"/>
      <c r="AC121" s="7"/>
    </row>
    <row r="122" spans="1:31" s="9" customFormat="1" ht="5.0999999999999996" customHeight="1" x14ac:dyDescent="0.25">
      <c r="A122" s="33"/>
      <c r="B122" s="32"/>
      <c r="C122" s="30"/>
      <c r="D122" s="33"/>
      <c r="E122" s="33"/>
      <c r="F122" s="33"/>
      <c r="G122" s="33"/>
      <c r="H122" s="33"/>
      <c r="I122" s="33"/>
      <c r="J122" s="33"/>
      <c r="K122" s="32"/>
      <c r="L122" s="30"/>
      <c r="M122" s="33"/>
      <c r="N122" s="33"/>
      <c r="O122" s="33"/>
      <c r="P122" s="33"/>
      <c r="Q122" s="33"/>
      <c r="R122" s="33"/>
      <c r="S122" s="33"/>
      <c r="T122" s="33"/>
      <c r="U122" s="32"/>
      <c r="V122" s="30"/>
      <c r="W122" s="33"/>
      <c r="X122" s="33"/>
      <c r="Y122" s="33"/>
      <c r="Z122" s="33"/>
      <c r="AA122" s="33"/>
      <c r="AB122" s="33"/>
      <c r="AC122" s="33"/>
    </row>
    <row r="123" spans="1:31" ht="20.100000000000001" customHeight="1" thickBot="1" x14ac:dyDescent="0.3">
      <c r="A123" s="7"/>
      <c r="B123" s="64"/>
      <c r="C123" s="28" t="s">
        <v>105</v>
      </c>
      <c r="D123" s="7"/>
      <c r="E123" s="7"/>
      <c r="F123" s="7"/>
      <c r="G123" s="7"/>
      <c r="H123" s="7"/>
      <c r="I123" s="7"/>
      <c r="J123" s="7"/>
      <c r="K123" s="64"/>
      <c r="L123" s="28" t="s">
        <v>108</v>
      </c>
      <c r="M123" s="7"/>
      <c r="N123" s="7"/>
      <c r="O123" s="7"/>
      <c r="P123" s="7"/>
      <c r="Q123" s="7"/>
      <c r="R123" s="7"/>
      <c r="S123" s="7"/>
      <c r="T123" s="7"/>
      <c r="U123" s="64"/>
      <c r="V123" s="28" t="s">
        <v>111</v>
      </c>
      <c r="W123" s="7"/>
      <c r="X123" s="7"/>
      <c r="Y123" s="7"/>
      <c r="Z123" s="7"/>
      <c r="AA123" s="7"/>
      <c r="AB123" s="7"/>
      <c r="AC123" s="7"/>
    </row>
    <row r="124" spans="1:31" s="9" customFormat="1" ht="5.0999999999999996" customHeight="1" x14ac:dyDescent="0.25">
      <c r="A124" s="33"/>
      <c r="B124" s="32"/>
      <c r="C124" s="30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31" ht="20.100000000000001" customHeight="1" thickBot="1" x14ac:dyDescent="0.3">
      <c r="A125" s="43"/>
      <c r="B125" s="64"/>
      <c r="C125" s="121" t="s">
        <v>112</v>
      </c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</row>
    <row r="126" spans="1:31" ht="20.100000000000001" customHeight="1" x14ac:dyDescent="0.25">
      <c r="A126" s="43"/>
      <c r="B126" s="32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</row>
    <row r="127" spans="1:31" ht="20.100000000000001" customHeight="1" x14ac:dyDescent="0.25">
      <c r="A127" s="11"/>
      <c r="B127" s="11"/>
      <c r="F127" s="17"/>
      <c r="G127" s="7" t="s">
        <v>113</v>
      </c>
      <c r="H127" s="7"/>
      <c r="I127" s="7"/>
      <c r="J127" s="7"/>
      <c r="K127" s="17"/>
      <c r="L127" s="7" t="s">
        <v>114</v>
      </c>
      <c r="P127" s="17"/>
      <c r="Q127" s="7" t="s">
        <v>115</v>
      </c>
      <c r="R127" s="11"/>
      <c r="U127" s="17"/>
      <c r="V127" s="7" t="s">
        <v>116</v>
      </c>
      <c r="W127" s="7"/>
      <c r="X127" s="7"/>
      <c r="AB127" s="7"/>
      <c r="AC127" s="7"/>
      <c r="AD127" s="7"/>
      <c r="AE127" s="7"/>
    </row>
    <row r="128" spans="1:31" ht="5.0999999999999996" customHeight="1" x14ac:dyDescent="0.25">
      <c r="A128" s="51"/>
      <c r="B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 spans="1:31" ht="20.100000000000001" customHeight="1" x14ac:dyDescent="0.25">
      <c r="A129" s="11"/>
      <c r="B129" s="11"/>
      <c r="F129" s="17"/>
      <c r="G129" s="7" t="s">
        <v>117</v>
      </c>
      <c r="H129" s="7"/>
      <c r="I129" s="7"/>
      <c r="J129" s="7"/>
      <c r="K129" s="11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32"/>
      <c r="AE129" s="7"/>
    </row>
    <row r="130" spans="1:31" ht="20.100000000000001" customHeight="1" x14ac:dyDescent="0.25">
      <c r="A130" s="5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 spans="1:31" ht="20.100000000000001" customHeight="1" x14ac:dyDescent="0.25">
      <c r="A131" s="38" t="s">
        <v>133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 spans="1:31" ht="5.0999999999999996" customHeight="1" thickBot="1" x14ac:dyDescent="0.3">
      <c r="A132" s="43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 spans="1:31" ht="20.100000000000001" customHeight="1" x14ac:dyDescent="0.25">
      <c r="B133" s="59" t="s">
        <v>181</v>
      </c>
      <c r="C133" s="60"/>
      <c r="D133" s="60" t="s">
        <v>36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5"/>
    </row>
    <row r="134" spans="1:31" ht="20.100000000000001" customHeight="1" x14ac:dyDescent="0.25">
      <c r="B134" s="61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6"/>
    </row>
    <row r="135" spans="1:31" ht="20.100000000000001" customHeight="1" x14ac:dyDescent="0.25">
      <c r="B135" s="61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6"/>
    </row>
    <row r="136" spans="1:31" ht="20.100000000000001" customHeight="1" x14ac:dyDescent="0.25">
      <c r="B136" s="61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6"/>
    </row>
    <row r="137" spans="1:31" ht="20.100000000000001" customHeight="1" x14ac:dyDescent="0.25">
      <c r="B137" s="61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6"/>
    </row>
    <row r="138" spans="1:31" ht="20.100000000000001" customHeight="1" x14ac:dyDescent="0.25">
      <c r="B138" s="61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6"/>
    </row>
    <row r="139" spans="1:31" ht="20.100000000000001" customHeight="1" x14ac:dyDescent="0.25">
      <c r="B139" s="61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6"/>
    </row>
    <row r="140" spans="1:31" ht="20.100000000000001" customHeight="1" x14ac:dyDescent="0.25">
      <c r="B140" s="61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6"/>
    </row>
    <row r="141" spans="1:31" ht="20.100000000000001" customHeight="1" x14ac:dyDescent="0.25">
      <c r="B141" s="61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6"/>
    </row>
    <row r="142" spans="1:31" ht="20.100000000000001" customHeight="1" x14ac:dyDescent="0.25">
      <c r="B142" s="61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6"/>
    </row>
    <row r="143" spans="1:31" ht="20.100000000000001" customHeight="1" x14ac:dyDescent="0.25">
      <c r="B143" s="61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6"/>
    </row>
    <row r="144" spans="1:31" ht="20.100000000000001" customHeight="1" x14ac:dyDescent="0.25">
      <c r="B144" s="61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6"/>
    </row>
    <row r="145" spans="1:29" ht="20.100000000000001" customHeight="1" x14ac:dyDescent="0.25">
      <c r="B145" s="61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6"/>
    </row>
    <row r="146" spans="1:29" ht="20.100000000000001" customHeight="1" x14ac:dyDescent="0.25">
      <c r="B146" s="61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6"/>
    </row>
    <row r="147" spans="1:29" ht="20.100000000000001" customHeight="1" x14ac:dyDescent="0.25">
      <c r="B147" s="61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6"/>
    </row>
    <row r="148" spans="1:29" ht="20.100000000000001" customHeight="1" x14ac:dyDescent="0.25">
      <c r="B148" s="61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6"/>
    </row>
    <row r="149" spans="1:29" ht="20.100000000000001" customHeight="1" x14ac:dyDescent="0.25">
      <c r="B149" s="6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6"/>
    </row>
    <row r="150" spans="1:29" ht="20.100000000000001" customHeight="1" x14ac:dyDescent="0.25">
      <c r="B150" s="6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6"/>
    </row>
    <row r="151" spans="1:29" ht="20.100000000000001" customHeight="1" x14ac:dyDescent="0.25">
      <c r="B151" s="6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6"/>
    </row>
    <row r="152" spans="1:29" ht="20.100000000000001" customHeight="1" thickBot="1" x14ac:dyDescent="0.3">
      <c r="B152" s="67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9"/>
    </row>
    <row r="153" spans="1:29" ht="20.100000000000001" customHeight="1" thickTop="1" x14ac:dyDescent="0.25">
      <c r="A153" s="2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s="14" customFormat="1" ht="20.100000000000001" customHeight="1" x14ac:dyDescent="0.25">
      <c r="A154" s="49" t="s">
        <v>118</v>
      </c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</row>
    <row r="155" spans="1:29" ht="20.100000000000001" customHeight="1" x14ac:dyDescent="0.25">
      <c r="A155" s="122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4"/>
    </row>
    <row r="156" spans="1:29" ht="20.100000000000001" customHeight="1" x14ac:dyDescent="0.25">
      <c r="A156" s="125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7"/>
    </row>
    <row r="157" spans="1:29" ht="20.100000000000001" customHeight="1" x14ac:dyDescent="0.25">
      <c r="A157" s="125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  <c r="AA157" s="126"/>
      <c r="AB157" s="126"/>
      <c r="AC157" s="127"/>
    </row>
    <row r="158" spans="1:29" ht="20.100000000000001" customHeight="1" x14ac:dyDescent="0.25">
      <c r="A158" s="125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  <c r="AA158" s="126"/>
      <c r="AB158" s="126"/>
      <c r="AC158" s="127"/>
    </row>
    <row r="159" spans="1:29" ht="20.100000000000001" customHeight="1" x14ac:dyDescent="0.25">
      <c r="A159" s="125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7"/>
    </row>
    <row r="160" spans="1:29" ht="20.100000000000001" customHeight="1" x14ac:dyDescent="0.25">
      <c r="A160" s="125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  <c r="AA160" s="126"/>
      <c r="AB160" s="126"/>
      <c r="AC160" s="127"/>
    </row>
    <row r="161" spans="1:31" ht="20.100000000000001" customHeight="1" x14ac:dyDescent="0.25">
      <c r="A161" s="125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  <c r="AA161" s="126"/>
      <c r="AB161" s="126"/>
      <c r="AC161" s="127"/>
    </row>
    <row r="162" spans="1:31" ht="20.100000000000001" customHeight="1" x14ac:dyDescent="0.25">
      <c r="A162" s="125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  <c r="AA162" s="126"/>
      <c r="AB162" s="126"/>
      <c r="AC162" s="127"/>
    </row>
    <row r="163" spans="1:31" ht="20.100000000000001" customHeight="1" x14ac:dyDescent="0.25">
      <c r="A163" s="125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  <c r="AA163" s="126"/>
      <c r="AB163" s="126"/>
      <c r="AC163" s="127"/>
    </row>
    <row r="164" spans="1:31" ht="20.100000000000001" customHeight="1" thickBot="1" x14ac:dyDescent="0.3">
      <c r="A164" s="128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30"/>
    </row>
    <row r="165" spans="1:31" ht="20.100000000000001" customHeight="1" x14ac:dyDescent="0.25">
      <c r="A165" s="2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 spans="1:31" ht="20.100000000000001" customHeight="1" x14ac:dyDescent="0.25">
      <c r="A166" s="54" t="s">
        <v>45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 spans="1:31" ht="20.100000000000001" customHeight="1" x14ac:dyDescent="0.25">
      <c r="A167" s="4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 spans="1:31" ht="20.100000000000001" customHeight="1" x14ac:dyDescent="0.25">
      <c r="A168" s="38" t="s">
        <v>134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 spans="1:31" ht="5.0999999999999996" customHeight="1" x14ac:dyDescent="0.25">
      <c r="A169" s="29"/>
      <c r="B169" s="29"/>
      <c r="C169" s="29"/>
      <c r="D169" s="7"/>
      <c r="E169" s="29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 spans="1:31" ht="20.100000000000001" customHeight="1" thickBot="1" x14ac:dyDescent="0.3">
      <c r="A170" s="11"/>
      <c r="B170" s="64"/>
      <c r="C170" s="7" t="s">
        <v>119</v>
      </c>
      <c r="G170" s="64"/>
      <c r="H170" s="7" t="s">
        <v>120</v>
      </c>
      <c r="I170" s="7"/>
      <c r="J170" s="64"/>
      <c r="K170" s="7" t="s">
        <v>121</v>
      </c>
      <c r="O170" s="64"/>
      <c r="P170" s="7" t="s">
        <v>122</v>
      </c>
      <c r="R170" s="11"/>
      <c r="S170" s="64"/>
      <c r="T170" s="7" t="s">
        <v>123</v>
      </c>
      <c r="W170" s="118"/>
      <c r="X170" s="118"/>
      <c r="Y170" s="118"/>
      <c r="Z170" s="118"/>
      <c r="AA170" s="118"/>
      <c r="AB170" s="118"/>
      <c r="AC170" s="118"/>
      <c r="AD170" s="7"/>
      <c r="AE170" s="7"/>
    </row>
    <row r="171" spans="1:31" ht="20.100000000000001" customHeight="1" x14ac:dyDescent="0.25">
      <c r="A171" s="2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 spans="1:31" ht="20.100000000000001" customHeight="1" x14ac:dyDescent="0.25">
      <c r="A172" s="2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 spans="1:31" ht="20.100000000000001" customHeight="1" thickBot="1" x14ac:dyDescent="0.3">
      <c r="A173" s="38" t="s">
        <v>135</v>
      </c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64"/>
      <c r="V173" s="7" t="s">
        <v>99</v>
      </c>
      <c r="W173" s="7"/>
      <c r="X173" s="64"/>
      <c r="Y173" s="7" t="s">
        <v>100</v>
      </c>
      <c r="Z173" s="7"/>
      <c r="AA173" s="7"/>
      <c r="AB173" s="28"/>
      <c r="AC173" s="7"/>
    </row>
    <row r="174" spans="1:31" ht="20.100000000000001" customHeight="1" x14ac:dyDescent="0.25">
      <c r="A174" s="7"/>
      <c r="B174" s="121" t="s">
        <v>124</v>
      </c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</row>
    <row r="175" spans="1:31" ht="20.100000000000001" customHeight="1" x14ac:dyDescent="0.25">
      <c r="A175" s="7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</row>
    <row r="176" spans="1:31" ht="20.100000000000001" customHeight="1" x14ac:dyDescent="0.25">
      <c r="A176" s="4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20.100000000000001" customHeight="1" x14ac:dyDescent="0.25">
      <c r="A177" s="4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20.100000000000001" customHeight="1" x14ac:dyDescent="0.25">
      <c r="A178" s="38" t="s">
        <v>136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20.100000000000001" customHeight="1" thickBot="1" x14ac:dyDescent="0.3">
      <c r="B179" s="64"/>
      <c r="C179" s="55" t="s">
        <v>128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5.0999999999999996" customHeight="1" x14ac:dyDescent="0.25">
      <c r="A180" s="29"/>
      <c r="B180" s="29"/>
      <c r="C180" s="29"/>
      <c r="D180" s="7"/>
      <c r="E180" s="29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20.100000000000001" customHeight="1" thickBot="1" x14ac:dyDescent="0.3">
      <c r="B181" s="64"/>
      <c r="C181" s="55" t="s">
        <v>125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5.0999999999999996" customHeight="1" x14ac:dyDescent="0.25">
      <c r="A182" s="29"/>
      <c r="B182" s="29"/>
      <c r="C182" s="29"/>
      <c r="D182" s="7"/>
      <c r="E182" s="29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20.100000000000001" customHeight="1" thickBot="1" x14ac:dyDescent="0.3">
      <c r="B183" s="64"/>
      <c r="C183" s="55" t="s">
        <v>126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5.0999999999999996" customHeight="1" x14ac:dyDescent="0.25">
      <c r="A184" s="29"/>
      <c r="B184" s="29"/>
      <c r="C184" s="29"/>
      <c r="D184" s="7"/>
      <c r="E184" s="29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20.100000000000001" customHeight="1" thickBot="1" x14ac:dyDescent="0.3">
      <c r="B185" s="64"/>
      <c r="C185" s="55" t="s">
        <v>127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20.100000000000001" customHeight="1" x14ac:dyDescent="0.25">
      <c r="B186" s="32"/>
      <c r="C186" s="5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20.100000000000001" customHeight="1" thickBot="1" x14ac:dyDescent="0.3">
      <c r="A187" s="56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</row>
    <row r="188" spans="1:29" ht="20.100000000000001" customHeight="1" thickTop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20.100000000000001" customHeight="1" x14ac:dyDescent="0.25">
      <c r="A189" s="54" t="s">
        <v>46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20.100000000000001" customHeight="1" x14ac:dyDescent="0.25">
      <c r="A190" s="58" t="s">
        <v>47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20.100000000000001" customHeight="1" x14ac:dyDescent="0.25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4"/>
    </row>
    <row r="192" spans="1:29" ht="20.100000000000001" customHeight="1" x14ac:dyDescent="0.25">
      <c r="A192" s="125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  <c r="AA192" s="126"/>
      <c r="AB192" s="126"/>
      <c r="AC192" s="127"/>
    </row>
    <row r="193" spans="1:29" ht="20.100000000000001" customHeight="1" x14ac:dyDescent="0.25">
      <c r="A193" s="125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  <c r="AA193" s="126"/>
      <c r="AB193" s="126"/>
      <c r="AC193" s="127"/>
    </row>
    <row r="194" spans="1:29" ht="20.100000000000001" customHeight="1" x14ac:dyDescent="0.25">
      <c r="A194" s="125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  <c r="AA194" s="126"/>
      <c r="AB194" s="126"/>
      <c r="AC194" s="127"/>
    </row>
    <row r="195" spans="1:29" ht="20.100000000000001" customHeight="1" x14ac:dyDescent="0.25">
      <c r="A195" s="125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  <c r="AA195" s="126"/>
      <c r="AB195" s="126"/>
      <c r="AC195" s="127"/>
    </row>
    <row r="196" spans="1:29" ht="20.100000000000001" customHeight="1" x14ac:dyDescent="0.25">
      <c r="A196" s="125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  <c r="AA196" s="126"/>
      <c r="AB196" s="126"/>
      <c r="AC196" s="127"/>
    </row>
    <row r="197" spans="1:29" ht="20.100000000000001" customHeight="1" x14ac:dyDescent="0.25">
      <c r="A197" s="125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  <c r="AA197" s="126"/>
      <c r="AB197" s="126"/>
      <c r="AC197" s="127"/>
    </row>
    <row r="198" spans="1:29" ht="20.100000000000001" customHeight="1" x14ac:dyDescent="0.25">
      <c r="A198" s="125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  <c r="AA198" s="126"/>
      <c r="AB198" s="126"/>
      <c r="AC198" s="127"/>
    </row>
    <row r="199" spans="1:29" ht="20.100000000000001" customHeight="1" x14ac:dyDescent="0.25">
      <c r="A199" s="125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  <c r="AA199" s="126"/>
      <c r="AB199" s="126"/>
      <c r="AC199" s="127"/>
    </row>
    <row r="200" spans="1:29" ht="20.100000000000001" customHeight="1" x14ac:dyDescent="0.25">
      <c r="A200" s="125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  <c r="AA200" s="126"/>
      <c r="AB200" s="126"/>
      <c r="AC200" s="127"/>
    </row>
    <row r="201" spans="1:29" ht="20.100000000000001" customHeight="1" x14ac:dyDescent="0.25">
      <c r="A201" s="125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  <c r="AA201" s="126"/>
      <c r="AB201" s="126"/>
      <c r="AC201" s="127"/>
    </row>
    <row r="202" spans="1:29" ht="20.100000000000001" customHeight="1" thickBot="1" x14ac:dyDescent="0.3">
      <c r="A202" s="128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  <c r="AA202" s="129"/>
      <c r="AB202" s="129"/>
      <c r="AC202" s="130"/>
    </row>
    <row r="203" spans="1:29" ht="20.100000000000001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20.100000000000001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20.100000000000001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20.100000000000001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20.100000000000001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20.100000000000001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20.100000000000001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20.100000000000001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20.100000000000001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20.100000000000001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20.100000000000001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20.100000000000001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20.100000000000001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20.100000000000001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20.100000000000001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20.100000000000001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20.100000000000001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20.100000000000001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20.100000000000001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20.100000000000001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20.100000000000001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20.100000000000001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20.100000000000001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20.100000000000001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20.100000000000001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20.100000000000001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20.100000000000001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20.100000000000001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20.100000000000001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20.100000000000001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20.100000000000001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20.100000000000001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20.100000000000001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20.100000000000001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20.100000000000001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20.100000000000001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20.100000000000001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20.100000000000001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20.100000000000001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 spans="1:29" ht="20.100000000000001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 spans="1:29" ht="20.100000000000001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 spans="1:29" ht="20.100000000000001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 spans="1:29" ht="20.100000000000001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 spans="1:29" ht="20.100000000000001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 spans="1:29" ht="20.100000000000001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 spans="1:29" ht="20.100000000000001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1:29" ht="20.100000000000001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 spans="1:29" ht="20.100000000000001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 spans="1:29" ht="20.100000000000001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 spans="1:29" ht="20.100000000000001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 spans="1:29" ht="20.100000000000001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 spans="1:29" ht="20.100000000000001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 spans="1:29" ht="20.100000000000001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 spans="1:29" ht="20.100000000000001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 spans="1:29" ht="20.100000000000001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 spans="1:29" ht="20.100000000000001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 spans="1:29" ht="20.100000000000001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 spans="1:29" ht="20.100000000000001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 spans="1:29" ht="20.100000000000001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 spans="1:29" ht="20.100000000000001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 spans="1:29" ht="20.100000000000001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 spans="1:29" ht="20.100000000000001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 spans="1:29" ht="20.100000000000001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 spans="1:29" ht="20.100000000000001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 spans="1:29" ht="20.100000000000001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 spans="1:29" ht="20.100000000000001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 spans="1:29" ht="20.100000000000001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 spans="1:29" ht="20.100000000000001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 spans="1:29" ht="20.100000000000001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 spans="1:29" ht="20.100000000000001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20.100000000000001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20.100000000000001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20.100000000000001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20.100000000000001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20.100000000000001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20.100000000000001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20.100000000000001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20.100000000000001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20.100000000000001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20.100000000000001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 spans="1:29" ht="20.100000000000001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 spans="1:29" ht="20.100000000000001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 spans="1:29" ht="20.100000000000001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 spans="1:29" ht="20.100000000000001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 spans="1:29" ht="20.100000000000001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 spans="1:29" ht="20.100000000000001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 spans="1:29" ht="20.100000000000001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 spans="1:29" ht="20.100000000000001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 spans="1:29" ht="20.100000000000001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 spans="1:29" ht="20.100000000000001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 spans="1:29" ht="20.100000000000001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 spans="1:29" ht="20.100000000000001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20.100000000000001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 spans="1:29" ht="20.100000000000001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 spans="1:29" ht="20.100000000000001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 spans="1:29" ht="20.100000000000001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 spans="1:29" ht="20.100000000000001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 spans="1:29" ht="20.100000000000001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 spans="1:29" ht="20.100000000000001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 spans="1:29" ht="20.100000000000001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 spans="1:29" ht="20.100000000000001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 spans="1:29" ht="20.100000000000001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 spans="1:29" ht="20.100000000000001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 spans="1:29" ht="20.100000000000001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 spans="1:29" ht="20.100000000000001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 spans="1:29" ht="20.100000000000001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 spans="1:29" ht="20.100000000000001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 spans="1:29" ht="20.100000000000001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 spans="1:29" ht="20.100000000000001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 spans="1:29" ht="20.100000000000001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 spans="1:29" ht="20.100000000000001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 spans="1:29" ht="20.100000000000001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 spans="1:29" ht="20.100000000000001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 spans="1:29" ht="20.100000000000001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 spans="1:29" ht="20.100000000000001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 spans="1:29" ht="20.100000000000001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 spans="1:29" ht="20.100000000000001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 spans="1:29" ht="20.100000000000001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 spans="1:29" ht="20.100000000000001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 spans="1:29" ht="20.100000000000001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 spans="1:29" ht="20.100000000000001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 spans="1:29" ht="20.100000000000001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 spans="1:29" ht="20.100000000000001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 spans="1:29" ht="20.100000000000001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 spans="1:29" ht="20.100000000000001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 spans="1:29" ht="20.100000000000001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 spans="1:29" ht="20.100000000000001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 spans="1:29" ht="20.100000000000001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 spans="1:29" ht="20.100000000000001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 spans="1:29" ht="20.100000000000001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 spans="1:29" ht="20.100000000000001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 spans="1:29" ht="20.100000000000001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 spans="1:29" ht="20.100000000000001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 spans="1:29" ht="20.100000000000001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 spans="1:29" ht="20.100000000000001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 spans="1:29" ht="20.100000000000001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 spans="1:29" ht="20.100000000000001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 spans="1:29" ht="20.100000000000001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 spans="1:29" ht="20.100000000000001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 spans="1:29" ht="20.100000000000001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 spans="1:29" ht="20.100000000000001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 spans="1:29" ht="20.100000000000001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 spans="1:29" ht="20.100000000000001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 spans="1:29" ht="20.100000000000001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 spans="1:29" ht="20.100000000000001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 spans="1:29" ht="20.100000000000001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 spans="1:29" ht="20.100000000000001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 spans="1:29" ht="20.100000000000001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 spans="1:29" ht="20.100000000000001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 spans="1:29" ht="20.100000000000001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 spans="1:29" ht="20.100000000000001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 spans="1:29" ht="20.100000000000001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 spans="1:29" ht="20.100000000000001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 spans="1:29" ht="20.100000000000001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 spans="1:29" ht="20.100000000000001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 spans="1:29" ht="20.100000000000001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 spans="1:29" ht="20.100000000000001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 spans="1:29" ht="20.100000000000001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 spans="1:29" ht="20.100000000000001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 spans="1:29" ht="20.100000000000001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 spans="1:29" ht="20.100000000000001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 spans="1:29" ht="20.100000000000001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 spans="1:29" ht="20.100000000000001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 spans="1:29" ht="20.100000000000001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 spans="1:29" ht="20.100000000000001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 spans="1:29" ht="20.100000000000001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 spans="1:29" ht="20.100000000000001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 spans="1:29" ht="20.100000000000001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 spans="1:29" ht="20.100000000000001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 spans="1:29" ht="20.100000000000001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 spans="1:29" ht="20.100000000000001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 spans="1:29" ht="20.100000000000001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 spans="1:29" ht="20.100000000000001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 spans="1:29" ht="20.100000000000001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 spans="1:29" ht="20.100000000000001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 spans="1:29" ht="20.100000000000001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 spans="1:29" ht="20.100000000000001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 spans="1:29" ht="20.100000000000001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 spans="1:29" ht="20.100000000000001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 spans="1:29" ht="20.100000000000001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 spans="1:29" ht="20.100000000000001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 spans="1:29" ht="20.100000000000001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 spans="1:29" ht="20.100000000000001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 spans="1:29" ht="20.100000000000001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 spans="1:29" ht="20.100000000000001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 spans="1:29" ht="20.100000000000001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 spans="1:29" ht="20.100000000000001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 spans="1:29" ht="20.100000000000001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 spans="1:29" ht="20.100000000000001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 spans="1:29" ht="20.100000000000001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 spans="1:29" ht="20.100000000000001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 spans="1:29" ht="20.100000000000001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 spans="1:29" ht="20.100000000000001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 spans="1:29" ht="20.100000000000001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 spans="1:29" ht="20.100000000000001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 spans="1:29" ht="20.100000000000001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 spans="1:29" ht="20.100000000000001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 spans="1:29" ht="20.100000000000001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 spans="1:29" ht="20.100000000000001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 spans="1:29" ht="20.100000000000001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 spans="1:29" ht="20.100000000000001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 spans="1:29" ht="20.100000000000001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 spans="1:29" ht="20.100000000000001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 spans="1:29" ht="20.100000000000001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 spans="1:29" ht="20.100000000000001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 spans="1:29" ht="20.100000000000001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 spans="1:29" ht="20.100000000000001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 spans="1:29" ht="20.100000000000001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 spans="1:29" ht="20.100000000000001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 spans="1:29" ht="20.100000000000001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 spans="1:29" ht="20.100000000000001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 spans="1:29" ht="20.100000000000001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 spans="1:29" ht="20.100000000000001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 spans="1:29" ht="20.100000000000001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 spans="1:29" ht="20.100000000000001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 spans="1:29" ht="20.100000000000001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 spans="1:29" ht="20.100000000000001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 spans="1:29" ht="20.100000000000001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 spans="1:29" ht="20.100000000000001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 spans="1:29" ht="20.100000000000001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 spans="1:29" ht="20.100000000000001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 spans="1:29" ht="20.100000000000001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 spans="1:29" ht="20.100000000000001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 spans="1:29" ht="20.100000000000001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 spans="1:29" ht="20.100000000000001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 spans="1:29" ht="20.100000000000001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 spans="1:29" ht="20.100000000000001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 spans="1:29" ht="20.100000000000001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 spans="1:29" ht="20.100000000000001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 spans="1:29" ht="20.100000000000001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 spans="1:29" ht="20.100000000000001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 spans="1:29" ht="20.100000000000001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 spans="1:29" ht="20.100000000000001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 spans="1:29" ht="20.100000000000001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 spans="1:29" ht="20.100000000000001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 spans="1:29" ht="20.100000000000001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 spans="1:29" ht="20.100000000000001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 spans="1:29" ht="20.100000000000001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 spans="1:29" ht="20.100000000000001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 spans="1:29" ht="20.100000000000001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 spans="1:29" ht="20.100000000000001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 spans="1:29" ht="20.100000000000001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 spans="1:29" ht="20.100000000000001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 spans="1:29" ht="20.100000000000001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 spans="1:29" ht="20.100000000000001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 spans="1:29" ht="20.100000000000001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 spans="1:29" ht="20.100000000000001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 spans="1:29" ht="20.100000000000001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 spans="1:29" ht="20.100000000000001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 spans="1:29" ht="20.100000000000001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 spans="1:29" ht="20.100000000000001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 spans="1:29" ht="20.100000000000001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 spans="1:29" ht="20.100000000000001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 spans="1:29" ht="20.100000000000001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 spans="1:29" ht="20.100000000000001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 spans="1:29" ht="20.100000000000001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 spans="1:29" ht="20.100000000000001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 spans="1:29" ht="20.100000000000001" customHeight="1" x14ac:dyDescent="0.25"/>
    <row r="461" spans="1:29" ht="20.100000000000001" customHeight="1" x14ac:dyDescent="0.25"/>
    <row r="462" spans="1:29" ht="20.100000000000001" customHeight="1" x14ac:dyDescent="0.25"/>
    <row r="463" spans="1:29" ht="20.100000000000001" customHeight="1" x14ac:dyDescent="0.25"/>
    <row r="464" spans="1:29" ht="20.100000000000001" customHeight="1" x14ac:dyDescent="0.25"/>
    <row r="465" ht="20.100000000000001" customHeight="1" x14ac:dyDescent="0.25"/>
    <row r="466" ht="20.100000000000001" customHeight="1" x14ac:dyDescent="0.25"/>
    <row r="467" ht="20.100000000000001" customHeight="1" x14ac:dyDescent="0.25"/>
    <row r="468" ht="20.100000000000001" customHeight="1" x14ac:dyDescent="0.25"/>
    <row r="469" ht="20.100000000000001" customHeight="1" x14ac:dyDescent="0.25"/>
    <row r="470" ht="20.100000000000001" customHeight="1" x14ac:dyDescent="0.25"/>
    <row r="471" ht="20.100000000000001" customHeight="1" x14ac:dyDescent="0.25"/>
    <row r="472" ht="20.100000000000001" customHeight="1" x14ac:dyDescent="0.25"/>
    <row r="473" ht="20.100000000000001" customHeight="1" x14ac:dyDescent="0.25"/>
    <row r="474" ht="20.100000000000001" customHeight="1" x14ac:dyDescent="0.25"/>
    <row r="475" ht="20.100000000000001" customHeight="1" x14ac:dyDescent="0.25"/>
    <row r="476" ht="20.100000000000001" customHeight="1" x14ac:dyDescent="0.25"/>
    <row r="477" ht="20.100000000000001" customHeight="1" x14ac:dyDescent="0.25"/>
    <row r="478" ht="20.100000000000001" customHeight="1" x14ac:dyDescent="0.25"/>
    <row r="479" ht="20.100000000000001" customHeight="1" x14ac:dyDescent="0.25"/>
    <row r="480" ht="20.100000000000001" customHeight="1" x14ac:dyDescent="0.25"/>
    <row r="481" ht="20.100000000000001" customHeight="1" x14ac:dyDescent="0.25"/>
    <row r="482" ht="20.100000000000001" customHeight="1" x14ac:dyDescent="0.25"/>
    <row r="483" ht="20.100000000000001" customHeight="1" x14ac:dyDescent="0.25"/>
    <row r="484" ht="20.100000000000001" customHeight="1" x14ac:dyDescent="0.25"/>
    <row r="485" ht="20.100000000000001" customHeight="1" x14ac:dyDescent="0.25"/>
    <row r="486" ht="20.100000000000001" customHeight="1" x14ac:dyDescent="0.25"/>
    <row r="487" ht="20.100000000000001" customHeight="1" x14ac:dyDescent="0.25"/>
    <row r="488" ht="20.100000000000001" customHeight="1" x14ac:dyDescent="0.25"/>
    <row r="489" ht="20.100000000000001" customHeight="1" x14ac:dyDescent="0.25"/>
    <row r="490" ht="20.100000000000001" customHeight="1" x14ac:dyDescent="0.25"/>
    <row r="491" ht="20.100000000000001" customHeight="1" x14ac:dyDescent="0.25"/>
    <row r="492" ht="20.100000000000001" customHeight="1" x14ac:dyDescent="0.25"/>
    <row r="493" ht="20.100000000000001" customHeight="1" x14ac:dyDescent="0.25"/>
    <row r="494" ht="20.100000000000001" customHeight="1" x14ac:dyDescent="0.25"/>
    <row r="495" ht="20.100000000000001" customHeight="1" x14ac:dyDescent="0.25"/>
    <row r="496" ht="20.100000000000001" customHeight="1" x14ac:dyDescent="0.25"/>
    <row r="497" ht="20.100000000000001" customHeight="1" x14ac:dyDescent="0.25"/>
    <row r="498" ht="20.100000000000001" customHeight="1" x14ac:dyDescent="0.25"/>
    <row r="499" ht="20.100000000000001" customHeight="1" x14ac:dyDescent="0.25"/>
    <row r="500" ht="20.100000000000001" customHeight="1" x14ac:dyDescent="0.25"/>
    <row r="501" ht="20.100000000000001" customHeight="1" x14ac:dyDescent="0.25"/>
    <row r="502" ht="20.100000000000001" customHeight="1" x14ac:dyDescent="0.25"/>
    <row r="503" ht="20.100000000000001" customHeight="1" x14ac:dyDescent="0.25"/>
    <row r="504" ht="20.100000000000001" customHeight="1" x14ac:dyDescent="0.25"/>
    <row r="505" ht="20.100000000000001" customHeight="1" x14ac:dyDescent="0.25"/>
    <row r="506" ht="20.100000000000001" customHeight="1" x14ac:dyDescent="0.25"/>
    <row r="507" ht="20.100000000000001" customHeight="1" x14ac:dyDescent="0.25"/>
    <row r="508" ht="20.100000000000001" customHeight="1" x14ac:dyDescent="0.25"/>
    <row r="509" ht="20.100000000000001" customHeight="1" x14ac:dyDescent="0.25"/>
    <row r="510" ht="20.100000000000001" customHeight="1" x14ac:dyDescent="0.25"/>
    <row r="511" ht="20.100000000000001" customHeight="1" x14ac:dyDescent="0.25"/>
    <row r="512" ht="20.100000000000001" customHeight="1" x14ac:dyDescent="0.25"/>
    <row r="513" ht="20.100000000000001" customHeight="1" x14ac:dyDescent="0.25"/>
    <row r="514" ht="20.100000000000001" customHeight="1" x14ac:dyDescent="0.25"/>
    <row r="515" ht="20.100000000000001" customHeight="1" x14ac:dyDescent="0.25"/>
    <row r="516" ht="20.100000000000001" customHeight="1" x14ac:dyDescent="0.25"/>
    <row r="517" ht="20.100000000000001" customHeight="1" x14ac:dyDescent="0.25"/>
    <row r="518" ht="20.100000000000001" customHeight="1" x14ac:dyDescent="0.25"/>
    <row r="519" ht="20.100000000000001" customHeight="1" x14ac:dyDescent="0.25"/>
    <row r="520" ht="20.100000000000001" customHeight="1" x14ac:dyDescent="0.25"/>
    <row r="521" ht="20.100000000000001" customHeight="1" x14ac:dyDescent="0.25"/>
    <row r="522" ht="20.100000000000001" customHeight="1" x14ac:dyDescent="0.25"/>
    <row r="523" ht="20.100000000000001" customHeight="1" x14ac:dyDescent="0.25"/>
    <row r="524" ht="20.100000000000001" customHeight="1" x14ac:dyDescent="0.25"/>
    <row r="525" ht="20.100000000000001" customHeight="1" x14ac:dyDescent="0.25"/>
    <row r="526" ht="20.100000000000001" customHeight="1" x14ac:dyDescent="0.25"/>
    <row r="527" ht="20.100000000000001" customHeight="1" x14ac:dyDescent="0.25"/>
    <row r="528" ht="20.100000000000001" customHeight="1" x14ac:dyDescent="0.25"/>
    <row r="529" ht="20.100000000000001" customHeight="1" x14ac:dyDescent="0.25"/>
    <row r="530" ht="20.100000000000001" customHeight="1" x14ac:dyDescent="0.25"/>
    <row r="531" ht="20.100000000000001" customHeight="1" x14ac:dyDescent="0.25"/>
    <row r="532" ht="20.100000000000001" customHeight="1" x14ac:dyDescent="0.25"/>
    <row r="533" ht="20.100000000000001" customHeight="1" x14ac:dyDescent="0.25"/>
    <row r="534" ht="20.100000000000001" customHeight="1" x14ac:dyDescent="0.25"/>
    <row r="535" ht="20.100000000000001" customHeight="1" x14ac:dyDescent="0.25"/>
    <row r="536" ht="20.100000000000001" customHeight="1" x14ac:dyDescent="0.25"/>
    <row r="537" ht="20.100000000000001" customHeight="1" x14ac:dyDescent="0.25"/>
    <row r="538" ht="20.100000000000001" customHeight="1" x14ac:dyDescent="0.25"/>
    <row r="539" ht="20.100000000000001" customHeight="1" x14ac:dyDescent="0.25"/>
    <row r="540" ht="20.100000000000001" customHeight="1" x14ac:dyDescent="0.25"/>
    <row r="541" ht="20.100000000000001" customHeight="1" x14ac:dyDescent="0.25"/>
    <row r="542" ht="20.100000000000001" customHeight="1" x14ac:dyDescent="0.25"/>
    <row r="543" ht="20.100000000000001" customHeight="1" x14ac:dyDescent="0.25"/>
    <row r="544" ht="20.100000000000001" customHeight="1" x14ac:dyDescent="0.25"/>
    <row r="545" ht="20.100000000000001" customHeight="1" x14ac:dyDescent="0.25"/>
    <row r="546" ht="20.100000000000001" customHeight="1" x14ac:dyDescent="0.25"/>
    <row r="547" ht="20.100000000000001" customHeight="1" x14ac:dyDescent="0.25"/>
    <row r="548" ht="20.100000000000001" customHeight="1" x14ac:dyDescent="0.25"/>
    <row r="549" ht="20.100000000000001" customHeight="1" x14ac:dyDescent="0.25"/>
    <row r="550" ht="20.100000000000001" customHeight="1" x14ac:dyDescent="0.25"/>
    <row r="551" ht="20.100000000000001" customHeight="1" x14ac:dyDescent="0.25"/>
    <row r="552" ht="20.100000000000001" customHeight="1" x14ac:dyDescent="0.25"/>
    <row r="553" ht="20.100000000000001" customHeight="1" x14ac:dyDescent="0.25"/>
    <row r="554" ht="20.100000000000001" customHeight="1" x14ac:dyDescent="0.25"/>
    <row r="555" ht="20.100000000000001" customHeight="1" x14ac:dyDescent="0.25"/>
    <row r="556" ht="20.100000000000001" customHeight="1" x14ac:dyDescent="0.25"/>
    <row r="557" ht="20.100000000000001" customHeight="1" x14ac:dyDescent="0.25"/>
    <row r="558" ht="20.100000000000001" customHeight="1" x14ac:dyDescent="0.25"/>
    <row r="559" ht="20.100000000000001" customHeight="1" x14ac:dyDescent="0.25"/>
    <row r="560" ht="20.100000000000001" customHeight="1" x14ac:dyDescent="0.25"/>
    <row r="561" ht="20.100000000000001" customHeight="1" x14ac:dyDescent="0.25"/>
    <row r="562" ht="20.100000000000001" customHeight="1" x14ac:dyDescent="0.25"/>
    <row r="563" ht="20.100000000000001" customHeight="1" x14ac:dyDescent="0.25"/>
    <row r="564" ht="20.100000000000001" customHeight="1" x14ac:dyDescent="0.25"/>
    <row r="565" ht="20.100000000000001" customHeight="1" x14ac:dyDescent="0.25"/>
    <row r="566" ht="20.100000000000001" customHeight="1" x14ac:dyDescent="0.25"/>
    <row r="567" ht="20.100000000000001" customHeight="1" x14ac:dyDescent="0.25"/>
    <row r="568" ht="20.100000000000001" customHeight="1" x14ac:dyDescent="0.25"/>
    <row r="569" ht="20.100000000000001" customHeight="1" x14ac:dyDescent="0.25"/>
    <row r="570" ht="20.100000000000001" customHeight="1" x14ac:dyDescent="0.25"/>
    <row r="571" ht="20.100000000000001" customHeight="1" x14ac:dyDescent="0.25"/>
    <row r="572" ht="20.100000000000001" customHeight="1" x14ac:dyDescent="0.25"/>
    <row r="573" ht="20.100000000000001" customHeight="1" x14ac:dyDescent="0.25"/>
    <row r="574" ht="20.100000000000001" customHeight="1" x14ac:dyDescent="0.25"/>
    <row r="575" ht="20.100000000000001" customHeight="1" x14ac:dyDescent="0.25"/>
    <row r="576" ht="20.100000000000001" customHeight="1" x14ac:dyDescent="0.25"/>
    <row r="577" ht="20.100000000000001" customHeight="1" x14ac:dyDescent="0.25"/>
    <row r="578" ht="20.100000000000001" customHeight="1" x14ac:dyDescent="0.25"/>
    <row r="579" ht="20.100000000000001" customHeight="1" x14ac:dyDescent="0.25"/>
    <row r="580" ht="20.100000000000001" customHeight="1" x14ac:dyDescent="0.25"/>
    <row r="581" ht="20.100000000000001" customHeight="1" x14ac:dyDescent="0.25"/>
    <row r="582" ht="20.100000000000001" customHeight="1" x14ac:dyDescent="0.25"/>
    <row r="583" ht="20.100000000000001" customHeight="1" x14ac:dyDescent="0.25"/>
    <row r="584" ht="20.100000000000001" customHeight="1" x14ac:dyDescent="0.25"/>
    <row r="585" ht="20.100000000000001" customHeight="1" x14ac:dyDescent="0.25"/>
    <row r="586" ht="20.100000000000001" customHeight="1" x14ac:dyDescent="0.25"/>
    <row r="587" ht="20.100000000000001" customHeight="1" x14ac:dyDescent="0.25"/>
    <row r="588" ht="20.100000000000001" customHeight="1" x14ac:dyDescent="0.25"/>
    <row r="589" ht="20.100000000000001" customHeight="1" x14ac:dyDescent="0.25"/>
    <row r="590" ht="20.100000000000001" customHeight="1" x14ac:dyDescent="0.25"/>
    <row r="591" ht="20.100000000000001" customHeight="1" x14ac:dyDescent="0.25"/>
    <row r="592" ht="20.100000000000001" customHeight="1" x14ac:dyDescent="0.25"/>
    <row r="593" ht="20.100000000000001" customHeight="1" x14ac:dyDescent="0.25"/>
    <row r="594" ht="20.100000000000001" customHeight="1" x14ac:dyDescent="0.25"/>
    <row r="595" ht="20.100000000000001" customHeight="1" x14ac:dyDescent="0.25"/>
    <row r="596" ht="20.100000000000001" customHeight="1" x14ac:dyDescent="0.25"/>
    <row r="597" ht="20.100000000000001" customHeight="1" x14ac:dyDescent="0.25"/>
    <row r="598" ht="20.100000000000001" customHeight="1" x14ac:dyDescent="0.25"/>
    <row r="599" ht="20.100000000000001" customHeight="1" x14ac:dyDescent="0.25"/>
    <row r="600" ht="20.100000000000001" customHeight="1" x14ac:dyDescent="0.25"/>
    <row r="601" ht="20.100000000000001" customHeight="1" x14ac:dyDescent="0.25"/>
    <row r="602" ht="20.100000000000001" customHeight="1" x14ac:dyDescent="0.25"/>
    <row r="603" ht="20.100000000000001" customHeight="1" x14ac:dyDescent="0.25"/>
    <row r="604" ht="20.100000000000001" customHeight="1" x14ac:dyDescent="0.25"/>
    <row r="605" ht="20.100000000000001" customHeight="1" x14ac:dyDescent="0.25"/>
    <row r="606" ht="20.100000000000001" customHeight="1" x14ac:dyDescent="0.25"/>
    <row r="607" ht="20.100000000000001" customHeight="1" x14ac:dyDescent="0.25"/>
    <row r="608" ht="20.100000000000001" customHeight="1" x14ac:dyDescent="0.25"/>
    <row r="609" ht="20.100000000000001" customHeight="1" x14ac:dyDescent="0.25"/>
    <row r="610" ht="20.100000000000001" customHeight="1" x14ac:dyDescent="0.25"/>
    <row r="611" ht="20.100000000000001" customHeight="1" x14ac:dyDescent="0.25"/>
    <row r="612" ht="20.100000000000001" customHeight="1" x14ac:dyDescent="0.25"/>
    <row r="613" ht="20.100000000000001" customHeight="1" x14ac:dyDescent="0.25"/>
    <row r="614" ht="20.100000000000001" customHeight="1" x14ac:dyDescent="0.25"/>
    <row r="615" ht="20.100000000000001" customHeight="1" x14ac:dyDescent="0.25"/>
    <row r="616" ht="20.100000000000001" customHeight="1" x14ac:dyDescent="0.25"/>
    <row r="617" ht="20.100000000000001" customHeight="1" x14ac:dyDescent="0.25"/>
    <row r="618" ht="20.100000000000001" customHeight="1" x14ac:dyDescent="0.25"/>
    <row r="619" ht="20.100000000000001" customHeight="1" x14ac:dyDescent="0.25"/>
    <row r="620" ht="20.100000000000001" customHeight="1" x14ac:dyDescent="0.25"/>
    <row r="621" ht="20.100000000000001" customHeight="1" x14ac:dyDescent="0.25"/>
    <row r="622" ht="20.100000000000001" customHeight="1" x14ac:dyDescent="0.25"/>
    <row r="623" ht="20.100000000000001" customHeight="1" x14ac:dyDescent="0.25"/>
    <row r="624" ht="20.100000000000001" customHeight="1" x14ac:dyDescent="0.25"/>
    <row r="625" ht="20.100000000000001" customHeight="1" x14ac:dyDescent="0.25"/>
    <row r="626" ht="20.100000000000001" customHeight="1" x14ac:dyDescent="0.25"/>
    <row r="627" ht="20.100000000000001" customHeight="1" x14ac:dyDescent="0.25"/>
    <row r="628" ht="20.100000000000001" customHeight="1" x14ac:dyDescent="0.25"/>
    <row r="629" ht="20.100000000000001" customHeight="1" x14ac:dyDescent="0.25"/>
    <row r="630" ht="20.100000000000001" customHeight="1" x14ac:dyDescent="0.25"/>
    <row r="631" ht="20.100000000000001" customHeight="1" x14ac:dyDescent="0.25"/>
    <row r="632" ht="20.100000000000001" customHeight="1" x14ac:dyDescent="0.25"/>
    <row r="633" ht="20.100000000000001" customHeight="1" x14ac:dyDescent="0.25"/>
    <row r="634" ht="20.100000000000001" customHeight="1" x14ac:dyDescent="0.25"/>
    <row r="635" ht="20.100000000000001" customHeight="1" x14ac:dyDescent="0.25"/>
    <row r="636" ht="20.100000000000001" customHeight="1" x14ac:dyDescent="0.25"/>
    <row r="637" ht="20.100000000000001" customHeight="1" x14ac:dyDescent="0.25"/>
    <row r="638" ht="20.100000000000001" customHeight="1" x14ac:dyDescent="0.25"/>
    <row r="639" ht="20.100000000000001" customHeight="1" x14ac:dyDescent="0.25"/>
    <row r="640" ht="20.100000000000001" customHeight="1" x14ac:dyDescent="0.25"/>
    <row r="641" ht="20.100000000000001" customHeight="1" x14ac:dyDescent="0.25"/>
    <row r="642" ht="20.100000000000001" customHeight="1" x14ac:dyDescent="0.25"/>
    <row r="643" ht="20.100000000000001" customHeight="1" x14ac:dyDescent="0.25"/>
    <row r="644" ht="20.100000000000001" customHeight="1" x14ac:dyDescent="0.25"/>
    <row r="645" ht="20.100000000000001" customHeight="1" x14ac:dyDescent="0.25"/>
    <row r="646" ht="20.100000000000001" customHeight="1" x14ac:dyDescent="0.25"/>
    <row r="647" ht="20.100000000000001" customHeight="1" x14ac:dyDescent="0.25"/>
    <row r="648" ht="20.100000000000001" customHeight="1" x14ac:dyDescent="0.25"/>
    <row r="649" ht="20.100000000000001" customHeight="1" x14ac:dyDescent="0.25"/>
    <row r="650" ht="20.100000000000001" customHeight="1" x14ac:dyDescent="0.25"/>
    <row r="651" ht="20.100000000000001" customHeight="1" x14ac:dyDescent="0.25"/>
    <row r="652" ht="20.100000000000001" customHeight="1" x14ac:dyDescent="0.25"/>
    <row r="653" ht="20.100000000000001" customHeight="1" x14ac:dyDescent="0.25"/>
    <row r="654" ht="20.100000000000001" customHeight="1" x14ac:dyDescent="0.25"/>
    <row r="655" ht="20.100000000000001" customHeight="1" x14ac:dyDescent="0.25"/>
    <row r="656" ht="20.100000000000001" customHeight="1" x14ac:dyDescent="0.25"/>
    <row r="657" ht="20.100000000000001" customHeight="1" x14ac:dyDescent="0.25"/>
    <row r="658" ht="20.100000000000001" customHeight="1" x14ac:dyDescent="0.25"/>
    <row r="659" ht="20.100000000000001" customHeight="1" x14ac:dyDescent="0.25"/>
    <row r="660" ht="20.100000000000001" customHeight="1" x14ac:dyDescent="0.25"/>
    <row r="661" ht="20.100000000000001" customHeight="1" x14ac:dyDescent="0.25"/>
    <row r="662" ht="20.100000000000001" customHeight="1" x14ac:dyDescent="0.25"/>
    <row r="663" ht="20.100000000000001" customHeight="1" x14ac:dyDescent="0.25"/>
    <row r="664" ht="20.100000000000001" customHeight="1" x14ac:dyDescent="0.25"/>
    <row r="665" ht="20.100000000000001" customHeight="1" x14ac:dyDescent="0.25"/>
    <row r="666" ht="20.100000000000001" customHeight="1" x14ac:dyDescent="0.25"/>
    <row r="667" ht="20.100000000000001" customHeight="1" x14ac:dyDescent="0.25"/>
    <row r="668" ht="20.100000000000001" customHeight="1" x14ac:dyDescent="0.25"/>
    <row r="669" ht="20.100000000000001" customHeight="1" x14ac:dyDescent="0.25"/>
    <row r="670" ht="20.100000000000001" customHeight="1" x14ac:dyDescent="0.25"/>
    <row r="671" ht="20.100000000000001" customHeight="1" x14ac:dyDescent="0.25"/>
    <row r="672" ht="20.100000000000001" customHeight="1" x14ac:dyDescent="0.25"/>
    <row r="673" ht="20.100000000000001" customHeight="1" x14ac:dyDescent="0.25"/>
    <row r="674" ht="20.100000000000001" customHeight="1" x14ac:dyDescent="0.25"/>
    <row r="675" ht="20.100000000000001" customHeight="1" x14ac:dyDescent="0.25"/>
    <row r="676" ht="20.100000000000001" customHeight="1" x14ac:dyDescent="0.25"/>
    <row r="677" ht="20.100000000000001" customHeight="1" x14ac:dyDescent="0.25"/>
    <row r="678" ht="20.100000000000001" customHeight="1" x14ac:dyDescent="0.25"/>
    <row r="679" ht="20.100000000000001" customHeight="1" x14ac:dyDescent="0.25"/>
    <row r="680" ht="20.100000000000001" customHeight="1" x14ac:dyDescent="0.25"/>
    <row r="681" ht="20.100000000000001" customHeight="1" x14ac:dyDescent="0.25"/>
    <row r="682" ht="20.100000000000001" customHeight="1" x14ac:dyDescent="0.25"/>
    <row r="683" ht="20.100000000000001" customHeight="1" x14ac:dyDescent="0.25"/>
    <row r="684" ht="20.100000000000001" customHeight="1" x14ac:dyDescent="0.25"/>
    <row r="685" ht="20.100000000000001" customHeight="1" x14ac:dyDescent="0.25"/>
    <row r="686" ht="20.100000000000001" customHeight="1" x14ac:dyDescent="0.25"/>
    <row r="687" ht="20.100000000000001" customHeight="1" x14ac:dyDescent="0.25"/>
    <row r="688" ht="20.100000000000001" customHeight="1" x14ac:dyDescent="0.25"/>
    <row r="689" ht="20.100000000000001" customHeight="1" x14ac:dyDescent="0.25"/>
    <row r="690" ht="20.100000000000001" customHeight="1" x14ac:dyDescent="0.25"/>
    <row r="691" ht="20.100000000000001" customHeight="1" x14ac:dyDescent="0.25"/>
    <row r="692" ht="20.100000000000001" customHeight="1" x14ac:dyDescent="0.25"/>
    <row r="693" ht="20.100000000000001" customHeight="1" x14ac:dyDescent="0.25"/>
    <row r="694" ht="20.100000000000001" customHeight="1" x14ac:dyDescent="0.25"/>
    <row r="695" ht="20.100000000000001" customHeight="1" x14ac:dyDescent="0.25"/>
    <row r="696" ht="20.100000000000001" customHeight="1" x14ac:dyDescent="0.25"/>
    <row r="697" ht="20.100000000000001" customHeight="1" x14ac:dyDescent="0.25"/>
    <row r="698" ht="20.100000000000001" customHeight="1" x14ac:dyDescent="0.25"/>
    <row r="699" ht="20.100000000000001" customHeight="1" x14ac:dyDescent="0.25"/>
    <row r="700" ht="20.100000000000001" customHeight="1" x14ac:dyDescent="0.25"/>
    <row r="701" ht="20.100000000000001" customHeight="1" x14ac:dyDescent="0.25"/>
    <row r="702" ht="20.100000000000001" customHeight="1" x14ac:dyDescent="0.25"/>
    <row r="703" ht="20.100000000000001" customHeight="1" x14ac:dyDescent="0.25"/>
    <row r="704" ht="20.100000000000001" customHeight="1" x14ac:dyDescent="0.25"/>
    <row r="705" ht="20.100000000000001" customHeight="1" x14ac:dyDescent="0.25"/>
    <row r="706" ht="20.100000000000001" customHeight="1" x14ac:dyDescent="0.25"/>
    <row r="707" ht="20.100000000000001" customHeight="1" x14ac:dyDescent="0.25"/>
    <row r="708" ht="20.100000000000001" customHeight="1" x14ac:dyDescent="0.25"/>
    <row r="709" ht="20.100000000000001" customHeight="1" x14ac:dyDescent="0.25"/>
    <row r="710" ht="20.100000000000001" customHeight="1" x14ac:dyDescent="0.25"/>
    <row r="711" ht="20.100000000000001" customHeight="1" x14ac:dyDescent="0.25"/>
    <row r="712" ht="20.100000000000001" customHeight="1" x14ac:dyDescent="0.25"/>
    <row r="713" ht="20.100000000000001" customHeight="1" x14ac:dyDescent="0.25"/>
    <row r="714" ht="20.100000000000001" customHeight="1" x14ac:dyDescent="0.25"/>
    <row r="715" ht="20.100000000000001" customHeight="1" x14ac:dyDescent="0.25"/>
    <row r="716" ht="20.100000000000001" customHeight="1" x14ac:dyDescent="0.25"/>
    <row r="717" ht="20.100000000000001" customHeight="1" x14ac:dyDescent="0.25"/>
    <row r="718" ht="20.100000000000001" customHeight="1" x14ac:dyDescent="0.25"/>
    <row r="719" ht="20.100000000000001" customHeight="1" x14ac:dyDescent="0.25"/>
    <row r="720" ht="20.100000000000001" customHeight="1" x14ac:dyDescent="0.25"/>
    <row r="721" ht="20.100000000000001" customHeight="1" x14ac:dyDescent="0.25"/>
    <row r="722" ht="20.100000000000001" customHeight="1" x14ac:dyDescent="0.25"/>
    <row r="723" ht="20.100000000000001" customHeight="1" x14ac:dyDescent="0.25"/>
    <row r="724" ht="20.100000000000001" customHeight="1" x14ac:dyDescent="0.25"/>
    <row r="725" ht="20.100000000000001" customHeight="1" x14ac:dyDescent="0.25"/>
    <row r="726" ht="20.100000000000001" customHeight="1" x14ac:dyDescent="0.25"/>
    <row r="727" ht="20.100000000000001" customHeight="1" x14ac:dyDescent="0.25"/>
    <row r="728" ht="20.100000000000001" customHeight="1" x14ac:dyDescent="0.25"/>
    <row r="729" ht="20.100000000000001" customHeight="1" x14ac:dyDescent="0.25"/>
    <row r="730" ht="20.100000000000001" customHeight="1" x14ac:dyDescent="0.25"/>
    <row r="731" ht="20.100000000000001" customHeight="1" x14ac:dyDescent="0.25"/>
    <row r="732" ht="20.100000000000001" customHeight="1" x14ac:dyDescent="0.25"/>
    <row r="733" ht="20.100000000000001" customHeight="1" x14ac:dyDescent="0.25"/>
    <row r="734" ht="20.100000000000001" customHeight="1" x14ac:dyDescent="0.25"/>
    <row r="735" ht="20.100000000000001" customHeight="1" x14ac:dyDescent="0.25"/>
    <row r="736" ht="20.100000000000001" customHeight="1" x14ac:dyDescent="0.25"/>
    <row r="737" ht="20.100000000000001" customHeight="1" x14ac:dyDescent="0.25"/>
    <row r="738" ht="20.100000000000001" customHeight="1" x14ac:dyDescent="0.25"/>
    <row r="739" ht="20.100000000000001" customHeight="1" x14ac:dyDescent="0.25"/>
    <row r="740" ht="20.100000000000001" customHeight="1" x14ac:dyDescent="0.25"/>
    <row r="741" ht="20.100000000000001" customHeight="1" x14ac:dyDescent="0.25"/>
    <row r="742" ht="20.100000000000001" customHeight="1" x14ac:dyDescent="0.25"/>
    <row r="743" ht="20.100000000000001" customHeight="1" x14ac:dyDescent="0.25"/>
    <row r="744" ht="20.100000000000001" customHeight="1" x14ac:dyDescent="0.25"/>
    <row r="745" ht="20.100000000000001" customHeight="1" x14ac:dyDescent="0.25"/>
    <row r="746" ht="20.100000000000001" customHeight="1" x14ac:dyDescent="0.25"/>
    <row r="747" ht="20.100000000000001" customHeight="1" x14ac:dyDescent="0.25"/>
    <row r="748" ht="20.100000000000001" customHeight="1" x14ac:dyDescent="0.25"/>
    <row r="749" ht="20.100000000000001" customHeight="1" x14ac:dyDescent="0.25"/>
    <row r="750" ht="20.100000000000001" customHeight="1" x14ac:dyDescent="0.25"/>
    <row r="751" ht="20.100000000000001" customHeight="1" x14ac:dyDescent="0.25"/>
    <row r="752" ht="20.100000000000001" customHeight="1" x14ac:dyDescent="0.25"/>
    <row r="753" ht="20.100000000000001" customHeight="1" x14ac:dyDescent="0.25"/>
    <row r="754" ht="20.100000000000001" customHeight="1" x14ac:dyDescent="0.25"/>
    <row r="755" ht="20.100000000000001" customHeight="1" x14ac:dyDescent="0.25"/>
    <row r="756" ht="20.100000000000001" customHeight="1" x14ac:dyDescent="0.25"/>
    <row r="757" ht="20.100000000000001" customHeight="1" x14ac:dyDescent="0.25"/>
    <row r="758" ht="20.100000000000001" customHeight="1" x14ac:dyDescent="0.25"/>
    <row r="759" ht="20.100000000000001" customHeight="1" x14ac:dyDescent="0.25"/>
    <row r="760" ht="20.100000000000001" customHeight="1" x14ac:dyDescent="0.25"/>
    <row r="761" ht="20.100000000000001" customHeight="1" x14ac:dyDescent="0.25"/>
    <row r="762" ht="20.100000000000001" customHeight="1" x14ac:dyDescent="0.25"/>
    <row r="763" ht="20.100000000000001" customHeight="1" x14ac:dyDescent="0.25"/>
    <row r="764" ht="20.100000000000001" customHeight="1" x14ac:dyDescent="0.25"/>
    <row r="765" ht="20.100000000000001" customHeight="1" x14ac:dyDescent="0.25"/>
    <row r="766" ht="20.100000000000001" customHeight="1" x14ac:dyDescent="0.25"/>
    <row r="767" ht="20.100000000000001" customHeight="1" x14ac:dyDescent="0.25"/>
    <row r="768" ht="20.100000000000001" customHeight="1" x14ac:dyDescent="0.25"/>
    <row r="769" ht="20.100000000000001" customHeight="1" x14ac:dyDescent="0.25"/>
    <row r="770" ht="20.100000000000001" customHeight="1" x14ac:dyDescent="0.25"/>
    <row r="771" ht="20.100000000000001" customHeight="1" x14ac:dyDescent="0.25"/>
    <row r="772" ht="20.100000000000001" customHeight="1" x14ac:dyDescent="0.25"/>
    <row r="773" ht="20.100000000000001" customHeight="1" x14ac:dyDescent="0.25"/>
    <row r="774" ht="20.100000000000001" customHeight="1" x14ac:dyDescent="0.25"/>
    <row r="775" ht="20.100000000000001" customHeight="1" x14ac:dyDescent="0.25"/>
    <row r="776" ht="20.100000000000001" customHeight="1" x14ac:dyDescent="0.25"/>
    <row r="777" ht="20.100000000000001" customHeight="1" x14ac:dyDescent="0.25"/>
    <row r="778" ht="20.100000000000001" customHeight="1" x14ac:dyDescent="0.25"/>
    <row r="779" ht="20.100000000000001" customHeight="1" x14ac:dyDescent="0.25"/>
    <row r="780" ht="20.100000000000001" customHeight="1" x14ac:dyDescent="0.25"/>
    <row r="781" ht="20.100000000000001" customHeight="1" x14ac:dyDescent="0.25"/>
    <row r="782" ht="20.100000000000001" customHeight="1" x14ac:dyDescent="0.25"/>
    <row r="783" ht="20.100000000000001" customHeight="1" x14ac:dyDescent="0.25"/>
    <row r="784" ht="20.100000000000001" customHeight="1" x14ac:dyDescent="0.25"/>
    <row r="785" ht="20.100000000000001" customHeight="1" x14ac:dyDescent="0.25"/>
    <row r="786" ht="20.100000000000001" customHeight="1" x14ac:dyDescent="0.25"/>
    <row r="787" ht="20.100000000000001" customHeight="1" x14ac:dyDescent="0.25"/>
    <row r="788" ht="20.100000000000001" customHeight="1" x14ac:dyDescent="0.25"/>
    <row r="789" ht="20.100000000000001" customHeight="1" x14ac:dyDescent="0.25"/>
    <row r="790" ht="20.100000000000001" customHeight="1" x14ac:dyDescent="0.25"/>
    <row r="791" ht="20.100000000000001" customHeight="1" x14ac:dyDescent="0.25"/>
    <row r="792" ht="20.100000000000001" customHeight="1" x14ac:dyDescent="0.25"/>
    <row r="793" ht="20.100000000000001" customHeight="1" x14ac:dyDescent="0.25"/>
    <row r="794" ht="20.100000000000001" customHeight="1" x14ac:dyDescent="0.25"/>
    <row r="795" ht="20.100000000000001" customHeight="1" x14ac:dyDescent="0.25"/>
    <row r="796" ht="20.100000000000001" customHeight="1" x14ac:dyDescent="0.25"/>
    <row r="797" ht="20.100000000000001" customHeight="1" x14ac:dyDescent="0.25"/>
    <row r="798" ht="20.100000000000001" customHeight="1" x14ac:dyDescent="0.25"/>
    <row r="799" ht="20.100000000000001" customHeight="1" x14ac:dyDescent="0.25"/>
    <row r="800" ht="20.100000000000001" customHeight="1" x14ac:dyDescent="0.25"/>
    <row r="801" ht="20.100000000000001" customHeight="1" x14ac:dyDescent="0.25"/>
    <row r="802" ht="20.100000000000001" customHeight="1" x14ac:dyDescent="0.25"/>
    <row r="803" ht="20.100000000000001" customHeight="1" x14ac:dyDescent="0.25"/>
    <row r="804" ht="20.100000000000001" customHeight="1" x14ac:dyDescent="0.25"/>
    <row r="805" ht="20.100000000000001" customHeight="1" x14ac:dyDescent="0.25"/>
    <row r="806" ht="20.100000000000001" customHeight="1" x14ac:dyDescent="0.25"/>
    <row r="807" ht="20.100000000000001" customHeight="1" x14ac:dyDescent="0.25"/>
    <row r="808" ht="20.100000000000001" customHeight="1" x14ac:dyDescent="0.25"/>
    <row r="809" ht="20.100000000000001" customHeight="1" x14ac:dyDescent="0.25"/>
    <row r="810" ht="20.100000000000001" customHeight="1" x14ac:dyDescent="0.25"/>
    <row r="811" ht="20.100000000000001" customHeight="1" x14ac:dyDescent="0.25"/>
    <row r="812" ht="20.100000000000001" customHeight="1" x14ac:dyDescent="0.25"/>
    <row r="813" ht="20.100000000000001" customHeight="1" x14ac:dyDescent="0.25"/>
    <row r="814" ht="20.100000000000001" customHeight="1" x14ac:dyDescent="0.25"/>
    <row r="815" ht="20.100000000000001" customHeight="1" x14ac:dyDescent="0.25"/>
    <row r="816" ht="20.100000000000001" customHeight="1" x14ac:dyDescent="0.25"/>
    <row r="817" ht="20.100000000000001" customHeight="1" x14ac:dyDescent="0.25"/>
    <row r="818" ht="20.100000000000001" customHeight="1" x14ac:dyDescent="0.25"/>
    <row r="819" ht="20.100000000000001" customHeight="1" x14ac:dyDescent="0.25"/>
    <row r="820" ht="20.100000000000001" customHeight="1" x14ac:dyDescent="0.25"/>
    <row r="821" ht="20.100000000000001" customHeight="1" x14ac:dyDescent="0.25"/>
    <row r="822" ht="20.100000000000001" customHeight="1" x14ac:dyDescent="0.25"/>
    <row r="823" ht="20.100000000000001" customHeight="1" x14ac:dyDescent="0.25"/>
    <row r="824" ht="20.100000000000001" customHeight="1" x14ac:dyDescent="0.25"/>
    <row r="825" ht="20.100000000000001" customHeight="1" x14ac:dyDescent="0.25"/>
    <row r="826" ht="20.100000000000001" customHeight="1" x14ac:dyDescent="0.25"/>
    <row r="827" ht="20.100000000000001" customHeight="1" x14ac:dyDescent="0.25"/>
    <row r="828" ht="20.100000000000001" customHeight="1" x14ac:dyDescent="0.25"/>
    <row r="829" ht="20.100000000000001" customHeight="1" x14ac:dyDescent="0.25"/>
    <row r="830" ht="20.100000000000001" customHeight="1" x14ac:dyDescent="0.25"/>
    <row r="831" ht="20.100000000000001" customHeight="1" x14ac:dyDescent="0.25"/>
    <row r="832" ht="20.100000000000001" customHeight="1" x14ac:dyDescent="0.25"/>
    <row r="833" ht="20.100000000000001" customHeight="1" x14ac:dyDescent="0.25"/>
    <row r="834" ht="20.100000000000001" customHeight="1" x14ac:dyDescent="0.25"/>
    <row r="835" ht="20.100000000000001" customHeight="1" x14ac:dyDescent="0.25"/>
    <row r="836" ht="20.100000000000001" customHeight="1" x14ac:dyDescent="0.25"/>
    <row r="837" ht="20.100000000000001" customHeight="1" x14ac:dyDescent="0.25"/>
    <row r="838" ht="20.100000000000001" customHeight="1" x14ac:dyDescent="0.25"/>
    <row r="839" ht="20.100000000000001" customHeight="1" x14ac:dyDescent="0.25"/>
    <row r="840" ht="20.100000000000001" customHeight="1" x14ac:dyDescent="0.25"/>
    <row r="841" ht="20.100000000000001" customHeight="1" x14ac:dyDescent="0.25"/>
    <row r="842" ht="20.100000000000001" customHeight="1" x14ac:dyDescent="0.25"/>
    <row r="843" ht="20.100000000000001" customHeight="1" x14ac:dyDescent="0.25"/>
    <row r="844" ht="20.100000000000001" customHeight="1" x14ac:dyDescent="0.25"/>
    <row r="845" ht="20.100000000000001" customHeight="1" x14ac:dyDescent="0.25"/>
    <row r="846" ht="20.100000000000001" customHeight="1" x14ac:dyDescent="0.25"/>
    <row r="847" ht="20.100000000000001" customHeight="1" x14ac:dyDescent="0.25"/>
    <row r="848" ht="20.100000000000001" customHeight="1" x14ac:dyDescent="0.25"/>
    <row r="849" ht="20.100000000000001" customHeight="1" x14ac:dyDescent="0.25"/>
    <row r="850" ht="20.100000000000001" customHeight="1" x14ac:dyDescent="0.25"/>
    <row r="851" ht="20.100000000000001" customHeight="1" x14ac:dyDescent="0.25"/>
    <row r="852" ht="20.100000000000001" customHeight="1" x14ac:dyDescent="0.25"/>
    <row r="853" ht="20.100000000000001" customHeight="1" x14ac:dyDescent="0.25"/>
    <row r="854" ht="20.100000000000001" customHeight="1" x14ac:dyDescent="0.25"/>
    <row r="855" ht="20.100000000000001" customHeight="1" x14ac:dyDescent="0.25"/>
    <row r="856" ht="20.100000000000001" customHeight="1" x14ac:dyDescent="0.25"/>
    <row r="857" ht="20.100000000000001" customHeight="1" x14ac:dyDescent="0.25"/>
    <row r="858" ht="20.100000000000001" customHeight="1" x14ac:dyDescent="0.25"/>
    <row r="859" ht="20.100000000000001" customHeight="1" x14ac:dyDescent="0.25"/>
    <row r="860" ht="20.100000000000001" customHeight="1" x14ac:dyDescent="0.25"/>
    <row r="861" ht="20.100000000000001" customHeight="1" x14ac:dyDescent="0.25"/>
    <row r="862" ht="20.100000000000001" customHeight="1" x14ac:dyDescent="0.25"/>
    <row r="863" ht="20.100000000000001" customHeight="1" x14ac:dyDescent="0.25"/>
    <row r="864" ht="20.100000000000001" customHeight="1" x14ac:dyDescent="0.25"/>
    <row r="865" ht="20.100000000000001" customHeight="1" x14ac:dyDescent="0.25"/>
    <row r="866" ht="20.100000000000001" customHeight="1" x14ac:dyDescent="0.25"/>
    <row r="867" ht="20.100000000000001" customHeight="1" x14ac:dyDescent="0.25"/>
  </sheetData>
  <sheetProtection password="CC1D" sheet="1" objects="1" scenarios="1"/>
  <mergeCells count="39">
    <mergeCell ref="B174:AC175"/>
    <mergeCell ref="A191:AC202"/>
    <mergeCell ref="A41:AC44"/>
    <mergeCell ref="L129:AC129"/>
    <mergeCell ref="F99:AC101"/>
    <mergeCell ref="D115:AC117"/>
    <mergeCell ref="C125:AC126"/>
    <mergeCell ref="A155:AC164"/>
    <mergeCell ref="H67:AC67"/>
    <mergeCell ref="P78:AC78"/>
    <mergeCell ref="P80:AC80"/>
    <mergeCell ref="D82:AC85"/>
    <mergeCell ref="W72:AB72"/>
    <mergeCell ref="B54:AC55"/>
    <mergeCell ref="H62:AC62"/>
    <mergeCell ref="F24:P24"/>
    <mergeCell ref="W170:AC170"/>
    <mergeCell ref="A50:AC51"/>
    <mergeCell ref="AA13:AC13"/>
    <mergeCell ref="A32:G32"/>
    <mergeCell ref="F15:P15"/>
    <mergeCell ref="T15:AC15"/>
    <mergeCell ref="I33:T33"/>
    <mergeCell ref="H6:AC6"/>
    <mergeCell ref="H27:AA27"/>
    <mergeCell ref="I29:T29"/>
    <mergeCell ref="H31:AA31"/>
    <mergeCell ref="F18:AC18"/>
    <mergeCell ref="F20:AC20"/>
    <mergeCell ref="F22:T22"/>
    <mergeCell ref="U22:V22"/>
    <mergeCell ref="W22:Y22"/>
    <mergeCell ref="AA22:AC22"/>
    <mergeCell ref="T24:AC24"/>
    <mergeCell ref="F9:AC9"/>
    <mergeCell ref="F11:AC11"/>
    <mergeCell ref="F13:T13"/>
    <mergeCell ref="U13:V13"/>
    <mergeCell ref="W13:Y13"/>
  </mergeCells>
  <pageMargins left="0.25" right="0.25" top="0.5" bottom="0.75" header="0.3" footer="0.3"/>
  <pageSetup scale="94" fitToHeight="0" orientation="portrait" r:id="rId1"/>
  <headerFooter>
    <oddFooter>&amp;RPage &amp;P of &amp;N</oddFooter>
  </headerFooter>
  <rowBreaks count="4" manualBreakCount="4">
    <brk id="44" max="16383" man="1"/>
    <brk id="86" max="16383" man="1"/>
    <brk id="130" max="16383" man="1"/>
    <brk id="16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2"/>
  <sheetViews>
    <sheetView zoomScaleNormal="100" workbookViewId="0">
      <pane ySplit="6" topLeftCell="A7" activePane="bottomLeft" state="frozen"/>
      <selection pane="bottomLeft" activeCell="AT25" sqref="AT25"/>
    </sheetView>
  </sheetViews>
  <sheetFormatPr defaultRowHeight="15" x14ac:dyDescent="0.25"/>
  <cols>
    <col min="1" max="84" width="3.7109375" style="1" customWidth="1"/>
    <col min="85" max="16384" width="9.140625" style="1"/>
  </cols>
  <sheetData>
    <row r="1" spans="1:35" ht="20.100000000000001" customHeight="1" x14ac:dyDescent="0.35">
      <c r="AC1" s="77" t="s">
        <v>142</v>
      </c>
      <c r="AI1" s="78"/>
    </row>
    <row r="2" spans="1:35" ht="20.100000000000001" customHeight="1" x14ac:dyDescent="0.25"/>
    <row r="3" spans="1:35" ht="20.100000000000001" customHeight="1" x14ac:dyDescent="0.25"/>
    <row r="4" spans="1:35" ht="20.100000000000001" customHeight="1" x14ac:dyDescent="0.25">
      <c r="Z4" s="3" t="s">
        <v>143</v>
      </c>
      <c r="AA4" s="71"/>
      <c r="AB4" s="72"/>
      <c r="AC4" s="73"/>
    </row>
    <row r="5" spans="1:35" ht="20.100000000000001" customHeight="1" x14ac:dyDescent="0.3"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</row>
    <row r="6" spans="1:35" ht="20.100000000000001" customHeight="1" x14ac:dyDescent="0.3">
      <c r="A6" s="20" t="s">
        <v>0</v>
      </c>
      <c r="H6" s="114" t="str">
        <f>+'Request for Layout'!H6:AC6</f>
        <v>Chatham Farm</v>
      </c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80"/>
    </row>
    <row r="8" spans="1:35" ht="20.100000000000001" customHeight="1" x14ac:dyDescent="0.3">
      <c r="A8" s="81" t="s">
        <v>22</v>
      </c>
      <c r="H8" s="142" t="str">
        <f>+'Request for Layout'!H27:AA27</f>
        <v>Andy Mauk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82"/>
    </row>
    <row r="9" spans="1:35" ht="7.5" customHeight="1" x14ac:dyDescent="0.25"/>
    <row r="10" spans="1:35" ht="20.100000000000001" customHeight="1" x14ac:dyDescent="0.3">
      <c r="A10" s="81" t="s">
        <v>1</v>
      </c>
      <c r="I10" s="142" t="str">
        <f>+'Request for Layout'!I29:T29</f>
        <v>513-554-1200 X 3022</v>
      </c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2"/>
      <c r="V10" s="2"/>
      <c r="W10" s="2"/>
      <c r="X10" s="2"/>
      <c r="Y10" s="2"/>
      <c r="Z10" s="3" t="s">
        <v>16</v>
      </c>
      <c r="AA10" s="166"/>
      <c r="AB10" s="166"/>
      <c r="AC10" s="167"/>
    </row>
    <row r="12" spans="1:35" ht="20.100000000000001" customHeight="1" x14ac:dyDescent="0.3">
      <c r="A12" s="81" t="s">
        <v>23</v>
      </c>
      <c r="H12" s="169" t="str">
        <f>+'Request for Layout'!H31:AA31</f>
        <v>Kiesland</v>
      </c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</row>
    <row r="13" spans="1:35" ht="7.5" customHeight="1" x14ac:dyDescent="0.25"/>
    <row r="14" spans="1:35" ht="20.100000000000001" customHeight="1" x14ac:dyDescent="0.3">
      <c r="A14" s="14" t="s">
        <v>24</v>
      </c>
      <c r="I14" s="142" t="str">
        <f>+'Request for Layout'!I33:T33</f>
        <v xml:space="preserve"> </v>
      </c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2"/>
      <c r="V14" s="2"/>
      <c r="W14" s="2"/>
      <c r="X14" s="2"/>
      <c r="Y14" s="2"/>
      <c r="Z14" s="3" t="s">
        <v>16</v>
      </c>
      <c r="AA14" s="166"/>
      <c r="AB14" s="166"/>
      <c r="AC14" s="167"/>
    </row>
    <row r="15" spans="1:35" ht="15" customHeight="1" x14ac:dyDescent="0.25"/>
    <row r="16" spans="1:35" ht="20.100000000000001" customHeight="1" x14ac:dyDescent="0.25">
      <c r="U16" s="2"/>
      <c r="V16" s="2"/>
      <c r="W16" s="2"/>
      <c r="X16" s="2"/>
      <c r="Y16" s="3" t="s">
        <v>25</v>
      </c>
      <c r="Z16" s="170" t="str">
        <f>IF(+AA10&gt;0,+AA10*Y39," ")</f>
        <v xml:space="preserve"> </v>
      </c>
      <c r="AA16" s="170"/>
      <c r="AB16" s="170"/>
      <c r="AC16" s="170"/>
    </row>
    <row r="17" spans="2:40" ht="20.100000000000001" customHeight="1" x14ac:dyDescent="0.25">
      <c r="U17" s="2"/>
      <c r="V17" s="2"/>
      <c r="W17" s="2"/>
      <c r="X17" s="2"/>
      <c r="Y17" s="3" t="s">
        <v>26</v>
      </c>
      <c r="Z17" s="170" t="str">
        <f>IF(+AA14&gt;0,+AA14*Y39," ")</f>
        <v xml:space="preserve"> </v>
      </c>
      <c r="AA17" s="170"/>
      <c r="AB17" s="170"/>
      <c r="AC17" s="170"/>
    </row>
    <row r="18" spans="2:40" ht="20.100000000000001" customHeight="1" thickBot="1" x14ac:dyDescent="0.3">
      <c r="B18" s="64"/>
      <c r="C18" s="1" t="s">
        <v>9</v>
      </c>
    </row>
    <row r="19" spans="2:40" ht="7.5" customHeight="1" x14ac:dyDescent="0.25"/>
    <row r="20" spans="2:40" ht="20.100000000000001" customHeight="1" thickBot="1" x14ac:dyDescent="0.3">
      <c r="B20" s="64"/>
      <c r="C20" s="1" t="s">
        <v>10</v>
      </c>
    </row>
    <row r="21" spans="2:40" ht="7.5" customHeight="1" x14ac:dyDescent="0.25"/>
    <row r="22" spans="2:40" ht="20.100000000000001" customHeight="1" thickBot="1" x14ac:dyDescent="0.3">
      <c r="B22" s="64"/>
      <c r="C22" s="1" t="s">
        <v>11</v>
      </c>
    </row>
    <row r="23" spans="2:40" ht="7.5" customHeight="1" x14ac:dyDescent="0.25"/>
    <row r="24" spans="2:40" ht="20.100000000000001" customHeight="1" thickBot="1" x14ac:dyDescent="0.3">
      <c r="B24" s="64"/>
      <c r="C24" s="1" t="s">
        <v>12</v>
      </c>
    </row>
    <row r="25" spans="2:40" x14ac:dyDescent="0.25">
      <c r="B25" s="11"/>
    </row>
    <row r="26" spans="2:40" ht="20.100000000000001" customHeight="1" x14ac:dyDescent="0.25">
      <c r="L26" s="147" t="s">
        <v>155</v>
      </c>
      <c r="M26" s="147"/>
      <c r="N26" s="147"/>
      <c r="O26" s="147"/>
      <c r="Q26" s="147" t="s">
        <v>156</v>
      </c>
      <c r="R26" s="147"/>
      <c r="S26" s="147"/>
      <c r="T26" s="83"/>
      <c r="U26" s="83" t="s">
        <v>157</v>
      </c>
      <c r="V26" s="83"/>
      <c r="W26" s="83"/>
      <c r="X26" s="83"/>
      <c r="Y26" s="147" t="s">
        <v>158</v>
      </c>
      <c r="Z26" s="147"/>
      <c r="AA26" s="147"/>
      <c r="AB26" s="147"/>
    </row>
    <row r="27" spans="2:40" ht="20.100000000000001" customHeight="1" x14ac:dyDescent="0.25">
      <c r="D27" s="1" t="s">
        <v>2</v>
      </c>
      <c r="L27" s="159"/>
      <c r="M27" s="159"/>
      <c r="N27" s="159"/>
      <c r="O27" s="159"/>
      <c r="P27" s="84"/>
      <c r="Q27" s="162" t="str">
        <f>IF(+L27&gt;0,+L27*5," ")</f>
        <v xml:space="preserve"> </v>
      </c>
      <c r="R27" s="162"/>
      <c r="S27" s="162"/>
      <c r="T27" s="84"/>
      <c r="U27" s="148" t="str">
        <f>IF(+L27&gt;0,+AI27," ")</f>
        <v xml:space="preserve"> </v>
      </c>
      <c r="V27" s="148"/>
      <c r="W27" s="148"/>
      <c r="X27" s="85"/>
      <c r="Y27" s="171" t="str">
        <f>IF(+L27&gt;0,+Q27*$AI$27," ")</f>
        <v xml:space="preserve"> </v>
      </c>
      <c r="Z27" s="171"/>
      <c r="AA27" s="171"/>
      <c r="AB27" s="171"/>
      <c r="AI27" s="153"/>
      <c r="AJ27" s="154"/>
      <c r="AK27" s="155"/>
      <c r="AL27" s="1" t="s">
        <v>161</v>
      </c>
    </row>
    <row r="28" spans="2:40" ht="20.100000000000001" customHeight="1" x14ac:dyDescent="0.25">
      <c r="D28" s="1" t="s">
        <v>3</v>
      </c>
      <c r="L28" s="159"/>
      <c r="M28" s="159"/>
      <c r="N28" s="159"/>
      <c r="O28" s="159"/>
      <c r="P28" s="84"/>
      <c r="Q28" s="162" t="str">
        <f>IF(+L28&gt;0,+L28*10," ")</f>
        <v xml:space="preserve"> </v>
      </c>
      <c r="R28" s="162"/>
      <c r="S28" s="162"/>
      <c r="T28" s="84"/>
      <c r="U28" s="149" t="str">
        <f>IF(+L28&gt;0,+AI27," ")</f>
        <v xml:space="preserve"> </v>
      </c>
      <c r="V28" s="149"/>
      <c r="W28" s="149"/>
      <c r="X28" s="85"/>
      <c r="Y28" s="163" t="str">
        <f>IF(+L28&gt;0,+Q28*$AI$27," ")</f>
        <v xml:space="preserve"> </v>
      </c>
      <c r="Z28" s="163"/>
      <c r="AA28" s="163"/>
      <c r="AB28" s="163"/>
    </row>
    <row r="29" spans="2:40" ht="20.100000000000001" customHeight="1" x14ac:dyDescent="0.25">
      <c r="D29" s="1" t="s">
        <v>4</v>
      </c>
      <c r="L29" s="159"/>
      <c r="M29" s="159"/>
      <c r="N29" s="159"/>
      <c r="O29" s="159"/>
      <c r="P29" s="84"/>
      <c r="Q29" s="162" t="str">
        <f>IF(+L29&gt;0,+L29*20," ")</f>
        <v xml:space="preserve"> </v>
      </c>
      <c r="R29" s="162"/>
      <c r="S29" s="162"/>
      <c r="T29" s="84"/>
      <c r="U29" s="149" t="str">
        <f>IF(+L29&gt;0,+AI27," ")</f>
        <v xml:space="preserve"> </v>
      </c>
      <c r="V29" s="149"/>
      <c r="W29" s="149"/>
      <c r="X29" s="85"/>
      <c r="Y29" s="163" t="str">
        <f>IF(+L29&gt;0,+Q29*$AI$27," ")</f>
        <v xml:space="preserve"> </v>
      </c>
      <c r="Z29" s="163"/>
      <c r="AA29" s="163"/>
      <c r="AB29" s="163"/>
      <c r="AJ29" s="145"/>
      <c r="AK29" s="146"/>
      <c r="AL29" s="1" t="s">
        <v>152</v>
      </c>
    </row>
    <row r="30" spans="2:40" ht="20.100000000000001" customHeight="1" thickBot="1" x14ac:dyDescent="0.3">
      <c r="D30" s="1" t="s">
        <v>5</v>
      </c>
      <c r="L30" s="168"/>
      <c r="M30" s="168"/>
      <c r="N30" s="168"/>
      <c r="O30" s="168"/>
      <c r="P30" s="84"/>
      <c r="Q30" s="173" t="str">
        <f>IF(+L30&gt;0,+L30*40," ")</f>
        <v xml:space="preserve"> </v>
      </c>
      <c r="R30" s="173"/>
      <c r="S30" s="173"/>
      <c r="T30" s="84"/>
      <c r="U30" s="150" t="str">
        <f>IF(+L30&gt;0,+AI27," ")</f>
        <v xml:space="preserve"> </v>
      </c>
      <c r="V30" s="150"/>
      <c r="W30" s="150"/>
      <c r="X30" s="85"/>
      <c r="Y30" s="164" t="str">
        <f>IF(+L30&gt;0,+Q30*$AI$27," ")</f>
        <v xml:space="preserve"> </v>
      </c>
      <c r="Z30" s="164"/>
      <c r="AA30" s="164"/>
      <c r="AB30" s="164"/>
    </row>
    <row r="31" spans="2:40" s="14" customFormat="1" ht="20.100000000000001" customHeight="1" thickBot="1" x14ac:dyDescent="0.3">
      <c r="F31" s="14" t="s">
        <v>7</v>
      </c>
      <c r="L31" s="176" t="str">
        <f>IF((+L27+L28+L29+L30)&gt;0,+L27+L28+L29+L30," ")</f>
        <v xml:space="preserve"> </v>
      </c>
      <c r="M31" s="176"/>
      <c r="N31" s="176"/>
      <c r="O31" s="176"/>
      <c r="P31" s="86"/>
      <c r="Q31" s="177" t="str">
        <f>IF((+L27+L28+L29+L30)&gt;0,+Q27+Q28+Q29+Q30," ")</f>
        <v xml:space="preserve"> </v>
      </c>
      <c r="R31" s="177"/>
      <c r="S31" s="177"/>
      <c r="T31" s="86"/>
      <c r="U31" s="151" t="str">
        <f>IF((+S27+S28+S29+S30)&gt;0,+U27+U28+U29+U30," ")</f>
        <v xml:space="preserve"> </v>
      </c>
      <c r="V31" s="151"/>
      <c r="W31" s="151"/>
      <c r="X31" s="87"/>
      <c r="Y31" s="165" t="str">
        <f>IF((+L27+L28+L29+L30)&gt;0,+Y27+Y28+Y29+Y30," ")</f>
        <v xml:space="preserve"> </v>
      </c>
      <c r="Z31" s="165"/>
      <c r="AA31" s="165"/>
      <c r="AB31" s="165"/>
      <c r="AJ31" s="143"/>
      <c r="AK31" s="144"/>
      <c r="AL31" s="1" t="s">
        <v>160</v>
      </c>
      <c r="AM31" s="1"/>
      <c r="AN31" s="1"/>
    </row>
    <row r="32" spans="2:40" ht="7.5" customHeight="1" thickTop="1" x14ac:dyDescent="0.25">
      <c r="U32" s="85"/>
      <c r="V32" s="85"/>
      <c r="W32" s="85"/>
    </row>
    <row r="33" spans="1:38" ht="20.100000000000001" customHeight="1" x14ac:dyDescent="0.25">
      <c r="K33" s="75"/>
      <c r="L33" s="75"/>
      <c r="M33" s="75"/>
      <c r="N33" s="75"/>
      <c r="O33" s="6" t="s">
        <v>159</v>
      </c>
      <c r="P33" s="88"/>
      <c r="Q33" s="174" t="str">
        <f>IF(+AJ29&gt;0,+AJ29," ")</f>
        <v xml:space="preserve"> </v>
      </c>
      <c r="R33" s="174"/>
      <c r="S33" s="174"/>
      <c r="T33" s="2" t="s">
        <v>6</v>
      </c>
      <c r="U33" s="152" t="str">
        <f>IF(+AJ31&gt;0,+AJ31," ")</f>
        <v xml:space="preserve"> </v>
      </c>
      <c r="V33" s="152"/>
      <c r="W33" s="152"/>
      <c r="Y33" s="160" t="str">
        <f>IF(+AJ29&gt;0,+U33*Q33," ")</f>
        <v xml:space="preserve"> </v>
      </c>
      <c r="Z33" s="160"/>
      <c r="AA33" s="160"/>
      <c r="AB33" s="160"/>
      <c r="AD33" s="156"/>
      <c r="AE33" s="156"/>
      <c r="AF33" s="156"/>
      <c r="AJ33" s="145"/>
      <c r="AK33" s="146"/>
      <c r="AL33" s="1" t="s">
        <v>162</v>
      </c>
    </row>
    <row r="34" spans="1:38" ht="7.5" customHeight="1" x14ac:dyDescent="0.25">
      <c r="K34" s="75"/>
      <c r="L34" s="75"/>
      <c r="M34" s="75"/>
      <c r="N34" s="75"/>
      <c r="O34" s="6"/>
      <c r="P34" s="88"/>
      <c r="Q34" s="89"/>
      <c r="R34" s="89"/>
      <c r="S34" s="89"/>
      <c r="T34" s="88"/>
      <c r="Y34" s="90"/>
      <c r="Z34" s="90"/>
      <c r="AA34" s="90"/>
      <c r="AB34" s="90"/>
    </row>
    <row r="35" spans="1:38" ht="20.100000000000001" customHeight="1" x14ac:dyDescent="0.25">
      <c r="K35" s="75"/>
      <c r="L35" s="75"/>
      <c r="M35" s="75"/>
      <c r="N35" s="75"/>
      <c r="O35" s="6" t="s">
        <v>153</v>
      </c>
      <c r="P35" s="88"/>
      <c r="Q35" s="162" t="str">
        <f>IF(+AJ33&gt;0,+AJ33," ")</f>
        <v xml:space="preserve"> </v>
      </c>
      <c r="R35" s="162"/>
      <c r="S35" s="162"/>
      <c r="T35" s="88" t="s">
        <v>6</v>
      </c>
      <c r="U35" s="148" t="str">
        <f>IF(+AJ35&gt;0,+AJ35," ")</f>
        <v xml:space="preserve"> </v>
      </c>
      <c r="V35" s="148"/>
      <c r="W35" s="148"/>
      <c r="Y35" s="160" t="str">
        <f>IF(+AJ35&gt;0,+U35*Q35," ")</f>
        <v xml:space="preserve"> </v>
      </c>
      <c r="Z35" s="160"/>
      <c r="AA35" s="160"/>
      <c r="AB35" s="160"/>
      <c r="AD35" s="156"/>
      <c r="AE35" s="156"/>
      <c r="AF35" s="156"/>
      <c r="AJ35" s="143"/>
      <c r="AK35" s="144"/>
      <c r="AL35" s="1" t="s">
        <v>154</v>
      </c>
    </row>
    <row r="36" spans="1:38" ht="7.5" customHeight="1" x14ac:dyDescent="0.25">
      <c r="P36" s="88"/>
      <c r="Y36" s="90"/>
      <c r="Z36" s="90"/>
      <c r="AA36" s="90"/>
      <c r="AB36" s="90"/>
    </row>
    <row r="37" spans="1:38" ht="20.100000000000001" customHeight="1" x14ac:dyDescent="0.25">
      <c r="C37" s="1" t="s">
        <v>17</v>
      </c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91"/>
      <c r="X37" s="92" t="s">
        <v>18</v>
      </c>
      <c r="Y37" s="175"/>
      <c r="Z37" s="175"/>
      <c r="AA37" s="175"/>
      <c r="AB37" s="175"/>
      <c r="AD37" s="156"/>
      <c r="AE37" s="156"/>
      <c r="AF37" s="156"/>
    </row>
    <row r="38" spans="1:38" ht="7.5" customHeight="1" x14ac:dyDescent="0.25">
      <c r="P38" s="74"/>
      <c r="Y38" s="93"/>
      <c r="Z38" s="93"/>
      <c r="AA38" s="93"/>
      <c r="AB38" s="93"/>
    </row>
    <row r="39" spans="1:38" s="14" customFormat="1" ht="20.100000000000001" customHeight="1" x14ac:dyDescent="0.25">
      <c r="D39" s="14" t="s">
        <v>8</v>
      </c>
      <c r="L39" s="158"/>
      <c r="M39" s="158"/>
      <c r="N39" s="158"/>
      <c r="O39" s="158"/>
      <c r="P39" s="86"/>
      <c r="Q39" s="158"/>
      <c r="R39" s="158"/>
      <c r="S39" s="158"/>
      <c r="X39" s="94"/>
      <c r="Y39" s="160">
        <f>SUM(Y31:AB37)</f>
        <v>0</v>
      </c>
      <c r="Z39" s="160"/>
      <c r="AA39" s="160"/>
      <c r="AB39" s="160"/>
    </row>
    <row r="40" spans="1:38" s="14" customFormat="1" ht="15.75" thickBot="1" x14ac:dyDescent="0.3">
      <c r="L40" s="95"/>
      <c r="M40" s="95"/>
      <c r="N40" s="95"/>
      <c r="O40" s="95"/>
      <c r="P40" s="86"/>
      <c r="Q40" s="95"/>
      <c r="R40" s="95"/>
      <c r="S40" s="95"/>
      <c r="U40" s="94"/>
      <c r="V40" s="96"/>
      <c r="W40" s="96"/>
      <c r="X40" s="96"/>
      <c r="Y40" s="96"/>
    </row>
    <row r="41" spans="1:38" ht="20.100000000000001" customHeight="1" thickTop="1" x14ac:dyDescent="0.25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</row>
    <row r="42" spans="1:38" ht="20.100000000000001" customHeight="1" x14ac:dyDescent="0.3">
      <c r="E42" s="18" t="s">
        <v>141</v>
      </c>
      <c r="F42" s="157" t="str">
        <f>IF(+'Request for Layout'!F18:AC18&gt;0,+'Request for Layout'!F18:AC18,+'Request for Layout'!F9:AC9)</f>
        <v>Chatham Farm</v>
      </c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</row>
    <row r="43" spans="1:38" ht="7.5" customHeight="1" x14ac:dyDescent="0.25"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38" ht="20.100000000000001" customHeight="1" x14ac:dyDescent="0.3">
      <c r="E44" s="15" t="s">
        <v>19</v>
      </c>
      <c r="F44" s="157" t="str">
        <f>IF(+'Request for Layout'!F20:AC20&gt;0,+'Request for Layout'!F20:AC20,+'Request for Layout'!F11:AC11)</f>
        <v>2395 Gibbs Road</v>
      </c>
      <c r="G44" s="157"/>
      <c r="H44" s="157"/>
      <c r="I44" s="157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</row>
    <row r="45" spans="1:38" ht="7.5" customHeight="1" x14ac:dyDescent="0.25">
      <c r="E45" s="15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38" ht="20.100000000000001" customHeight="1" x14ac:dyDescent="0.3">
      <c r="E46" s="15" t="s">
        <v>20</v>
      </c>
      <c r="F46" s="157">
        <f>IF(+'Request for Layout'!F22:T22&gt;0,+'Request for Layout'!F22:T22,+'Request for Layout'!F13:T13)</f>
        <v>0</v>
      </c>
      <c r="G46" s="157"/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2"/>
      <c r="S46" s="9"/>
      <c r="T46" s="9"/>
      <c r="U46" s="115" t="s">
        <v>13</v>
      </c>
      <c r="V46" s="115"/>
      <c r="W46" s="157" t="str">
        <f>IF(+'Request for Layout'!W22:Y22&gt;0,+'Request for Layout'!W22:Y22,+'Request for Layout'!W13:Y13)</f>
        <v>OH</v>
      </c>
      <c r="X46" s="157"/>
      <c r="Y46" s="157"/>
      <c r="Z46" s="97" t="s">
        <v>14</v>
      </c>
      <c r="AA46" s="157">
        <f>IF(+'Request for Layout'!AA22:AC22&gt;0,+'Request for Layout'!AA22:AC22,+'Request for Layout'!AA13:AC13)</f>
        <v>45122</v>
      </c>
      <c r="AB46" s="157"/>
      <c r="AC46" s="157"/>
    </row>
    <row r="47" spans="1:38" ht="7.5" customHeight="1" x14ac:dyDescent="0.25">
      <c r="E47" s="15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38" ht="20.100000000000001" customHeight="1" x14ac:dyDescent="0.3">
      <c r="E48" s="15" t="s">
        <v>21</v>
      </c>
      <c r="F48" s="157" t="str">
        <f>IF(+'Request for Layout'!F24:P24&gt;0,+'Request for Layout'!F24:P24,+'Request for Layout'!F15:P15)</f>
        <v xml:space="preserve"> </v>
      </c>
      <c r="G48" s="157"/>
      <c r="H48" s="157"/>
      <c r="I48" s="157"/>
      <c r="J48" s="157"/>
      <c r="K48" s="157"/>
      <c r="L48" s="157"/>
      <c r="M48" s="157"/>
      <c r="N48" s="157"/>
      <c r="O48" s="157"/>
      <c r="P48" s="157"/>
      <c r="Q48" s="157"/>
      <c r="R48" s="2"/>
      <c r="S48" s="2" t="s">
        <v>15</v>
      </c>
      <c r="T48" s="179" t="str">
        <f>IF(+'Request for Layout'!T24:AC245,+'Request for Layout'!T24:AC24,+'Request for Layout'!T15:AC15)</f>
        <v xml:space="preserve"> </v>
      </c>
      <c r="U48" s="179"/>
      <c r="V48" s="179"/>
      <c r="W48" s="179"/>
      <c r="X48" s="179"/>
      <c r="Y48" s="179"/>
      <c r="Z48" s="179"/>
      <c r="AA48" s="179"/>
      <c r="AB48" s="179"/>
      <c r="AC48" s="179"/>
    </row>
    <row r="52" spans="22:24" ht="15.75" x14ac:dyDescent="0.25">
      <c r="V52" s="172"/>
      <c r="W52" s="172"/>
      <c r="X52" s="172"/>
    </row>
  </sheetData>
  <sheetProtection password="CC1D" sheet="1" objects="1" scenarios="1"/>
  <mergeCells count="61">
    <mergeCell ref="H6:AC6"/>
    <mergeCell ref="V52:X52"/>
    <mergeCell ref="AA46:AC46"/>
    <mergeCell ref="W46:Y46"/>
    <mergeCell ref="Q30:S30"/>
    <mergeCell ref="Q33:S33"/>
    <mergeCell ref="L27:O27"/>
    <mergeCell ref="Y37:AB37"/>
    <mergeCell ref="L31:O31"/>
    <mergeCell ref="Q31:S31"/>
    <mergeCell ref="F46:Q46"/>
    <mergeCell ref="L26:O26"/>
    <mergeCell ref="Y33:AB33"/>
    <mergeCell ref="E37:R37"/>
    <mergeCell ref="T48:AC48"/>
    <mergeCell ref="F48:Q48"/>
    <mergeCell ref="AD33:AF33"/>
    <mergeCell ref="AA14:AC14"/>
    <mergeCell ref="Z16:AC16"/>
    <mergeCell ref="Y27:AB27"/>
    <mergeCell ref="Z17:AC17"/>
    <mergeCell ref="AA10:AC10"/>
    <mergeCell ref="L30:O30"/>
    <mergeCell ref="L29:O29"/>
    <mergeCell ref="I10:T10"/>
    <mergeCell ref="Y35:AB35"/>
    <mergeCell ref="H12:AC12"/>
    <mergeCell ref="I14:T14"/>
    <mergeCell ref="Q27:S27"/>
    <mergeCell ref="AD37:AF37"/>
    <mergeCell ref="F42:AC42"/>
    <mergeCell ref="F44:AC44"/>
    <mergeCell ref="L39:O39"/>
    <mergeCell ref="L28:O28"/>
    <mergeCell ref="Q39:S39"/>
    <mergeCell ref="Y39:AB39"/>
    <mergeCell ref="A41:AD41"/>
    <mergeCell ref="Q35:S35"/>
    <mergeCell ref="Y28:AB28"/>
    <mergeCell ref="Y29:AB29"/>
    <mergeCell ref="Y30:AB30"/>
    <mergeCell ref="Y31:AB31"/>
    <mergeCell ref="Q28:S28"/>
    <mergeCell ref="Q29:S29"/>
    <mergeCell ref="AD35:AF35"/>
    <mergeCell ref="U46:V46"/>
    <mergeCell ref="H8:AC8"/>
    <mergeCell ref="AJ31:AK31"/>
    <mergeCell ref="AJ33:AK33"/>
    <mergeCell ref="AJ35:AK35"/>
    <mergeCell ref="Y26:AB26"/>
    <mergeCell ref="U27:W27"/>
    <mergeCell ref="U28:W28"/>
    <mergeCell ref="U29:W29"/>
    <mergeCell ref="U30:W30"/>
    <mergeCell ref="U31:W31"/>
    <mergeCell ref="U33:W33"/>
    <mergeCell ref="U35:W35"/>
    <mergeCell ref="Q26:S26"/>
    <mergeCell ref="AJ29:AK29"/>
    <mergeCell ref="AI27:AK27"/>
  </mergeCells>
  <printOptions horizontalCentered="1" verticalCentered="1"/>
  <pageMargins left="0.25" right="0.25" top="0.75" bottom="0.75" header="0.3" footer="0.3"/>
  <pageSetup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Pre-Qualifying Questionnaire</vt:lpstr>
      <vt:lpstr>Request for Layout</vt:lpstr>
      <vt:lpstr>Billing Information</vt:lpstr>
      <vt:lpstr>'Billing Information'!Print_Area</vt:lpstr>
      <vt:lpstr>'Pre-Qualifying Questionnaire'!Print_Area</vt:lpstr>
      <vt:lpstr>'Request for Layout'!Print_Area</vt:lpstr>
      <vt:lpstr>'Request for Layout'!Print_Titles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Phillips</dc:creator>
  <cp:lastModifiedBy>Rich</cp:lastModifiedBy>
  <cp:lastPrinted>2014-02-06T18:55:29Z</cp:lastPrinted>
  <dcterms:created xsi:type="dcterms:W3CDTF">2013-07-24T13:44:08Z</dcterms:created>
  <dcterms:modified xsi:type="dcterms:W3CDTF">2014-02-15T14:06:44Z</dcterms:modified>
</cp:coreProperties>
</file>