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E\work\epog\masters-thesis\data\"/>
    </mc:Choice>
  </mc:AlternateContent>
  <xr:revisionPtr revIDLastSave="0" documentId="13_ncr:1_{1345B048-F346-4721-B066-C9641814B42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3" r:id="rId2"/>
    <sheet name="unit root tes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20" i="1"/>
  <c r="K12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F14" i="3"/>
  <c r="D14" i="3"/>
  <c r="E13" i="3"/>
  <c r="F13" i="3" s="1"/>
  <c r="D13" i="3"/>
  <c r="F12" i="3"/>
  <c r="E12" i="3"/>
  <c r="D12" i="3"/>
  <c r="E11" i="3"/>
  <c r="F11" i="3" s="1"/>
  <c r="D11" i="3"/>
  <c r="E10" i="3"/>
  <c r="F10" i="3" s="1"/>
  <c r="D10" i="3"/>
  <c r="E9" i="3"/>
  <c r="F9" i="3" s="1"/>
  <c r="D9" i="3"/>
  <c r="F8" i="3"/>
  <c r="E8" i="3"/>
  <c r="D8" i="3"/>
  <c r="E7" i="3"/>
  <c r="F7" i="3" s="1"/>
  <c r="D7" i="3"/>
  <c r="E6" i="3"/>
  <c r="F6" i="3" s="1"/>
  <c r="D6" i="3"/>
  <c r="F5" i="3"/>
  <c r="E5" i="3"/>
  <c r="D5" i="3"/>
  <c r="F4" i="3"/>
  <c r="E4" i="3"/>
  <c r="D4" i="3"/>
  <c r="E3" i="3"/>
  <c r="F3" i="3" s="1"/>
  <c r="D3" i="3"/>
  <c r="F2" i="3"/>
  <c r="E2" i="3"/>
  <c r="D2" i="3"/>
  <c r="I117" i="1"/>
  <c r="F100" i="1"/>
  <c r="I121" i="1"/>
  <c r="J121" i="1" s="1"/>
  <c r="I120" i="1"/>
  <c r="J120" i="1" s="1"/>
  <c r="I119" i="1"/>
  <c r="I118" i="1"/>
  <c r="K118" i="1" s="1"/>
  <c r="I116" i="1"/>
  <c r="K116" i="1" s="1"/>
  <c r="I115" i="1"/>
  <c r="K115" i="1" s="1"/>
  <c r="I114" i="1"/>
  <c r="K114" i="1" s="1"/>
  <c r="I113" i="1"/>
  <c r="K113" i="1" s="1"/>
  <c r="I112" i="1"/>
  <c r="J112" i="1" s="1"/>
  <c r="I111" i="1"/>
  <c r="J111" i="1" s="1"/>
  <c r="I110" i="1"/>
  <c r="J110" i="1" s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99" i="1"/>
  <c r="F101" i="1"/>
  <c r="F102" i="1"/>
  <c r="F103" i="1"/>
  <c r="F104" i="1"/>
  <c r="F105" i="1"/>
  <c r="F106" i="1"/>
  <c r="F107" i="1"/>
  <c r="F108" i="1"/>
  <c r="F109" i="1"/>
  <c r="F98" i="1"/>
  <c r="K112" i="1" l="1"/>
  <c r="K117" i="1"/>
  <c r="J119" i="1"/>
  <c r="K119" i="1"/>
  <c r="K111" i="1"/>
  <c r="K110" i="1"/>
  <c r="J115" i="1"/>
  <c r="J113" i="1"/>
  <c r="J118" i="1"/>
  <c r="J116" i="1"/>
  <c r="J114" i="1"/>
  <c r="J117" i="1"/>
</calcChain>
</file>

<file path=xl/sharedStrings.xml><?xml version="1.0" encoding="utf-8"?>
<sst xmlns="http://schemas.openxmlformats.org/spreadsheetml/2006/main" count="222" uniqueCount="178">
  <si>
    <t>index</t>
  </si>
  <si>
    <t>year</t>
  </si>
  <si>
    <t xml:space="preserve">month </t>
  </si>
  <si>
    <t>date</t>
  </si>
  <si>
    <t>ncpi_21</t>
  </si>
  <si>
    <t>ncpi</t>
  </si>
  <si>
    <t>m2</t>
  </si>
  <si>
    <t>i</t>
  </si>
  <si>
    <t>er</t>
  </si>
  <si>
    <t>w</t>
  </si>
  <si>
    <t>wr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</si>
  <si>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</si>
  <si>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</si>
  <si>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</si>
  <si>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</si>
  <si>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</si>
  <si>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</si>
  <si>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</si>
  <si>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</si>
  <si>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</si>
  <si>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</si>
  <si>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</si>
  <si>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</si>
  <si>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</si>
  <si>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</si>
  <si>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</si>
  <si>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</si>
  <si>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</si>
  <si>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</si>
  <si>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</si>
  <si>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</si>
  <si>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</si>
  <si>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</si>
  <si>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</si>
  <si>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</si>
  <si>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</si>
  <si>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</si>
  <si>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</si>
  <si>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</si>
  <si>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</si>
  <si>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</si>
  <si>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</si>
  <si>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</si>
  <si>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</si>
  <si>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</si>
  <si>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</si>
  <si>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</si>
  <si>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</si>
  <si>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</si>
  <si>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</si>
  <si>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</si>
  <si>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</si>
  <si>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</si>
  <si>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</si>
  <si>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</si>
  <si>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</si>
  <si>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</si>
  <si>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</si>
  <si>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</si>
  <si>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</si>
  <si>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</si>
  <si>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</si>
  <si>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</si>
  <si>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</si>
  <si>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</si>
  <si>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</si>
  <si>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</si>
  <si>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</si>
  <si>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</si>
  <si>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</si>
  <si>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</si>
  <si>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</si>
  <si>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</si>
  <si>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</si>
  <si>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</si>
  <si>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</si>
  <si>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</si>
  <si>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</si>
  <si>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</si>
  <si>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</si>
  <si>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</si>
  <si>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</si>
  <si>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</si>
  <si>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</si>
  <si>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</si>
  <si>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</si>
  <si>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</si>
  <si>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</si>
  <si>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</si>
  <si>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</si>
  <si>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</si>
  <si>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</si>
  <si>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</si>
  <si>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</si>
  <si>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</si>
  <si>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</si>
  <si>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</si>
  <si>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</si>
  <si>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</si>
  <si>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</si>
  <si>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</si>
  <si>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</si>
  <si>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</si>
  <si>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</si>
  <si>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</si>
  <si>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</si>
  <si>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</si>
  <si>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</si>
  <si>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</si>
  <si>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</si>
  <si>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</si>
  <si>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</si>
  <si>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</si>
  <si>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</si>
  <si>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</si>
  <si>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</si>
  <si>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</si>
  <si>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</si>
  <si>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</si>
  <si>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</si>
  <si>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</si>
  <si>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</si>
  <si>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</si>
  <si>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</si>
  <si>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</si>
  <si>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</si>
  <si>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</si>
  <si>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</si>
  <si>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</si>
  <si>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</si>
  <si>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</si>
  <si>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Data series</t>
  </si>
  <si>
    <t>Range</t>
  </si>
  <si>
    <t>ADF</t>
  </si>
  <si>
    <t>PP</t>
  </si>
  <si>
    <t>KPSS</t>
  </si>
  <si>
    <t>108 (base change)</t>
  </si>
  <si>
    <t>ns</t>
  </si>
  <si>
    <t>diff_ncpi</t>
  </si>
  <si>
    <t>s***</t>
  </si>
  <si>
    <t>s** (0.01269)</t>
  </si>
  <si>
    <t>ns**</t>
  </si>
  <si>
    <t>??</t>
  </si>
  <si>
    <t>log_ncpi</t>
  </si>
  <si>
    <t>diff_log_ncpi</t>
  </si>
  <si>
    <t>87 (exchange peg)</t>
  </si>
  <si>
    <t>s* (0.5691)</t>
  </si>
  <si>
    <t>s</t>
  </si>
  <si>
    <t>s**(0.0311)</t>
  </si>
  <si>
    <t>ns***</t>
  </si>
  <si>
    <t>120 (full)</t>
  </si>
  <si>
    <t>log_m2</t>
  </si>
  <si>
    <t>diff_m2</t>
  </si>
  <si>
    <t>diff_log_m2</t>
  </si>
  <si>
    <t>gdp</t>
  </si>
  <si>
    <t>ncpi_21_adj</t>
  </si>
  <si>
    <t>ncpi_adj</t>
  </si>
  <si>
    <t>Nonparametric causality tests</t>
  </si>
  <si>
    <t>Test</t>
  </si>
  <si>
    <t>Granger</t>
  </si>
  <si>
    <t>Toda-Yamamoto</t>
  </si>
  <si>
    <t>VECM</t>
  </si>
  <si>
    <t>NL Granger</t>
  </si>
  <si>
    <t>Granger-Sims</t>
  </si>
  <si>
    <t>Transfer entropy</t>
  </si>
  <si>
    <t>20.382***</t>
  </si>
  <si>
    <t>N = 120</t>
  </si>
  <si>
    <t>N = 87</t>
  </si>
  <si>
    <t>7.3668**</t>
  </si>
  <si>
    <t>8.7676**</t>
  </si>
  <si>
    <t>NCPI - base 2013</t>
  </si>
  <si>
    <t>NCPI - base 2021</t>
  </si>
  <si>
    <t>% error - unadjusted</t>
  </si>
  <si>
    <t>% error - adjusted</t>
  </si>
  <si>
    <t>NCPI - adjusted</t>
  </si>
  <si>
    <t>ncpi_adj_m</t>
  </si>
  <si>
    <t>inf</t>
  </si>
  <si>
    <t>inf_adj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</si>
</sst>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</font>
    <font>
      <sz val="8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EEEE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0" fillId="4" borderId="0" xfId="0" applyFill="1"/>
    <xf numFmtId="49" fontId="0" fillId="4" borderId="0" xfId="0" applyNumberFormat="1" applyFill="1"/>
    <xf numFmtId="0" fontId="1" fillId="0" borderId="0" xfId="1" applyFill="1" applyBorder="1"/>
    <xf numFmtId="0" fontId="1" fillId="0" borderId="0" xfId="2" applyFill="1" applyBorder="1"/>
    <xf numFmtId="4" fontId="3" fillId="5" borderId="0" xfId="0" applyNumberFormat="1" applyFont="1" applyFill="1" applyAlignment="1" applyProtection="1">
      <alignment horizontal="right" vertical="top" wrapText="1"/>
      <protection locked="0"/>
    </xf>
    <xf numFmtId="0" fontId="2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" fontId="0" fillId="0" borderId="0" xfId="0" applyNumberFormat="1"/>
    <xf numFmtId="164" fontId="6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3">
    <cellStyle name="20% - Accent4" xfId="1" builtinId="42"/>
    <cellStyle name="40% - Accent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tabSelected="1" workbookViewId="0">
      <selection activeCell="S13" sqref="S13"/>
    </sheetView>
  </sheetViews>
  <sheetFormatPr defaultRowHeight="14.4" x14ac:dyDescent="0.3"/>
  <cols>
    <col min="2" max="3" width="8.88671875" style="4"/>
    <col min="4" max="4" width="11.5546875" style="5" customWidth="1"/>
    <col min="12" max="12" width="12.44140625" bestFit="1" customWidth="1"/>
    <col min="17" max="17" width="11.44140625" bestFit="1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155</v>
      </c>
      <c r="G1" s="1" t="s">
        <v>5</v>
      </c>
      <c r="H1" s="1" t="s">
        <v>176</v>
      </c>
      <c r="I1" s="1" t="s">
        <v>156</v>
      </c>
      <c r="J1" s="1" t="s">
        <v>175</v>
      </c>
      <c r="K1" s="1" t="s">
        <v>177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154</v>
      </c>
    </row>
    <row r="2" spans="1:17" x14ac:dyDescent="0.3">
      <c r="A2">
        <v>1</v>
      </c>
      <c r="B2" s="4">
        <v>2014</v>
      </c>
      <c r="C2" s="4">
        <v>1</v>
      </c>
      <c r="D2" s="5" t="s">
        <v>11</v>
      </c>
      <c r="G2">
        <v>103.1</v>
      </c>
      <c r="I2">
        <v>103.1</v>
      </c>
      <c r="L2">
        <v>3094569.83</v>
      </c>
      <c r="M2">
        <v>14.83</v>
      </c>
      <c r="N2">
        <v>102.22</v>
      </c>
      <c r="O2">
        <v>113.8</v>
      </c>
      <c r="P2">
        <f>O2/I2</f>
        <v>1.1037827352085354</v>
      </c>
      <c r="Q2">
        <v>2505232.1705455999</v>
      </c>
    </row>
    <row r="3" spans="1:17" x14ac:dyDescent="0.3">
      <c r="A3">
        <v>2</v>
      </c>
      <c r="B3" s="4">
        <v>2014</v>
      </c>
      <c r="C3" s="4">
        <v>2</v>
      </c>
      <c r="D3" s="5" t="s">
        <v>12</v>
      </c>
      <c r="G3">
        <v>103</v>
      </c>
      <c r="H3">
        <f>G3-G2</f>
        <v>-9.9999999999994316E-2</v>
      </c>
      <c r="I3">
        <v>103</v>
      </c>
      <c r="K3">
        <f>I3-I2</f>
        <v>-9.9999999999994316E-2</v>
      </c>
      <c r="L3">
        <v>3120240.6400000001</v>
      </c>
      <c r="M3">
        <v>14.71</v>
      </c>
      <c r="N3">
        <v>103.66</v>
      </c>
      <c r="O3">
        <v>114.2</v>
      </c>
      <c r="P3">
        <f t="shared" ref="P3:P66" si="0">O3/I3</f>
        <v>1.1087378640776699</v>
      </c>
      <c r="Q3">
        <v>2505232.1705455999</v>
      </c>
    </row>
    <row r="4" spans="1:17" x14ac:dyDescent="0.3">
      <c r="A4">
        <v>3</v>
      </c>
      <c r="B4" s="4">
        <v>2014</v>
      </c>
      <c r="C4" s="4">
        <v>3</v>
      </c>
      <c r="D4" s="5" t="s">
        <v>13</v>
      </c>
      <c r="G4">
        <v>103.2</v>
      </c>
      <c r="H4">
        <f t="shared" ref="H4:H67" si="1">G4-G3</f>
        <v>0.20000000000000284</v>
      </c>
      <c r="I4">
        <v>103.2</v>
      </c>
      <c r="J4">
        <f t="shared" ref="J4:J67" si="2">(I4-I3)*100/I3</f>
        <v>0.19417475728155617</v>
      </c>
      <c r="K4">
        <f t="shared" ref="K4:K67" si="3">I4-I3</f>
        <v>0.20000000000000284</v>
      </c>
      <c r="L4">
        <v>3165810.26</v>
      </c>
      <c r="M4">
        <v>14.44</v>
      </c>
      <c r="N4">
        <v>103.59</v>
      </c>
      <c r="O4">
        <v>115.1</v>
      </c>
      <c r="P4">
        <f t="shared" si="0"/>
        <v>1.1153100775193798</v>
      </c>
      <c r="Q4">
        <v>2505232.1705455999</v>
      </c>
    </row>
    <row r="5" spans="1:17" x14ac:dyDescent="0.3">
      <c r="A5">
        <v>4</v>
      </c>
      <c r="B5" s="4">
        <v>2014</v>
      </c>
      <c r="C5" s="4">
        <v>4</v>
      </c>
      <c r="D5" s="5" t="s">
        <v>14</v>
      </c>
      <c r="G5">
        <v>104.1</v>
      </c>
      <c r="H5">
        <f t="shared" si="1"/>
        <v>0.89999999999999147</v>
      </c>
      <c r="I5">
        <v>104.1</v>
      </c>
      <c r="J5">
        <f t="shared" si="2"/>
        <v>0.87209302325580562</v>
      </c>
      <c r="K5">
        <f t="shared" si="3"/>
        <v>0.89999999999999147</v>
      </c>
      <c r="L5">
        <v>3175118.51</v>
      </c>
      <c r="M5">
        <v>14.18</v>
      </c>
      <c r="N5">
        <v>102.69</v>
      </c>
      <c r="O5">
        <v>115.3</v>
      </c>
      <c r="P5">
        <f t="shared" si="0"/>
        <v>1.1075888568683958</v>
      </c>
      <c r="Q5">
        <v>2483977.3448680299</v>
      </c>
    </row>
    <row r="6" spans="1:17" x14ac:dyDescent="0.3">
      <c r="A6">
        <v>5</v>
      </c>
      <c r="B6" s="4">
        <v>2014</v>
      </c>
      <c r="C6" s="4">
        <v>5</v>
      </c>
      <c r="D6" s="5" t="s">
        <v>15</v>
      </c>
      <c r="G6">
        <v>104.9</v>
      </c>
      <c r="H6">
        <f t="shared" si="1"/>
        <v>0.80000000000001137</v>
      </c>
      <c r="I6">
        <v>104.9</v>
      </c>
      <c r="J6">
        <f t="shared" si="2"/>
        <v>0.76849183477426652</v>
      </c>
      <c r="K6">
        <f t="shared" si="3"/>
        <v>0.80000000000001137</v>
      </c>
      <c r="L6">
        <v>3178773.04</v>
      </c>
      <c r="M6">
        <v>14.01</v>
      </c>
      <c r="N6">
        <v>102.07</v>
      </c>
      <c r="O6">
        <v>115.7</v>
      </c>
      <c r="P6">
        <f t="shared" si="0"/>
        <v>1.1029551954242136</v>
      </c>
      <c r="Q6">
        <v>2483977.3448680299</v>
      </c>
    </row>
    <row r="7" spans="1:17" x14ac:dyDescent="0.3">
      <c r="A7">
        <v>6</v>
      </c>
      <c r="B7" s="4">
        <v>2014</v>
      </c>
      <c r="C7" s="4">
        <v>6</v>
      </c>
      <c r="D7" s="5" t="s">
        <v>16</v>
      </c>
      <c r="G7">
        <v>106.2</v>
      </c>
      <c r="H7">
        <f t="shared" si="1"/>
        <v>1.2999999999999972</v>
      </c>
      <c r="I7">
        <v>106.2</v>
      </c>
      <c r="J7">
        <f t="shared" si="2"/>
        <v>1.2392755004766416</v>
      </c>
      <c r="K7">
        <f t="shared" si="3"/>
        <v>1.2999999999999972</v>
      </c>
      <c r="L7">
        <v>3214316.42</v>
      </c>
      <c r="M7">
        <v>13.83</v>
      </c>
      <c r="N7">
        <v>101.59</v>
      </c>
      <c r="O7">
        <v>116.8</v>
      </c>
      <c r="P7">
        <f t="shared" si="0"/>
        <v>1.0998116760828625</v>
      </c>
      <c r="Q7">
        <v>2483977.3448680299</v>
      </c>
    </row>
    <row r="8" spans="1:17" x14ac:dyDescent="0.3">
      <c r="A8">
        <v>7</v>
      </c>
      <c r="B8" s="4">
        <v>2014</v>
      </c>
      <c r="C8" s="4">
        <v>7</v>
      </c>
      <c r="D8" s="5" t="s">
        <v>17</v>
      </c>
      <c r="G8">
        <v>107</v>
      </c>
      <c r="H8">
        <f t="shared" si="1"/>
        <v>0.79999999999999716</v>
      </c>
      <c r="I8">
        <v>107</v>
      </c>
      <c r="J8">
        <f t="shared" si="2"/>
        <v>0.75329566854990315</v>
      </c>
      <c r="K8">
        <f t="shared" si="3"/>
        <v>0.79999999999999716</v>
      </c>
      <c r="L8">
        <v>3230603.84</v>
      </c>
      <c r="M8">
        <v>13.53</v>
      </c>
      <c r="N8">
        <v>102.81</v>
      </c>
      <c r="O8">
        <v>119.5</v>
      </c>
      <c r="P8">
        <f t="shared" si="0"/>
        <v>1.1168224299065421</v>
      </c>
      <c r="Q8" s="8">
        <v>2622379.8224097099</v>
      </c>
    </row>
    <row r="9" spans="1:17" x14ac:dyDescent="0.3">
      <c r="A9">
        <v>8</v>
      </c>
      <c r="B9" s="4">
        <v>2014</v>
      </c>
      <c r="C9" s="4">
        <v>8</v>
      </c>
      <c r="D9" s="5" t="s">
        <v>18</v>
      </c>
      <c r="G9">
        <v>106.4</v>
      </c>
      <c r="H9">
        <f t="shared" si="1"/>
        <v>-0.59999999999999432</v>
      </c>
      <c r="I9">
        <v>106.4</v>
      </c>
      <c r="J9">
        <f t="shared" si="2"/>
        <v>-0.5607476635513966</v>
      </c>
      <c r="K9">
        <f t="shared" si="3"/>
        <v>-0.59999999999999432</v>
      </c>
      <c r="L9">
        <v>3259844.25</v>
      </c>
      <c r="M9">
        <v>13.29</v>
      </c>
      <c r="N9">
        <v>103.31</v>
      </c>
      <c r="O9">
        <v>120.3</v>
      </c>
      <c r="P9">
        <f t="shared" si="0"/>
        <v>1.1306390977443608</v>
      </c>
      <c r="Q9" s="8">
        <v>2622379.8224097099</v>
      </c>
    </row>
    <row r="10" spans="1:17" x14ac:dyDescent="0.3">
      <c r="A10">
        <v>9</v>
      </c>
      <c r="B10" s="4">
        <v>2014</v>
      </c>
      <c r="C10" s="4">
        <v>9</v>
      </c>
      <c r="D10" s="5" t="s">
        <v>19</v>
      </c>
      <c r="G10">
        <v>106.4</v>
      </c>
      <c r="H10">
        <f t="shared" si="1"/>
        <v>0</v>
      </c>
      <c r="I10">
        <v>106.4</v>
      </c>
      <c r="J10">
        <f t="shared" si="2"/>
        <v>0</v>
      </c>
      <c r="K10">
        <f t="shared" si="3"/>
        <v>0</v>
      </c>
      <c r="L10">
        <v>3316759.92</v>
      </c>
      <c r="M10">
        <v>12.98</v>
      </c>
      <c r="N10">
        <v>103.97</v>
      </c>
      <c r="O10">
        <v>119.4</v>
      </c>
      <c r="P10">
        <f t="shared" si="0"/>
        <v>1.1221804511278195</v>
      </c>
      <c r="Q10" s="8">
        <v>2622379.8224097099</v>
      </c>
    </row>
    <row r="11" spans="1:17" x14ac:dyDescent="0.3">
      <c r="A11">
        <v>10</v>
      </c>
      <c r="B11" s="4">
        <v>2014</v>
      </c>
      <c r="C11" s="4">
        <v>10</v>
      </c>
      <c r="D11" s="5" t="s">
        <v>20</v>
      </c>
      <c r="G11">
        <v>106</v>
      </c>
      <c r="H11">
        <f t="shared" si="1"/>
        <v>-0.40000000000000568</v>
      </c>
      <c r="I11">
        <v>106</v>
      </c>
      <c r="J11">
        <f t="shared" si="2"/>
        <v>-0.37593984962406546</v>
      </c>
      <c r="K11">
        <f t="shared" si="3"/>
        <v>-0.40000000000000568</v>
      </c>
      <c r="L11">
        <v>3351268.18</v>
      </c>
      <c r="M11">
        <v>12.57</v>
      </c>
      <c r="N11">
        <v>105.02</v>
      </c>
      <c r="O11">
        <v>121.8</v>
      </c>
      <c r="P11">
        <f t="shared" si="0"/>
        <v>1.149056603773585</v>
      </c>
      <c r="Q11" s="8">
        <v>2749562.30371721</v>
      </c>
    </row>
    <row r="12" spans="1:17" x14ac:dyDescent="0.3">
      <c r="A12">
        <v>11</v>
      </c>
      <c r="B12" s="4">
        <v>2014</v>
      </c>
      <c r="C12" s="4">
        <v>11</v>
      </c>
      <c r="D12" s="5" t="s">
        <v>21</v>
      </c>
      <c r="G12">
        <v>106.9</v>
      </c>
      <c r="H12">
        <f t="shared" si="1"/>
        <v>0.90000000000000568</v>
      </c>
      <c r="I12">
        <v>106.9</v>
      </c>
      <c r="J12">
        <f t="shared" si="2"/>
        <v>0.84905660377359027</v>
      </c>
      <c r="K12">
        <f t="shared" si="3"/>
        <v>0.90000000000000568</v>
      </c>
      <c r="L12">
        <v>3398549.05</v>
      </c>
      <c r="M12">
        <v>12.29</v>
      </c>
      <c r="N12">
        <v>104.08</v>
      </c>
      <c r="O12">
        <v>121.1</v>
      </c>
      <c r="P12">
        <f t="shared" si="0"/>
        <v>1.1328344246959774</v>
      </c>
      <c r="Q12" s="8">
        <v>2749562.30371721</v>
      </c>
    </row>
    <row r="13" spans="1:17" x14ac:dyDescent="0.3">
      <c r="A13">
        <v>12</v>
      </c>
      <c r="B13" s="4">
        <v>2014</v>
      </c>
      <c r="C13" s="4">
        <v>12</v>
      </c>
      <c r="D13" s="5" t="s">
        <v>22</v>
      </c>
      <c r="G13">
        <v>108.6</v>
      </c>
      <c r="H13">
        <f t="shared" si="1"/>
        <v>1.6999999999999886</v>
      </c>
      <c r="I13">
        <v>108.6</v>
      </c>
      <c r="J13">
        <f t="shared" si="2"/>
        <v>1.5902712815715514</v>
      </c>
      <c r="K13">
        <f t="shared" si="3"/>
        <v>1.6999999999999886</v>
      </c>
      <c r="L13">
        <v>3460557.8</v>
      </c>
      <c r="M13">
        <v>11.91</v>
      </c>
      <c r="N13">
        <v>105.16</v>
      </c>
      <c r="O13">
        <v>124.1</v>
      </c>
      <c r="P13">
        <f t="shared" si="0"/>
        <v>1.1427255985267035</v>
      </c>
      <c r="Q13" s="8">
        <v>2749562.30371721</v>
      </c>
    </row>
    <row r="14" spans="1:17" x14ac:dyDescent="0.3">
      <c r="A14">
        <v>13</v>
      </c>
      <c r="B14" s="4">
        <v>2015</v>
      </c>
      <c r="C14" s="4">
        <v>1</v>
      </c>
      <c r="D14" s="5" t="s">
        <v>23</v>
      </c>
      <c r="G14">
        <v>112.8</v>
      </c>
      <c r="H14">
        <f t="shared" si="1"/>
        <v>4.2000000000000028</v>
      </c>
      <c r="I14">
        <v>112.8</v>
      </c>
      <c r="J14">
        <f t="shared" si="2"/>
        <v>3.8674033149171301</v>
      </c>
      <c r="K14">
        <f t="shared" si="3"/>
        <v>4.2000000000000028</v>
      </c>
      <c r="L14">
        <v>3467555.68</v>
      </c>
      <c r="M14">
        <v>11.68</v>
      </c>
      <c r="N14">
        <v>107.33</v>
      </c>
      <c r="O14">
        <v>124.1</v>
      </c>
      <c r="P14">
        <f t="shared" si="0"/>
        <v>1.1001773049645389</v>
      </c>
      <c r="Q14" s="8">
        <v>2837547.01</v>
      </c>
    </row>
    <row r="15" spans="1:17" x14ac:dyDescent="0.3">
      <c r="A15">
        <v>14</v>
      </c>
      <c r="B15" s="4">
        <v>2015</v>
      </c>
      <c r="C15" s="4">
        <v>2</v>
      </c>
      <c r="D15" s="5" t="s">
        <v>24</v>
      </c>
      <c r="G15">
        <v>108.9</v>
      </c>
      <c r="H15">
        <f t="shared" si="1"/>
        <v>-3.8999999999999915</v>
      </c>
      <c r="I15">
        <v>108.9</v>
      </c>
      <c r="J15">
        <f t="shared" si="2"/>
        <v>-3.4574468085106309</v>
      </c>
      <c r="K15">
        <f t="shared" si="3"/>
        <v>-3.8999999999999915</v>
      </c>
      <c r="L15">
        <v>3492558.75</v>
      </c>
      <c r="M15">
        <v>11.62</v>
      </c>
      <c r="N15">
        <v>112.67</v>
      </c>
      <c r="O15">
        <v>124.6</v>
      </c>
      <c r="P15">
        <f t="shared" si="0"/>
        <v>1.1441689623507805</v>
      </c>
      <c r="Q15" s="8">
        <v>2837547.01</v>
      </c>
    </row>
    <row r="16" spans="1:17" x14ac:dyDescent="0.3">
      <c r="A16">
        <v>15</v>
      </c>
      <c r="B16" s="4">
        <v>2015</v>
      </c>
      <c r="C16" s="4">
        <v>3</v>
      </c>
      <c r="D16" s="5" t="s">
        <v>25</v>
      </c>
      <c r="G16">
        <v>107.6</v>
      </c>
      <c r="H16">
        <f t="shared" si="1"/>
        <v>-1.3000000000000114</v>
      </c>
      <c r="I16">
        <v>107.6</v>
      </c>
      <c r="J16">
        <f t="shared" si="2"/>
        <v>-1.1937557392102951</v>
      </c>
      <c r="K16">
        <f t="shared" si="3"/>
        <v>-1.3000000000000114</v>
      </c>
      <c r="L16">
        <v>3553629.07</v>
      </c>
      <c r="M16">
        <v>11.5</v>
      </c>
      <c r="N16">
        <v>110.34</v>
      </c>
      <c r="O16">
        <v>124.6</v>
      </c>
      <c r="P16">
        <f t="shared" si="0"/>
        <v>1.1579925650557621</v>
      </c>
      <c r="Q16" s="8">
        <v>2837547.01</v>
      </c>
    </row>
    <row r="17" spans="1:17" x14ac:dyDescent="0.3">
      <c r="A17">
        <v>16</v>
      </c>
      <c r="B17" s="4">
        <v>2015</v>
      </c>
      <c r="C17" s="4">
        <v>4</v>
      </c>
      <c r="D17" s="5" t="s">
        <v>26</v>
      </c>
      <c r="G17">
        <v>107</v>
      </c>
      <c r="H17">
        <f t="shared" si="1"/>
        <v>-0.59999999999999432</v>
      </c>
      <c r="I17">
        <v>107</v>
      </c>
      <c r="J17">
        <f t="shared" si="2"/>
        <v>-0.55762081784386097</v>
      </c>
      <c r="K17">
        <f t="shared" si="3"/>
        <v>-0.59999999999999432</v>
      </c>
      <c r="L17">
        <v>3593405.46</v>
      </c>
      <c r="M17">
        <v>11.53</v>
      </c>
      <c r="N17">
        <v>110.98</v>
      </c>
      <c r="O17">
        <v>125.3</v>
      </c>
      <c r="P17">
        <f t="shared" si="0"/>
        <v>1.1710280373831776</v>
      </c>
      <c r="Q17" s="8">
        <v>2715059.4</v>
      </c>
    </row>
    <row r="18" spans="1:17" x14ac:dyDescent="0.3">
      <c r="A18">
        <v>17</v>
      </c>
      <c r="B18" s="4">
        <v>2015</v>
      </c>
      <c r="C18" s="4">
        <v>5</v>
      </c>
      <c r="D18" s="5" t="s">
        <v>27</v>
      </c>
      <c r="G18">
        <v>108</v>
      </c>
      <c r="H18">
        <f t="shared" si="1"/>
        <v>1</v>
      </c>
      <c r="I18">
        <v>108</v>
      </c>
      <c r="J18">
        <f t="shared" si="2"/>
        <v>0.93457943925233644</v>
      </c>
      <c r="K18">
        <f t="shared" si="3"/>
        <v>1</v>
      </c>
      <c r="L18">
        <v>3641271.03</v>
      </c>
      <c r="M18">
        <v>11.39</v>
      </c>
      <c r="N18">
        <v>110.34</v>
      </c>
      <c r="O18">
        <v>126.8</v>
      </c>
      <c r="P18">
        <f t="shared" si="0"/>
        <v>1.174074074074074</v>
      </c>
      <c r="Q18" s="8">
        <v>2715059.4</v>
      </c>
    </row>
    <row r="19" spans="1:17" x14ac:dyDescent="0.3">
      <c r="A19">
        <v>18</v>
      </c>
      <c r="B19" s="4">
        <v>2015</v>
      </c>
      <c r="C19" s="4">
        <v>6</v>
      </c>
      <c r="D19" s="5" t="s">
        <v>28</v>
      </c>
      <c r="G19">
        <v>109.1</v>
      </c>
      <c r="H19">
        <f t="shared" si="1"/>
        <v>1.0999999999999943</v>
      </c>
      <c r="I19">
        <v>109.1</v>
      </c>
      <c r="J19">
        <f t="shared" si="2"/>
        <v>1.0185185185185133</v>
      </c>
      <c r="K19">
        <f t="shared" si="3"/>
        <v>1.0999999999999943</v>
      </c>
      <c r="L19">
        <v>3677477.76</v>
      </c>
      <c r="M19">
        <v>11.25</v>
      </c>
      <c r="N19">
        <v>108.71</v>
      </c>
      <c r="O19">
        <v>126.5</v>
      </c>
      <c r="P19">
        <f t="shared" si="0"/>
        <v>1.1594867094408801</v>
      </c>
      <c r="Q19" s="8">
        <v>2715059.4</v>
      </c>
    </row>
    <row r="20" spans="1:17" x14ac:dyDescent="0.3">
      <c r="A20">
        <v>19</v>
      </c>
      <c r="B20" s="4">
        <v>2015</v>
      </c>
      <c r="C20" s="4">
        <v>7</v>
      </c>
      <c r="D20" s="5" t="s">
        <v>29</v>
      </c>
      <c r="G20">
        <v>108.9</v>
      </c>
      <c r="H20">
        <f t="shared" si="1"/>
        <v>-0.19999999999998863</v>
      </c>
      <c r="I20">
        <v>108.9</v>
      </c>
      <c r="J20">
        <f t="shared" si="2"/>
        <v>-0.18331805682858721</v>
      </c>
      <c r="K20">
        <f t="shared" si="3"/>
        <v>-0.19999999999998863</v>
      </c>
      <c r="L20">
        <v>3732237.66</v>
      </c>
      <c r="M20">
        <v>11.17</v>
      </c>
      <c r="N20">
        <v>109.62</v>
      </c>
      <c r="O20">
        <v>125.5</v>
      </c>
      <c r="P20">
        <f t="shared" si="0"/>
        <v>1.1524334251606978</v>
      </c>
      <c r="Q20" s="8">
        <v>2942854</v>
      </c>
    </row>
    <row r="21" spans="1:17" x14ac:dyDescent="0.3">
      <c r="A21">
        <v>20</v>
      </c>
      <c r="B21" s="4">
        <v>2015</v>
      </c>
      <c r="C21" s="4">
        <v>8</v>
      </c>
      <c r="D21" s="5" t="s">
        <v>30</v>
      </c>
      <c r="G21">
        <v>108.4</v>
      </c>
      <c r="H21">
        <f t="shared" si="1"/>
        <v>-0.5</v>
      </c>
      <c r="I21">
        <v>108.4</v>
      </c>
      <c r="J21">
        <f t="shared" si="2"/>
        <v>-0.4591368227731864</v>
      </c>
      <c r="K21">
        <f t="shared" si="3"/>
        <v>-0.5</v>
      </c>
      <c r="L21">
        <v>3783870.19</v>
      </c>
      <c r="M21">
        <v>11.08</v>
      </c>
      <c r="N21">
        <v>111.04</v>
      </c>
      <c r="O21">
        <v>126.9</v>
      </c>
      <c r="P21">
        <f t="shared" si="0"/>
        <v>1.1706642066420665</v>
      </c>
      <c r="Q21" s="8">
        <v>2942854</v>
      </c>
    </row>
    <row r="22" spans="1:17" x14ac:dyDescent="0.3">
      <c r="A22">
        <v>21</v>
      </c>
      <c r="B22" s="4">
        <v>2015</v>
      </c>
      <c r="C22" s="4">
        <v>9</v>
      </c>
      <c r="D22" s="5" t="s">
        <v>31</v>
      </c>
      <c r="G22">
        <v>108.4</v>
      </c>
      <c r="H22">
        <f t="shared" si="1"/>
        <v>0</v>
      </c>
      <c r="I22">
        <v>108.4</v>
      </c>
      <c r="J22">
        <f t="shared" si="2"/>
        <v>0</v>
      </c>
      <c r="K22">
        <f t="shared" si="3"/>
        <v>0</v>
      </c>
      <c r="L22">
        <v>3821803.42</v>
      </c>
      <c r="M22">
        <v>11.03</v>
      </c>
      <c r="N22">
        <v>111.56</v>
      </c>
      <c r="O22">
        <v>126.8</v>
      </c>
      <c r="P22">
        <f t="shared" si="0"/>
        <v>1.1697416974169741</v>
      </c>
      <c r="Q22" s="8">
        <v>2942854</v>
      </c>
    </row>
    <row r="23" spans="1:17" x14ac:dyDescent="0.3">
      <c r="A23">
        <v>22</v>
      </c>
      <c r="B23" s="4">
        <v>2015</v>
      </c>
      <c r="C23" s="4">
        <v>10</v>
      </c>
      <c r="D23" s="5" t="s">
        <v>32</v>
      </c>
      <c r="G23">
        <v>109.2</v>
      </c>
      <c r="H23">
        <f t="shared" si="1"/>
        <v>0.79999999999999716</v>
      </c>
      <c r="I23">
        <v>109.2</v>
      </c>
      <c r="J23">
        <f t="shared" si="2"/>
        <v>0.73800738007379807</v>
      </c>
      <c r="K23">
        <f t="shared" si="3"/>
        <v>0.79999999999999716</v>
      </c>
      <c r="L23">
        <v>3877680</v>
      </c>
      <c r="M23">
        <v>11</v>
      </c>
      <c r="N23">
        <v>107.69</v>
      </c>
      <c r="O23">
        <v>128.80000000000001</v>
      </c>
      <c r="P23">
        <f t="shared" si="0"/>
        <v>1.1794871794871795</v>
      </c>
      <c r="Q23" s="8">
        <v>3071526.9999999902</v>
      </c>
    </row>
    <row r="24" spans="1:17" x14ac:dyDescent="0.3">
      <c r="A24">
        <v>23</v>
      </c>
      <c r="B24" s="4">
        <v>2015</v>
      </c>
      <c r="C24" s="4">
        <v>11</v>
      </c>
      <c r="D24" s="5" t="s">
        <v>33</v>
      </c>
      <c r="G24">
        <v>112</v>
      </c>
      <c r="H24">
        <f t="shared" si="1"/>
        <v>2.7999999999999972</v>
      </c>
      <c r="I24">
        <v>112</v>
      </c>
      <c r="J24">
        <f t="shared" si="2"/>
        <v>2.5641025641025617</v>
      </c>
      <c r="K24">
        <f t="shared" si="3"/>
        <v>2.7999999999999972</v>
      </c>
      <c r="L24">
        <v>3945726</v>
      </c>
      <c r="M24">
        <v>10.96</v>
      </c>
      <c r="N24">
        <v>105.6</v>
      </c>
      <c r="O24">
        <v>129.9</v>
      </c>
      <c r="P24">
        <f t="shared" si="0"/>
        <v>1.1598214285714286</v>
      </c>
      <c r="Q24" s="8">
        <v>3071526.9999999902</v>
      </c>
    </row>
    <row r="25" spans="1:17" x14ac:dyDescent="0.3">
      <c r="A25">
        <v>24</v>
      </c>
      <c r="B25" s="4">
        <v>2015</v>
      </c>
      <c r="C25" s="4">
        <v>12</v>
      </c>
      <c r="D25" s="5" t="s">
        <v>34</v>
      </c>
      <c r="G25">
        <v>113.2</v>
      </c>
      <c r="H25">
        <f t="shared" si="1"/>
        <v>1.2000000000000028</v>
      </c>
      <c r="I25">
        <v>113.2</v>
      </c>
      <c r="J25">
        <f t="shared" si="2"/>
        <v>1.0714285714285741</v>
      </c>
      <c r="K25">
        <f t="shared" si="3"/>
        <v>1.2000000000000028</v>
      </c>
      <c r="L25">
        <v>4057212</v>
      </c>
      <c r="M25">
        <v>11</v>
      </c>
      <c r="N25">
        <v>107.89</v>
      </c>
      <c r="O25">
        <v>131.19999999999999</v>
      </c>
      <c r="P25">
        <f t="shared" si="0"/>
        <v>1.1590106007067136</v>
      </c>
      <c r="Q25" s="8">
        <v>3071526.9999999902</v>
      </c>
    </row>
    <row r="26" spans="1:17" x14ac:dyDescent="0.3">
      <c r="A26">
        <v>25</v>
      </c>
      <c r="B26" s="4">
        <v>2016</v>
      </c>
      <c r="C26" s="4">
        <v>1</v>
      </c>
      <c r="D26" s="5" t="s">
        <v>35</v>
      </c>
      <c r="G26">
        <v>112</v>
      </c>
      <c r="H26">
        <f t="shared" si="1"/>
        <v>-1.2000000000000028</v>
      </c>
      <c r="I26">
        <v>112</v>
      </c>
      <c r="J26">
        <f t="shared" si="2"/>
        <v>-1.0600706713780943</v>
      </c>
      <c r="K26">
        <f t="shared" si="3"/>
        <v>-1.2000000000000028</v>
      </c>
      <c r="L26">
        <v>4102952</v>
      </c>
      <c r="M26">
        <v>11.15</v>
      </c>
      <c r="N26">
        <v>107.58</v>
      </c>
      <c r="O26">
        <v>131.69999999999999</v>
      </c>
      <c r="P26">
        <f t="shared" si="0"/>
        <v>1.1758928571428571</v>
      </c>
      <c r="Q26" s="8">
        <v>3190164.2420000001</v>
      </c>
    </row>
    <row r="27" spans="1:17" x14ac:dyDescent="0.3">
      <c r="A27">
        <v>26</v>
      </c>
      <c r="B27" s="4">
        <v>2016</v>
      </c>
      <c r="C27" s="4">
        <v>2</v>
      </c>
      <c r="D27" s="5" t="s">
        <v>36</v>
      </c>
      <c r="G27">
        <v>110.8</v>
      </c>
      <c r="H27">
        <f t="shared" si="1"/>
        <v>-1.2000000000000028</v>
      </c>
      <c r="I27">
        <v>110.8</v>
      </c>
      <c r="J27">
        <f t="shared" si="2"/>
        <v>-1.0714285714285741</v>
      </c>
      <c r="K27">
        <f t="shared" si="3"/>
        <v>-1.2000000000000028</v>
      </c>
      <c r="L27">
        <v>4158410</v>
      </c>
      <c r="M27">
        <v>11.3</v>
      </c>
      <c r="N27">
        <v>108.84</v>
      </c>
      <c r="O27">
        <v>132.6</v>
      </c>
      <c r="P27">
        <f t="shared" si="0"/>
        <v>1.1967509025270757</v>
      </c>
      <c r="Q27" s="8">
        <v>3190164.2420000001</v>
      </c>
    </row>
    <row r="28" spans="1:17" x14ac:dyDescent="0.3">
      <c r="A28">
        <v>27</v>
      </c>
      <c r="B28" s="4">
        <v>2016</v>
      </c>
      <c r="C28" s="4">
        <v>3</v>
      </c>
      <c r="D28" s="5" t="s">
        <v>37</v>
      </c>
      <c r="G28">
        <v>110</v>
      </c>
      <c r="H28">
        <f t="shared" si="1"/>
        <v>-0.79999999999999716</v>
      </c>
      <c r="I28">
        <v>110</v>
      </c>
      <c r="J28">
        <f t="shared" si="2"/>
        <v>-0.72202166064981699</v>
      </c>
      <c r="K28">
        <f t="shared" si="3"/>
        <v>-0.79999999999999716</v>
      </c>
      <c r="L28">
        <v>4206399</v>
      </c>
      <c r="M28">
        <v>11.45</v>
      </c>
      <c r="N28">
        <v>107.68</v>
      </c>
      <c r="O28">
        <v>133.4</v>
      </c>
      <c r="P28">
        <f t="shared" si="0"/>
        <v>1.2127272727272729</v>
      </c>
      <c r="Q28" s="8">
        <v>3190164.2420000001</v>
      </c>
    </row>
    <row r="29" spans="1:17" x14ac:dyDescent="0.3">
      <c r="A29">
        <v>28</v>
      </c>
      <c r="B29" s="4">
        <v>2016</v>
      </c>
      <c r="C29" s="4">
        <v>4</v>
      </c>
      <c r="D29" s="5" t="s">
        <v>38</v>
      </c>
      <c r="G29">
        <v>111.6</v>
      </c>
      <c r="H29">
        <f t="shared" si="1"/>
        <v>1.5999999999999943</v>
      </c>
      <c r="I29">
        <v>111.6</v>
      </c>
      <c r="J29">
        <f t="shared" si="2"/>
        <v>1.4545454545454495</v>
      </c>
      <c r="K29">
        <f t="shared" si="3"/>
        <v>1.5999999999999943</v>
      </c>
      <c r="L29">
        <v>4242061</v>
      </c>
      <c r="M29">
        <v>11.66</v>
      </c>
      <c r="N29">
        <v>105.64</v>
      </c>
      <c r="O29">
        <v>133.69999999999999</v>
      </c>
      <c r="P29">
        <f t="shared" si="0"/>
        <v>1.1980286738351253</v>
      </c>
      <c r="Q29" s="8">
        <v>2999854.19</v>
      </c>
    </row>
    <row r="30" spans="1:17" x14ac:dyDescent="0.3">
      <c r="A30">
        <v>29</v>
      </c>
      <c r="B30" s="4">
        <v>2016</v>
      </c>
      <c r="C30" s="4">
        <v>5</v>
      </c>
      <c r="D30" s="5" t="s">
        <v>39</v>
      </c>
      <c r="G30">
        <v>113.7</v>
      </c>
      <c r="H30">
        <f t="shared" si="1"/>
        <v>2.1000000000000085</v>
      </c>
      <c r="I30">
        <v>113.7</v>
      </c>
      <c r="J30">
        <f t="shared" si="2"/>
        <v>1.8817204301075345</v>
      </c>
      <c r="K30">
        <f t="shared" si="3"/>
        <v>2.1000000000000085</v>
      </c>
      <c r="L30">
        <v>4241083</v>
      </c>
      <c r="M30">
        <v>11.89</v>
      </c>
      <c r="N30">
        <v>105.01</v>
      </c>
      <c r="O30">
        <v>134.9</v>
      </c>
      <c r="P30">
        <f t="shared" si="0"/>
        <v>1.1864555848724714</v>
      </c>
      <c r="Q30" s="8">
        <v>2999854.19</v>
      </c>
    </row>
    <row r="31" spans="1:17" x14ac:dyDescent="0.3">
      <c r="A31">
        <v>30</v>
      </c>
      <c r="B31" s="4">
        <v>2016</v>
      </c>
      <c r="C31" s="4">
        <v>6</v>
      </c>
      <c r="D31" s="5" t="s">
        <v>40</v>
      </c>
      <c r="G31">
        <v>116.1</v>
      </c>
      <c r="H31">
        <f t="shared" si="1"/>
        <v>2.3999999999999915</v>
      </c>
      <c r="I31">
        <v>116.1</v>
      </c>
      <c r="J31">
        <f t="shared" si="2"/>
        <v>2.1108179419524991</v>
      </c>
      <c r="K31">
        <f t="shared" si="3"/>
        <v>2.3999999999999915</v>
      </c>
      <c r="L31">
        <v>4310482</v>
      </c>
      <c r="M31">
        <v>12.09</v>
      </c>
      <c r="N31">
        <v>105.14</v>
      </c>
      <c r="O31">
        <v>134.9</v>
      </c>
      <c r="P31">
        <f t="shared" si="0"/>
        <v>1.1619293712316969</v>
      </c>
      <c r="Q31" s="8">
        <v>2999854.19</v>
      </c>
    </row>
    <row r="32" spans="1:17" x14ac:dyDescent="0.3">
      <c r="A32">
        <v>31</v>
      </c>
      <c r="B32" s="4">
        <v>2016</v>
      </c>
      <c r="C32" s="4">
        <v>7</v>
      </c>
      <c r="D32" s="5" t="s">
        <v>41</v>
      </c>
      <c r="G32">
        <v>115.2</v>
      </c>
      <c r="H32">
        <f t="shared" si="1"/>
        <v>-0.89999999999999147</v>
      </c>
      <c r="I32">
        <v>115.2</v>
      </c>
      <c r="J32">
        <f t="shared" si="2"/>
        <v>-0.77519379844960512</v>
      </c>
      <c r="K32">
        <f t="shared" si="3"/>
        <v>-0.89999999999999147</v>
      </c>
      <c r="L32">
        <v>4394705</v>
      </c>
      <c r="M32">
        <v>12.35</v>
      </c>
      <c r="N32">
        <v>107.14</v>
      </c>
      <c r="O32">
        <v>135.69999999999999</v>
      </c>
      <c r="P32">
        <f t="shared" si="0"/>
        <v>1.1779513888888888</v>
      </c>
      <c r="Q32" s="8">
        <v>3228936.284</v>
      </c>
    </row>
    <row r="33" spans="1:17" x14ac:dyDescent="0.3">
      <c r="A33">
        <v>32</v>
      </c>
      <c r="B33" s="4">
        <v>2016</v>
      </c>
      <c r="C33" s="4">
        <v>8</v>
      </c>
      <c r="D33" s="5" t="s">
        <v>42</v>
      </c>
      <c r="G33">
        <v>113.3</v>
      </c>
      <c r="H33">
        <f t="shared" si="1"/>
        <v>-1.9000000000000057</v>
      </c>
      <c r="I33">
        <v>113.3</v>
      </c>
      <c r="J33">
        <f t="shared" si="2"/>
        <v>-1.6493055555555605</v>
      </c>
      <c r="K33">
        <f t="shared" si="3"/>
        <v>-1.9000000000000057</v>
      </c>
      <c r="L33">
        <v>4434839</v>
      </c>
      <c r="M33">
        <v>12.54</v>
      </c>
      <c r="N33">
        <v>108.77</v>
      </c>
      <c r="O33">
        <v>137.69999999999999</v>
      </c>
      <c r="P33">
        <f t="shared" si="0"/>
        <v>1.2153574580759046</v>
      </c>
      <c r="Q33" s="8">
        <v>3228936.284</v>
      </c>
    </row>
    <row r="34" spans="1:17" x14ac:dyDescent="0.3">
      <c r="A34">
        <v>33</v>
      </c>
      <c r="B34" s="4">
        <v>2016</v>
      </c>
      <c r="C34" s="4">
        <v>9</v>
      </c>
      <c r="D34" s="5" t="s">
        <v>43</v>
      </c>
      <c r="G34">
        <v>113.5</v>
      </c>
      <c r="H34">
        <f t="shared" si="1"/>
        <v>0.20000000000000284</v>
      </c>
      <c r="I34">
        <v>113.5</v>
      </c>
      <c r="J34">
        <f t="shared" si="2"/>
        <v>0.17652250661959651</v>
      </c>
      <c r="K34">
        <f t="shared" si="3"/>
        <v>0.20000000000000284</v>
      </c>
      <c r="L34">
        <v>4551940</v>
      </c>
      <c r="M34">
        <v>12.88</v>
      </c>
      <c r="N34">
        <v>106.3</v>
      </c>
      <c r="O34">
        <v>140.69999999999999</v>
      </c>
      <c r="P34">
        <f t="shared" si="0"/>
        <v>1.2396475770925108</v>
      </c>
      <c r="Q34" s="8">
        <v>3228936.284</v>
      </c>
    </row>
    <row r="35" spans="1:17" x14ac:dyDescent="0.3">
      <c r="A35">
        <v>34</v>
      </c>
      <c r="B35" s="4">
        <v>2016</v>
      </c>
      <c r="C35" s="4">
        <v>10</v>
      </c>
      <c r="D35" s="5" t="s">
        <v>44</v>
      </c>
      <c r="G35">
        <v>114.7</v>
      </c>
      <c r="H35">
        <f t="shared" si="1"/>
        <v>1.2000000000000028</v>
      </c>
      <c r="I35">
        <v>114.7</v>
      </c>
      <c r="J35">
        <f t="shared" si="2"/>
        <v>1.0572687224669628</v>
      </c>
      <c r="K35">
        <f t="shared" si="3"/>
        <v>1.2000000000000028</v>
      </c>
      <c r="L35">
        <v>4616764</v>
      </c>
      <c r="M35">
        <v>13.08</v>
      </c>
      <c r="N35">
        <v>105.64</v>
      </c>
      <c r="O35">
        <v>140.1</v>
      </c>
      <c r="P35">
        <f t="shared" si="0"/>
        <v>1.221447253705318</v>
      </c>
      <c r="Q35" s="8">
        <v>3394020.0449999999</v>
      </c>
    </row>
    <row r="36" spans="1:17" x14ac:dyDescent="0.3">
      <c r="A36">
        <v>35</v>
      </c>
      <c r="B36" s="4">
        <v>2016</v>
      </c>
      <c r="C36" s="4">
        <v>11</v>
      </c>
      <c r="D36" s="5" t="s">
        <v>45</v>
      </c>
      <c r="G36">
        <v>116.6</v>
      </c>
      <c r="H36">
        <f t="shared" si="1"/>
        <v>1.8999999999999915</v>
      </c>
      <c r="I36">
        <v>116.6</v>
      </c>
      <c r="J36">
        <f t="shared" si="2"/>
        <v>1.6564952048822943</v>
      </c>
      <c r="K36">
        <f t="shared" si="3"/>
        <v>1.8999999999999915</v>
      </c>
      <c r="L36">
        <v>4683235</v>
      </c>
      <c r="M36">
        <v>13.11</v>
      </c>
      <c r="N36">
        <v>105.86</v>
      </c>
      <c r="O36">
        <v>142.1</v>
      </c>
      <c r="P36">
        <f t="shared" si="0"/>
        <v>1.2186963979416809</v>
      </c>
      <c r="Q36" s="8">
        <v>3394020.0449999999</v>
      </c>
    </row>
    <row r="37" spans="1:17" x14ac:dyDescent="0.3">
      <c r="A37">
        <v>36</v>
      </c>
      <c r="B37" s="4">
        <v>2016</v>
      </c>
      <c r="C37" s="4">
        <v>12</v>
      </c>
      <c r="D37" s="5" t="s">
        <v>46</v>
      </c>
      <c r="G37">
        <v>118</v>
      </c>
      <c r="H37">
        <f t="shared" si="1"/>
        <v>1.4000000000000057</v>
      </c>
      <c r="I37">
        <v>118</v>
      </c>
      <c r="J37">
        <f t="shared" si="2"/>
        <v>1.2006861063464886</v>
      </c>
      <c r="K37">
        <f t="shared" si="3"/>
        <v>1.4000000000000057</v>
      </c>
      <c r="L37">
        <v>4823559</v>
      </c>
      <c r="M37">
        <v>13.2</v>
      </c>
      <c r="N37">
        <v>107.87</v>
      </c>
      <c r="O37">
        <v>143.1</v>
      </c>
      <c r="P37">
        <f t="shared" si="0"/>
        <v>1.2127118644067796</v>
      </c>
      <c r="Q37" s="8">
        <v>3394020.0449999999</v>
      </c>
    </row>
    <row r="38" spans="1:17" x14ac:dyDescent="0.3">
      <c r="A38">
        <v>37</v>
      </c>
      <c r="B38" s="4">
        <v>2017</v>
      </c>
      <c r="C38" s="4">
        <v>1</v>
      </c>
      <c r="D38" s="5" t="s">
        <v>47</v>
      </c>
      <c r="G38">
        <v>119.3</v>
      </c>
      <c r="H38">
        <f t="shared" si="1"/>
        <v>1.2999999999999972</v>
      </c>
      <c r="I38">
        <v>119.3</v>
      </c>
      <c r="J38">
        <f t="shared" si="2"/>
        <v>1.1016949152542348</v>
      </c>
      <c r="K38">
        <f t="shared" si="3"/>
        <v>1.2999999999999972</v>
      </c>
      <c r="L38">
        <v>4866011</v>
      </c>
      <c r="M38">
        <v>13.28</v>
      </c>
      <c r="N38">
        <v>109.34</v>
      </c>
      <c r="O38">
        <v>143.5</v>
      </c>
      <c r="P38">
        <f t="shared" si="0"/>
        <v>1.2028499580888516</v>
      </c>
      <c r="Q38" s="8">
        <v>3574220</v>
      </c>
    </row>
    <row r="39" spans="1:17" x14ac:dyDescent="0.3">
      <c r="A39">
        <v>38</v>
      </c>
      <c r="B39" s="4">
        <v>2017</v>
      </c>
      <c r="C39" s="4">
        <v>2</v>
      </c>
      <c r="D39" s="5" t="s">
        <v>48</v>
      </c>
      <c r="G39">
        <v>119.9</v>
      </c>
      <c r="H39">
        <f t="shared" si="1"/>
        <v>0.60000000000000853</v>
      </c>
      <c r="I39">
        <v>119.9</v>
      </c>
      <c r="J39">
        <f t="shared" si="2"/>
        <v>0.50293378038558978</v>
      </c>
      <c r="K39">
        <f t="shared" si="3"/>
        <v>0.60000000000000853</v>
      </c>
      <c r="L39">
        <v>4951313</v>
      </c>
      <c r="M39">
        <v>13.29</v>
      </c>
      <c r="N39">
        <v>109.57</v>
      </c>
      <c r="O39">
        <v>145.19999999999999</v>
      </c>
      <c r="P39">
        <f t="shared" si="0"/>
        <v>1.2110091743119265</v>
      </c>
      <c r="Q39" s="8">
        <v>3574220</v>
      </c>
    </row>
    <row r="40" spans="1:17" x14ac:dyDescent="0.3">
      <c r="A40">
        <v>39</v>
      </c>
      <c r="B40" s="4">
        <v>2017</v>
      </c>
      <c r="C40" s="4">
        <v>3</v>
      </c>
      <c r="D40" s="5" t="s">
        <v>49</v>
      </c>
      <c r="G40">
        <v>119.5</v>
      </c>
      <c r="H40">
        <f t="shared" si="1"/>
        <v>-0.40000000000000568</v>
      </c>
      <c r="I40">
        <v>119.5</v>
      </c>
      <c r="J40">
        <f t="shared" si="2"/>
        <v>-0.33361134278565946</v>
      </c>
      <c r="K40">
        <f t="shared" si="3"/>
        <v>-0.40000000000000568</v>
      </c>
      <c r="L40">
        <v>5096203</v>
      </c>
      <c r="M40">
        <v>13.4</v>
      </c>
      <c r="N40">
        <v>108.82</v>
      </c>
      <c r="O40">
        <v>145.69999999999999</v>
      </c>
      <c r="P40">
        <f t="shared" si="0"/>
        <v>1.2192468619246861</v>
      </c>
      <c r="Q40" s="8">
        <v>3574220</v>
      </c>
    </row>
    <row r="41" spans="1:17" x14ac:dyDescent="0.3">
      <c r="A41">
        <v>40</v>
      </c>
      <c r="B41" s="4">
        <v>2017</v>
      </c>
      <c r="C41" s="4">
        <v>4</v>
      </c>
      <c r="D41" s="5" t="s">
        <v>50</v>
      </c>
      <c r="G41">
        <v>121</v>
      </c>
      <c r="H41">
        <f t="shared" si="1"/>
        <v>1.5</v>
      </c>
      <c r="I41">
        <v>121</v>
      </c>
      <c r="J41">
        <f t="shared" si="2"/>
        <v>1.2552301255230125</v>
      </c>
      <c r="K41">
        <f t="shared" si="3"/>
        <v>1.5</v>
      </c>
      <c r="L41">
        <v>5146804</v>
      </c>
      <c r="M41">
        <v>13.52</v>
      </c>
      <c r="N41">
        <v>107.7</v>
      </c>
      <c r="O41">
        <v>146.5</v>
      </c>
      <c r="P41">
        <f t="shared" si="0"/>
        <v>1.2107438016528926</v>
      </c>
      <c r="Q41" s="8">
        <v>3326933</v>
      </c>
    </row>
    <row r="42" spans="1:17" x14ac:dyDescent="0.3">
      <c r="A42">
        <v>41</v>
      </c>
      <c r="B42" s="4">
        <v>2017</v>
      </c>
      <c r="C42" s="4">
        <v>5</v>
      </c>
      <c r="D42" s="5" t="s">
        <v>51</v>
      </c>
      <c r="G42">
        <v>121.8</v>
      </c>
      <c r="H42">
        <f t="shared" si="1"/>
        <v>0.79999999999999716</v>
      </c>
      <c r="I42">
        <v>121.8</v>
      </c>
      <c r="J42">
        <f t="shared" si="2"/>
        <v>0.66115702479338612</v>
      </c>
      <c r="K42">
        <f t="shared" si="3"/>
        <v>0.79999999999999716</v>
      </c>
      <c r="L42">
        <v>5214381</v>
      </c>
      <c r="M42">
        <v>13.57</v>
      </c>
      <c r="N42">
        <v>106.86</v>
      </c>
      <c r="O42">
        <v>147</v>
      </c>
      <c r="P42">
        <f t="shared" si="0"/>
        <v>1.2068965517241379</v>
      </c>
      <c r="Q42" s="8">
        <v>3326933</v>
      </c>
    </row>
    <row r="43" spans="1:17" x14ac:dyDescent="0.3">
      <c r="A43">
        <v>42</v>
      </c>
      <c r="B43" s="4">
        <v>2017</v>
      </c>
      <c r="C43" s="4">
        <v>6</v>
      </c>
      <c r="D43" s="5" t="s">
        <v>52</v>
      </c>
      <c r="G43">
        <v>123.4</v>
      </c>
      <c r="H43">
        <f t="shared" si="1"/>
        <v>1.6000000000000085</v>
      </c>
      <c r="I43">
        <v>123.4</v>
      </c>
      <c r="J43">
        <f t="shared" si="2"/>
        <v>1.3136288998358034</v>
      </c>
      <c r="K43">
        <f t="shared" si="3"/>
        <v>1.6000000000000085</v>
      </c>
      <c r="L43">
        <v>5281417</v>
      </c>
      <c r="M43">
        <v>13.73</v>
      </c>
      <c r="N43">
        <v>106</v>
      </c>
      <c r="O43">
        <v>148</v>
      </c>
      <c r="P43">
        <f t="shared" si="0"/>
        <v>1.1993517017828201</v>
      </c>
      <c r="Q43" s="8">
        <v>3326933</v>
      </c>
    </row>
    <row r="44" spans="1:17" x14ac:dyDescent="0.3">
      <c r="A44">
        <v>43</v>
      </c>
      <c r="B44" s="4">
        <v>2017</v>
      </c>
      <c r="C44" s="4">
        <v>7</v>
      </c>
      <c r="D44" s="5" t="s">
        <v>53</v>
      </c>
      <c r="G44">
        <v>122.9</v>
      </c>
      <c r="H44">
        <f t="shared" si="1"/>
        <v>-0.5</v>
      </c>
      <c r="I44">
        <v>122.9</v>
      </c>
      <c r="J44">
        <f t="shared" si="2"/>
        <v>-0.4051863857374392</v>
      </c>
      <c r="K44">
        <f t="shared" si="3"/>
        <v>-0.5</v>
      </c>
      <c r="L44">
        <v>5367003</v>
      </c>
      <c r="M44">
        <v>13.83</v>
      </c>
      <c r="N44">
        <v>106.91</v>
      </c>
      <c r="O44">
        <v>148.19999999999999</v>
      </c>
      <c r="P44">
        <f t="shared" si="0"/>
        <v>1.2058584214808785</v>
      </c>
      <c r="Q44" s="8">
        <v>3693658</v>
      </c>
    </row>
    <row r="45" spans="1:17" x14ac:dyDescent="0.3">
      <c r="A45">
        <v>44</v>
      </c>
      <c r="B45" s="4">
        <v>2017</v>
      </c>
      <c r="C45" s="4">
        <v>8</v>
      </c>
      <c r="D45" s="5" t="s">
        <v>54</v>
      </c>
      <c r="G45">
        <v>122.3</v>
      </c>
      <c r="H45">
        <f t="shared" si="1"/>
        <v>-0.60000000000000853</v>
      </c>
      <c r="I45">
        <v>122.3</v>
      </c>
      <c r="J45">
        <f t="shared" si="2"/>
        <v>-0.48820179007323716</v>
      </c>
      <c r="K45">
        <f t="shared" si="3"/>
        <v>-0.60000000000000853</v>
      </c>
      <c r="L45">
        <v>5423037</v>
      </c>
      <c r="M45">
        <v>13.9</v>
      </c>
      <c r="N45">
        <v>105.04</v>
      </c>
      <c r="O45">
        <v>151.4</v>
      </c>
      <c r="P45">
        <f t="shared" si="0"/>
        <v>1.2379394930498775</v>
      </c>
      <c r="Q45" s="8">
        <v>3693658</v>
      </c>
    </row>
    <row r="46" spans="1:17" x14ac:dyDescent="0.3">
      <c r="A46">
        <v>45</v>
      </c>
      <c r="B46" s="4">
        <v>2017</v>
      </c>
      <c r="C46" s="4">
        <v>9</v>
      </c>
      <c r="D46" s="5" t="s">
        <v>55</v>
      </c>
      <c r="G46">
        <v>123.3</v>
      </c>
      <c r="H46">
        <f t="shared" si="1"/>
        <v>1</v>
      </c>
      <c r="I46">
        <v>123.3</v>
      </c>
      <c r="J46">
        <f t="shared" si="2"/>
        <v>0.81766148814390849</v>
      </c>
      <c r="K46">
        <f t="shared" si="3"/>
        <v>1</v>
      </c>
      <c r="L46">
        <v>5503149</v>
      </c>
      <c r="M46">
        <v>13.83</v>
      </c>
      <c r="N46">
        <v>103.48</v>
      </c>
      <c r="O46">
        <v>152</v>
      </c>
      <c r="P46">
        <f t="shared" si="0"/>
        <v>1.2327656123276562</v>
      </c>
      <c r="Q46" s="8">
        <v>3693658</v>
      </c>
    </row>
    <row r="47" spans="1:17" x14ac:dyDescent="0.3">
      <c r="A47">
        <v>46</v>
      </c>
      <c r="B47" s="4">
        <v>2017</v>
      </c>
      <c r="C47" s="4">
        <v>10</v>
      </c>
      <c r="D47" s="5" t="s">
        <v>56</v>
      </c>
      <c r="G47">
        <v>124.8</v>
      </c>
      <c r="H47">
        <f t="shared" si="1"/>
        <v>1.5</v>
      </c>
      <c r="I47">
        <v>124.8</v>
      </c>
      <c r="J47">
        <f t="shared" si="2"/>
        <v>1.2165450121654502</v>
      </c>
      <c r="K47">
        <f t="shared" si="3"/>
        <v>1.5</v>
      </c>
      <c r="L47">
        <v>5532506</v>
      </c>
      <c r="M47">
        <v>13.89</v>
      </c>
      <c r="N47">
        <v>103.54</v>
      </c>
      <c r="O47">
        <v>155.30000000000001</v>
      </c>
      <c r="P47">
        <f t="shared" si="0"/>
        <v>1.2443910256410258</v>
      </c>
      <c r="Q47" s="8">
        <v>3792508</v>
      </c>
    </row>
    <row r="48" spans="1:17" x14ac:dyDescent="0.3">
      <c r="A48">
        <v>47</v>
      </c>
      <c r="B48" s="4">
        <v>2017</v>
      </c>
      <c r="C48" s="4">
        <v>11</v>
      </c>
      <c r="D48" s="5" t="s">
        <v>57</v>
      </c>
      <c r="G48">
        <v>126.4</v>
      </c>
      <c r="H48">
        <f t="shared" si="1"/>
        <v>1.6000000000000085</v>
      </c>
      <c r="I48">
        <v>126.4</v>
      </c>
      <c r="J48">
        <f t="shared" si="2"/>
        <v>1.2820512820512888</v>
      </c>
      <c r="K48">
        <f t="shared" si="3"/>
        <v>1.6000000000000085</v>
      </c>
      <c r="L48">
        <v>5549947</v>
      </c>
      <c r="M48">
        <v>13.89</v>
      </c>
      <c r="N48">
        <v>104.48</v>
      </c>
      <c r="O48">
        <v>153.80000000000001</v>
      </c>
      <c r="P48">
        <f t="shared" si="0"/>
        <v>1.2167721518987342</v>
      </c>
      <c r="Q48" s="8">
        <v>3792508</v>
      </c>
    </row>
    <row r="49" spans="1:17" x14ac:dyDescent="0.3">
      <c r="A49">
        <v>48</v>
      </c>
      <c r="B49" s="4">
        <v>2017</v>
      </c>
      <c r="C49" s="4">
        <v>12</v>
      </c>
      <c r="D49" s="5" t="s">
        <v>58</v>
      </c>
      <c r="G49">
        <v>126.6</v>
      </c>
      <c r="H49">
        <f t="shared" si="1"/>
        <v>0.19999999999998863</v>
      </c>
      <c r="I49">
        <v>126.6</v>
      </c>
      <c r="J49">
        <f t="shared" si="2"/>
        <v>0.15822784810125681</v>
      </c>
      <c r="K49">
        <f t="shared" si="3"/>
        <v>0.19999999999998863</v>
      </c>
      <c r="L49">
        <v>5665313</v>
      </c>
      <c r="M49">
        <v>13.88</v>
      </c>
      <c r="N49">
        <v>105.24</v>
      </c>
      <c r="O49">
        <v>160.19999999999999</v>
      </c>
      <c r="P49">
        <f t="shared" si="0"/>
        <v>1.2654028436018958</v>
      </c>
      <c r="Q49" s="8">
        <v>3792508</v>
      </c>
    </row>
    <row r="50" spans="1:17" x14ac:dyDescent="0.3">
      <c r="A50">
        <v>49</v>
      </c>
      <c r="B50" s="4">
        <v>2018</v>
      </c>
      <c r="C50" s="4">
        <v>1</v>
      </c>
      <c r="D50" s="5" t="s">
        <v>59</v>
      </c>
      <c r="G50" s="6">
        <v>125.8</v>
      </c>
      <c r="H50">
        <f t="shared" si="1"/>
        <v>-0.79999999999999716</v>
      </c>
      <c r="I50" s="6">
        <v>125.8</v>
      </c>
      <c r="J50">
        <f t="shared" si="2"/>
        <v>-0.63191153238546383</v>
      </c>
      <c r="K50">
        <f t="shared" si="3"/>
        <v>-0.79999999999999716</v>
      </c>
      <c r="L50">
        <v>5739013.6799999997</v>
      </c>
      <c r="M50">
        <v>14.06</v>
      </c>
      <c r="N50">
        <v>105.57</v>
      </c>
      <c r="O50">
        <v>162.5</v>
      </c>
      <c r="P50">
        <f t="shared" si="0"/>
        <v>1.2917329093799683</v>
      </c>
      <c r="Q50" s="8">
        <v>3974062.9600771801</v>
      </c>
    </row>
    <row r="51" spans="1:17" x14ac:dyDescent="0.3">
      <c r="A51">
        <v>50</v>
      </c>
      <c r="B51" s="4">
        <v>2018</v>
      </c>
      <c r="C51" s="4">
        <v>2</v>
      </c>
      <c r="D51" s="5" t="s">
        <v>60</v>
      </c>
      <c r="G51" s="6">
        <v>123.7</v>
      </c>
      <c r="H51">
        <f t="shared" si="1"/>
        <v>-2.0999999999999943</v>
      </c>
      <c r="I51" s="6">
        <v>123.7</v>
      </c>
      <c r="J51">
        <f t="shared" si="2"/>
        <v>-1.6693163751987237</v>
      </c>
      <c r="K51">
        <f t="shared" si="3"/>
        <v>-2.0999999999999943</v>
      </c>
      <c r="L51">
        <v>5826696.2000000002</v>
      </c>
      <c r="M51">
        <v>14.03</v>
      </c>
      <c r="N51">
        <v>95.42</v>
      </c>
      <c r="O51">
        <v>158.19999999999999</v>
      </c>
      <c r="P51">
        <f t="shared" si="0"/>
        <v>1.278900565885206</v>
      </c>
      <c r="Q51" s="8">
        <v>3974062.9600771801</v>
      </c>
    </row>
    <row r="52" spans="1:17" x14ac:dyDescent="0.3">
      <c r="A52">
        <v>51</v>
      </c>
      <c r="B52" s="4">
        <v>2018</v>
      </c>
      <c r="C52" s="4">
        <v>3</v>
      </c>
      <c r="D52" s="5" t="s">
        <v>61</v>
      </c>
      <c r="G52" s="6">
        <v>122.8</v>
      </c>
      <c r="H52">
        <f t="shared" si="1"/>
        <v>-0.90000000000000568</v>
      </c>
      <c r="I52" s="6">
        <v>122.8</v>
      </c>
      <c r="J52">
        <f t="shared" si="2"/>
        <v>-0.72756669361358584</v>
      </c>
      <c r="K52">
        <f t="shared" si="3"/>
        <v>-0.90000000000000568</v>
      </c>
      <c r="L52">
        <v>5995488.7400000002</v>
      </c>
      <c r="M52">
        <v>14.04</v>
      </c>
      <c r="N52">
        <v>94.81</v>
      </c>
      <c r="O52">
        <v>160.69999999999999</v>
      </c>
      <c r="P52">
        <f t="shared" si="0"/>
        <v>1.3086319218241043</v>
      </c>
      <c r="Q52" s="8">
        <v>3974062.9600771801</v>
      </c>
    </row>
    <row r="53" spans="1:17" x14ac:dyDescent="0.3">
      <c r="A53">
        <v>52</v>
      </c>
      <c r="B53" s="4">
        <v>2018</v>
      </c>
      <c r="C53" s="4">
        <v>4</v>
      </c>
      <c r="D53" s="5" t="s">
        <v>62</v>
      </c>
      <c r="G53" s="6">
        <v>122.9</v>
      </c>
      <c r="H53">
        <f t="shared" si="1"/>
        <v>0.10000000000000853</v>
      </c>
      <c r="I53" s="6">
        <v>122.9</v>
      </c>
      <c r="J53">
        <f t="shared" si="2"/>
        <v>8.1433224755707273E-2</v>
      </c>
      <c r="K53">
        <f t="shared" si="3"/>
        <v>0.10000000000000853</v>
      </c>
      <c r="L53">
        <v>6043711.5499999998</v>
      </c>
      <c r="M53">
        <v>14.13</v>
      </c>
      <c r="N53">
        <v>94.72</v>
      </c>
      <c r="O53">
        <v>168.9</v>
      </c>
      <c r="P53">
        <f t="shared" si="0"/>
        <v>1.3742880390561432</v>
      </c>
      <c r="Q53" s="8">
        <v>3611911.4349863199</v>
      </c>
    </row>
    <row r="54" spans="1:17" x14ac:dyDescent="0.3">
      <c r="A54">
        <v>53</v>
      </c>
      <c r="B54" s="4">
        <v>2018</v>
      </c>
      <c r="C54" s="4">
        <v>5</v>
      </c>
      <c r="D54" s="5" t="s">
        <v>63</v>
      </c>
      <c r="G54" s="6">
        <v>124.3</v>
      </c>
      <c r="H54">
        <f t="shared" si="1"/>
        <v>1.3999999999999915</v>
      </c>
      <c r="I54" s="6">
        <v>124.3</v>
      </c>
      <c r="J54">
        <f t="shared" si="2"/>
        <v>1.1391375101708636</v>
      </c>
      <c r="K54">
        <f t="shared" si="3"/>
        <v>1.3999999999999915</v>
      </c>
      <c r="L54">
        <v>6047724.75</v>
      </c>
      <c r="M54">
        <v>14.06</v>
      </c>
      <c r="N54">
        <v>96.5</v>
      </c>
      <c r="O54">
        <v>168.6</v>
      </c>
      <c r="P54">
        <f t="shared" si="0"/>
        <v>1.3563958165728076</v>
      </c>
      <c r="Q54" s="8">
        <v>3611911.4349863199</v>
      </c>
    </row>
    <row r="55" spans="1:17" x14ac:dyDescent="0.3">
      <c r="A55">
        <v>54</v>
      </c>
      <c r="B55" s="4">
        <v>2018</v>
      </c>
      <c r="C55" s="4">
        <v>6</v>
      </c>
      <c r="D55" s="5" t="s">
        <v>64</v>
      </c>
      <c r="G55" s="6">
        <v>126.5</v>
      </c>
      <c r="H55">
        <f t="shared" si="1"/>
        <v>2.2000000000000028</v>
      </c>
      <c r="I55" s="6">
        <v>126.5</v>
      </c>
      <c r="J55">
        <f t="shared" si="2"/>
        <v>1.7699115044247811</v>
      </c>
      <c r="K55">
        <f t="shared" si="3"/>
        <v>2.2000000000000028</v>
      </c>
      <c r="L55">
        <v>6120848.1399999997</v>
      </c>
      <c r="M55">
        <v>14.05</v>
      </c>
      <c r="N55">
        <v>98.31</v>
      </c>
      <c r="O55">
        <v>168.9</v>
      </c>
      <c r="P55">
        <f t="shared" si="0"/>
        <v>1.3351778656126483</v>
      </c>
      <c r="Q55" s="8">
        <v>3611911.4349863199</v>
      </c>
    </row>
    <row r="56" spans="1:17" x14ac:dyDescent="0.3">
      <c r="A56">
        <v>55</v>
      </c>
      <c r="B56" s="4">
        <v>2018</v>
      </c>
      <c r="C56" s="4">
        <v>7</v>
      </c>
      <c r="D56" s="5" t="s">
        <v>65</v>
      </c>
      <c r="G56" s="6">
        <v>126.6</v>
      </c>
      <c r="H56">
        <f t="shared" si="1"/>
        <v>9.9999999999994316E-2</v>
      </c>
      <c r="I56" s="6">
        <v>126.6</v>
      </c>
      <c r="J56">
        <f t="shared" si="2"/>
        <v>7.9051383399204991E-2</v>
      </c>
      <c r="K56">
        <f t="shared" si="3"/>
        <v>9.9999999999994316E-2</v>
      </c>
      <c r="L56">
        <v>6160766.2000000002</v>
      </c>
      <c r="M56">
        <v>14.07</v>
      </c>
      <c r="N56">
        <v>99</v>
      </c>
      <c r="O56">
        <v>170.5</v>
      </c>
      <c r="P56">
        <f t="shared" si="0"/>
        <v>1.3467614533965246</v>
      </c>
      <c r="Q56" s="8">
        <v>3882638.4370192098</v>
      </c>
    </row>
    <row r="57" spans="1:17" x14ac:dyDescent="0.3">
      <c r="A57">
        <v>56</v>
      </c>
      <c r="B57" s="4">
        <v>2018</v>
      </c>
      <c r="C57" s="4">
        <v>8</v>
      </c>
      <c r="D57" s="5" t="s">
        <v>66</v>
      </c>
      <c r="G57" s="6">
        <v>125.4</v>
      </c>
      <c r="H57">
        <f t="shared" si="1"/>
        <v>-1.1999999999999886</v>
      </c>
      <c r="I57" s="6">
        <v>125.4</v>
      </c>
      <c r="J57">
        <f t="shared" si="2"/>
        <v>-0.94786729857819008</v>
      </c>
      <c r="K57">
        <f t="shared" si="3"/>
        <v>-1.1999999999999886</v>
      </c>
      <c r="L57">
        <v>6243718.7699999996</v>
      </c>
      <c r="M57">
        <v>14.18</v>
      </c>
      <c r="N57">
        <v>99.35</v>
      </c>
      <c r="O57">
        <v>173.1</v>
      </c>
      <c r="P57">
        <f t="shared" si="0"/>
        <v>1.3803827751196172</v>
      </c>
      <c r="Q57" s="8">
        <v>3882638.4370192098</v>
      </c>
    </row>
    <row r="58" spans="1:17" x14ac:dyDescent="0.3">
      <c r="A58">
        <v>57</v>
      </c>
      <c r="B58" s="4">
        <v>2018</v>
      </c>
      <c r="C58" s="4">
        <v>9</v>
      </c>
      <c r="D58" s="5" t="s">
        <v>67</v>
      </c>
      <c r="G58" s="6">
        <v>124.4</v>
      </c>
      <c r="H58">
        <f t="shared" si="1"/>
        <v>-1</v>
      </c>
      <c r="I58" s="6">
        <v>124.4</v>
      </c>
      <c r="J58">
        <f t="shared" si="2"/>
        <v>-0.79744816586921852</v>
      </c>
      <c r="K58">
        <f t="shared" si="3"/>
        <v>-1</v>
      </c>
      <c r="L58">
        <v>6284451</v>
      </c>
      <c r="M58">
        <v>14.27</v>
      </c>
      <c r="N58">
        <v>96.42</v>
      </c>
      <c r="O58">
        <v>172.7</v>
      </c>
      <c r="P58">
        <f t="shared" si="0"/>
        <v>1.3882636655948553</v>
      </c>
      <c r="Q58" s="8">
        <v>3882638.4370192098</v>
      </c>
    </row>
    <row r="59" spans="1:17" x14ac:dyDescent="0.3">
      <c r="A59">
        <v>58</v>
      </c>
      <c r="B59" s="4">
        <v>2018</v>
      </c>
      <c r="C59" s="4">
        <v>10</v>
      </c>
      <c r="D59" s="5" t="s">
        <v>68</v>
      </c>
      <c r="G59" s="6">
        <v>124.9</v>
      </c>
      <c r="H59">
        <f t="shared" si="1"/>
        <v>0.5</v>
      </c>
      <c r="I59" s="6">
        <v>124.9</v>
      </c>
      <c r="J59">
        <f t="shared" si="2"/>
        <v>0.40192926045016075</v>
      </c>
      <c r="K59">
        <f t="shared" si="3"/>
        <v>0.5</v>
      </c>
      <c r="L59">
        <v>6325969.7199999997</v>
      </c>
      <c r="M59">
        <v>14.36</v>
      </c>
      <c r="N59">
        <v>92.78</v>
      </c>
      <c r="O59">
        <v>176.8</v>
      </c>
      <c r="P59">
        <f t="shared" si="0"/>
        <v>1.4155324259407527</v>
      </c>
      <c r="Q59" s="8">
        <v>3847851.9353953502</v>
      </c>
    </row>
    <row r="60" spans="1:17" x14ac:dyDescent="0.3">
      <c r="A60">
        <v>59</v>
      </c>
      <c r="B60" s="4">
        <v>2018</v>
      </c>
      <c r="C60" s="4">
        <v>11</v>
      </c>
      <c r="D60" s="5" t="s">
        <v>69</v>
      </c>
      <c r="G60" s="6">
        <v>127.7</v>
      </c>
      <c r="H60">
        <f t="shared" si="1"/>
        <v>2.7999999999999972</v>
      </c>
      <c r="I60" s="6">
        <v>127.7</v>
      </c>
      <c r="J60">
        <f t="shared" si="2"/>
        <v>2.2417934347477959</v>
      </c>
      <c r="K60">
        <f t="shared" si="3"/>
        <v>2.7999999999999972</v>
      </c>
      <c r="L60">
        <v>6355317.2800000003</v>
      </c>
      <c r="M60">
        <v>14.5</v>
      </c>
      <c r="N60">
        <v>91.08</v>
      </c>
      <c r="O60">
        <v>176.2</v>
      </c>
      <c r="P60">
        <f t="shared" si="0"/>
        <v>1.3797963978073609</v>
      </c>
      <c r="Q60" s="8">
        <v>3847851.9353953502</v>
      </c>
    </row>
    <row r="61" spans="1:17" x14ac:dyDescent="0.3">
      <c r="A61">
        <v>60</v>
      </c>
      <c r="B61" s="4">
        <v>2018</v>
      </c>
      <c r="C61" s="4">
        <v>12</v>
      </c>
      <c r="D61" s="5" t="s">
        <v>70</v>
      </c>
      <c r="G61" s="6">
        <v>127.1</v>
      </c>
      <c r="H61">
        <f t="shared" si="1"/>
        <v>-0.60000000000000853</v>
      </c>
      <c r="I61" s="6">
        <v>127.1</v>
      </c>
      <c r="J61">
        <f t="shared" si="2"/>
        <v>-0.46985121378230893</v>
      </c>
      <c r="K61">
        <f t="shared" si="3"/>
        <v>-0.60000000000000853</v>
      </c>
      <c r="L61">
        <v>6427329.5800000001</v>
      </c>
      <c r="M61">
        <v>14.4</v>
      </c>
      <c r="N61">
        <v>89.41</v>
      </c>
      <c r="O61">
        <v>176.4</v>
      </c>
      <c r="P61">
        <f t="shared" si="0"/>
        <v>1.3878835562549174</v>
      </c>
      <c r="Q61" s="8">
        <v>3847851.9353953502</v>
      </c>
    </row>
    <row r="62" spans="1:17" x14ac:dyDescent="0.3">
      <c r="A62">
        <v>61</v>
      </c>
      <c r="B62" s="4">
        <v>2019</v>
      </c>
      <c r="C62" s="4">
        <v>1</v>
      </c>
      <c r="D62" s="5" t="s">
        <v>71</v>
      </c>
      <c r="G62" s="7">
        <v>127.3</v>
      </c>
      <c r="H62">
        <f t="shared" si="1"/>
        <v>0.20000000000000284</v>
      </c>
      <c r="I62" s="7">
        <v>127.3</v>
      </c>
      <c r="J62">
        <f t="shared" si="2"/>
        <v>0.1573564122738024</v>
      </c>
      <c r="K62">
        <f t="shared" si="3"/>
        <v>0.20000000000000284</v>
      </c>
      <c r="L62">
        <v>6419135.3700000001</v>
      </c>
      <c r="M62">
        <v>14.44</v>
      </c>
      <c r="N62">
        <v>88.4</v>
      </c>
      <c r="O62">
        <v>176.7</v>
      </c>
      <c r="P62">
        <f t="shared" si="0"/>
        <v>1.3880597014925373</v>
      </c>
      <c r="Q62" s="8">
        <v>4068605.4072325802</v>
      </c>
    </row>
    <row r="63" spans="1:17" x14ac:dyDescent="0.3">
      <c r="A63">
        <v>62</v>
      </c>
      <c r="B63" s="4">
        <v>2019</v>
      </c>
      <c r="C63" s="4">
        <v>2</v>
      </c>
      <c r="D63" s="5" t="s">
        <v>72</v>
      </c>
      <c r="G63" s="7">
        <v>126.7</v>
      </c>
      <c r="H63">
        <f t="shared" si="1"/>
        <v>-0.59999999999999432</v>
      </c>
      <c r="I63" s="7">
        <v>126.7</v>
      </c>
      <c r="J63">
        <f t="shared" si="2"/>
        <v>-0.47132757266299635</v>
      </c>
      <c r="K63">
        <f t="shared" si="3"/>
        <v>-0.59999999999999432</v>
      </c>
      <c r="L63">
        <v>6470529.0499999998</v>
      </c>
      <c r="M63">
        <v>14.48</v>
      </c>
      <c r="N63">
        <v>89.1</v>
      </c>
      <c r="O63">
        <v>178.3</v>
      </c>
      <c r="P63">
        <f t="shared" si="0"/>
        <v>1.4072612470402526</v>
      </c>
      <c r="Q63" s="8">
        <v>4068605.4072325802</v>
      </c>
    </row>
    <row r="64" spans="1:17" x14ac:dyDescent="0.3">
      <c r="A64">
        <v>63</v>
      </c>
      <c r="B64" s="4">
        <v>2019</v>
      </c>
      <c r="C64" s="4">
        <v>3</v>
      </c>
      <c r="D64" s="5" t="s">
        <v>73</v>
      </c>
      <c r="G64" s="7">
        <v>126.4</v>
      </c>
      <c r="H64">
        <f t="shared" si="1"/>
        <v>-0.29999999999999716</v>
      </c>
      <c r="I64" s="7">
        <v>126.4</v>
      </c>
      <c r="J64">
        <f t="shared" si="2"/>
        <v>-0.23677979479084227</v>
      </c>
      <c r="K64">
        <f t="shared" si="3"/>
        <v>-0.29999999999999716</v>
      </c>
      <c r="L64">
        <v>6550042.1200000001</v>
      </c>
      <c r="M64">
        <v>14.49</v>
      </c>
      <c r="N64">
        <v>88.66</v>
      </c>
      <c r="O64">
        <v>176.1</v>
      </c>
      <c r="P64">
        <f t="shared" si="0"/>
        <v>1.3931962025316456</v>
      </c>
      <c r="Q64" s="8">
        <v>4068605.4072325802</v>
      </c>
    </row>
    <row r="65" spans="1:17" x14ac:dyDescent="0.3">
      <c r="A65">
        <v>64</v>
      </c>
      <c r="B65" s="4">
        <v>2019</v>
      </c>
      <c r="C65" s="4">
        <v>4</v>
      </c>
      <c r="D65" s="5" t="s">
        <v>74</v>
      </c>
      <c r="G65" s="7">
        <v>127.3</v>
      </c>
      <c r="H65">
        <f t="shared" si="1"/>
        <v>0.89999999999999147</v>
      </c>
      <c r="I65" s="7">
        <v>127.3</v>
      </c>
      <c r="J65">
        <f t="shared" si="2"/>
        <v>0.71202531645568945</v>
      </c>
      <c r="K65">
        <f t="shared" si="3"/>
        <v>0.89999999999999147</v>
      </c>
      <c r="L65">
        <v>6585518.9199999999</v>
      </c>
      <c r="M65">
        <v>14.47</v>
      </c>
      <c r="N65">
        <v>90.53</v>
      </c>
      <c r="O65">
        <v>176.9</v>
      </c>
      <c r="P65">
        <f t="shared" si="0"/>
        <v>1.389630793401414</v>
      </c>
      <c r="Q65" s="8">
        <v>3717280.8757849801</v>
      </c>
    </row>
    <row r="66" spans="1:17" x14ac:dyDescent="0.3">
      <c r="A66">
        <v>65</v>
      </c>
      <c r="B66" s="4">
        <v>2019</v>
      </c>
      <c r="C66" s="4">
        <v>5</v>
      </c>
      <c r="D66" s="5" t="s">
        <v>75</v>
      </c>
      <c r="G66" s="7">
        <v>128.69999999999999</v>
      </c>
      <c r="H66">
        <f t="shared" si="1"/>
        <v>1.3999999999999915</v>
      </c>
      <c r="I66" s="7">
        <v>128.69999999999999</v>
      </c>
      <c r="J66">
        <f t="shared" si="2"/>
        <v>1.0997643362136618</v>
      </c>
      <c r="K66">
        <f t="shared" si="3"/>
        <v>1.3999999999999915</v>
      </c>
      <c r="L66">
        <v>6621379.79</v>
      </c>
      <c r="M66">
        <v>14.48</v>
      </c>
      <c r="N66">
        <v>91.63</v>
      </c>
      <c r="O66">
        <v>179.3</v>
      </c>
      <c r="P66">
        <f t="shared" si="0"/>
        <v>1.3931623931623933</v>
      </c>
      <c r="Q66" s="8">
        <v>3717280.8757849801</v>
      </c>
    </row>
    <row r="67" spans="1:17" x14ac:dyDescent="0.3">
      <c r="A67">
        <v>66</v>
      </c>
      <c r="B67" s="4">
        <v>2019</v>
      </c>
      <c r="C67" s="4">
        <v>6</v>
      </c>
      <c r="D67" s="5" t="s">
        <v>76</v>
      </c>
      <c r="G67" s="7">
        <v>129.19999999999999</v>
      </c>
      <c r="H67">
        <f t="shared" si="1"/>
        <v>0.5</v>
      </c>
      <c r="I67" s="7">
        <v>129.19999999999999</v>
      </c>
      <c r="J67">
        <f t="shared" si="2"/>
        <v>0.38850038850038854</v>
      </c>
      <c r="K67">
        <f t="shared" si="3"/>
        <v>0.5</v>
      </c>
      <c r="L67">
        <v>6661231.0499999998</v>
      </c>
      <c r="M67">
        <v>14.36</v>
      </c>
      <c r="N67">
        <v>92.11</v>
      </c>
      <c r="O67">
        <v>180.7</v>
      </c>
      <c r="P67">
        <f t="shared" ref="P67:P107" si="4">O67/I67</f>
        <v>1.3986068111455108</v>
      </c>
      <c r="Q67" s="8">
        <v>3717280.8757849801</v>
      </c>
    </row>
    <row r="68" spans="1:17" x14ac:dyDescent="0.3">
      <c r="A68">
        <v>67</v>
      </c>
      <c r="B68" s="4">
        <v>2019</v>
      </c>
      <c r="C68" s="4">
        <v>7</v>
      </c>
      <c r="D68" s="5" t="s">
        <v>77</v>
      </c>
      <c r="G68" s="7">
        <v>129.4</v>
      </c>
      <c r="H68">
        <f t="shared" ref="H68:H121" si="5">G68-G67</f>
        <v>0.20000000000001705</v>
      </c>
      <c r="I68" s="7">
        <v>129.4</v>
      </c>
      <c r="J68">
        <f t="shared" ref="J68:J121" si="6">(I68-I67)*100/I67</f>
        <v>0.15479876160992034</v>
      </c>
      <c r="K68">
        <f t="shared" ref="K68:K83" si="7">I68-I67</f>
        <v>0.20000000000001705</v>
      </c>
      <c r="L68">
        <v>6697443.4699999997</v>
      </c>
      <c r="M68">
        <v>14.22</v>
      </c>
      <c r="N68">
        <v>91.77</v>
      </c>
      <c r="O68">
        <v>180.7</v>
      </c>
      <c r="P68">
        <f t="shared" si="4"/>
        <v>1.3964451313755795</v>
      </c>
      <c r="Q68" s="8">
        <v>4100091.6351941</v>
      </c>
    </row>
    <row r="69" spans="1:17" x14ac:dyDescent="0.3">
      <c r="A69">
        <v>68</v>
      </c>
      <c r="B69" s="4">
        <v>2019</v>
      </c>
      <c r="C69" s="4">
        <v>8</v>
      </c>
      <c r="D69" s="5" t="s">
        <v>78</v>
      </c>
      <c r="G69" s="7">
        <v>129.69999999999999</v>
      </c>
      <c r="H69">
        <f t="shared" si="5"/>
        <v>0.29999999999998295</v>
      </c>
      <c r="I69" s="7">
        <v>129.69999999999999</v>
      </c>
      <c r="J69">
        <f t="shared" si="6"/>
        <v>0.23183925811436085</v>
      </c>
      <c r="K69">
        <f t="shared" si="7"/>
        <v>0.29999999999998295</v>
      </c>
      <c r="L69">
        <v>6733743.0099999998</v>
      </c>
      <c r="M69">
        <v>14.04</v>
      </c>
      <c r="N69">
        <v>91.84</v>
      </c>
      <c r="O69">
        <v>181.2</v>
      </c>
      <c r="P69">
        <f t="shared" si="4"/>
        <v>1.3970701619121049</v>
      </c>
      <c r="Q69" s="8">
        <v>4100091.6351941</v>
      </c>
    </row>
    <row r="70" spans="1:17" x14ac:dyDescent="0.3">
      <c r="A70">
        <v>69</v>
      </c>
      <c r="B70" s="4">
        <v>2019</v>
      </c>
      <c r="C70" s="4">
        <v>9</v>
      </c>
      <c r="D70" s="5" t="s">
        <v>79</v>
      </c>
      <c r="G70" s="7">
        <v>130.6</v>
      </c>
      <c r="H70">
        <f t="shared" si="5"/>
        <v>0.90000000000000568</v>
      </c>
      <c r="I70" s="7">
        <v>130.6</v>
      </c>
      <c r="J70">
        <f t="shared" si="6"/>
        <v>0.69390902081727501</v>
      </c>
      <c r="K70">
        <f t="shared" si="7"/>
        <v>0.90000000000000568</v>
      </c>
      <c r="L70">
        <v>6761262.46</v>
      </c>
      <c r="M70">
        <v>13.91</v>
      </c>
      <c r="N70">
        <v>91.1</v>
      </c>
      <c r="O70">
        <v>179.4</v>
      </c>
      <c r="P70">
        <f t="shared" si="4"/>
        <v>1.3736600306278715</v>
      </c>
      <c r="Q70" s="8">
        <v>4100091.6351941</v>
      </c>
    </row>
    <row r="71" spans="1:17" x14ac:dyDescent="0.3">
      <c r="A71">
        <v>70</v>
      </c>
      <c r="B71" s="4">
        <v>2019</v>
      </c>
      <c r="C71" s="4">
        <v>10</v>
      </c>
      <c r="D71" s="5" t="s">
        <v>80</v>
      </c>
      <c r="G71" s="7">
        <v>131.9</v>
      </c>
      <c r="H71">
        <f t="shared" si="5"/>
        <v>1.3000000000000114</v>
      </c>
      <c r="I71" s="7">
        <v>131.9</v>
      </c>
      <c r="J71">
        <f t="shared" si="6"/>
        <v>0.99540581929556771</v>
      </c>
      <c r="K71">
        <f t="shared" si="7"/>
        <v>1.3000000000000114</v>
      </c>
      <c r="L71">
        <v>6743724.6299999999</v>
      </c>
      <c r="M71">
        <v>13.71</v>
      </c>
      <c r="N71">
        <v>90.23</v>
      </c>
      <c r="O71">
        <v>182.7</v>
      </c>
      <c r="P71">
        <f t="shared" si="4"/>
        <v>1.3851402577710386</v>
      </c>
      <c r="Q71" s="8">
        <v>3983423.6223839903</v>
      </c>
    </row>
    <row r="72" spans="1:17" x14ac:dyDescent="0.3">
      <c r="A72">
        <v>71</v>
      </c>
      <c r="B72" s="4">
        <v>2019</v>
      </c>
      <c r="C72" s="4">
        <v>11</v>
      </c>
      <c r="D72" s="5" t="s">
        <v>81</v>
      </c>
      <c r="G72" s="7">
        <v>132.9</v>
      </c>
      <c r="H72">
        <f t="shared" si="5"/>
        <v>1</v>
      </c>
      <c r="I72" s="7">
        <v>132.9</v>
      </c>
      <c r="J72">
        <f t="shared" si="6"/>
        <v>0.75815011372251706</v>
      </c>
      <c r="K72">
        <f t="shared" si="7"/>
        <v>1</v>
      </c>
      <c r="L72">
        <v>6790393.4199999999</v>
      </c>
      <c r="M72">
        <v>13.65</v>
      </c>
      <c r="N72">
        <v>91.64</v>
      </c>
      <c r="O72">
        <v>183</v>
      </c>
      <c r="P72">
        <f t="shared" si="4"/>
        <v>1.3769751693002257</v>
      </c>
      <c r="Q72" s="8">
        <v>3983423.6223839903</v>
      </c>
    </row>
    <row r="73" spans="1:17" x14ac:dyDescent="0.3">
      <c r="A73">
        <v>72</v>
      </c>
      <c r="B73" s="4">
        <v>2019</v>
      </c>
      <c r="C73" s="4">
        <v>12</v>
      </c>
      <c r="D73" s="5" t="s">
        <v>82</v>
      </c>
      <c r="G73" s="7">
        <v>135</v>
      </c>
      <c r="H73">
        <f t="shared" si="5"/>
        <v>2.0999999999999943</v>
      </c>
      <c r="I73" s="7">
        <v>135</v>
      </c>
      <c r="J73">
        <f t="shared" si="6"/>
        <v>1.5801354401805825</v>
      </c>
      <c r="K73">
        <f t="shared" si="7"/>
        <v>2.0999999999999943</v>
      </c>
      <c r="L73">
        <v>6912709.9100000001</v>
      </c>
      <c r="M73">
        <v>13.59</v>
      </c>
      <c r="N73">
        <v>91.2</v>
      </c>
      <c r="O73">
        <v>184.6</v>
      </c>
      <c r="P73">
        <f t="shared" si="4"/>
        <v>1.3674074074074074</v>
      </c>
      <c r="Q73" s="8">
        <v>3983423.6223839903</v>
      </c>
    </row>
    <row r="74" spans="1:17" x14ac:dyDescent="0.3">
      <c r="A74">
        <v>73</v>
      </c>
      <c r="B74" s="4">
        <v>2020</v>
      </c>
      <c r="C74" s="4">
        <v>1</v>
      </c>
      <c r="D74" s="5" t="s">
        <v>83</v>
      </c>
      <c r="G74" s="6">
        <v>137</v>
      </c>
      <c r="H74">
        <f t="shared" si="5"/>
        <v>2</v>
      </c>
      <c r="I74" s="6">
        <v>137</v>
      </c>
      <c r="J74">
        <f t="shared" si="6"/>
        <v>1.4814814814814814</v>
      </c>
      <c r="K74">
        <f t="shared" si="7"/>
        <v>2</v>
      </c>
      <c r="L74">
        <v>7001065.79</v>
      </c>
      <c r="M74">
        <v>13.47</v>
      </c>
      <c r="N74">
        <v>92.49</v>
      </c>
      <c r="O74">
        <v>180.5</v>
      </c>
      <c r="P74">
        <f t="shared" si="4"/>
        <v>1.3175182481751824</v>
      </c>
      <c r="Q74" s="8">
        <v>4165666.8808542998</v>
      </c>
    </row>
    <row r="75" spans="1:17" x14ac:dyDescent="0.3">
      <c r="A75">
        <v>74</v>
      </c>
      <c r="B75" s="4">
        <v>2020</v>
      </c>
      <c r="C75" s="4">
        <v>2</v>
      </c>
      <c r="D75" s="5" t="s">
        <v>84</v>
      </c>
      <c r="G75" s="6">
        <v>137</v>
      </c>
      <c r="H75">
        <f t="shared" si="5"/>
        <v>0</v>
      </c>
      <c r="I75" s="6">
        <v>137</v>
      </c>
      <c r="J75">
        <f t="shared" si="6"/>
        <v>0</v>
      </c>
      <c r="K75">
        <f t="shared" si="7"/>
        <v>0</v>
      </c>
      <c r="L75">
        <v>7081610.6900000004</v>
      </c>
      <c r="M75">
        <v>13.36</v>
      </c>
      <c r="N75">
        <v>93.09</v>
      </c>
      <c r="O75">
        <v>186.7</v>
      </c>
      <c r="P75">
        <f t="shared" si="4"/>
        <v>1.3627737226277372</v>
      </c>
      <c r="Q75" s="8">
        <v>4165666.8808542998</v>
      </c>
    </row>
    <row r="76" spans="1:17" x14ac:dyDescent="0.3">
      <c r="A76">
        <v>75</v>
      </c>
      <c r="B76" s="4">
        <v>2020</v>
      </c>
      <c r="C76" s="4">
        <v>3</v>
      </c>
      <c r="D76" s="5" t="s">
        <v>85</v>
      </c>
      <c r="G76" s="6">
        <v>135.19999999999999</v>
      </c>
      <c r="H76">
        <f t="shared" si="5"/>
        <v>-1.8000000000000114</v>
      </c>
      <c r="I76" s="6">
        <v>135.19999999999999</v>
      </c>
      <c r="J76">
        <f t="shared" si="6"/>
        <v>-1.3138686131386945</v>
      </c>
      <c r="K76">
        <f t="shared" si="7"/>
        <v>-1.8000000000000114</v>
      </c>
      <c r="L76">
        <v>7335947.7699999996</v>
      </c>
      <c r="M76">
        <v>13.22</v>
      </c>
      <c r="N76">
        <v>92.31</v>
      </c>
      <c r="O76">
        <v>186.7</v>
      </c>
      <c r="P76">
        <f t="shared" si="4"/>
        <v>1.3809171597633136</v>
      </c>
      <c r="Q76" s="8">
        <v>4165666.8808542998</v>
      </c>
    </row>
    <row r="77" spans="1:17" x14ac:dyDescent="0.3">
      <c r="A77">
        <v>76</v>
      </c>
      <c r="B77" s="4">
        <v>2020</v>
      </c>
      <c r="C77" s="4">
        <v>4</v>
      </c>
      <c r="D77" s="5" t="s">
        <v>86</v>
      </c>
      <c r="G77" s="6">
        <v>134.80000000000001</v>
      </c>
      <c r="H77">
        <f t="shared" si="5"/>
        <v>-0.39999999999997726</v>
      </c>
      <c r="I77" s="6">
        <v>134.80000000000001</v>
      </c>
      <c r="J77">
        <f t="shared" si="6"/>
        <v>-0.29585798816566367</v>
      </c>
      <c r="K77">
        <f t="shared" si="7"/>
        <v>-0.39999999999997726</v>
      </c>
      <c r="L77">
        <v>7466097.7699999996</v>
      </c>
      <c r="M77">
        <v>13.08</v>
      </c>
      <c r="N77">
        <v>89.88</v>
      </c>
      <c r="O77">
        <v>186.7</v>
      </c>
      <c r="P77">
        <f t="shared" si="4"/>
        <v>1.3850148367952519</v>
      </c>
      <c r="Q77" s="8">
        <v>3161021.5818671701</v>
      </c>
    </row>
    <row r="78" spans="1:17" x14ac:dyDescent="0.3">
      <c r="A78">
        <v>77</v>
      </c>
      <c r="B78" s="4">
        <v>2020</v>
      </c>
      <c r="C78" s="4">
        <v>5</v>
      </c>
      <c r="D78" s="5" t="s">
        <v>87</v>
      </c>
      <c r="G78" s="6">
        <v>135.4</v>
      </c>
      <c r="H78">
        <f t="shared" si="5"/>
        <v>0.59999999999999432</v>
      </c>
      <c r="I78" s="6">
        <v>135.4</v>
      </c>
      <c r="J78">
        <f t="shared" si="6"/>
        <v>0.44510385756676135</v>
      </c>
      <c r="K78">
        <f t="shared" si="7"/>
        <v>0.59999999999999432</v>
      </c>
      <c r="L78">
        <v>7523813.5599999996</v>
      </c>
      <c r="M78">
        <v>12.96</v>
      </c>
      <c r="N78">
        <v>92.7</v>
      </c>
      <c r="O78">
        <v>182.4</v>
      </c>
      <c r="P78">
        <f t="shared" si="4"/>
        <v>1.3471196454948302</v>
      </c>
      <c r="Q78" s="8">
        <v>3161021.5818671701</v>
      </c>
    </row>
    <row r="79" spans="1:17" x14ac:dyDescent="0.3">
      <c r="A79">
        <v>78</v>
      </c>
      <c r="B79" s="4">
        <v>2020</v>
      </c>
      <c r="C79" s="4">
        <v>6</v>
      </c>
      <c r="D79" s="5" t="s">
        <v>88</v>
      </c>
      <c r="G79" s="6">
        <v>137.30000000000001</v>
      </c>
      <c r="H79">
        <f t="shared" si="5"/>
        <v>1.9000000000000057</v>
      </c>
      <c r="I79" s="6">
        <v>137.30000000000001</v>
      </c>
      <c r="J79">
        <f t="shared" si="6"/>
        <v>1.4032496307237856</v>
      </c>
      <c r="K79">
        <f t="shared" si="7"/>
        <v>1.9000000000000057</v>
      </c>
      <c r="L79">
        <v>7604127.2000000002</v>
      </c>
      <c r="M79">
        <v>12.64</v>
      </c>
      <c r="N79">
        <v>92.89</v>
      </c>
      <c r="O79">
        <v>184.6</v>
      </c>
      <c r="P79">
        <f t="shared" si="4"/>
        <v>1.3445010924981791</v>
      </c>
      <c r="Q79" s="8">
        <v>3161021.5818671701</v>
      </c>
    </row>
    <row r="80" spans="1:17" x14ac:dyDescent="0.3">
      <c r="A80">
        <v>79</v>
      </c>
      <c r="B80" s="4">
        <v>2020</v>
      </c>
      <c r="C80" s="4">
        <v>7</v>
      </c>
      <c r="D80" s="5" t="s">
        <v>89</v>
      </c>
      <c r="G80" s="6">
        <v>137.30000000000001</v>
      </c>
      <c r="H80">
        <f t="shared" si="5"/>
        <v>0</v>
      </c>
      <c r="I80" s="6">
        <v>137.30000000000001</v>
      </c>
      <c r="J80">
        <f t="shared" si="6"/>
        <v>0</v>
      </c>
      <c r="K80">
        <f t="shared" si="7"/>
        <v>0</v>
      </c>
      <c r="L80">
        <v>7717772.25</v>
      </c>
      <c r="M80">
        <v>12.29</v>
      </c>
      <c r="N80">
        <v>92.16</v>
      </c>
      <c r="O80">
        <v>186.3</v>
      </c>
      <c r="P80">
        <f t="shared" si="4"/>
        <v>1.3568827385287692</v>
      </c>
      <c r="Q80" s="8">
        <v>4227546.7249030201</v>
      </c>
    </row>
    <row r="81" spans="1:17" x14ac:dyDescent="0.3">
      <c r="A81">
        <v>80</v>
      </c>
      <c r="B81" s="4">
        <v>2020</v>
      </c>
      <c r="C81" s="4">
        <v>8</v>
      </c>
      <c r="D81" s="5" t="s">
        <v>90</v>
      </c>
      <c r="G81" s="6">
        <v>137.80000000000001</v>
      </c>
      <c r="H81">
        <f t="shared" si="5"/>
        <v>0.5</v>
      </c>
      <c r="I81" s="6">
        <v>137.80000000000001</v>
      </c>
      <c r="J81">
        <f t="shared" si="6"/>
        <v>0.36416605972323374</v>
      </c>
      <c r="K81">
        <f t="shared" si="7"/>
        <v>0.5</v>
      </c>
      <c r="L81">
        <v>7858435.8700000001</v>
      </c>
      <c r="M81">
        <v>11.84</v>
      </c>
      <c r="N81">
        <v>91.32</v>
      </c>
      <c r="O81">
        <v>186.3</v>
      </c>
      <c r="P81">
        <f t="shared" si="4"/>
        <v>1.3519593613933236</v>
      </c>
      <c r="Q81" s="8">
        <v>4227546.7249030201</v>
      </c>
    </row>
    <row r="82" spans="1:17" x14ac:dyDescent="0.3">
      <c r="A82">
        <v>81</v>
      </c>
      <c r="B82" s="4">
        <v>2020</v>
      </c>
      <c r="C82" s="4">
        <v>9</v>
      </c>
      <c r="D82" s="5" t="s">
        <v>91</v>
      </c>
      <c r="G82" s="6">
        <v>138.9</v>
      </c>
      <c r="H82">
        <f t="shared" si="5"/>
        <v>1.0999999999999943</v>
      </c>
      <c r="I82" s="6">
        <v>138.9</v>
      </c>
      <c r="J82">
        <f t="shared" si="6"/>
        <v>0.79825834542815255</v>
      </c>
      <c r="K82">
        <f t="shared" si="7"/>
        <v>1.0999999999999943</v>
      </c>
      <c r="L82">
        <v>8027070.1900000004</v>
      </c>
      <c r="M82">
        <v>11.21</v>
      </c>
      <c r="N82">
        <v>91.49</v>
      </c>
      <c r="O82">
        <v>187.3</v>
      </c>
      <c r="P82">
        <f t="shared" si="4"/>
        <v>1.3484521238300937</v>
      </c>
      <c r="Q82" s="8">
        <v>4227546.7249030201</v>
      </c>
    </row>
    <row r="83" spans="1:17" x14ac:dyDescent="0.3">
      <c r="A83">
        <v>82</v>
      </c>
      <c r="B83" s="4">
        <v>2020</v>
      </c>
      <c r="C83" s="4">
        <v>10</v>
      </c>
      <c r="D83" s="5" t="s">
        <v>92</v>
      </c>
      <c r="G83" s="6">
        <v>139.1</v>
      </c>
      <c r="H83">
        <f t="shared" si="5"/>
        <v>0.19999999999998863</v>
      </c>
      <c r="I83" s="6">
        <v>139.1</v>
      </c>
      <c r="J83">
        <f t="shared" si="6"/>
        <v>0.14398848092151809</v>
      </c>
      <c r="K83">
        <f t="shared" si="7"/>
        <v>0.19999999999998863</v>
      </c>
      <c r="L83">
        <v>8166460.9800000004</v>
      </c>
      <c r="M83">
        <v>10.82</v>
      </c>
      <c r="N83">
        <v>91.4</v>
      </c>
      <c r="O83">
        <v>185.5</v>
      </c>
      <c r="P83">
        <f t="shared" si="4"/>
        <v>1.3335729690869877</v>
      </c>
      <c r="Q83" s="8">
        <v>4117300.0628291201</v>
      </c>
    </row>
    <row r="84" spans="1:17" x14ac:dyDescent="0.3">
      <c r="A84">
        <v>83</v>
      </c>
      <c r="B84" s="4">
        <v>2020</v>
      </c>
      <c r="C84" s="4">
        <v>11</v>
      </c>
      <c r="D84" s="5" t="s">
        <v>93</v>
      </c>
      <c r="G84" s="6">
        <v>139.80000000000001</v>
      </c>
      <c r="H84">
        <f t="shared" si="5"/>
        <v>0.70000000000001705</v>
      </c>
      <c r="I84" s="6">
        <v>139.80000000000001</v>
      </c>
      <c r="J84">
        <f t="shared" si="6"/>
        <v>0.50323508267434724</v>
      </c>
      <c r="K84">
        <f>I84-I83</f>
        <v>0.70000000000001705</v>
      </c>
      <c r="L84">
        <v>8264614.3300000001</v>
      </c>
      <c r="M84">
        <v>10.55</v>
      </c>
      <c r="N84">
        <v>91.13</v>
      </c>
      <c r="O84">
        <v>188.4</v>
      </c>
      <c r="P84">
        <f t="shared" si="4"/>
        <v>1.3476394849785407</v>
      </c>
      <c r="Q84" s="8">
        <v>4117300.0628291201</v>
      </c>
    </row>
    <row r="85" spans="1:17" x14ac:dyDescent="0.3">
      <c r="A85">
        <v>84</v>
      </c>
      <c r="B85" s="4">
        <v>2020</v>
      </c>
      <c r="C85" s="4">
        <v>12</v>
      </c>
      <c r="D85" s="5" t="s">
        <v>94</v>
      </c>
      <c r="G85" s="6">
        <v>141.19999999999999</v>
      </c>
      <c r="H85">
        <f t="shared" si="5"/>
        <v>1.3999999999999773</v>
      </c>
      <c r="I85" s="6">
        <v>141.19999999999999</v>
      </c>
      <c r="J85">
        <f t="shared" si="6"/>
        <v>1.0014306151645045</v>
      </c>
      <c r="K85">
        <f t="shared" ref="K85:K121" si="8">I85-I84</f>
        <v>1.3999999999999773</v>
      </c>
      <c r="L85">
        <v>8495788.2899999991</v>
      </c>
      <c r="M85">
        <v>10.29</v>
      </c>
      <c r="N85">
        <v>88.18</v>
      </c>
      <c r="O85">
        <v>188.6</v>
      </c>
      <c r="P85">
        <f t="shared" si="4"/>
        <v>1.3356940509915014</v>
      </c>
      <c r="Q85" s="8">
        <v>4117300.0628291201</v>
      </c>
    </row>
    <row r="86" spans="1:17" x14ac:dyDescent="0.3">
      <c r="A86">
        <v>85</v>
      </c>
      <c r="B86" s="4">
        <v>2021</v>
      </c>
      <c r="C86" s="4">
        <v>1</v>
      </c>
      <c r="D86" s="5" t="s">
        <v>95</v>
      </c>
      <c r="G86" s="7">
        <v>142.1</v>
      </c>
      <c r="H86">
        <f t="shared" si="5"/>
        <v>0.90000000000000568</v>
      </c>
      <c r="I86" s="7">
        <v>142.1</v>
      </c>
      <c r="J86">
        <f t="shared" si="6"/>
        <v>0.63739376770538647</v>
      </c>
      <c r="K86">
        <f t="shared" si="8"/>
        <v>0.90000000000000568</v>
      </c>
      <c r="L86">
        <v>8600018.5899999999</v>
      </c>
      <c r="M86">
        <v>10.17</v>
      </c>
      <c r="N86">
        <v>88.97</v>
      </c>
      <c r="O86">
        <v>189.9</v>
      </c>
      <c r="P86">
        <f t="shared" si="4"/>
        <v>1.3363828289936666</v>
      </c>
      <c r="Q86" s="8">
        <v>4598722.30702342</v>
      </c>
    </row>
    <row r="87" spans="1:17" x14ac:dyDescent="0.3">
      <c r="A87">
        <v>86</v>
      </c>
      <c r="B87" s="4">
        <v>2021</v>
      </c>
      <c r="C87" s="4">
        <v>2</v>
      </c>
      <c r="D87" s="5" t="s">
        <v>96</v>
      </c>
      <c r="G87" s="7">
        <v>142.80000000000001</v>
      </c>
      <c r="H87">
        <f t="shared" si="5"/>
        <v>0.70000000000001705</v>
      </c>
      <c r="I87" s="7">
        <v>142.80000000000001</v>
      </c>
      <c r="J87">
        <f t="shared" si="6"/>
        <v>0.49261083743843564</v>
      </c>
      <c r="K87">
        <f t="shared" si="8"/>
        <v>0.70000000000001705</v>
      </c>
      <c r="L87">
        <v>8706197.8699999992</v>
      </c>
      <c r="M87">
        <v>10.08</v>
      </c>
      <c r="N87">
        <v>87.14</v>
      </c>
      <c r="O87">
        <v>193</v>
      </c>
      <c r="P87">
        <f t="shared" si="4"/>
        <v>1.3515406162464985</v>
      </c>
      <c r="Q87" s="8">
        <v>4598722.30702342</v>
      </c>
    </row>
    <row r="88" spans="1:17" x14ac:dyDescent="0.3">
      <c r="A88">
        <v>87</v>
      </c>
      <c r="B88" s="4">
        <v>2021</v>
      </c>
      <c r="C88" s="4">
        <v>3</v>
      </c>
      <c r="D88" s="5" t="s">
        <v>97</v>
      </c>
      <c r="G88" s="7">
        <v>142.1</v>
      </c>
      <c r="H88">
        <f t="shared" si="5"/>
        <v>-0.70000000000001705</v>
      </c>
      <c r="I88" s="7">
        <v>142.1</v>
      </c>
      <c r="J88">
        <f t="shared" si="6"/>
        <v>-0.49019607843138446</v>
      </c>
      <c r="K88">
        <f t="shared" si="8"/>
        <v>-0.70000000000001705</v>
      </c>
      <c r="L88">
        <v>8860584.0600000005</v>
      </c>
      <c r="M88">
        <v>9.91</v>
      </c>
      <c r="N88">
        <v>86.18</v>
      </c>
      <c r="O88">
        <v>195.1</v>
      </c>
      <c r="P88">
        <f t="shared" si="4"/>
        <v>1.3729767769176637</v>
      </c>
      <c r="Q88" s="8">
        <v>4598722.30702342</v>
      </c>
    </row>
    <row r="89" spans="1:17" x14ac:dyDescent="0.3">
      <c r="A89">
        <v>88</v>
      </c>
      <c r="B89" s="4">
        <v>2021</v>
      </c>
      <c r="C89" s="4">
        <v>4</v>
      </c>
      <c r="D89" s="5" t="s">
        <v>98</v>
      </c>
      <c r="G89" s="7">
        <v>142.19999999999999</v>
      </c>
      <c r="H89">
        <f t="shared" si="5"/>
        <v>9.9999999999994316E-2</v>
      </c>
      <c r="I89" s="7">
        <v>142.19999999999999</v>
      </c>
      <c r="J89">
        <f t="shared" si="6"/>
        <v>7.0372976776913662E-2</v>
      </c>
      <c r="K89">
        <f t="shared" si="8"/>
        <v>9.9999999999994316E-2</v>
      </c>
      <c r="L89">
        <v>8944644.3699999992</v>
      </c>
      <c r="M89">
        <v>9.73</v>
      </c>
      <c r="N89">
        <v>86.07</v>
      </c>
      <c r="O89">
        <v>194.7</v>
      </c>
      <c r="P89">
        <f t="shared" si="4"/>
        <v>1.369198312236287</v>
      </c>
      <c r="Q89" s="8">
        <v>3899360.1989909201</v>
      </c>
    </row>
    <row r="90" spans="1:17" x14ac:dyDescent="0.3">
      <c r="A90">
        <v>89</v>
      </c>
      <c r="B90" s="4">
        <v>2021</v>
      </c>
      <c r="C90" s="4">
        <v>5</v>
      </c>
      <c r="D90" s="5" t="s">
        <v>99</v>
      </c>
      <c r="G90" s="7">
        <v>143.6</v>
      </c>
      <c r="H90">
        <f t="shared" si="5"/>
        <v>1.4000000000000057</v>
      </c>
      <c r="I90" s="7">
        <v>143.6</v>
      </c>
      <c r="J90">
        <f t="shared" si="6"/>
        <v>0.98452883263010249</v>
      </c>
      <c r="K90">
        <f t="shared" si="8"/>
        <v>1.4000000000000057</v>
      </c>
      <c r="L90">
        <v>9016772.2100000009</v>
      </c>
      <c r="M90">
        <v>9.64</v>
      </c>
      <c r="N90">
        <v>85.03</v>
      </c>
      <c r="O90">
        <v>195.5</v>
      </c>
      <c r="P90">
        <f t="shared" si="4"/>
        <v>1.3614206128133706</v>
      </c>
      <c r="Q90" s="8">
        <v>3899360.1989909201</v>
      </c>
    </row>
    <row r="91" spans="1:17" x14ac:dyDescent="0.3">
      <c r="A91">
        <v>90</v>
      </c>
      <c r="B91" s="4">
        <v>2021</v>
      </c>
      <c r="C91" s="4">
        <v>6</v>
      </c>
      <c r="D91" s="5" t="s">
        <v>100</v>
      </c>
      <c r="G91" s="7">
        <v>145.69999999999999</v>
      </c>
      <c r="H91">
        <f t="shared" si="5"/>
        <v>2.0999999999999943</v>
      </c>
      <c r="I91" s="7">
        <v>145.69999999999999</v>
      </c>
      <c r="J91">
        <f t="shared" si="6"/>
        <v>1.4623955431754836</v>
      </c>
      <c r="K91">
        <f t="shared" si="8"/>
        <v>2.0999999999999943</v>
      </c>
      <c r="L91">
        <v>9136219.7200000007</v>
      </c>
      <c r="M91">
        <v>9.5</v>
      </c>
      <c r="N91">
        <v>86.05</v>
      </c>
      <c r="O91">
        <v>199.3</v>
      </c>
      <c r="P91">
        <f t="shared" si="4"/>
        <v>1.3678792038435144</v>
      </c>
      <c r="Q91" s="8">
        <v>3899360.1989909201</v>
      </c>
    </row>
    <row r="92" spans="1:17" x14ac:dyDescent="0.3">
      <c r="A92">
        <v>91</v>
      </c>
      <c r="B92" s="4">
        <v>2021</v>
      </c>
      <c r="C92" s="4">
        <v>7</v>
      </c>
      <c r="D92" s="5" t="s">
        <v>101</v>
      </c>
      <c r="G92" s="7">
        <v>146.6</v>
      </c>
      <c r="H92">
        <f t="shared" si="5"/>
        <v>0.90000000000000568</v>
      </c>
      <c r="I92" s="7">
        <v>146.6</v>
      </c>
      <c r="J92">
        <f t="shared" si="6"/>
        <v>0.61770761839396415</v>
      </c>
      <c r="K92">
        <f t="shared" si="8"/>
        <v>0.90000000000000568</v>
      </c>
      <c r="L92">
        <v>9269581.3399999999</v>
      </c>
      <c r="M92">
        <v>9.4499999999999993</v>
      </c>
      <c r="N92">
        <v>87.03</v>
      </c>
      <c r="O92">
        <v>199.6</v>
      </c>
      <c r="P92">
        <f t="shared" si="4"/>
        <v>1.3615279672578444</v>
      </c>
      <c r="Q92" s="8">
        <v>4411395.0831189407</v>
      </c>
    </row>
    <row r="93" spans="1:17" x14ac:dyDescent="0.3">
      <c r="A93">
        <v>92</v>
      </c>
      <c r="B93" s="4">
        <v>2021</v>
      </c>
      <c r="C93" s="4">
        <v>8</v>
      </c>
      <c r="D93" s="5" t="s">
        <v>102</v>
      </c>
      <c r="G93" s="7">
        <v>147.1</v>
      </c>
      <c r="H93">
        <f t="shared" si="5"/>
        <v>0.5</v>
      </c>
      <c r="I93" s="7">
        <v>147.1</v>
      </c>
      <c r="J93">
        <f t="shared" si="6"/>
        <v>0.34106412005457026</v>
      </c>
      <c r="K93">
        <f t="shared" si="8"/>
        <v>0.5</v>
      </c>
      <c r="L93">
        <v>9412400.6199999992</v>
      </c>
      <c r="M93">
        <v>9.3800000000000008</v>
      </c>
      <c r="N93">
        <v>86.71</v>
      </c>
      <c r="O93">
        <v>201.1</v>
      </c>
      <c r="P93">
        <f t="shared" si="4"/>
        <v>1.3670972127804215</v>
      </c>
      <c r="Q93" s="8">
        <v>4411395.0831189407</v>
      </c>
    </row>
    <row r="94" spans="1:17" x14ac:dyDescent="0.3">
      <c r="A94">
        <v>93</v>
      </c>
      <c r="B94" s="4">
        <v>2021</v>
      </c>
      <c r="C94" s="4">
        <v>9</v>
      </c>
      <c r="D94" s="5" t="s">
        <v>103</v>
      </c>
      <c r="G94" s="7">
        <v>147.5</v>
      </c>
      <c r="H94">
        <f t="shared" si="5"/>
        <v>0.40000000000000568</v>
      </c>
      <c r="I94" s="7">
        <v>147.5</v>
      </c>
      <c r="J94">
        <f t="shared" si="6"/>
        <v>0.27192386131883461</v>
      </c>
      <c r="K94">
        <f t="shared" si="8"/>
        <v>0.40000000000000568</v>
      </c>
      <c r="L94">
        <v>9448987.0600000005</v>
      </c>
      <c r="M94">
        <v>9.3699999999999992</v>
      </c>
      <c r="N94">
        <v>86.46</v>
      </c>
      <c r="O94">
        <v>209.8</v>
      </c>
      <c r="P94">
        <f t="shared" si="4"/>
        <v>1.4223728813559322</v>
      </c>
      <c r="Q94" s="8">
        <v>4411395.0831189407</v>
      </c>
    </row>
    <row r="95" spans="1:17" x14ac:dyDescent="0.3">
      <c r="A95">
        <v>94</v>
      </c>
      <c r="B95" s="4">
        <v>2021</v>
      </c>
      <c r="C95" s="4">
        <v>10</v>
      </c>
      <c r="D95" s="5" t="s">
        <v>104</v>
      </c>
      <c r="G95" s="7">
        <v>150.6</v>
      </c>
      <c r="H95">
        <f t="shared" si="5"/>
        <v>3.0999999999999943</v>
      </c>
      <c r="I95" s="7">
        <v>150.6</v>
      </c>
      <c r="J95">
        <f t="shared" si="6"/>
        <v>2.1016949152542335</v>
      </c>
      <c r="K95">
        <f t="shared" si="8"/>
        <v>3.0999999999999943</v>
      </c>
      <c r="L95">
        <v>9535950.1600000001</v>
      </c>
      <c r="M95">
        <v>9.49</v>
      </c>
      <c r="N95">
        <v>88.18</v>
      </c>
      <c r="O95">
        <v>217.1</v>
      </c>
      <c r="P95">
        <f t="shared" si="4"/>
        <v>1.4415670650730412</v>
      </c>
      <c r="Q95" s="8">
        <v>4702892.7984808302</v>
      </c>
    </row>
    <row r="96" spans="1:17" x14ac:dyDescent="0.3">
      <c r="A96">
        <v>95</v>
      </c>
      <c r="B96" s="4">
        <v>2021</v>
      </c>
      <c r="C96" s="4">
        <v>11</v>
      </c>
      <c r="D96" s="5" t="s">
        <v>105</v>
      </c>
      <c r="G96" s="7">
        <v>155.30000000000001</v>
      </c>
      <c r="H96">
        <f t="shared" si="5"/>
        <v>4.7000000000000171</v>
      </c>
      <c r="I96" s="7">
        <v>155.30000000000001</v>
      </c>
      <c r="J96">
        <f t="shared" si="6"/>
        <v>3.120849933598949</v>
      </c>
      <c r="K96">
        <f t="shared" si="8"/>
        <v>4.7000000000000171</v>
      </c>
      <c r="L96">
        <v>9510655.1400000006</v>
      </c>
      <c r="M96">
        <v>9.7899999999999991</v>
      </c>
      <c r="N96">
        <v>90.2</v>
      </c>
      <c r="O96">
        <v>219.4</v>
      </c>
      <c r="P96">
        <f t="shared" si="4"/>
        <v>1.4127495170637476</v>
      </c>
      <c r="Q96" s="8">
        <v>4702892.7984808302</v>
      </c>
    </row>
    <row r="97" spans="1:17" x14ac:dyDescent="0.3">
      <c r="A97">
        <v>96</v>
      </c>
      <c r="B97" s="4">
        <v>2021</v>
      </c>
      <c r="C97" s="4">
        <v>12</v>
      </c>
      <c r="D97" s="5" t="s">
        <v>106</v>
      </c>
      <c r="G97" s="7">
        <v>161</v>
      </c>
      <c r="H97">
        <f t="shared" si="5"/>
        <v>5.6999999999999886</v>
      </c>
      <c r="I97" s="7">
        <v>161</v>
      </c>
      <c r="J97">
        <f t="shared" si="6"/>
        <v>3.6703155183515701</v>
      </c>
      <c r="K97">
        <f t="shared" si="8"/>
        <v>5.6999999999999886</v>
      </c>
      <c r="L97">
        <v>9638905.3599999994</v>
      </c>
      <c r="M97">
        <v>9.8699999999999992</v>
      </c>
      <c r="N97">
        <v>93.42</v>
      </c>
      <c r="O97">
        <v>220.7</v>
      </c>
      <c r="P97">
        <f t="shared" si="4"/>
        <v>1.370807453416149</v>
      </c>
      <c r="Q97" s="8">
        <v>4702892.7984808302</v>
      </c>
    </row>
    <row r="98" spans="1:17" x14ac:dyDescent="0.3">
      <c r="A98">
        <v>97</v>
      </c>
      <c r="B98" s="4">
        <v>2022</v>
      </c>
      <c r="C98" s="4">
        <v>1</v>
      </c>
      <c r="D98" s="5" t="s">
        <v>107</v>
      </c>
      <c r="E98">
        <v>131.69999999999999</v>
      </c>
      <c r="F98">
        <f t="shared" ref="F98:F121" si="9">E98*8.5/6.3</f>
        <v>177.69047619047618</v>
      </c>
      <c r="G98" s="6">
        <v>166</v>
      </c>
      <c r="H98">
        <f t="shared" si="5"/>
        <v>5</v>
      </c>
      <c r="I98" s="6">
        <v>166</v>
      </c>
      <c r="J98">
        <f t="shared" si="6"/>
        <v>3.1055900621118013</v>
      </c>
      <c r="K98">
        <f t="shared" si="8"/>
        <v>5</v>
      </c>
      <c r="L98">
        <v>9650968.2899999991</v>
      </c>
      <c r="M98">
        <v>10.119999999999999</v>
      </c>
      <c r="N98">
        <v>91.54</v>
      </c>
      <c r="O98">
        <v>225.5</v>
      </c>
      <c r="P98">
        <f t="shared" si="4"/>
        <v>1.3584337349397591</v>
      </c>
      <c r="Q98" s="8">
        <v>5555202.5064131506</v>
      </c>
    </row>
    <row r="99" spans="1:17" x14ac:dyDescent="0.3">
      <c r="A99">
        <v>98</v>
      </c>
      <c r="B99" s="4">
        <v>2022</v>
      </c>
      <c r="C99" s="4">
        <v>2</v>
      </c>
      <c r="D99" s="5" t="s">
        <v>108</v>
      </c>
      <c r="E99">
        <v>132.9</v>
      </c>
      <c r="F99">
        <f t="shared" si="9"/>
        <v>179.30952380952382</v>
      </c>
      <c r="G99" s="6">
        <v>167.8</v>
      </c>
      <c r="H99">
        <f t="shared" si="5"/>
        <v>1.8000000000000114</v>
      </c>
      <c r="I99" s="6">
        <v>167.8</v>
      </c>
      <c r="J99">
        <f t="shared" si="6"/>
        <v>1.0843373493975972</v>
      </c>
      <c r="K99">
        <f t="shared" si="8"/>
        <v>1.8000000000000114</v>
      </c>
      <c r="L99">
        <v>9735818.0199999996</v>
      </c>
      <c r="M99">
        <v>10.130000000000001</v>
      </c>
      <c r="N99">
        <v>91.95</v>
      </c>
      <c r="O99">
        <v>227.2</v>
      </c>
      <c r="P99">
        <f t="shared" si="4"/>
        <v>1.3539928486293205</v>
      </c>
      <c r="Q99" s="8">
        <v>5555202.5064131506</v>
      </c>
    </row>
    <row r="100" spans="1:17" x14ac:dyDescent="0.3">
      <c r="A100">
        <v>99</v>
      </c>
      <c r="B100" s="4">
        <v>2022</v>
      </c>
      <c r="C100" s="4">
        <v>3</v>
      </c>
      <c r="D100" s="5" t="s">
        <v>109</v>
      </c>
      <c r="E100">
        <v>137.30000000000001</v>
      </c>
      <c r="F100">
        <f t="shared" si="9"/>
        <v>185.24603174603178</v>
      </c>
      <c r="G100" s="6">
        <v>172.7</v>
      </c>
      <c r="H100">
        <f t="shared" si="5"/>
        <v>4.8999999999999773</v>
      </c>
      <c r="I100" s="6">
        <v>172.7</v>
      </c>
      <c r="J100">
        <f t="shared" si="6"/>
        <v>2.920143027413574</v>
      </c>
      <c r="K100">
        <f t="shared" si="8"/>
        <v>4.8999999999999773</v>
      </c>
      <c r="L100">
        <v>10073392.15</v>
      </c>
      <c r="M100">
        <v>10.35</v>
      </c>
      <c r="N100">
        <v>73.92</v>
      </c>
      <c r="O100">
        <v>236.3</v>
      </c>
      <c r="P100">
        <f t="shared" si="4"/>
        <v>1.3682686740011583</v>
      </c>
      <c r="Q100" s="8">
        <v>5555202.5064131506</v>
      </c>
    </row>
    <row r="101" spans="1:17" x14ac:dyDescent="0.3">
      <c r="A101">
        <v>100</v>
      </c>
      <c r="B101" s="4">
        <v>2022</v>
      </c>
      <c r="C101" s="4">
        <v>4</v>
      </c>
      <c r="D101" s="5" t="s">
        <v>110</v>
      </c>
      <c r="E101">
        <v>151.69999999999999</v>
      </c>
      <c r="F101">
        <f t="shared" si="9"/>
        <v>204.67460317460316</v>
      </c>
      <c r="G101" s="6">
        <v>190.3</v>
      </c>
      <c r="H101">
        <f t="shared" si="5"/>
        <v>17.600000000000023</v>
      </c>
      <c r="I101" s="6">
        <v>190.3</v>
      </c>
      <c r="J101">
        <f t="shared" si="6"/>
        <v>10.191082802547784</v>
      </c>
      <c r="K101">
        <f t="shared" si="8"/>
        <v>17.600000000000023</v>
      </c>
      <c r="L101">
        <v>10193425.619999999</v>
      </c>
      <c r="M101">
        <v>11.31</v>
      </c>
      <c r="N101">
        <v>65.14</v>
      </c>
      <c r="O101">
        <v>244.8</v>
      </c>
      <c r="P101">
        <f t="shared" si="4"/>
        <v>1.2863899106673673</v>
      </c>
      <c r="Q101" s="8">
        <v>5403825.67498329</v>
      </c>
    </row>
    <row r="102" spans="1:17" x14ac:dyDescent="0.3">
      <c r="A102">
        <v>101</v>
      </c>
      <c r="B102" s="4">
        <v>2022</v>
      </c>
      <c r="C102" s="4">
        <v>5</v>
      </c>
      <c r="D102" s="5" t="s">
        <v>111</v>
      </c>
      <c r="E102">
        <v>166.3</v>
      </c>
      <c r="F102">
        <f t="shared" si="9"/>
        <v>224.3730158730159</v>
      </c>
      <c r="G102" s="6">
        <v>208.7</v>
      </c>
      <c r="H102">
        <f t="shared" si="5"/>
        <v>18.399999999999977</v>
      </c>
      <c r="I102" s="6">
        <v>208.7</v>
      </c>
      <c r="J102">
        <f t="shared" si="6"/>
        <v>9.6689437729900032</v>
      </c>
      <c r="K102">
        <f t="shared" si="8"/>
        <v>18.399999999999977</v>
      </c>
      <c r="L102">
        <v>10117497.470000001</v>
      </c>
      <c r="M102">
        <v>13.46</v>
      </c>
      <c r="N102">
        <v>63.69</v>
      </c>
      <c r="O102">
        <v>250.6</v>
      </c>
      <c r="P102">
        <f t="shared" si="4"/>
        <v>1.2007666506947772</v>
      </c>
      <c r="Q102" s="8">
        <v>5403825.67498329</v>
      </c>
    </row>
    <row r="103" spans="1:17" x14ac:dyDescent="0.3">
      <c r="A103">
        <v>102</v>
      </c>
      <c r="B103" s="4">
        <v>2022</v>
      </c>
      <c r="C103" s="4">
        <v>6</v>
      </c>
      <c r="D103" s="5" t="s">
        <v>112</v>
      </c>
      <c r="E103">
        <v>183.5</v>
      </c>
      <c r="F103">
        <f t="shared" si="9"/>
        <v>247.57936507936509</v>
      </c>
      <c r="G103" s="6">
        <v>231.5</v>
      </c>
      <c r="H103">
        <f t="shared" si="5"/>
        <v>22.800000000000011</v>
      </c>
      <c r="I103" s="6">
        <v>231.5</v>
      </c>
      <c r="J103">
        <f t="shared" si="6"/>
        <v>10.924772400574993</v>
      </c>
      <c r="K103">
        <f t="shared" si="8"/>
        <v>22.800000000000011</v>
      </c>
      <c r="L103">
        <v>10143626.33</v>
      </c>
      <c r="M103">
        <v>15.06</v>
      </c>
      <c r="N103">
        <v>71.58</v>
      </c>
      <c r="O103">
        <v>255.6</v>
      </c>
      <c r="P103">
        <f t="shared" si="4"/>
        <v>1.1041036717062636</v>
      </c>
      <c r="Q103" s="8">
        <v>5403825.67498329</v>
      </c>
    </row>
    <row r="104" spans="1:17" x14ac:dyDescent="0.3">
      <c r="A104">
        <v>103</v>
      </c>
      <c r="B104" s="4">
        <v>2022</v>
      </c>
      <c r="C104" s="4">
        <v>7</v>
      </c>
      <c r="D104" s="5" t="s">
        <v>113</v>
      </c>
      <c r="E104">
        <v>193.1</v>
      </c>
      <c r="F104">
        <f t="shared" si="9"/>
        <v>260.53174603174602</v>
      </c>
      <c r="G104" s="6">
        <v>244.4</v>
      </c>
      <c r="H104">
        <f t="shared" si="5"/>
        <v>12.900000000000006</v>
      </c>
      <c r="I104" s="6">
        <v>244.4</v>
      </c>
      <c r="J104">
        <f t="shared" si="6"/>
        <v>5.5723542116630691</v>
      </c>
      <c r="K104">
        <f t="shared" si="8"/>
        <v>12.900000000000006</v>
      </c>
      <c r="L104">
        <v>10253559.289999999</v>
      </c>
      <c r="M104">
        <v>15.94</v>
      </c>
      <c r="N104">
        <v>75.58</v>
      </c>
      <c r="O104">
        <v>263.10000000000002</v>
      </c>
      <c r="P104">
        <f t="shared" si="4"/>
        <v>1.0765139116202946</v>
      </c>
      <c r="Q104" s="8">
        <v>6583070.1850711508</v>
      </c>
    </row>
    <row r="105" spans="1:17" x14ac:dyDescent="0.3">
      <c r="A105">
        <v>104</v>
      </c>
      <c r="B105" s="4">
        <v>2022</v>
      </c>
      <c r="C105" s="4">
        <v>8</v>
      </c>
      <c r="D105" s="5" t="s">
        <v>114</v>
      </c>
      <c r="E105">
        <v>197.7</v>
      </c>
      <c r="F105">
        <f t="shared" si="9"/>
        <v>266.73809523809524</v>
      </c>
      <c r="G105" s="6">
        <v>250.4</v>
      </c>
      <c r="H105">
        <f t="shared" si="5"/>
        <v>6</v>
      </c>
      <c r="I105" s="6">
        <v>250.4</v>
      </c>
      <c r="J105">
        <f t="shared" si="6"/>
        <v>2.4549918166939442</v>
      </c>
      <c r="K105">
        <f t="shared" si="8"/>
        <v>6</v>
      </c>
      <c r="L105">
        <v>10285938.02</v>
      </c>
      <c r="M105">
        <v>16.86</v>
      </c>
      <c r="N105">
        <v>77.44</v>
      </c>
      <c r="O105">
        <v>269.7</v>
      </c>
      <c r="P105">
        <f t="shared" si="4"/>
        <v>1.0770766773162939</v>
      </c>
      <c r="Q105" s="8">
        <v>6583070.1850711508</v>
      </c>
    </row>
    <row r="106" spans="1:17" x14ac:dyDescent="0.3">
      <c r="A106">
        <v>105</v>
      </c>
      <c r="B106" s="4">
        <v>2022</v>
      </c>
      <c r="C106" s="4">
        <v>9</v>
      </c>
      <c r="D106" s="5" t="s">
        <v>115</v>
      </c>
      <c r="E106">
        <v>201.9</v>
      </c>
      <c r="F106">
        <f t="shared" si="9"/>
        <v>272.40476190476193</v>
      </c>
      <c r="G106" s="6">
        <v>256.2</v>
      </c>
      <c r="H106">
        <f t="shared" si="5"/>
        <v>5.7999999999999829</v>
      </c>
      <c r="I106" s="6">
        <v>256.2</v>
      </c>
      <c r="J106">
        <f t="shared" si="6"/>
        <v>2.3162939297124532</v>
      </c>
      <c r="K106">
        <f t="shared" si="8"/>
        <v>5.7999999999999829</v>
      </c>
      <c r="L106">
        <v>10351443.539999999</v>
      </c>
      <c r="M106">
        <v>17.579999999999998</v>
      </c>
      <c r="N106">
        <v>81.36</v>
      </c>
      <c r="O106">
        <v>271.39999999999998</v>
      </c>
      <c r="P106">
        <f t="shared" si="4"/>
        <v>1.059328649492584</v>
      </c>
      <c r="Q106" s="8">
        <v>6583070.1850711508</v>
      </c>
    </row>
    <row r="107" spans="1:17" x14ac:dyDescent="0.3">
      <c r="A107">
        <v>106</v>
      </c>
      <c r="B107" s="4">
        <v>2022</v>
      </c>
      <c r="C107" s="4">
        <v>10</v>
      </c>
      <c r="D107" s="5" t="s">
        <v>116</v>
      </c>
      <c r="E107">
        <v>201.6</v>
      </c>
      <c r="F107">
        <f t="shared" si="9"/>
        <v>272</v>
      </c>
      <c r="G107" s="6">
        <v>256.89999999999998</v>
      </c>
      <c r="H107">
        <f t="shared" si="5"/>
        <v>0.69999999999998863</v>
      </c>
      <c r="I107" s="6">
        <v>256.89999999999998</v>
      </c>
      <c r="J107">
        <f t="shared" si="6"/>
        <v>0.27322404371584258</v>
      </c>
      <c r="K107">
        <f t="shared" si="8"/>
        <v>0.69999999999998863</v>
      </c>
      <c r="L107">
        <v>10338383.960000001</v>
      </c>
      <c r="M107">
        <v>17.940000000000001</v>
      </c>
      <c r="N107">
        <v>81.400000000000006</v>
      </c>
      <c r="O107">
        <v>277.3</v>
      </c>
      <c r="P107">
        <f t="shared" si="4"/>
        <v>1.0794083300895292</v>
      </c>
      <c r="Q107" s="8">
        <v>6521663.6906568604</v>
      </c>
    </row>
    <row r="108" spans="1:17" x14ac:dyDescent="0.3">
      <c r="A108">
        <v>107</v>
      </c>
      <c r="B108" s="4">
        <v>2022</v>
      </c>
      <c r="C108" s="4">
        <v>11</v>
      </c>
      <c r="D108" s="5" t="s">
        <v>117</v>
      </c>
      <c r="E108">
        <v>200.3</v>
      </c>
      <c r="F108">
        <f t="shared" si="9"/>
        <v>270.2460317460318</v>
      </c>
      <c r="G108" s="6">
        <v>256.3</v>
      </c>
      <c r="H108">
        <f t="shared" si="5"/>
        <v>-0.59999999999996589</v>
      </c>
      <c r="I108" s="6">
        <v>256.3</v>
      </c>
      <c r="J108">
        <f t="shared" si="6"/>
        <v>-0.23355391202801321</v>
      </c>
      <c r="K108">
        <f t="shared" si="8"/>
        <v>-0.59999999999996589</v>
      </c>
      <c r="L108">
        <v>10416961.24</v>
      </c>
      <c r="M108">
        <v>18.420000000000002</v>
      </c>
      <c r="N108">
        <v>79.819999999999993</v>
      </c>
      <c r="Q108" s="8">
        <v>6521663.6906568604</v>
      </c>
    </row>
    <row r="109" spans="1:17" x14ac:dyDescent="0.3">
      <c r="A109">
        <v>108</v>
      </c>
      <c r="B109" s="4">
        <v>2022</v>
      </c>
      <c r="C109" s="4">
        <v>12</v>
      </c>
      <c r="D109" s="5" t="s">
        <v>118</v>
      </c>
      <c r="E109">
        <v>200.4</v>
      </c>
      <c r="F109">
        <f t="shared" si="9"/>
        <v>270.38095238095241</v>
      </c>
      <c r="G109" s="6">
        <v>256.3</v>
      </c>
      <c r="H109">
        <f t="shared" si="5"/>
        <v>0</v>
      </c>
      <c r="I109" s="6">
        <v>256.3</v>
      </c>
      <c r="J109">
        <f t="shared" si="6"/>
        <v>0</v>
      </c>
      <c r="K109">
        <f t="shared" si="8"/>
        <v>0</v>
      </c>
      <c r="L109">
        <v>10519163.17</v>
      </c>
      <c r="M109">
        <v>18.7</v>
      </c>
      <c r="N109">
        <v>78.84</v>
      </c>
      <c r="Q109" s="8">
        <v>6521663.6906568604</v>
      </c>
    </row>
    <row r="110" spans="1:17" x14ac:dyDescent="0.3">
      <c r="A110">
        <v>109</v>
      </c>
      <c r="B110" s="4">
        <v>2023</v>
      </c>
      <c r="C110" s="4">
        <v>1</v>
      </c>
      <c r="D110" s="5" t="s">
        <v>119</v>
      </c>
      <c r="E110">
        <v>201.8</v>
      </c>
      <c r="F110">
        <f t="shared" si="9"/>
        <v>272.26984126984132</v>
      </c>
      <c r="G110">
        <v>201.8</v>
      </c>
      <c r="H110">
        <f t="shared" si="5"/>
        <v>-54.5</v>
      </c>
      <c r="I110">
        <f t="shared" ref="I110:I121" si="10">G110*8.5/6.3</f>
        <v>272.26984126984132</v>
      </c>
      <c r="J110">
        <f t="shared" si="6"/>
        <v>6.2309173897156889</v>
      </c>
      <c r="K110">
        <f t="shared" si="8"/>
        <v>15.969841269841311</v>
      </c>
      <c r="L110">
        <v>10518322.59</v>
      </c>
      <c r="M110">
        <v>18.66</v>
      </c>
      <c r="N110">
        <v>79.05</v>
      </c>
      <c r="Q110" s="8">
        <v>7339004.3201916395</v>
      </c>
    </row>
    <row r="111" spans="1:17" x14ac:dyDescent="0.3">
      <c r="A111">
        <v>110</v>
      </c>
      <c r="B111" s="4">
        <v>2023</v>
      </c>
      <c r="C111" s="4">
        <v>2</v>
      </c>
      <c r="D111" s="5" t="s">
        <v>120</v>
      </c>
      <c r="E111">
        <v>204.1</v>
      </c>
      <c r="F111">
        <f t="shared" si="9"/>
        <v>275.37301587301585</v>
      </c>
      <c r="G111">
        <v>204.1</v>
      </c>
      <c r="H111">
        <f t="shared" si="5"/>
        <v>2.2999999999999829</v>
      </c>
      <c r="I111">
        <f t="shared" si="10"/>
        <v>275.37301587301585</v>
      </c>
      <c r="J111">
        <f t="shared" si="6"/>
        <v>1.1397423191278195</v>
      </c>
      <c r="K111">
        <f t="shared" si="8"/>
        <v>3.1031746031745229</v>
      </c>
      <c r="L111">
        <v>10549863.949999999</v>
      </c>
      <c r="M111">
        <v>18.5</v>
      </c>
      <c r="N111">
        <v>61.74</v>
      </c>
      <c r="Q111" s="8">
        <v>7339004.3201916395</v>
      </c>
    </row>
    <row r="112" spans="1:17" x14ac:dyDescent="0.3">
      <c r="A112">
        <v>111</v>
      </c>
      <c r="B112" s="4">
        <v>2023</v>
      </c>
      <c r="C112" s="4">
        <v>3</v>
      </c>
      <c r="D112" s="5" t="s">
        <v>121</v>
      </c>
      <c r="E112">
        <v>204.8</v>
      </c>
      <c r="F112">
        <f t="shared" si="9"/>
        <v>276.31746031746036</v>
      </c>
      <c r="G112">
        <v>204.8</v>
      </c>
      <c r="H112">
        <f t="shared" si="5"/>
        <v>0.70000000000001705</v>
      </c>
      <c r="I112">
        <f t="shared" si="10"/>
        <v>276.31746031746036</v>
      </c>
      <c r="J112">
        <f t="shared" si="6"/>
        <v>0.34296913277807523</v>
      </c>
      <c r="K112">
        <f t="shared" si="8"/>
        <v>0.94444444444451392</v>
      </c>
      <c r="L112">
        <v>10659665.060000001</v>
      </c>
      <c r="M112">
        <v>18.29</v>
      </c>
      <c r="N112">
        <v>70.25</v>
      </c>
      <c r="Q112" s="8">
        <v>7339004.3201916395</v>
      </c>
    </row>
    <row r="113" spans="1:17" x14ac:dyDescent="0.3">
      <c r="A113">
        <v>112</v>
      </c>
      <c r="B113" s="4">
        <v>2023</v>
      </c>
      <c r="C113" s="4">
        <v>4</v>
      </c>
      <c r="D113" s="5" t="s">
        <v>122</v>
      </c>
      <c r="E113">
        <v>202.7</v>
      </c>
      <c r="F113">
        <f t="shared" si="9"/>
        <v>273.48412698412699</v>
      </c>
      <c r="G113">
        <v>202.7</v>
      </c>
      <c r="H113">
        <f t="shared" si="5"/>
        <v>-2.1000000000000227</v>
      </c>
      <c r="I113">
        <f t="shared" si="10"/>
        <v>273.48412698412699</v>
      </c>
      <c r="J113">
        <f t="shared" si="6"/>
        <v>-1.0253906250000135</v>
      </c>
      <c r="K113">
        <f t="shared" si="8"/>
        <v>-2.8333333333333712</v>
      </c>
      <c r="L113">
        <v>10779420.33</v>
      </c>
      <c r="M113">
        <v>17.87</v>
      </c>
      <c r="N113">
        <v>70.14</v>
      </c>
      <c r="Q113" s="8">
        <v>6082625.6810827404</v>
      </c>
    </row>
    <row r="114" spans="1:17" x14ac:dyDescent="0.3">
      <c r="A114">
        <v>113</v>
      </c>
      <c r="B114" s="4">
        <v>2023</v>
      </c>
      <c r="C114" s="4">
        <v>5</v>
      </c>
      <c r="D114" s="5" t="s">
        <v>123</v>
      </c>
      <c r="E114">
        <v>203.1</v>
      </c>
      <c r="F114">
        <f t="shared" si="9"/>
        <v>274.02380952380952</v>
      </c>
      <c r="G114">
        <v>203.1</v>
      </c>
      <c r="H114">
        <f t="shared" si="5"/>
        <v>0.40000000000000568</v>
      </c>
      <c r="I114">
        <f t="shared" si="10"/>
        <v>274.02380952380952</v>
      </c>
      <c r="J114">
        <f t="shared" si="6"/>
        <v>0.19733596447952309</v>
      </c>
      <c r="K114">
        <f t="shared" si="8"/>
        <v>0.53968253968253066</v>
      </c>
      <c r="L114">
        <v>10837893.1</v>
      </c>
      <c r="M114">
        <v>17.75</v>
      </c>
      <c r="N114">
        <v>73.150000000000006</v>
      </c>
      <c r="Q114" s="8">
        <v>6082625.6810827404</v>
      </c>
    </row>
    <row r="115" spans="1:17" x14ac:dyDescent="0.3">
      <c r="A115">
        <v>114</v>
      </c>
      <c r="B115" s="4">
        <v>2023</v>
      </c>
      <c r="C115" s="4">
        <v>6</v>
      </c>
      <c r="D115" s="5" t="s">
        <v>124</v>
      </c>
      <c r="E115">
        <v>203.3</v>
      </c>
      <c r="F115">
        <f t="shared" si="9"/>
        <v>274.29365079365084</v>
      </c>
      <c r="G115">
        <v>203.3</v>
      </c>
      <c r="H115">
        <f t="shared" si="5"/>
        <v>0.20000000000001705</v>
      </c>
      <c r="I115">
        <f t="shared" si="10"/>
        <v>274.29365079365084</v>
      </c>
      <c r="J115">
        <f t="shared" si="6"/>
        <v>9.8473658296424807E-2</v>
      </c>
      <c r="K115">
        <f t="shared" si="8"/>
        <v>0.26984126984132217</v>
      </c>
      <c r="L115">
        <v>10973953.34</v>
      </c>
      <c r="M115">
        <v>17.510000000000002</v>
      </c>
      <c r="N115">
        <v>75.13</v>
      </c>
      <c r="Q115" s="8">
        <v>6082625.6810827404</v>
      </c>
    </row>
    <row r="116" spans="1:17" x14ac:dyDescent="0.3">
      <c r="A116">
        <v>115</v>
      </c>
      <c r="B116" s="4">
        <v>2023</v>
      </c>
      <c r="C116" s="4">
        <v>7</v>
      </c>
      <c r="D116" s="5" t="s">
        <v>125</v>
      </c>
      <c r="E116">
        <v>201.9</v>
      </c>
      <c r="F116">
        <f t="shared" si="9"/>
        <v>272.40476190476193</v>
      </c>
      <c r="G116">
        <v>201.9</v>
      </c>
      <c r="H116">
        <f t="shared" si="5"/>
        <v>-1.4000000000000057</v>
      </c>
      <c r="I116">
        <f t="shared" si="10"/>
        <v>272.40476190476193</v>
      </c>
      <c r="J116">
        <f t="shared" si="6"/>
        <v>-0.68863748155436222</v>
      </c>
      <c r="K116">
        <f t="shared" si="8"/>
        <v>-1.8888888888889142</v>
      </c>
      <c r="L116">
        <v>11080818.800000001</v>
      </c>
      <c r="M116">
        <v>16.899999999999999</v>
      </c>
      <c r="N116">
        <v>69.45</v>
      </c>
      <c r="Q116" s="8">
        <v>6904277.2737408206</v>
      </c>
    </row>
    <row r="117" spans="1:17" x14ac:dyDescent="0.3">
      <c r="A117">
        <v>116</v>
      </c>
      <c r="B117" s="4">
        <v>2023</v>
      </c>
      <c r="C117" s="4">
        <v>8</v>
      </c>
      <c r="D117" s="5" t="s">
        <v>126</v>
      </c>
      <c r="E117">
        <v>201.9</v>
      </c>
      <c r="F117">
        <f t="shared" si="9"/>
        <v>272.40476190476193</v>
      </c>
      <c r="G117">
        <v>201.9</v>
      </c>
      <c r="H117">
        <f t="shared" si="5"/>
        <v>0</v>
      </c>
      <c r="I117">
        <f t="shared" si="10"/>
        <v>272.40476190476193</v>
      </c>
      <c r="J117">
        <f t="shared" si="6"/>
        <v>0</v>
      </c>
      <c r="K117">
        <f t="shared" si="8"/>
        <v>0</v>
      </c>
      <c r="L117">
        <v>11041442.99</v>
      </c>
      <c r="M117">
        <v>16.2</v>
      </c>
      <c r="N117">
        <v>69.63</v>
      </c>
      <c r="Q117" s="8">
        <v>6904277.2737408206</v>
      </c>
    </row>
    <row r="118" spans="1:17" x14ac:dyDescent="0.3">
      <c r="A118">
        <v>117</v>
      </c>
      <c r="B118" s="4">
        <v>2023</v>
      </c>
      <c r="C118" s="4">
        <v>9</v>
      </c>
      <c r="D118" s="5" t="s">
        <v>127</v>
      </c>
      <c r="E118">
        <v>203.5</v>
      </c>
      <c r="F118">
        <f t="shared" si="9"/>
        <v>274.56349206349205</v>
      </c>
      <c r="G118">
        <v>203.5</v>
      </c>
      <c r="H118">
        <f t="shared" si="5"/>
        <v>1.5999999999999943</v>
      </c>
      <c r="I118">
        <f t="shared" si="10"/>
        <v>274.56349206349205</v>
      </c>
      <c r="J118">
        <f t="shared" si="6"/>
        <v>0.7924715205547167</v>
      </c>
      <c r="K118">
        <f t="shared" si="8"/>
        <v>2.1587301587301226</v>
      </c>
      <c r="L118">
        <v>11125179.99</v>
      </c>
      <c r="M118">
        <v>15.62</v>
      </c>
      <c r="N118">
        <v>70.400000000000006</v>
      </c>
      <c r="Q118" s="8">
        <v>6904277.2737408206</v>
      </c>
    </row>
    <row r="119" spans="1:17" x14ac:dyDescent="0.3">
      <c r="A119">
        <v>118</v>
      </c>
      <c r="B119" s="4">
        <v>2023</v>
      </c>
      <c r="C119" s="4">
        <v>10</v>
      </c>
      <c r="D119" s="5" t="s">
        <v>128</v>
      </c>
      <c r="E119">
        <v>203.6</v>
      </c>
      <c r="F119">
        <f t="shared" si="9"/>
        <v>274.69841269841271</v>
      </c>
      <c r="G119">
        <v>203.6</v>
      </c>
      <c r="H119">
        <f t="shared" si="5"/>
        <v>9.9999999999994316E-2</v>
      </c>
      <c r="I119">
        <f t="shared" si="10"/>
        <v>274.69841269841271</v>
      </c>
      <c r="J119">
        <f t="shared" si="6"/>
        <v>4.9140049140058671E-2</v>
      </c>
      <c r="K119">
        <f t="shared" si="8"/>
        <v>0.13492063492066109</v>
      </c>
      <c r="L119">
        <v>11175222.560000001</v>
      </c>
      <c r="M119">
        <v>15.18</v>
      </c>
      <c r="N119">
        <v>70.08</v>
      </c>
      <c r="Q119" s="8">
        <v>7303757.7573146606</v>
      </c>
    </row>
    <row r="120" spans="1:17" x14ac:dyDescent="0.3">
      <c r="A120">
        <v>119</v>
      </c>
      <c r="B120" s="4">
        <v>2023</v>
      </c>
      <c r="C120" s="4">
        <v>11</v>
      </c>
      <c r="D120" s="5" t="s">
        <v>129</v>
      </c>
      <c r="E120">
        <v>206</v>
      </c>
      <c r="F120">
        <f t="shared" si="9"/>
        <v>277.93650793650795</v>
      </c>
      <c r="G120">
        <v>206</v>
      </c>
      <c r="H120">
        <f t="shared" si="5"/>
        <v>2.4000000000000057</v>
      </c>
      <c r="I120">
        <f t="shared" si="10"/>
        <v>277.93650793650795</v>
      </c>
      <c r="J120">
        <f t="shared" si="6"/>
        <v>1.1787819253438123</v>
      </c>
      <c r="K120">
        <f t="shared" si="8"/>
        <v>3.2380952380952408</v>
      </c>
      <c r="L120">
        <v>11243554.449999999</v>
      </c>
      <c r="M120">
        <v>14.66</v>
      </c>
      <c r="N120">
        <v>69.47</v>
      </c>
      <c r="Q120" s="8">
        <v>7303757.7573146606</v>
      </c>
    </row>
    <row r="121" spans="1:17" x14ac:dyDescent="0.3">
      <c r="A121">
        <v>120</v>
      </c>
      <c r="B121" s="4">
        <v>2023</v>
      </c>
      <c r="C121" s="4">
        <v>12</v>
      </c>
      <c r="D121" s="5" t="s">
        <v>130</v>
      </c>
      <c r="E121">
        <v>208.8</v>
      </c>
      <c r="F121">
        <f t="shared" si="9"/>
        <v>281.71428571428578</v>
      </c>
      <c r="G121">
        <v>208.8</v>
      </c>
      <c r="H121">
        <f t="shared" si="5"/>
        <v>2.8000000000000114</v>
      </c>
      <c r="I121">
        <f t="shared" si="10"/>
        <v>281.71428571428578</v>
      </c>
      <c r="J121">
        <f t="shared" si="6"/>
        <v>1.3592233009708918</v>
      </c>
      <c r="K121">
        <f t="shared" si="8"/>
        <v>3.7777777777778283</v>
      </c>
      <c r="L121">
        <v>11485068.74</v>
      </c>
      <c r="M121">
        <v>14.21</v>
      </c>
      <c r="N121">
        <v>69.83</v>
      </c>
      <c r="Q121" s="8">
        <v>7303757.7573146606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C322-935A-4AC4-ABD0-9905021D5F39}">
  <dimension ref="A1:F14"/>
  <sheetViews>
    <sheetView workbookViewId="0">
      <selection activeCell="F15" sqref="F15"/>
    </sheetView>
  </sheetViews>
  <sheetFormatPr defaultRowHeight="14.4" x14ac:dyDescent="0.3"/>
  <cols>
    <col min="2" max="3" width="10.77734375" customWidth="1"/>
    <col min="4" max="4" width="10.77734375" style="11" customWidth="1"/>
    <col min="5" max="5" width="10.77734375" customWidth="1"/>
    <col min="6" max="6" width="10.77734375" style="11" customWidth="1"/>
  </cols>
  <sheetData>
    <row r="1" spans="1:6" ht="43.2" x14ac:dyDescent="0.3">
      <c r="B1" s="12" t="s">
        <v>170</v>
      </c>
      <c r="C1" s="12" t="s">
        <v>171</v>
      </c>
      <c r="D1" s="13" t="s">
        <v>172</v>
      </c>
      <c r="E1" s="12" t="s">
        <v>174</v>
      </c>
      <c r="F1" s="13" t="s">
        <v>173</v>
      </c>
    </row>
    <row r="2" spans="1:6" x14ac:dyDescent="0.3">
      <c r="A2" s="14">
        <v>44562</v>
      </c>
      <c r="B2" s="6">
        <v>166</v>
      </c>
      <c r="C2">
        <v>131.69999999999999</v>
      </c>
      <c r="D2" s="15">
        <f t="shared" ref="D2:D13" si="0">(C2-B2)*100/B2</f>
        <v>-20.662650602409645</v>
      </c>
      <c r="E2" s="16">
        <f t="shared" ref="E2:E13" si="1">C2*(8.5/6.3)</f>
        <v>177.69047619047618</v>
      </c>
      <c r="F2" s="15">
        <f t="shared" ref="F2:F13" si="2">(E2-B2)*100/B2</f>
        <v>7.0424555364314303</v>
      </c>
    </row>
    <row r="3" spans="1:6" x14ac:dyDescent="0.3">
      <c r="A3" s="14">
        <v>44593</v>
      </c>
      <c r="B3" s="6">
        <v>167.8</v>
      </c>
      <c r="C3">
        <v>132.9</v>
      </c>
      <c r="D3" s="15">
        <f t="shared" si="0"/>
        <v>-20.798569725864127</v>
      </c>
      <c r="E3" s="16">
        <f t="shared" si="1"/>
        <v>179.30952380952382</v>
      </c>
      <c r="F3" s="15">
        <f t="shared" si="2"/>
        <v>6.8590725920880873</v>
      </c>
    </row>
    <row r="4" spans="1:6" x14ac:dyDescent="0.3">
      <c r="A4" s="14">
        <v>44621</v>
      </c>
      <c r="B4" s="6">
        <v>172.7</v>
      </c>
      <c r="C4">
        <v>137.30000000000001</v>
      </c>
      <c r="D4" s="15">
        <f t="shared" si="0"/>
        <v>-20.49797336421539</v>
      </c>
      <c r="E4" s="16">
        <f t="shared" si="1"/>
        <v>185.24603174603178</v>
      </c>
      <c r="F4" s="15">
        <f t="shared" si="2"/>
        <v>7.264639111772893</v>
      </c>
    </row>
    <row r="5" spans="1:6" x14ac:dyDescent="0.3">
      <c r="A5" s="14">
        <v>44652</v>
      </c>
      <c r="B5" s="6">
        <v>190.3</v>
      </c>
      <c r="C5">
        <v>151.69999999999999</v>
      </c>
      <c r="D5" s="15">
        <f t="shared" si="0"/>
        <v>-20.283762480294282</v>
      </c>
      <c r="E5" s="16">
        <f t="shared" si="1"/>
        <v>204.67460317460316</v>
      </c>
      <c r="F5" s="15">
        <f t="shared" si="2"/>
        <v>7.5536537964283514</v>
      </c>
    </row>
    <row r="6" spans="1:6" x14ac:dyDescent="0.3">
      <c r="A6" s="14">
        <v>44682</v>
      </c>
      <c r="B6" s="6">
        <v>208.7</v>
      </c>
      <c r="C6">
        <v>166.3</v>
      </c>
      <c r="D6" s="15">
        <f t="shared" si="0"/>
        <v>-20.316243411595583</v>
      </c>
      <c r="E6" s="16">
        <f t="shared" si="1"/>
        <v>224.3730158730159</v>
      </c>
      <c r="F6" s="15">
        <f t="shared" si="2"/>
        <v>7.5098303176885066</v>
      </c>
    </row>
    <row r="7" spans="1:6" x14ac:dyDescent="0.3">
      <c r="A7" s="14">
        <v>44713</v>
      </c>
      <c r="B7" s="6">
        <v>231.5</v>
      </c>
      <c r="C7">
        <v>183.5</v>
      </c>
      <c r="D7" s="15">
        <f t="shared" si="0"/>
        <v>-20.734341252699785</v>
      </c>
      <c r="E7" s="16">
        <f t="shared" si="1"/>
        <v>247.57936507936509</v>
      </c>
      <c r="F7" s="15">
        <f t="shared" si="2"/>
        <v>6.9457300558812474</v>
      </c>
    </row>
    <row r="8" spans="1:6" x14ac:dyDescent="0.3">
      <c r="A8" s="14">
        <v>44743</v>
      </c>
      <c r="B8" s="6">
        <v>244.4</v>
      </c>
      <c r="C8">
        <v>193.1</v>
      </c>
      <c r="D8" s="15">
        <f t="shared" si="0"/>
        <v>-20.990180032733228</v>
      </c>
      <c r="E8" s="16">
        <f t="shared" si="1"/>
        <v>260.53174603174602</v>
      </c>
      <c r="F8" s="15">
        <f t="shared" si="2"/>
        <v>6.6005507494869144</v>
      </c>
    </row>
    <row r="9" spans="1:6" x14ac:dyDescent="0.3">
      <c r="A9" s="14">
        <v>44774</v>
      </c>
      <c r="B9" s="6">
        <v>250.4</v>
      </c>
      <c r="C9">
        <v>197.7</v>
      </c>
      <c r="D9" s="15">
        <f t="shared" si="0"/>
        <v>-21.046325878594256</v>
      </c>
      <c r="E9" s="16">
        <f t="shared" si="1"/>
        <v>266.73809523809524</v>
      </c>
      <c r="F9" s="15">
        <f t="shared" si="2"/>
        <v>6.5247984177696621</v>
      </c>
    </row>
    <row r="10" spans="1:6" x14ac:dyDescent="0.3">
      <c r="A10" s="14">
        <v>44805</v>
      </c>
      <c r="B10" s="6">
        <v>256.2</v>
      </c>
      <c r="C10">
        <v>201.9</v>
      </c>
      <c r="D10" s="15">
        <f t="shared" si="0"/>
        <v>-21.194379391100696</v>
      </c>
      <c r="E10" s="16">
        <f t="shared" si="1"/>
        <v>272.40476190476193</v>
      </c>
      <c r="F10" s="15">
        <f t="shared" si="2"/>
        <v>6.3250436786736683</v>
      </c>
    </row>
    <row r="11" spans="1:6" x14ac:dyDescent="0.3">
      <c r="A11" s="14">
        <v>44835</v>
      </c>
      <c r="B11" s="6">
        <v>256.89999999999998</v>
      </c>
      <c r="C11">
        <v>201.6</v>
      </c>
      <c r="D11" s="15">
        <f t="shared" si="0"/>
        <v>-21.525885558583102</v>
      </c>
      <c r="E11" s="16">
        <f t="shared" si="1"/>
        <v>272</v>
      </c>
      <c r="F11" s="15">
        <f t="shared" si="2"/>
        <v>5.877773452705342</v>
      </c>
    </row>
    <row r="12" spans="1:6" x14ac:dyDescent="0.3">
      <c r="A12" s="14">
        <v>44866</v>
      </c>
      <c r="B12" s="6">
        <v>256.3</v>
      </c>
      <c r="C12">
        <v>200.3</v>
      </c>
      <c r="D12" s="15">
        <f t="shared" si="0"/>
        <v>-21.849395239953179</v>
      </c>
      <c r="E12" s="16">
        <f t="shared" si="1"/>
        <v>270.2460317460318</v>
      </c>
      <c r="F12" s="15">
        <f t="shared" si="2"/>
        <v>5.441292136571124</v>
      </c>
    </row>
    <row r="13" spans="1:6" x14ac:dyDescent="0.3">
      <c r="A13" s="14">
        <v>44896</v>
      </c>
      <c r="B13" s="6">
        <v>256.3</v>
      </c>
      <c r="C13">
        <v>200.4</v>
      </c>
      <c r="D13" s="15">
        <f t="shared" si="0"/>
        <v>-21.810378462738981</v>
      </c>
      <c r="E13" s="16">
        <f t="shared" si="1"/>
        <v>270.38095238095241</v>
      </c>
      <c r="F13" s="15">
        <f t="shared" si="2"/>
        <v>5.4939338201140835</v>
      </c>
    </row>
    <row r="14" spans="1:6" x14ac:dyDescent="0.3">
      <c r="D14" s="15">
        <f>AVERAGE(D2:D13)</f>
        <v>-20.975840450065188</v>
      </c>
      <c r="F14" s="15">
        <f>AVERAGE(F2:F13)</f>
        <v>6.6198978054676081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F94A-3A31-4C9C-A164-0BCA961B0304}">
  <dimension ref="A1:F32"/>
  <sheetViews>
    <sheetView topLeftCell="A7" workbookViewId="0">
      <selection activeCell="D28" sqref="D28"/>
    </sheetView>
  </sheetViews>
  <sheetFormatPr defaultRowHeight="14.4" x14ac:dyDescent="0.3"/>
  <sheetData>
    <row r="1" spans="1:6" x14ac:dyDescent="0.3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  <c r="F1" s="1"/>
    </row>
    <row r="2" spans="1:6" x14ac:dyDescent="0.3">
      <c r="A2" t="s">
        <v>5</v>
      </c>
      <c r="B2" t="s">
        <v>136</v>
      </c>
      <c r="C2" t="s">
        <v>137</v>
      </c>
      <c r="D2" t="s">
        <v>137</v>
      </c>
      <c r="E2" t="s">
        <v>137</v>
      </c>
    </row>
    <row r="3" spans="1:6" x14ac:dyDescent="0.3">
      <c r="A3" t="s">
        <v>138</v>
      </c>
      <c r="B3">
        <v>108</v>
      </c>
      <c r="C3" t="s">
        <v>139</v>
      </c>
      <c r="D3" t="s">
        <v>140</v>
      </c>
      <c r="E3" t="s">
        <v>141</v>
      </c>
      <c r="F3" t="s">
        <v>142</v>
      </c>
    </row>
    <row r="4" spans="1:6" x14ac:dyDescent="0.3">
      <c r="A4" t="s">
        <v>143</v>
      </c>
      <c r="B4">
        <v>108</v>
      </c>
      <c r="C4" t="s">
        <v>137</v>
      </c>
      <c r="D4" t="s">
        <v>137</v>
      </c>
      <c r="E4" t="s">
        <v>137</v>
      </c>
    </row>
    <row r="5" spans="1:6" x14ac:dyDescent="0.3">
      <c r="A5" t="s">
        <v>144</v>
      </c>
      <c r="B5">
        <v>108</v>
      </c>
      <c r="C5" t="s">
        <v>139</v>
      </c>
      <c r="D5" t="s">
        <v>139</v>
      </c>
      <c r="E5" t="s">
        <v>141</v>
      </c>
      <c r="F5" t="s">
        <v>142</v>
      </c>
    </row>
    <row r="7" spans="1:6" x14ac:dyDescent="0.3">
      <c r="A7" t="s">
        <v>5</v>
      </c>
      <c r="B7" t="s">
        <v>145</v>
      </c>
      <c r="C7" t="s">
        <v>139</v>
      </c>
      <c r="D7" t="s">
        <v>146</v>
      </c>
      <c r="E7" t="s">
        <v>137</v>
      </c>
    </row>
    <row r="8" spans="1:6" x14ac:dyDescent="0.3">
      <c r="A8" t="s">
        <v>138</v>
      </c>
      <c r="B8">
        <v>87</v>
      </c>
      <c r="C8" t="s">
        <v>147</v>
      </c>
      <c r="D8" t="s">
        <v>147</v>
      </c>
      <c r="E8" t="s">
        <v>147</v>
      </c>
    </row>
    <row r="9" spans="1:6" x14ac:dyDescent="0.3">
      <c r="A9" t="s">
        <v>143</v>
      </c>
      <c r="B9">
        <v>87</v>
      </c>
      <c r="C9" t="s">
        <v>139</v>
      </c>
      <c r="D9" t="s">
        <v>148</v>
      </c>
      <c r="E9" t="s">
        <v>149</v>
      </c>
    </row>
    <row r="10" spans="1:6" x14ac:dyDescent="0.3">
      <c r="A10" t="s">
        <v>144</v>
      </c>
      <c r="B10">
        <v>87</v>
      </c>
      <c r="C10" t="s">
        <v>139</v>
      </c>
      <c r="D10" t="s">
        <v>139</v>
      </c>
      <c r="E10" t="s">
        <v>139</v>
      </c>
    </row>
    <row r="12" spans="1:6" x14ac:dyDescent="0.3">
      <c r="A12" t="s">
        <v>6</v>
      </c>
      <c r="B12" t="s">
        <v>150</v>
      </c>
    </row>
    <row r="13" spans="1:6" x14ac:dyDescent="0.3">
      <c r="A13" t="s">
        <v>151</v>
      </c>
      <c r="B13">
        <v>120</v>
      </c>
      <c r="C13" t="s">
        <v>137</v>
      </c>
      <c r="D13" t="s">
        <v>137</v>
      </c>
      <c r="E13" t="s">
        <v>137</v>
      </c>
    </row>
    <row r="14" spans="1:6" x14ac:dyDescent="0.3">
      <c r="A14" t="s">
        <v>152</v>
      </c>
      <c r="B14">
        <v>120</v>
      </c>
    </row>
    <row r="15" spans="1:6" x14ac:dyDescent="0.3">
      <c r="A15" t="s">
        <v>153</v>
      </c>
      <c r="B15">
        <v>120</v>
      </c>
      <c r="C15" t="s">
        <v>139</v>
      </c>
      <c r="D15" t="s">
        <v>139</v>
      </c>
      <c r="E15" t="s">
        <v>139</v>
      </c>
    </row>
    <row r="17" spans="1:5" x14ac:dyDescent="0.3">
      <c r="A17" t="s">
        <v>6</v>
      </c>
      <c r="B17" t="s">
        <v>145</v>
      </c>
    </row>
    <row r="18" spans="1:5" x14ac:dyDescent="0.3">
      <c r="A18" t="s">
        <v>151</v>
      </c>
      <c r="B18">
        <v>87</v>
      </c>
      <c r="C18" t="s">
        <v>137</v>
      </c>
      <c r="D18" t="s">
        <v>137</v>
      </c>
      <c r="E18" t="s">
        <v>137</v>
      </c>
    </row>
    <row r="19" spans="1:5" x14ac:dyDescent="0.3">
      <c r="A19" t="s">
        <v>152</v>
      </c>
      <c r="B19">
        <v>87</v>
      </c>
    </row>
    <row r="20" spans="1:5" x14ac:dyDescent="0.3">
      <c r="A20" t="s">
        <v>153</v>
      </c>
      <c r="B20">
        <v>87</v>
      </c>
      <c r="C20" t="s">
        <v>139</v>
      </c>
      <c r="D20" t="s">
        <v>139</v>
      </c>
      <c r="E20" t="s">
        <v>139</v>
      </c>
    </row>
    <row r="24" spans="1:5" x14ac:dyDescent="0.3">
      <c r="A24" s="9" t="s">
        <v>157</v>
      </c>
    </row>
    <row r="25" spans="1:5" x14ac:dyDescent="0.3">
      <c r="A25" s="9"/>
      <c r="B25" s="17" t="s">
        <v>166</v>
      </c>
      <c r="C25" s="17"/>
      <c r="D25" s="17" t="s">
        <v>167</v>
      </c>
      <c r="E25" s="17"/>
    </row>
    <row r="26" spans="1:5" x14ac:dyDescent="0.3">
      <c r="A26" s="9" t="s">
        <v>158</v>
      </c>
      <c r="B26" s="9" t="s">
        <v>6</v>
      </c>
      <c r="C26" s="9" t="s">
        <v>8</v>
      </c>
      <c r="D26" s="9" t="s">
        <v>6</v>
      </c>
      <c r="E26" s="9" t="s">
        <v>8</v>
      </c>
    </row>
    <row r="27" spans="1:5" x14ac:dyDescent="0.3">
      <c r="A27" t="s">
        <v>159</v>
      </c>
      <c r="B27" s="10" t="s">
        <v>168</v>
      </c>
      <c r="C27" t="s">
        <v>165</v>
      </c>
      <c r="D27" s="10" t="s">
        <v>169</v>
      </c>
      <c r="E27" s="10">
        <v>2.4493999999999998</v>
      </c>
    </row>
    <row r="28" spans="1:5" x14ac:dyDescent="0.3">
      <c r="A28" t="s">
        <v>160</v>
      </c>
    </row>
    <row r="29" spans="1:5" x14ac:dyDescent="0.3">
      <c r="A29" t="s">
        <v>161</v>
      </c>
    </row>
    <row r="30" spans="1:5" x14ac:dyDescent="0.3">
      <c r="A30" t="s">
        <v>162</v>
      </c>
    </row>
    <row r="31" spans="1:5" x14ac:dyDescent="0.3">
      <c r="A31" t="s">
        <v>163</v>
      </c>
    </row>
    <row r="32" spans="1:5" x14ac:dyDescent="0.3">
      <c r="A32" t="s">
        <v>164</v>
      </c>
    </row>
  </sheetData>
  <mergeCells count="2">
    <mergeCell ref="B25:C25"/>
    <mergeCell ref="D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unit root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pranandita</dc:creator>
  <cp:lastModifiedBy>Biswas , Pranandita</cp:lastModifiedBy>
  <dcterms:created xsi:type="dcterms:W3CDTF">2015-06-05T18:17:20Z</dcterms:created>
  <dcterms:modified xsi:type="dcterms:W3CDTF">2024-07-19T10:57:49Z</dcterms:modified>
</cp:coreProperties>
</file>