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Annual Report 2023-24\Airline Wise\INDIGO\"/>
    </mc:Choice>
  </mc:AlternateContent>
  <bookViews>
    <workbookView xWindow="0" yWindow="0" windowWidth="11970" windowHeight="9495"/>
  </bookViews>
  <sheets>
    <sheet name="INDIGO" sheetId="10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7" i="10" l="1"/>
  <c r="H17" i="10"/>
  <c r="Q16" i="10"/>
  <c r="H16" i="10"/>
  <c r="Q15" i="10"/>
  <c r="H15" i="10"/>
  <c r="Q14" i="10"/>
  <c r="H14" i="10"/>
  <c r="Q13" i="10"/>
  <c r="H13" i="10"/>
  <c r="Q12" i="10"/>
  <c r="H12" i="10"/>
  <c r="Q11" i="10"/>
  <c r="H11" i="10"/>
  <c r="Q10" i="10"/>
  <c r="H10" i="10"/>
  <c r="Q9" i="10"/>
  <c r="H9" i="10"/>
  <c r="Q8" i="10"/>
  <c r="H8" i="10"/>
  <c r="Q7" i="10"/>
  <c r="H7" i="10"/>
  <c r="Q6" i="10"/>
  <c r="H6" i="10"/>
  <c r="C18" i="10" l="1"/>
  <c r="P18" i="10" l="1"/>
  <c r="G18" i="10" l="1"/>
  <c r="I18" i="10" l="1"/>
  <c r="B18" i="10"/>
  <c r="O18" i="10"/>
  <c r="N18" i="10"/>
  <c r="M18" i="10"/>
  <c r="L18" i="10"/>
  <c r="K18" i="10"/>
  <c r="J18" i="10"/>
  <c r="F18" i="10"/>
  <c r="E18" i="10"/>
  <c r="D18" i="10"/>
  <c r="Q18" i="10" l="1"/>
  <c r="H18" i="10"/>
</calcChain>
</file>

<file path=xl/sharedStrings.xml><?xml version="1.0" encoding="utf-8"?>
<sst xmlns="http://schemas.openxmlformats.org/spreadsheetml/2006/main" count="26" uniqueCount="24">
  <si>
    <t>MONTH</t>
  </si>
  <si>
    <t>AIRCRAFT FLOWN</t>
  </si>
  <si>
    <t xml:space="preserve">    PASSENGERS</t>
  </si>
  <si>
    <t>AVAILABLE SEAT KILOMETERS (MILLION)</t>
  </si>
  <si>
    <t xml:space="preserve"> PAX. LOAD FACTOR (%)</t>
  </si>
  <si>
    <t xml:space="preserve"> CARGO CARRIED (TON)</t>
  </si>
  <si>
    <t xml:space="preserve">    TON  KMS. PERFORMED (MILLION)</t>
  </si>
  <si>
    <t>AVAILABLE TONNE KILOMETERS (MILLION)</t>
  </si>
  <si>
    <t xml:space="preserve"> WEIGHT LOAD FACTOR (%)</t>
  </si>
  <si>
    <t>DEPARTURES (NOS.)</t>
  </si>
  <si>
    <t>HOURS (NOS.)</t>
  </si>
  <si>
    <t xml:space="preserve">  KMS. (THOUSANDS)</t>
  </si>
  <si>
    <t>CARRIED (NOS.)</t>
  </si>
  <si>
    <t>KMS.PERFORMED (MILLION)</t>
  </si>
  <si>
    <t xml:space="preserve"> FREIGHT </t>
  </si>
  <si>
    <t xml:space="preserve"> MAIL</t>
  </si>
  <si>
    <t xml:space="preserve"> TOTAL</t>
  </si>
  <si>
    <t xml:space="preserve"> PAX.</t>
  </si>
  <si>
    <t>FREIGHT</t>
  </si>
  <si>
    <t xml:space="preserve">तालिका 1.01 (इंडिगो) </t>
  </si>
  <si>
    <t>Table 1.01 (INDIGO)</t>
  </si>
  <si>
    <t>SOURCE:-  ICAO ATR FORM 'A' FURNISHED BY INDIGO</t>
  </si>
  <si>
    <t>2023-24</t>
  </si>
  <si>
    <t>MONTHLY TRAFFIC AND OPERATING STATISTICS OF INDIGO ON SCHEDULED DOMESTIC SERVICES DURING 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</si>
</sst>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#,##0.0"/>
    <numFmt numFmtId="167" formatCode="[$-409]mmm/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5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4" fillId="4" borderId="1" xfId="3" applyFont="1" applyBorder="1" applyAlignment="1" applyProtection="1">
      <alignment horizontal="center" vertical="center" wrapText="1"/>
    </xf>
    <xf numFmtId="164" fontId="3" fillId="4" borderId="1" xfId="3" applyNumberFormat="1" applyBorder="1" applyAlignment="1">
      <alignment horizontal="right" vertical="center"/>
    </xf>
    <xf numFmtId="164" fontId="0" fillId="0" borderId="1" xfId="1" applyNumberFormat="1" applyFont="1" applyBorder="1" applyAlignment="1">
      <alignment horizontal="right" vertical="center"/>
    </xf>
    <xf numFmtId="3" fontId="4" fillId="4" borderId="1" xfId="3" applyNumberFormat="1" applyFont="1" applyBorder="1" applyAlignment="1" applyProtection="1">
      <alignment horizontal="right" vertical="center" wrapText="1"/>
    </xf>
    <xf numFmtId="165" fontId="3" fillId="4" borderId="1" xfId="3" applyNumberFormat="1" applyBorder="1" applyAlignment="1">
      <alignment horizontal="right" vertical="center"/>
    </xf>
    <xf numFmtId="165" fontId="0" fillId="0" borderId="1" xfId="1" applyNumberFormat="1" applyFont="1" applyBorder="1" applyAlignment="1">
      <alignment horizontal="right" vertical="center"/>
    </xf>
    <xf numFmtId="166" fontId="4" fillId="4" borderId="1" xfId="3" applyNumberFormat="1" applyFont="1" applyBorder="1" applyAlignment="1" applyProtection="1">
      <alignment horizontal="right" vertical="center" wrapText="1"/>
    </xf>
    <xf numFmtId="0" fontId="2" fillId="3" borderId="1" xfId="2" applyFont="1" applyBorder="1" applyAlignment="1" applyProtection="1">
      <alignment horizontal="center" vertical="center" textRotation="90" wrapText="1"/>
    </xf>
    <xf numFmtId="0" fontId="0" fillId="0" borderId="0" xfId="0" applyAlignment="1">
      <alignment horizontal="center"/>
    </xf>
    <xf numFmtId="0" fontId="1" fillId="2" borderId="0" xfId="0" applyFont="1" applyFill="1" applyBorder="1" applyAlignment="1" applyProtection="1">
      <alignment horizontal="left" vertical="center" wrapText="1"/>
    </xf>
    <xf numFmtId="167" fontId="3" fillId="4" borderId="1" xfId="3" applyNumberForma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0" fontId="2" fillId="3" borderId="1" xfId="2" applyFont="1" applyBorder="1" applyAlignment="1" applyProtection="1">
      <alignment horizontal="center" vertical="center" textRotation="90" wrapText="1"/>
    </xf>
    <xf numFmtId="0" fontId="2" fillId="3" borderId="1" xfId="2" applyFont="1" applyBorder="1" applyAlignment="1">
      <alignment textRotation="90"/>
    </xf>
    <xf numFmtId="0" fontId="1" fillId="2" borderId="2" xfId="0" applyFont="1" applyFill="1" applyBorder="1" applyAlignment="1" applyProtection="1">
      <alignment horizontal="left" vertical="center" wrapText="1"/>
    </xf>
    <xf numFmtId="0" fontId="1" fillId="2" borderId="3" xfId="0" applyFont="1" applyFill="1" applyBorder="1" applyAlignment="1" applyProtection="1">
      <alignment horizontal="left" vertical="center" wrapText="1"/>
    </xf>
    <xf numFmtId="0" fontId="1" fillId="2" borderId="4" xfId="0" applyFont="1" applyFill="1" applyBorder="1" applyAlignment="1" applyProtection="1">
      <alignment horizontal="left" vertical="center" wrapText="1"/>
    </xf>
    <xf numFmtId="0" fontId="2" fillId="4" borderId="1" xfId="3" applyFont="1" applyBorder="1" applyAlignment="1">
      <alignment horizontal="center" vertical="center" wrapText="1"/>
    </xf>
    <xf numFmtId="0" fontId="2" fillId="4" borderId="1" xfId="3" quotePrefix="1" applyFont="1" applyBorder="1" applyAlignment="1" applyProtection="1">
      <alignment horizontal="center" vertical="center" wrapText="1"/>
    </xf>
    <xf numFmtId="0" fontId="2" fillId="4" borderId="1" xfId="3" applyFont="1" applyBorder="1"/>
    <xf numFmtId="0" fontId="2" fillId="3" borderId="1" xfId="2" applyFont="1" applyBorder="1" applyAlignment="1" applyProtection="1">
      <alignment horizontal="center" vertical="center" wrapText="1"/>
    </xf>
    <xf numFmtId="0" fontId="2" fillId="3" borderId="1" xfId="2" applyFont="1" applyBorder="1"/>
  </cellXfs>
  <cellStyles count="4">
    <cellStyle name="40% - Accent2" xfId="3" builtinId="35"/>
    <cellStyle name="Accent2" xfId="2" builtinId="33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view="pageBreakPreview" topLeftCell="A4" zoomScaleNormal="100" zoomScaleSheetLayoutView="100" workbookViewId="0">
      <selection activeCell="H18" sqref="H18"/>
    </sheetView>
  </sheetViews>
  <sheetFormatPr defaultRowHeight="15" x14ac:dyDescent="0.25"/>
  <cols>
    <col min="1" max="1" width="16.42578125" style="9" customWidth="1"/>
    <col min="2" max="2" width="11" customWidth="1"/>
    <col min="3" max="3" width="12.140625" customWidth="1"/>
    <col min="4" max="4" width="11.5703125" customWidth="1"/>
    <col min="5" max="5" width="15.42578125" customWidth="1"/>
    <col min="6" max="6" width="10.7109375" customWidth="1"/>
    <col min="7" max="7" width="11" customWidth="1"/>
    <col min="8" max="8" width="8.5703125" customWidth="1"/>
    <col min="9" max="9" width="13.140625" customWidth="1"/>
    <col min="10" max="10" width="11" customWidth="1"/>
    <col min="11" max="11" width="11.5703125" customWidth="1"/>
    <col min="12" max="12" width="10.42578125" customWidth="1"/>
    <col min="13" max="14" width="9.42578125" customWidth="1"/>
    <col min="15" max="15" width="11" customWidth="1"/>
    <col min="16" max="16" width="8.7109375" customWidth="1"/>
    <col min="17" max="17" width="8.28515625" customWidth="1"/>
  </cols>
  <sheetData>
    <row r="1" spans="1:17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x14ac:dyDescent="0.25">
      <c r="A2" s="19" t="s">
        <v>20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30.75" customHeight="1" x14ac:dyDescent="0.25">
      <c r="A3" s="21" t="s">
        <v>23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33.6" customHeight="1" x14ac:dyDescent="0.25">
      <c r="A4" s="21" t="s">
        <v>0</v>
      </c>
      <c r="B4" s="21" t="s">
        <v>1</v>
      </c>
      <c r="C4" s="21"/>
      <c r="D4" s="21"/>
      <c r="E4" s="21" t="s">
        <v>2</v>
      </c>
      <c r="F4" s="22"/>
      <c r="G4" s="13" t="s">
        <v>3</v>
      </c>
      <c r="H4" s="13" t="s">
        <v>4</v>
      </c>
      <c r="I4" s="21" t="s">
        <v>5</v>
      </c>
      <c r="J4" s="21"/>
      <c r="K4" s="21"/>
      <c r="L4" s="21" t="s">
        <v>6</v>
      </c>
      <c r="M4" s="21"/>
      <c r="N4" s="21"/>
      <c r="O4" s="21"/>
      <c r="P4" s="13" t="s">
        <v>7</v>
      </c>
      <c r="Q4" s="13" t="s">
        <v>8</v>
      </c>
    </row>
    <row r="5" spans="1:17" ht="120.75" customHeight="1" x14ac:dyDescent="0.25">
      <c r="A5" s="21"/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14"/>
      <c r="H5" s="14"/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8" t="s">
        <v>15</v>
      </c>
      <c r="O5" s="8" t="s">
        <v>16</v>
      </c>
      <c r="P5" s="14"/>
      <c r="Q5" s="14"/>
    </row>
    <row r="6" spans="1:17" x14ac:dyDescent="0.25">
      <c r="A6" s="11">
        <v>45017</v>
      </c>
      <c r="B6" s="2">
        <v>48752</v>
      </c>
      <c r="C6" s="2">
        <v>84231.566666666666</v>
      </c>
      <c r="D6" s="2">
        <v>42615</v>
      </c>
      <c r="E6" s="2">
        <v>7406440</v>
      </c>
      <c r="F6" s="2">
        <v>6997.8670000000002</v>
      </c>
      <c r="G6" s="2">
        <v>8005.6480000000001</v>
      </c>
      <c r="H6" s="5">
        <f t="shared" ref="H6:H17" si="0">F6/G6*100</f>
        <v>87.411624892825671</v>
      </c>
      <c r="I6" s="5">
        <v>19432.77</v>
      </c>
      <c r="J6" s="5">
        <v>2102.9460000000013</v>
      </c>
      <c r="K6" s="5">
        <v>21535.716</v>
      </c>
      <c r="L6" s="5">
        <v>629.63149999999996</v>
      </c>
      <c r="M6" s="5">
        <v>22.66555</v>
      </c>
      <c r="N6" s="5">
        <v>1.888398</v>
      </c>
      <c r="O6" s="5">
        <v>654.18544800000006</v>
      </c>
      <c r="P6" s="5">
        <v>898.12540000000001</v>
      </c>
      <c r="Q6" s="5">
        <f t="shared" ref="Q6:Q17" si="1">O6/P6*100</f>
        <v>72.838987517778705</v>
      </c>
    </row>
    <row r="7" spans="1:17" x14ac:dyDescent="0.25">
      <c r="A7" s="12">
        <v>45047</v>
      </c>
      <c r="B7" s="3">
        <v>50958</v>
      </c>
      <c r="C7" s="3">
        <v>87730.53333333334</v>
      </c>
      <c r="D7" s="3">
        <v>44508.3</v>
      </c>
      <c r="E7" s="3">
        <v>8109998</v>
      </c>
      <c r="F7" s="3">
        <v>7662.9160000000002</v>
      </c>
      <c r="G7" s="3">
        <v>8375.7849999999999</v>
      </c>
      <c r="H7" s="6">
        <f t="shared" si="0"/>
        <v>91.488929097392074</v>
      </c>
      <c r="I7" s="6">
        <v>23904.6</v>
      </c>
      <c r="J7" s="6">
        <v>2067.0459999999998</v>
      </c>
      <c r="K7" s="6">
        <v>25971.645999999997</v>
      </c>
      <c r="L7" s="6">
        <v>689.61594430000002</v>
      </c>
      <c r="M7" s="6">
        <v>41.310006000000001</v>
      </c>
      <c r="N7" s="6">
        <v>2.493474</v>
      </c>
      <c r="O7" s="6">
        <v>733.41942430000006</v>
      </c>
      <c r="P7" s="6">
        <v>941.81874600000003</v>
      </c>
      <c r="Q7" s="6">
        <f t="shared" si="1"/>
        <v>77.872672147895443</v>
      </c>
    </row>
    <row r="8" spans="1:17" x14ac:dyDescent="0.25">
      <c r="A8" s="11">
        <v>45078</v>
      </c>
      <c r="B8" s="2">
        <v>49989</v>
      </c>
      <c r="C8" s="2">
        <v>86217.35</v>
      </c>
      <c r="D8" s="2">
        <v>43738.75</v>
      </c>
      <c r="E8" s="2">
        <v>7893296</v>
      </c>
      <c r="F8" s="2">
        <v>7501.7349999999997</v>
      </c>
      <c r="G8" s="2">
        <v>8254.2720000000008</v>
      </c>
      <c r="H8" s="5">
        <f t="shared" si="0"/>
        <v>90.883060311072853</v>
      </c>
      <c r="I8" s="5">
        <v>23581.758999999998</v>
      </c>
      <c r="J8" s="5">
        <v>2389.1179999999999</v>
      </c>
      <c r="K8" s="5">
        <v>25970.876999999997</v>
      </c>
      <c r="L8" s="5">
        <v>675.0721430000001</v>
      </c>
      <c r="M8" s="5">
        <v>42.236139999999999</v>
      </c>
      <c r="N8" s="5">
        <v>3.3450090000000001</v>
      </c>
      <c r="O8" s="5">
        <v>720.65329199999996</v>
      </c>
      <c r="P8" s="5">
        <v>928.96029299999998</v>
      </c>
      <c r="Q8" s="5">
        <f t="shared" si="1"/>
        <v>77.576328873294472</v>
      </c>
    </row>
    <row r="9" spans="1:17" x14ac:dyDescent="0.25">
      <c r="A9" s="12">
        <v>45108</v>
      </c>
      <c r="B9" s="3">
        <v>52127</v>
      </c>
      <c r="C9" s="3">
        <v>90528.266666666663</v>
      </c>
      <c r="D9" s="3">
        <v>45403.724999999999</v>
      </c>
      <c r="E9" s="3">
        <v>7674890</v>
      </c>
      <c r="F9" s="3">
        <v>7174.8549999999996</v>
      </c>
      <c r="G9" s="3">
        <v>8577.1839999999993</v>
      </c>
      <c r="H9" s="6">
        <f t="shared" si="0"/>
        <v>83.650473162287298</v>
      </c>
      <c r="I9" s="6">
        <v>25006.553</v>
      </c>
      <c r="J9" s="6">
        <v>2590.8589999999999</v>
      </c>
      <c r="K9" s="6">
        <v>27597.412</v>
      </c>
      <c r="L9" s="6">
        <v>645.63720507000005</v>
      </c>
      <c r="M9" s="6">
        <v>44.922275999999997</v>
      </c>
      <c r="N9" s="6">
        <v>3.3186740000000001</v>
      </c>
      <c r="O9" s="6">
        <v>693.87815506999993</v>
      </c>
      <c r="P9" s="6">
        <v>965.72024600000009</v>
      </c>
      <c r="Q9" s="6">
        <f t="shared" si="1"/>
        <v>71.850844791132189</v>
      </c>
    </row>
    <row r="10" spans="1:17" x14ac:dyDescent="0.25">
      <c r="A10" s="11">
        <v>45139</v>
      </c>
      <c r="B10" s="2">
        <v>53021</v>
      </c>
      <c r="C10" s="2">
        <v>91324.683333333334</v>
      </c>
      <c r="D10" s="2">
        <v>46180.841</v>
      </c>
      <c r="E10" s="2">
        <v>7867259</v>
      </c>
      <c r="F10" s="2">
        <v>7329.6710000000003</v>
      </c>
      <c r="G10" s="2">
        <v>8768.1820000000007</v>
      </c>
      <c r="H10" s="5">
        <f t="shared" si="0"/>
        <v>83.593965088772109</v>
      </c>
      <c r="I10" s="5">
        <v>23971.467000000001</v>
      </c>
      <c r="J10" s="5">
        <v>2613.279</v>
      </c>
      <c r="K10" s="5">
        <v>26584.745999999999</v>
      </c>
      <c r="L10" s="5">
        <v>659.60279415000002</v>
      </c>
      <c r="M10" s="5">
        <v>41.589536000000003</v>
      </c>
      <c r="N10" s="5">
        <v>3.351334</v>
      </c>
      <c r="O10" s="5">
        <v>704.54366414999993</v>
      </c>
      <c r="P10" s="5">
        <v>987.29031038999995</v>
      </c>
      <c r="Q10" s="5">
        <f t="shared" si="1"/>
        <v>71.361346985335118</v>
      </c>
    </row>
    <row r="11" spans="1:17" x14ac:dyDescent="0.25">
      <c r="A11" s="12">
        <v>45170</v>
      </c>
      <c r="B11" s="3">
        <v>51992</v>
      </c>
      <c r="C11" s="3">
        <v>90536.383333333331</v>
      </c>
      <c r="D11" s="3">
        <v>45232.328999999998</v>
      </c>
      <c r="E11" s="3">
        <v>7769790</v>
      </c>
      <c r="F11" s="3">
        <v>7273.8119999999999</v>
      </c>
      <c r="G11" s="3">
        <v>8587.7880000000005</v>
      </c>
      <c r="H11" s="6">
        <f t="shared" si="0"/>
        <v>84.699482567571522</v>
      </c>
      <c r="I11" s="6">
        <v>22686.873</v>
      </c>
      <c r="J11" s="6">
        <v>2198.63</v>
      </c>
      <c r="K11" s="6">
        <v>24885.503000000001</v>
      </c>
      <c r="L11" s="6">
        <v>654.51103799999999</v>
      </c>
      <c r="M11" s="6">
        <v>41.144152999999996</v>
      </c>
      <c r="N11" s="6">
        <v>2.8082120000000002</v>
      </c>
      <c r="O11" s="6">
        <v>698.46340300000008</v>
      </c>
      <c r="P11" s="6">
        <v>966.25088500000004</v>
      </c>
      <c r="Q11" s="6">
        <f t="shared" si="1"/>
        <v>72.285926340962675</v>
      </c>
    </row>
    <row r="12" spans="1:17" x14ac:dyDescent="0.25">
      <c r="A12" s="11">
        <v>45200</v>
      </c>
      <c r="B12" s="2">
        <v>54616</v>
      </c>
      <c r="C12" s="2">
        <v>22888.133333333335</v>
      </c>
      <c r="D12" s="2">
        <v>47611.531000000003</v>
      </c>
      <c r="E12" s="2">
        <v>7907253</v>
      </c>
      <c r="F12" s="2">
        <v>7524.4830000000002</v>
      </c>
      <c r="G12" s="2">
        <v>9033.5059999999994</v>
      </c>
      <c r="H12" s="5">
        <f t="shared" si="0"/>
        <v>83.295267640271675</v>
      </c>
      <c r="I12" s="5">
        <v>24644.945</v>
      </c>
      <c r="J12" s="5">
        <v>2313.194</v>
      </c>
      <c r="K12" s="5">
        <v>26958.138999999999</v>
      </c>
      <c r="L12" s="5">
        <v>677.13650613000004</v>
      </c>
      <c r="M12" s="5">
        <v>44.124139999999997</v>
      </c>
      <c r="N12" s="5">
        <v>3.1567689999999997</v>
      </c>
      <c r="O12" s="5">
        <v>724.41741512999999</v>
      </c>
      <c r="P12" s="2">
        <v>1015.647927</v>
      </c>
      <c r="Q12" s="5">
        <f t="shared" si="1"/>
        <v>71.325643057212687</v>
      </c>
    </row>
    <row r="13" spans="1:17" x14ac:dyDescent="0.25">
      <c r="A13" s="12">
        <v>45231</v>
      </c>
      <c r="B13" s="3">
        <v>52764</v>
      </c>
      <c r="C13" s="3">
        <v>91728.733333333337</v>
      </c>
      <c r="D13" s="3">
        <v>45602.377</v>
      </c>
      <c r="E13" s="3">
        <v>7876294</v>
      </c>
      <c r="F13" s="3">
        <v>7438.2259999999997</v>
      </c>
      <c r="G13" s="3">
        <v>8686.0210000000006</v>
      </c>
      <c r="H13" s="6">
        <f t="shared" si="0"/>
        <v>85.634446428347331</v>
      </c>
      <c r="I13" s="6">
        <v>22367.644</v>
      </c>
      <c r="J13" s="6">
        <v>2305.087</v>
      </c>
      <c r="K13" s="6">
        <v>24672.731</v>
      </c>
      <c r="L13" s="6">
        <v>669.37048199999992</v>
      </c>
      <c r="M13" s="6">
        <v>33.324932000000004</v>
      </c>
      <c r="N13" s="6">
        <v>2.7398389999999999</v>
      </c>
      <c r="O13" s="6">
        <v>705.43525299999999</v>
      </c>
      <c r="P13" s="6">
        <v>973.71075499999995</v>
      </c>
      <c r="Q13" s="6">
        <f t="shared" si="1"/>
        <v>72.448131991722747</v>
      </c>
    </row>
    <row r="14" spans="1:17" x14ac:dyDescent="0.25">
      <c r="A14" s="11">
        <v>45261</v>
      </c>
      <c r="B14" s="2">
        <v>53881</v>
      </c>
      <c r="C14" s="2">
        <v>93873.46666666666</v>
      </c>
      <c r="D14" s="2">
        <v>46801.985999999997</v>
      </c>
      <c r="E14" s="2">
        <v>8526055</v>
      </c>
      <c r="F14" s="2">
        <v>8081.2479999999996</v>
      </c>
      <c r="G14" s="2">
        <v>8913.277</v>
      </c>
      <c r="H14" s="5">
        <f t="shared" si="0"/>
        <v>90.665285057336376</v>
      </c>
      <c r="I14" s="5">
        <v>23539.565999999999</v>
      </c>
      <c r="J14" s="5">
        <v>2435.4059999999999</v>
      </c>
      <c r="K14" s="5">
        <v>25974.971999999998</v>
      </c>
      <c r="L14" s="5">
        <v>727.18068799999992</v>
      </c>
      <c r="M14" s="5">
        <v>34.842093999999996</v>
      </c>
      <c r="N14" s="5">
        <v>2.8398530000000002</v>
      </c>
      <c r="O14" s="5">
        <v>764.86263499999995</v>
      </c>
      <c r="P14" s="5">
        <v>999.34635363999996</v>
      </c>
      <c r="Q14" s="5">
        <f t="shared" si="1"/>
        <v>76.536291168129949</v>
      </c>
    </row>
    <row r="15" spans="1:17" x14ac:dyDescent="0.25">
      <c r="A15" s="12">
        <v>45292</v>
      </c>
      <c r="B15" s="3">
        <v>50923</v>
      </c>
      <c r="C15" s="3">
        <v>88813.016666666663</v>
      </c>
      <c r="D15" s="3">
        <v>43776.94</v>
      </c>
      <c r="E15" s="3">
        <v>7908647</v>
      </c>
      <c r="F15" s="3">
        <v>7362.4629999999997</v>
      </c>
      <c r="G15" s="3">
        <v>8333.2569999999996</v>
      </c>
      <c r="H15" s="6">
        <f t="shared" si="0"/>
        <v>88.350365289346058</v>
      </c>
      <c r="I15" s="6">
        <v>22149.241999999998</v>
      </c>
      <c r="J15" s="6">
        <v>2515.1370000000002</v>
      </c>
      <c r="K15" s="6">
        <v>24664.378999999997</v>
      </c>
      <c r="L15" s="6">
        <v>670.43881599999997</v>
      </c>
      <c r="M15" s="6">
        <v>31.950105999999998</v>
      </c>
      <c r="N15" s="6">
        <v>2.7618969999999998</v>
      </c>
      <c r="O15" s="6">
        <v>705.15081900000007</v>
      </c>
      <c r="P15" s="6">
        <v>933.73513300000002</v>
      </c>
      <c r="Q15" s="6">
        <f t="shared" si="1"/>
        <v>75.519362405741248</v>
      </c>
    </row>
    <row r="16" spans="1:17" x14ac:dyDescent="0.25">
      <c r="A16" s="11">
        <v>45323</v>
      </c>
      <c r="B16" s="2">
        <v>50244</v>
      </c>
      <c r="C16" s="2">
        <v>87251.3</v>
      </c>
      <c r="D16" s="2">
        <v>42851.375</v>
      </c>
      <c r="E16" s="2">
        <v>7602018</v>
      </c>
      <c r="F16" s="2">
        <v>7143.1710000000003</v>
      </c>
      <c r="G16" s="2">
        <v>8111.3270000000002</v>
      </c>
      <c r="H16" s="5">
        <f t="shared" si="0"/>
        <v>88.064147826859895</v>
      </c>
      <c r="I16" s="5">
        <v>22300.434000000001</v>
      </c>
      <c r="J16" s="5">
        <v>2731.5459999999998</v>
      </c>
      <c r="K16" s="5">
        <v>25031.98</v>
      </c>
      <c r="L16" s="5">
        <v>642.85940900000003</v>
      </c>
      <c r="M16" s="5">
        <v>29.952182000000001</v>
      </c>
      <c r="N16" s="5">
        <v>2.8353389999999998</v>
      </c>
      <c r="O16" s="5">
        <v>675.64693</v>
      </c>
      <c r="P16" s="5">
        <v>908.82009699999992</v>
      </c>
      <c r="Q16" s="5">
        <f t="shared" si="1"/>
        <v>74.343308673553693</v>
      </c>
    </row>
    <row r="17" spans="1:18" x14ac:dyDescent="0.25">
      <c r="A17" s="12">
        <v>45352</v>
      </c>
      <c r="B17" s="3">
        <v>55119</v>
      </c>
      <c r="C17" s="3">
        <v>95459.9</v>
      </c>
      <c r="D17" s="3">
        <v>47139.535000000003</v>
      </c>
      <c r="E17" s="3">
        <v>8085844</v>
      </c>
      <c r="F17" s="3">
        <v>7615.0789999999997</v>
      </c>
      <c r="G17" s="3">
        <v>8965.8790000000008</v>
      </c>
      <c r="H17" s="6">
        <f t="shared" si="0"/>
        <v>84.933992528786078</v>
      </c>
      <c r="I17" s="6">
        <v>23970.92</v>
      </c>
      <c r="J17" s="6">
        <v>2490.4290000000001</v>
      </c>
      <c r="K17" s="6">
        <v>26461.348999999998</v>
      </c>
      <c r="L17" s="6">
        <v>685.30037329999993</v>
      </c>
      <c r="M17" s="6">
        <v>32.531223000000004</v>
      </c>
      <c r="N17" s="6">
        <v>2.6263319999999997</v>
      </c>
      <c r="O17" s="6">
        <v>720.45792830000005</v>
      </c>
      <c r="P17" s="6">
        <v>1005.4336029999999</v>
      </c>
      <c r="Q17" s="6">
        <f t="shared" si="1"/>
        <v>71.656440181659619</v>
      </c>
    </row>
    <row r="18" spans="1:18" x14ac:dyDescent="0.25">
      <c r="A18" s="1" t="s">
        <v>22</v>
      </c>
      <c r="B18" s="4">
        <f>SUM(B6:B17)</f>
        <v>624386</v>
      </c>
      <c r="C18" s="4">
        <f>SUM(C6:C17)</f>
        <v>1010583.3333333334</v>
      </c>
      <c r="D18" s="4">
        <f t="shared" ref="D18:F18" si="2">SUM(D6:D17)</f>
        <v>541462.6889999999</v>
      </c>
      <c r="E18" s="4">
        <f t="shared" si="2"/>
        <v>94627784</v>
      </c>
      <c r="F18" s="4">
        <f t="shared" si="2"/>
        <v>89105.525999999998</v>
      </c>
      <c r="G18" s="4">
        <f>SUM(G6:G17)</f>
        <v>102612.126</v>
      </c>
      <c r="H18" s="7">
        <f t="shared" ref="H18" si="3">F18/G18*100</f>
        <v>86.837228184902813</v>
      </c>
      <c r="I18" s="7">
        <f t="shared" ref="I18:O18" si="4">SUM(I6:I17)</f>
        <v>277556.77299999999</v>
      </c>
      <c r="J18" s="7">
        <f t="shared" si="4"/>
        <v>28752.676999999996</v>
      </c>
      <c r="K18" s="7">
        <f t="shared" si="4"/>
        <v>306309.44999999995</v>
      </c>
      <c r="L18" s="7">
        <f t="shared" si="4"/>
        <v>8026.35689895</v>
      </c>
      <c r="M18" s="7">
        <f t="shared" si="4"/>
        <v>440.59233799999993</v>
      </c>
      <c r="N18" s="7">
        <f t="shared" si="4"/>
        <v>34.165130000000005</v>
      </c>
      <c r="O18" s="7">
        <f t="shared" si="4"/>
        <v>8501.1143669499997</v>
      </c>
      <c r="P18" s="7">
        <f>SUM(P6:P17)</f>
        <v>11524.85974903</v>
      </c>
      <c r="Q18" s="7">
        <f t="shared" ref="Q18" si="5">O18/P18*100</f>
        <v>73.763278270397208</v>
      </c>
    </row>
    <row r="19" spans="1:18" x14ac:dyDescent="0.25">
      <c r="A19" s="15" t="s">
        <v>21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/>
    </row>
    <row r="20" spans="1:18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4" spans="1:18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2:1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2:18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</sheetData>
  <mergeCells count="13">
    <mergeCell ref="P4:P5"/>
    <mergeCell ref="Q4:Q5"/>
    <mergeCell ref="A19:Q19"/>
    <mergeCell ref="A1:Q1"/>
    <mergeCell ref="A2:Q2"/>
    <mergeCell ref="A3:Q3"/>
    <mergeCell ref="A4:A5"/>
    <mergeCell ref="B4:D4"/>
    <mergeCell ref="E4:F4"/>
    <mergeCell ref="G4:G5"/>
    <mergeCell ref="H4:H5"/>
    <mergeCell ref="I4:K4"/>
    <mergeCell ref="L4:O4"/>
  </mergeCells>
  <pageMargins left="0.7" right="0.7" top="0.75" bottom="0.75" header="0.3" footer="0.3"/>
  <pageSetup paperSize="9" scale="68" orientation="landscape" r:id="rId1"/>
  <ignoredErrors>
    <ignoredError sqref="H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cp:lastPrinted>2022-04-26T05:37:57Z</cp:lastPrinted>
  <dcterms:created xsi:type="dcterms:W3CDTF">2018-10-29T04:00:07Z</dcterms:created>
  <dcterms:modified xsi:type="dcterms:W3CDTF">2025-01-24T06:49:15Z</dcterms:modified>
</cp:coreProperties>
</file>