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Annual Report 2023-24\Airline Wise\AIR INDIA\"/>
    </mc:Choice>
  </mc:AlternateContent>
  <bookViews>
    <workbookView xWindow="0" yWindow="0" windowWidth="17070" windowHeight="9660"/>
  </bookViews>
  <sheets>
    <sheet name="AIR INDIA" sheetId="2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2" l="1"/>
  <c r="O18" i="2"/>
  <c r="Q18" i="2" s="1"/>
  <c r="N18" i="2"/>
  <c r="M18" i="2"/>
  <c r="L18" i="2"/>
  <c r="K18" i="2"/>
  <c r="J18" i="2"/>
  <c r="I18" i="2"/>
  <c r="G18" i="2"/>
  <c r="F18" i="2"/>
  <c r="H18" i="2" s="1"/>
  <c r="E18" i="2"/>
  <c r="D18" i="2"/>
  <c r="C18" i="2"/>
  <c r="B18" i="2"/>
  <c r="Q17" i="2"/>
  <c r="Q16" i="2"/>
  <c r="Q15" i="2"/>
  <c r="Q14" i="2"/>
  <c r="Q13" i="2"/>
  <c r="Q12" i="2"/>
  <c r="Q11" i="2"/>
  <c r="Q10" i="2"/>
  <c r="Q9" i="2"/>
  <c r="Q8" i="2"/>
  <c r="Q7" i="2"/>
  <c r="Q6" i="2"/>
  <c r="H17" i="2"/>
  <c r="H16" i="2"/>
  <c r="H15" i="2"/>
  <c r="H14" i="2"/>
  <c r="H13" i="2"/>
  <c r="H12" i="2"/>
  <c r="H11" i="2"/>
  <c r="H10" i="2"/>
  <c r="H9" i="2"/>
  <c r="H8" i="2"/>
  <c r="H7" i="2"/>
  <c r="H6" i="2"/>
</calcChain>
</file>

<file path=xl/sharedStrings.xml><?xml version="1.0" encoding="utf-8"?>
<sst xmlns="http://schemas.openxmlformats.org/spreadsheetml/2006/main" count="26" uniqueCount="24">
  <si>
    <t>MONTH</t>
  </si>
  <si>
    <t>AIRCRAFT FLOWN</t>
  </si>
  <si>
    <t xml:space="preserve">    PASSENGERS</t>
  </si>
  <si>
    <t>AVAILABLE SEAT KILOMETERS (MILLION)</t>
  </si>
  <si>
    <t xml:space="preserve"> PAX. LOAD FACTOR (%)</t>
  </si>
  <si>
    <t xml:space="preserve"> CARGO CARRIED (TON)</t>
  </si>
  <si>
    <t xml:space="preserve">    TON  KMS. PERFORMED (MILLION)</t>
  </si>
  <si>
    <t>AVAILABLE TONNE KILOMETERS (MILLION)</t>
  </si>
  <si>
    <t xml:space="preserve"> WEIGHT LOAD FACTOR (%)</t>
  </si>
  <si>
    <t>DEPARTURES (NOS.)</t>
  </si>
  <si>
    <t>HOURS (NOS.)</t>
  </si>
  <si>
    <t xml:space="preserve">  KMS. (THOUSANDS)</t>
  </si>
  <si>
    <t>CARRIED (NOS.)</t>
  </si>
  <si>
    <t>KMS.PERFORMED (MILLION)</t>
  </si>
  <si>
    <t xml:space="preserve"> FREIGHT </t>
  </si>
  <si>
    <t xml:space="preserve"> MAIL</t>
  </si>
  <si>
    <t xml:space="preserve"> TOTAL</t>
  </si>
  <si>
    <t xml:space="preserve"> PAX.</t>
  </si>
  <si>
    <t>FREIGHT</t>
  </si>
  <si>
    <t>SOURCE:-  ICAO ATR FORM 'A' FURNISHED BY AIR INDIA</t>
  </si>
  <si>
    <t>तालिका 1.01 एयर इंडिया (राष्ट्रीय)</t>
  </si>
  <si>
    <t xml:space="preserve">Table 1.01 AIR INDIA </t>
  </si>
  <si>
    <t>2023-24</t>
  </si>
  <si>
    <t>MONTHLY TRAFFIC AND OPERATING STATISTICS OF AIR INDIA ON SCHEDULED DOMESTIC SERVICES DURING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</si>
</sst>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.0"/>
    <numFmt numFmtId="167" formatCode="[$-409]mmm/yy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5" fillId="3" borderId="0" applyNumberFormat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2" fillId="3" borderId="1" xfId="2" applyFont="1" applyBorder="1" applyAlignment="1" applyProtection="1">
      <alignment horizontal="center" vertical="center" textRotation="90" wrapText="1"/>
    </xf>
    <xf numFmtId="164" fontId="3" fillId="4" borderId="1" xfId="3" applyNumberFormat="1" applyBorder="1" applyAlignment="1">
      <alignment horizontal="right" vertical="top"/>
    </xf>
    <xf numFmtId="165" fontId="3" fillId="4" borderId="1" xfId="3" applyNumberFormat="1" applyBorder="1" applyAlignment="1">
      <alignment horizontal="right" vertical="top"/>
    </xf>
    <xf numFmtId="164" fontId="0" fillId="0" borderId="1" xfId="1" applyNumberFormat="1" applyFont="1" applyBorder="1" applyAlignment="1">
      <alignment horizontal="right" vertical="top"/>
    </xf>
    <xf numFmtId="165" fontId="0" fillId="0" borderId="1" xfId="1" applyNumberFormat="1" applyFont="1" applyBorder="1" applyAlignment="1">
      <alignment horizontal="right" vertical="top"/>
    </xf>
    <xf numFmtId="0" fontId="4" fillId="4" borderId="1" xfId="3" applyFont="1" applyBorder="1" applyAlignment="1" applyProtection="1">
      <alignment horizontal="center" vertical="top" wrapText="1"/>
    </xf>
    <xf numFmtId="3" fontId="4" fillId="4" borderId="1" xfId="3" applyNumberFormat="1" applyFont="1" applyBorder="1" applyAlignment="1" applyProtection="1">
      <alignment horizontal="right" vertical="top" wrapText="1"/>
    </xf>
    <xf numFmtId="166" fontId="4" fillId="4" borderId="1" xfId="3" applyNumberFormat="1" applyFont="1" applyBorder="1" applyAlignment="1" applyProtection="1">
      <alignment horizontal="right" vertical="top" wrapText="1"/>
    </xf>
    <xf numFmtId="165" fontId="2" fillId="4" borderId="1" xfId="3" applyNumberFormat="1" applyFont="1" applyBorder="1" applyAlignment="1">
      <alignment horizontal="right" vertical="top"/>
    </xf>
    <xf numFmtId="165" fontId="2" fillId="0" borderId="1" xfId="1" applyNumberFormat="1" applyFont="1" applyBorder="1" applyAlignment="1">
      <alignment horizontal="right" vertical="top"/>
    </xf>
    <xf numFmtId="167" fontId="3" fillId="4" borderId="1" xfId="3" applyNumberFormat="1" applyFont="1" applyBorder="1" applyAlignment="1" applyProtection="1">
      <alignment horizontal="center" vertical="top" wrapText="1"/>
    </xf>
    <xf numFmtId="167" fontId="2" fillId="2" borderId="1" xfId="0" applyNumberFormat="1" applyFont="1" applyFill="1" applyBorder="1" applyAlignment="1" applyProtection="1">
      <alignment horizontal="center" vertical="top" wrapText="1"/>
    </xf>
    <xf numFmtId="0" fontId="2" fillId="3" borderId="1" xfId="2" applyFont="1" applyBorder="1" applyAlignment="1" applyProtection="1">
      <alignment horizontal="center" vertical="center" textRotation="90" wrapText="1"/>
    </xf>
    <xf numFmtId="0" fontId="2" fillId="3" borderId="1" xfId="2" applyFont="1" applyBorder="1" applyAlignment="1">
      <alignment textRotation="90"/>
    </xf>
    <xf numFmtId="0" fontId="1" fillId="2" borderId="1" xfId="0" applyFont="1" applyFill="1" applyBorder="1" applyAlignment="1" applyProtection="1">
      <alignment horizontal="left" vertical="center" wrapText="1"/>
    </xf>
    <xf numFmtId="0" fontId="2" fillId="4" borderId="1" xfId="3" applyFont="1" applyBorder="1" applyAlignment="1">
      <alignment horizontal="center" vertical="center" wrapText="1"/>
    </xf>
    <xf numFmtId="0" fontId="2" fillId="4" borderId="1" xfId="3" quotePrefix="1" applyFont="1" applyBorder="1" applyAlignment="1" applyProtection="1">
      <alignment horizontal="center" vertical="center" wrapText="1"/>
    </xf>
    <xf numFmtId="0" fontId="2" fillId="4" borderId="1" xfId="3" applyFont="1" applyBorder="1"/>
    <xf numFmtId="0" fontId="2" fillId="3" borderId="1" xfId="2" applyFont="1" applyBorder="1" applyAlignment="1" applyProtection="1">
      <alignment horizontal="center" vertical="center" wrapText="1"/>
    </xf>
    <xf numFmtId="0" fontId="2" fillId="3" borderId="1" xfId="2" applyFont="1" applyBorder="1"/>
  </cellXfs>
  <cellStyles count="4">
    <cellStyle name="40% - Accent2" xfId="3" builtinId="35"/>
    <cellStyle name="Accent2" xfId="2" builtinId="3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tabSelected="1" view="pageBreakPreview" zoomScale="85" zoomScaleNormal="118" zoomScaleSheetLayoutView="85" workbookViewId="0">
      <selection activeCell="I22" sqref="I22"/>
    </sheetView>
  </sheetViews>
  <sheetFormatPr defaultColWidth="9.140625" defaultRowHeight="15" x14ac:dyDescent="0.25"/>
  <cols>
    <col min="1" max="1" width="13.85546875" style="1" customWidth="1"/>
    <col min="2" max="2" width="10.140625" style="1" customWidth="1"/>
    <col min="3" max="3" width="10" style="1" customWidth="1"/>
    <col min="4" max="4" width="9.85546875" style="1" customWidth="1"/>
    <col min="5" max="5" width="11" style="1" customWidth="1"/>
    <col min="6" max="6" width="8.42578125" style="1" customWidth="1"/>
    <col min="7" max="7" width="8.7109375" style="1" customWidth="1"/>
    <col min="8" max="8" width="7.28515625" style="1" customWidth="1"/>
    <col min="9" max="9" width="9.5703125" style="1" customWidth="1"/>
    <col min="10" max="10" width="8.7109375" style="1" customWidth="1"/>
    <col min="11" max="11" width="9.5703125" style="1" customWidth="1"/>
    <col min="12" max="12" width="11" style="1" customWidth="1"/>
    <col min="13" max="13" width="9.28515625" style="1" customWidth="1"/>
    <col min="14" max="14" width="8.5703125" style="1" customWidth="1"/>
    <col min="15" max="15" width="10.140625" style="1" customWidth="1"/>
    <col min="16" max="16" width="11" style="1" customWidth="1"/>
    <col min="17" max="17" width="8.7109375" style="1" customWidth="1"/>
    <col min="18" max="16384" width="9.140625" style="1"/>
  </cols>
  <sheetData>
    <row r="1" spans="1:17" ht="15" customHeight="1" x14ac:dyDescent="0.25">
      <c r="A1" s="17" t="s">
        <v>20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5" customHeight="1" x14ac:dyDescent="0.25">
      <c r="A2" s="18" t="s">
        <v>21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ht="15" customHeight="1" x14ac:dyDescent="0.25">
      <c r="A3" s="20" t="s">
        <v>23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ht="30" customHeight="1" x14ac:dyDescent="0.25">
      <c r="A4" s="20" t="s">
        <v>0</v>
      </c>
      <c r="B4" s="20" t="s">
        <v>1</v>
      </c>
      <c r="C4" s="20"/>
      <c r="D4" s="20"/>
      <c r="E4" s="20" t="s">
        <v>2</v>
      </c>
      <c r="F4" s="21"/>
      <c r="G4" s="14" t="s">
        <v>3</v>
      </c>
      <c r="H4" s="14" t="s">
        <v>4</v>
      </c>
      <c r="I4" s="20" t="s">
        <v>5</v>
      </c>
      <c r="J4" s="20"/>
      <c r="K4" s="20"/>
      <c r="L4" s="20" t="s">
        <v>6</v>
      </c>
      <c r="M4" s="20"/>
      <c r="N4" s="20"/>
      <c r="O4" s="20"/>
      <c r="P4" s="14" t="s">
        <v>7</v>
      </c>
      <c r="Q4" s="14" t="s">
        <v>8</v>
      </c>
    </row>
    <row r="5" spans="1:17" ht="115.5" customHeight="1" x14ac:dyDescent="0.25">
      <c r="A5" s="20"/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15"/>
      <c r="H5" s="15"/>
      <c r="I5" s="2" t="s">
        <v>14</v>
      </c>
      <c r="J5" s="2" t="s">
        <v>15</v>
      </c>
      <c r="K5" s="2" t="s">
        <v>16</v>
      </c>
      <c r="L5" s="2" t="s">
        <v>17</v>
      </c>
      <c r="M5" s="2" t="s">
        <v>18</v>
      </c>
      <c r="N5" s="2" t="s">
        <v>15</v>
      </c>
      <c r="O5" s="2" t="s">
        <v>16</v>
      </c>
      <c r="P5" s="15"/>
      <c r="Q5" s="15"/>
    </row>
    <row r="6" spans="1:17" x14ac:dyDescent="0.25">
      <c r="A6" s="12">
        <v>45017</v>
      </c>
      <c r="B6" s="3">
        <v>8062</v>
      </c>
      <c r="C6" s="3">
        <v>15384.749999999993</v>
      </c>
      <c r="D6" s="3">
        <v>8739.3369999999995</v>
      </c>
      <c r="E6" s="3">
        <v>1112789</v>
      </c>
      <c r="F6" s="3">
        <v>1168.0685549999998</v>
      </c>
      <c r="G6" s="3">
        <v>1328.8454960000001</v>
      </c>
      <c r="H6" s="4">
        <f t="shared" ref="H6:H18" si="0">F6/G6*100</f>
        <v>87.90100568621709</v>
      </c>
      <c r="I6" s="10">
        <v>5842.5134000000007</v>
      </c>
      <c r="J6" s="10">
        <v>341.5246643527463</v>
      </c>
      <c r="K6" s="10">
        <v>6184.0380643527469</v>
      </c>
      <c r="L6" s="4">
        <v>106.810817121</v>
      </c>
      <c r="M6" s="4">
        <v>7.3345634951000056</v>
      </c>
      <c r="N6" s="4">
        <v>0.37311954296986399</v>
      </c>
      <c r="O6" s="4">
        <v>114.51850015906989</v>
      </c>
      <c r="P6" s="4">
        <v>142.79857667599993</v>
      </c>
      <c r="Q6" s="4">
        <f t="shared" ref="Q6:Q18" si="1">O6/P6*100</f>
        <v>80.195827454852321</v>
      </c>
    </row>
    <row r="7" spans="1:17" x14ac:dyDescent="0.25">
      <c r="A7" s="13">
        <v>45047</v>
      </c>
      <c r="B7" s="5">
        <v>8763</v>
      </c>
      <c r="C7" s="5">
        <v>16525.566666666684</v>
      </c>
      <c r="D7" s="5">
        <v>9412.9680000000008</v>
      </c>
      <c r="E7" s="5">
        <v>1244034</v>
      </c>
      <c r="F7" s="5">
        <v>1295.355337</v>
      </c>
      <c r="G7" s="5">
        <v>1438.816354</v>
      </c>
      <c r="H7" s="6">
        <f t="shared" si="0"/>
        <v>90.029233640473336</v>
      </c>
      <c r="I7" s="11">
        <v>7057.3751999999986</v>
      </c>
      <c r="J7" s="11">
        <v>386.12256900799207</v>
      </c>
      <c r="K7" s="11">
        <v>7443.4977690079904</v>
      </c>
      <c r="L7" s="6">
        <v>118.49980355900003</v>
      </c>
      <c r="M7" s="6">
        <v>8.9324045365000089</v>
      </c>
      <c r="N7" s="6">
        <v>0.42661742000000025</v>
      </c>
      <c r="O7" s="6">
        <v>127.85882551550002</v>
      </c>
      <c r="P7" s="6">
        <v>154.94665783199918</v>
      </c>
      <c r="Q7" s="6">
        <f t="shared" si="1"/>
        <v>82.517962829589308</v>
      </c>
    </row>
    <row r="8" spans="1:17" x14ac:dyDescent="0.25">
      <c r="A8" s="12">
        <v>45078</v>
      </c>
      <c r="B8" s="3">
        <v>8676</v>
      </c>
      <c r="C8" s="3">
        <v>16441.103999999999</v>
      </c>
      <c r="D8" s="3">
        <v>9259.1990000000005</v>
      </c>
      <c r="E8" s="3">
        <v>1212719</v>
      </c>
      <c r="F8" s="3">
        <v>1254.6750200000001</v>
      </c>
      <c r="G8" s="3">
        <v>1421.7359059999999</v>
      </c>
      <c r="H8" s="4">
        <f t="shared" si="0"/>
        <v>88.249513478911894</v>
      </c>
      <c r="I8" s="10">
        <v>6885.0300000000007</v>
      </c>
      <c r="J8" s="10">
        <v>429.11823449178291</v>
      </c>
      <c r="K8" s="10">
        <v>7314.148234491784</v>
      </c>
      <c r="L8" s="4">
        <v>114.795602</v>
      </c>
      <c r="M8" s="4">
        <v>8.400366</v>
      </c>
      <c r="N8" s="4">
        <v>0.17716944904455711</v>
      </c>
      <c r="O8" s="4">
        <v>123.37313744904455</v>
      </c>
      <c r="P8" s="4">
        <v>153.218862</v>
      </c>
      <c r="Q8" s="4">
        <f t="shared" si="1"/>
        <v>80.52085483381579</v>
      </c>
    </row>
    <row r="9" spans="1:17" x14ac:dyDescent="0.25">
      <c r="A9" s="13">
        <v>45108</v>
      </c>
      <c r="B9" s="5">
        <v>8958</v>
      </c>
      <c r="C9" s="5">
        <v>17257.314999999991</v>
      </c>
      <c r="D9" s="5">
        <v>9527.6149999999998</v>
      </c>
      <c r="E9" s="5">
        <v>1198026</v>
      </c>
      <c r="F9" s="5">
        <v>1224.8248349999999</v>
      </c>
      <c r="G9" s="5">
        <v>1455.026202</v>
      </c>
      <c r="H9" s="6">
        <f t="shared" si="0"/>
        <v>84.178885116736879</v>
      </c>
      <c r="I9" s="11">
        <v>6405.0640000000003</v>
      </c>
      <c r="J9" s="11">
        <v>521.905037711413</v>
      </c>
      <c r="K9" s="11">
        <v>6926.969037711413</v>
      </c>
      <c r="L9" s="6">
        <v>111.98488400000001</v>
      </c>
      <c r="M9" s="6">
        <v>7.8612279999999997</v>
      </c>
      <c r="N9" s="6">
        <v>0.55153817455058085</v>
      </c>
      <c r="O9" s="6">
        <v>120.39765017455059</v>
      </c>
      <c r="P9" s="6">
        <v>156.178979</v>
      </c>
      <c r="Q9" s="6">
        <f t="shared" si="1"/>
        <v>77.089535957685186</v>
      </c>
    </row>
    <row r="10" spans="1:17" x14ac:dyDescent="0.25">
      <c r="A10" s="12">
        <v>45139</v>
      </c>
      <c r="B10" s="3">
        <v>9027</v>
      </c>
      <c r="C10" s="3">
        <v>17161.633333333331</v>
      </c>
      <c r="D10" s="3">
        <v>9580.8070000000007</v>
      </c>
      <c r="E10" s="3">
        <v>1211611</v>
      </c>
      <c r="F10" s="3">
        <v>1236.6853980000001</v>
      </c>
      <c r="G10" s="3">
        <v>1462.5978279999999</v>
      </c>
      <c r="H10" s="4">
        <f t="shared" si="0"/>
        <v>84.554029434809209</v>
      </c>
      <c r="I10" s="10">
        <v>6831.5917000000109</v>
      </c>
      <c r="J10" s="10">
        <v>649.09463141173819</v>
      </c>
      <c r="K10" s="10">
        <v>7480.6863314117491</v>
      </c>
      <c r="L10" s="4">
        <v>113.06285397399999</v>
      </c>
      <c r="M10" s="4">
        <v>8.2496424243999922</v>
      </c>
      <c r="N10" s="4">
        <v>0.65857562891233723</v>
      </c>
      <c r="O10" s="4">
        <v>121.97107202731233</v>
      </c>
      <c r="P10" s="4">
        <v>156.65983790799993</v>
      </c>
      <c r="Q10" s="4">
        <f t="shared" si="1"/>
        <v>77.857269390857581</v>
      </c>
    </row>
    <row r="11" spans="1:17" x14ac:dyDescent="0.25">
      <c r="A11" s="13">
        <v>45170</v>
      </c>
      <c r="B11" s="5">
        <v>8622</v>
      </c>
      <c r="C11" s="5">
        <v>16786.966666666714</v>
      </c>
      <c r="D11" s="5">
        <v>9263.9169999999995</v>
      </c>
      <c r="E11" s="5">
        <v>1174442</v>
      </c>
      <c r="F11" s="5">
        <v>1200.4193759999998</v>
      </c>
      <c r="G11" s="5">
        <v>1413.616802</v>
      </c>
      <c r="H11" s="6">
        <f t="shared" si="0"/>
        <v>84.918301360144682</v>
      </c>
      <c r="I11" s="11">
        <v>7037.9237000000094</v>
      </c>
      <c r="J11" s="11">
        <v>530.81557311359188</v>
      </c>
      <c r="K11" s="11">
        <v>7568.7392731136015</v>
      </c>
      <c r="L11" s="6">
        <v>109.76003028900003</v>
      </c>
      <c r="M11" s="6">
        <v>8.5457553828000066</v>
      </c>
      <c r="N11" s="6">
        <v>0.54065376059956594</v>
      </c>
      <c r="O11" s="6">
        <v>118.84643943239961</v>
      </c>
      <c r="P11" s="6">
        <v>150.74844623999897</v>
      </c>
      <c r="Q11" s="6">
        <f t="shared" si="1"/>
        <v>78.837588311318456</v>
      </c>
    </row>
    <row r="12" spans="1:17" x14ac:dyDescent="0.25">
      <c r="A12" s="12">
        <v>45200</v>
      </c>
      <c r="B12" s="3">
        <v>8776</v>
      </c>
      <c r="C12" s="3">
        <v>16890.483333333334</v>
      </c>
      <c r="D12" s="3">
        <v>9449.0949999999993</v>
      </c>
      <c r="E12" s="3">
        <v>1222165</v>
      </c>
      <c r="F12" s="3">
        <v>1263.861645</v>
      </c>
      <c r="G12" s="3">
        <v>1470.6282639999999</v>
      </c>
      <c r="H12" s="4">
        <f t="shared" si="0"/>
        <v>85.940252607575346</v>
      </c>
      <c r="I12" s="10">
        <v>7505.0389000000032</v>
      </c>
      <c r="J12" s="10">
        <v>546.35330815354507</v>
      </c>
      <c r="K12" s="10">
        <v>8051.3922081535484</v>
      </c>
      <c r="L12" s="4">
        <v>115.55885349699993</v>
      </c>
      <c r="M12" s="4">
        <v>9.0207446492000098</v>
      </c>
      <c r="N12" s="4">
        <v>0.5397293945130095</v>
      </c>
      <c r="O12" s="4">
        <v>125.11932754071296</v>
      </c>
      <c r="P12" s="4">
        <v>157.50152062800001</v>
      </c>
      <c r="Q12" s="4">
        <f t="shared" si="1"/>
        <v>79.440075906460635</v>
      </c>
    </row>
    <row r="13" spans="1:17" x14ac:dyDescent="0.25">
      <c r="A13" s="13">
        <v>45231</v>
      </c>
      <c r="B13" s="5">
        <v>8306</v>
      </c>
      <c r="C13" s="5">
        <v>16247.066666666662</v>
      </c>
      <c r="D13" s="5">
        <v>8888.4240000000009</v>
      </c>
      <c r="E13" s="5">
        <v>1189143</v>
      </c>
      <c r="F13" s="5">
        <v>1224.9113589999999</v>
      </c>
      <c r="G13" s="5">
        <v>1434.9874779999998</v>
      </c>
      <c r="H13" s="6">
        <f t="shared" si="0"/>
        <v>85.36042145170552</v>
      </c>
      <c r="I13" s="11">
        <v>7206.4299000000092</v>
      </c>
      <c r="J13" s="11">
        <v>586.18062471244468</v>
      </c>
      <c r="K13" s="11">
        <v>7792.6105247124542</v>
      </c>
      <c r="L13" s="6">
        <v>112.0568441369999</v>
      </c>
      <c r="M13" s="6">
        <v>9.0726249511000123</v>
      </c>
      <c r="N13" s="6">
        <v>0.60481817925843639</v>
      </c>
      <c r="O13" s="6">
        <v>121.73428726735835</v>
      </c>
      <c r="P13" s="6">
        <v>155.6670019239985</v>
      </c>
      <c r="Q13" s="6">
        <f t="shared" si="1"/>
        <v>78.201729180081998</v>
      </c>
    </row>
    <row r="14" spans="1:17" x14ac:dyDescent="0.25">
      <c r="A14" s="12">
        <v>45261</v>
      </c>
      <c r="B14" s="3">
        <v>8981</v>
      </c>
      <c r="C14" s="3">
        <v>17744.533333333326</v>
      </c>
      <c r="D14" s="3">
        <v>9556.7819999999992</v>
      </c>
      <c r="E14" s="3">
        <v>1339630</v>
      </c>
      <c r="F14" s="3">
        <v>1374.4974650000001</v>
      </c>
      <c r="G14" s="3">
        <v>1553.5286299999998</v>
      </c>
      <c r="H14" s="4">
        <f t="shared" si="0"/>
        <v>88.475837423092756</v>
      </c>
      <c r="I14" s="10">
        <v>7141.1105000000025</v>
      </c>
      <c r="J14" s="10">
        <v>658.68836703238696</v>
      </c>
      <c r="K14" s="10">
        <v>7799.7988670323894</v>
      </c>
      <c r="L14" s="4">
        <v>125.74186123699999</v>
      </c>
      <c r="M14" s="4">
        <v>8.9703928320000017</v>
      </c>
      <c r="N14" s="4">
        <v>0.73145669559884152</v>
      </c>
      <c r="O14" s="4">
        <v>135.44371076459882</v>
      </c>
      <c r="P14" s="4">
        <v>169.86316277599977</v>
      </c>
      <c r="Q14" s="4">
        <f t="shared" si="1"/>
        <v>79.736953292933663</v>
      </c>
    </row>
    <row r="15" spans="1:17" x14ac:dyDescent="0.25">
      <c r="A15" s="13">
        <v>45292</v>
      </c>
      <c r="B15" s="5">
        <v>8932</v>
      </c>
      <c r="C15" s="5">
        <v>17594.666666666664</v>
      </c>
      <c r="D15" s="5">
        <v>9445.7489999999998</v>
      </c>
      <c r="E15" s="5">
        <v>1336709</v>
      </c>
      <c r="F15" s="5">
        <v>1355.378453</v>
      </c>
      <c r="G15" s="5">
        <v>1537.6466580000001</v>
      </c>
      <c r="H15" s="6">
        <f t="shared" si="0"/>
        <v>88.146288092150229</v>
      </c>
      <c r="I15" s="11">
        <v>6753.2757000000029</v>
      </c>
      <c r="J15" s="11">
        <v>638.334620286975</v>
      </c>
      <c r="K15" s="11">
        <v>7391.6103202869781</v>
      </c>
      <c r="L15" s="6">
        <v>123.97759289400001</v>
      </c>
      <c r="M15" s="6">
        <v>8.5563802869000014</v>
      </c>
      <c r="N15" s="6">
        <v>0.66089617452604255</v>
      </c>
      <c r="O15" s="6">
        <v>133.19486935542605</v>
      </c>
      <c r="P15" s="6">
        <v>169.91528312400024</v>
      </c>
      <c r="Q15" s="6">
        <f t="shared" si="1"/>
        <v>78.388987092010737</v>
      </c>
    </row>
    <row r="16" spans="1:17" x14ac:dyDescent="0.25">
      <c r="A16" s="12">
        <v>45323</v>
      </c>
      <c r="B16" s="3">
        <v>8683</v>
      </c>
      <c r="C16" s="3">
        <v>17014.716666666656</v>
      </c>
      <c r="D16" s="3">
        <v>9308.26</v>
      </c>
      <c r="E16" s="3">
        <v>1332374</v>
      </c>
      <c r="F16" s="3">
        <v>1337.4108819999999</v>
      </c>
      <c r="G16" s="3">
        <v>1515.8586299999999</v>
      </c>
      <c r="H16" s="4">
        <f t="shared" si="0"/>
        <v>88.227942601745127</v>
      </c>
      <c r="I16" s="10">
        <v>7608.2706000000035</v>
      </c>
      <c r="J16" s="10">
        <v>778.2614197855886</v>
      </c>
      <c r="K16" s="10">
        <v>8386.5320197855926</v>
      </c>
      <c r="L16" s="4">
        <v>122.33551879300009</v>
      </c>
      <c r="M16" s="4">
        <v>9.7627573653000024</v>
      </c>
      <c r="N16" s="4">
        <v>0.87233273656948884</v>
      </c>
      <c r="O16" s="4">
        <v>132.9706088948696</v>
      </c>
      <c r="P16" s="4">
        <v>171.1739066559999</v>
      </c>
      <c r="Q16" s="4">
        <f t="shared" si="1"/>
        <v>77.681587978297614</v>
      </c>
    </row>
    <row r="17" spans="1:17" x14ac:dyDescent="0.25">
      <c r="A17" s="13">
        <v>45352</v>
      </c>
      <c r="B17" s="5">
        <v>9405</v>
      </c>
      <c r="C17" s="5">
        <v>18150.266666666692</v>
      </c>
      <c r="D17" s="5">
        <v>10092.625</v>
      </c>
      <c r="E17" s="5">
        <v>1409012</v>
      </c>
      <c r="F17" s="5">
        <v>1398.790812</v>
      </c>
      <c r="G17" s="5">
        <v>1640.186696</v>
      </c>
      <c r="H17" s="6">
        <f t="shared" si="0"/>
        <v>85.282414216094821</v>
      </c>
      <c r="I17" s="11">
        <v>7749.9744999999994</v>
      </c>
      <c r="J17" s="11">
        <v>606.63076248332641</v>
      </c>
      <c r="K17" s="11">
        <v>8356.6052624833264</v>
      </c>
      <c r="L17" s="6">
        <v>127.90997551400001</v>
      </c>
      <c r="M17" s="6">
        <v>9.720109547399975</v>
      </c>
      <c r="N17" s="6">
        <v>0.60843079585276982</v>
      </c>
      <c r="O17" s="6">
        <v>138.23851585725276</v>
      </c>
      <c r="P17" s="6">
        <v>186.80930347599949</v>
      </c>
      <c r="Q17" s="6">
        <f t="shared" si="1"/>
        <v>73.999802624933565</v>
      </c>
    </row>
    <row r="18" spans="1:17" ht="26.25" customHeight="1" x14ac:dyDescent="0.25">
      <c r="A18" s="7" t="s">
        <v>22</v>
      </c>
      <c r="B18" s="8">
        <f>SUM(B6:B17)</f>
        <v>105191</v>
      </c>
      <c r="C18" s="8">
        <f t="shared" ref="C18:G18" si="2">SUM(C6:C17)</f>
        <v>203199.06900000002</v>
      </c>
      <c r="D18" s="8">
        <f t="shared" si="2"/>
        <v>112524.77799999999</v>
      </c>
      <c r="E18" s="8">
        <f t="shared" si="2"/>
        <v>14982654</v>
      </c>
      <c r="F18" s="8">
        <f t="shared" si="2"/>
        <v>15334.879137</v>
      </c>
      <c r="G18" s="8">
        <f t="shared" si="2"/>
        <v>17673.474944000001</v>
      </c>
      <c r="H18" s="9">
        <f t="shared" si="0"/>
        <v>86.767764605375831</v>
      </c>
      <c r="I18" s="9">
        <f>SUM(I6:I17)</f>
        <v>84023.598100000032</v>
      </c>
      <c r="J18" s="9">
        <f t="shared" ref="J18:P18" si="3">SUM(J6:J17)</f>
        <v>6673.0298125435311</v>
      </c>
      <c r="K18" s="9">
        <f t="shared" si="3"/>
        <v>90696.627912543554</v>
      </c>
      <c r="L18" s="9">
        <f t="shared" si="3"/>
        <v>1402.4946370150001</v>
      </c>
      <c r="M18" s="9">
        <f t="shared" si="3"/>
        <v>104.4269694707</v>
      </c>
      <c r="N18" s="9">
        <f t="shared" si="3"/>
        <v>6.7453379523954942</v>
      </c>
      <c r="O18" s="9">
        <f t="shared" si="3"/>
        <v>1513.6669444380959</v>
      </c>
      <c r="P18" s="9">
        <f t="shared" si="3"/>
        <v>1925.4815382399961</v>
      </c>
      <c r="Q18" s="9">
        <f t="shared" si="1"/>
        <v>78.612384194640313</v>
      </c>
    </row>
    <row r="19" spans="1:17" ht="15" customHeight="1" x14ac:dyDescent="0.25">
      <c r="A19" s="16" t="s">
        <v>19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</sheetData>
  <mergeCells count="13">
    <mergeCell ref="P4:P5"/>
    <mergeCell ref="Q4:Q5"/>
    <mergeCell ref="A19:Q19"/>
    <mergeCell ref="A1:Q1"/>
    <mergeCell ref="A2:Q2"/>
    <mergeCell ref="A3:Q3"/>
    <mergeCell ref="A4:A5"/>
    <mergeCell ref="B4:D4"/>
    <mergeCell ref="E4:F4"/>
    <mergeCell ref="G4:G5"/>
    <mergeCell ref="H4:H5"/>
    <mergeCell ref="I4:K4"/>
    <mergeCell ref="L4:O4"/>
  </mergeCells>
  <pageMargins left="0.7" right="0.7" top="0.75" bottom="0.75" header="0.3" footer="0.3"/>
  <pageSetup paperSize="9" scale="79" orientation="landscape" r:id="rId1"/>
  <ignoredErrors>
    <ignoredError sqref="H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 INDIA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cp:lastPrinted>2020-06-09T07:48:29Z</cp:lastPrinted>
  <dcterms:created xsi:type="dcterms:W3CDTF">2018-10-29T04:00:07Z</dcterms:created>
  <dcterms:modified xsi:type="dcterms:W3CDTF">2025-01-24T06:32:54Z</dcterms:modified>
</cp:coreProperties>
</file>