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 kanchan\Desktop\test\"/>
    </mc:Choice>
  </mc:AlternateContent>
  <bookViews>
    <workbookView xWindow="0" yWindow="0" windowWidth="19200" windowHeight="7635" firstSheet="2" activeTab="5"/>
  </bookViews>
  <sheets>
    <sheet name="BAL-26 Weeks" sheetId="5" r:id="rId1"/>
    <sheet name="BAL-2 Weeks" sheetId="6" r:id="rId2"/>
    <sheet name="BAL 15 days VWAP" sheetId="10" r:id="rId3"/>
    <sheet name="BAL 30 days VWAP" sheetId="11" r:id="rId4"/>
    <sheet name="BAL 45 days VWAP" sheetId="12" r:id="rId5"/>
    <sheet name="BAL 60 days VWAP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6" l="1"/>
  <c r="E11" i="6"/>
  <c r="G11" i="6" s="1"/>
  <c r="C11" i="6"/>
  <c r="C10" i="6"/>
  <c r="C9" i="6"/>
  <c r="C8" i="6"/>
  <c r="C7" i="6"/>
  <c r="F6" i="6"/>
  <c r="E6" i="6"/>
  <c r="G6" i="6" s="1"/>
  <c r="C6" i="6"/>
  <c r="C5" i="6"/>
  <c r="C4" i="6"/>
  <c r="C3" i="6"/>
  <c r="C2" i="6"/>
  <c r="F113" i="5"/>
  <c r="E113" i="5"/>
  <c r="E108" i="5"/>
  <c r="F108" i="5"/>
  <c r="C118" i="5"/>
  <c r="C123" i="5"/>
  <c r="C122" i="5"/>
  <c r="C121" i="5"/>
  <c r="C120" i="5"/>
  <c r="C119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104" i="5" l="1"/>
  <c r="E104" i="5"/>
  <c r="F99" i="5"/>
  <c r="E99" i="5"/>
  <c r="F90" i="5"/>
  <c r="E90" i="5"/>
  <c r="F85" i="5"/>
  <c r="E85" i="5"/>
  <c r="F72" i="5"/>
  <c r="E72" i="5"/>
  <c r="E67" i="5"/>
  <c r="F67" i="5"/>
  <c r="F63" i="5"/>
  <c r="E63" i="5"/>
  <c r="F54" i="5" l="1"/>
  <c r="E54" i="5"/>
  <c r="F49" i="5"/>
  <c r="E49" i="5"/>
  <c r="F45" i="5"/>
  <c r="E45" i="5"/>
  <c r="F81" i="5" l="1"/>
  <c r="E81" i="5"/>
  <c r="F76" i="5"/>
  <c r="E76" i="5"/>
  <c r="G12" i="6" l="1"/>
  <c r="F12" i="6"/>
  <c r="E12" i="6"/>
  <c r="F118" i="5"/>
  <c r="E118" i="5"/>
  <c r="F95" i="5" l="1"/>
  <c r="E95" i="5"/>
  <c r="F59" i="5" l="1"/>
  <c r="E59" i="5"/>
  <c r="F123" i="5" l="1"/>
  <c r="E123" i="5"/>
  <c r="L47" i="12" l="1"/>
  <c r="G123" i="5" l="1"/>
  <c r="F41" i="5" l="1"/>
  <c r="E41" i="5"/>
  <c r="F36" i="5"/>
  <c r="E36" i="5"/>
  <c r="F31" i="5"/>
  <c r="E31" i="5"/>
  <c r="F26" i="5"/>
  <c r="E26" i="5"/>
  <c r="F21" i="5"/>
  <c r="E21" i="5"/>
  <c r="F16" i="5"/>
  <c r="E16" i="5"/>
  <c r="F11" i="5"/>
  <c r="E11" i="5"/>
  <c r="F6" i="5"/>
  <c r="E6" i="5"/>
  <c r="L62" i="13"/>
  <c r="K62" i="13"/>
  <c r="K47" i="12"/>
  <c r="L32" i="11"/>
  <c r="K32" i="11"/>
  <c r="L17" i="10"/>
  <c r="K17" i="10"/>
  <c r="G16" i="5" l="1"/>
  <c r="G36" i="5"/>
  <c r="G45" i="5"/>
  <c r="G54" i="5"/>
  <c r="G118" i="5"/>
  <c r="G11" i="5"/>
  <c r="G21" i="5"/>
  <c r="G31" i="5"/>
  <c r="G41" i="5"/>
  <c r="G49" i="5"/>
  <c r="G59" i="5"/>
  <c r="G95" i="5"/>
  <c r="G63" i="5"/>
  <c r="G99" i="5"/>
  <c r="E124" i="5"/>
  <c r="F124" i="5"/>
  <c r="G26" i="5"/>
  <c r="G67" i="5"/>
  <c r="G76" i="5"/>
  <c r="G108" i="5"/>
  <c r="G72" i="5"/>
  <c r="G81" i="5"/>
  <c r="G90" i="5"/>
  <c r="G104" i="5"/>
  <c r="G113" i="5"/>
  <c r="G85" i="5"/>
  <c r="L63" i="13" l="1"/>
  <c r="L48" i="12"/>
  <c r="L33" i="11"/>
  <c r="L18" i="10" l="1"/>
  <c r="G6" i="5"/>
  <c r="G124" i="5" s="1"/>
</calcChain>
</file>

<file path=xl/sharedStrings.xml><?xml version="1.0" encoding="utf-8"?>
<sst xmlns="http://schemas.openxmlformats.org/spreadsheetml/2006/main" count="366" uniqueCount="24">
  <si>
    <t>Date</t>
  </si>
  <si>
    <t>Day</t>
  </si>
  <si>
    <t>Week No.</t>
  </si>
  <si>
    <t>VWAP</t>
  </si>
  <si>
    <t>Weekly high</t>
  </si>
  <si>
    <t>Weekly Low</t>
  </si>
  <si>
    <t>Average of Weekly high and low</t>
  </si>
  <si>
    <t>Symbol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</si>
  <si>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</si>
  <si>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</si>
  <si>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</si>
  <si>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</si>
  <si>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</si>
  <si>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</si>
  <si>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</si>
  <si>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</si>
  <si>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</si>
  <si>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</si>
  <si>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EQ</t>
  </si>
  <si>
    <t>BHARTIARTL</t>
  </si>
  <si>
    <t>15 days VWAP</t>
  </si>
  <si>
    <t>30 days VWAP</t>
  </si>
  <si>
    <t>45 days VWAP</t>
  </si>
  <si>
    <t>60 days 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</si>
</sst>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2" fillId="2" borderId="2" xfId="0" applyNumberFormat="1" applyFon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top" wrapText="1"/>
    </xf>
    <xf numFmtId="0" fontId="3" fillId="0" borderId="1" xfId="0" applyFont="1" applyBorder="1"/>
    <xf numFmtId="2" fontId="0" fillId="2" borderId="1" xfId="0" applyNumberForma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2" fontId="0" fillId="2" borderId="1" xfId="0" applyNumberFormat="1" applyFill="1" applyBorder="1" applyAlignment="1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top" wrapText="1"/>
    </xf>
    <xf numFmtId="2" fontId="0" fillId="2" borderId="1" xfId="0" applyNumberFormat="1" applyFill="1" applyBorder="1" applyAlignment="1">
      <alignment vertical="top"/>
    </xf>
    <xf numFmtId="15" fontId="3" fillId="0" borderId="1" xfId="0" applyNumberFormat="1" applyFont="1" applyBorder="1"/>
    <xf numFmtId="0" fontId="3" fillId="0" borderId="0" xfId="0" applyFont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5" fontId="4" fillId="0" borderId="1" xfId="0" applyNumberFormat="1" applyFont="1" applyBorder="1"/>
    <xf numFmtId="2" fontId="2" fillId="2" borderId="1" xfId="0" applyNumberFormat="1" applyFont="1" applyFill="1" applyBorder="1"/>
    <xf numFmtId="15" fontId="0" fillId="0" borderId="1" xfId="0" applyNumberFormat="1" applyFont="1" applyBorder="1"/>
    <xf numFmtId="0" fontId="1" fillId="0" borderId="1" xfId="0" applyFont="1" applyBorder="1" applyAlignment="1">
      <alignment horizontal="center"/>
    </xf>
    <xf numFmtId="15" fontId="0" fillId="0" borderId="0" xfId="0" applyNumberFormat="1" applyFont="1"/>
    <xf numFmtId="1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103" workbookViewId="0">
      <selection activeCell="I125" sqref="I125"/>
    </sheetView>
  </sheetViews>
  <sheetFormatPr defaultRowHeight="15" x14ac:dyDescent="0.25"/>
  <cols>
    <col min="1" max="1" width="9.7109375" style="1" customWidth="1"/>
    <col min="2" max="2" width="11.5703125" customWidth="1"/>
    <col min="3" max="3" width="14.28515625" style="2" customWidth="1"/>
    <col min="5" max="5" width="12.28515625" bestFit="1" customWidth="1"/>
    <col min="6" max="6" width="12" bestFit="1" customWidth="1"/>
    <col min="7" max="7" width="19.5703125" customWidth="1"/>
  </cols>
  <sheetData>
    <row r="1" spans="1:7" ht="36.75" customHeight="1" x14ac:dyDescent="0.25">
      <c r="A1" s="21" t="s">
        <v>2</v>
      </c>
      <c r="B1" s="22" t="s">
        <v>0</v>
      </c>
      <c r="C1" s="22" t="s">
        <v>1</v>
      </c>
      <c r="D1" s="22" t="s">
        <v>3</v>
      </c>
      <c r="E1" s="22" t="s">
        <v>4</v>
      </c>
      <c r="F1" s="22" t="s">
        <v>5</v>
      </c>
      <c r="G1" s="23" t="s">
        <v>6</v>
      </c>
    </row>
    <row r="2" spans="1:7" x14ac:dyDescent="0.25">
      <c r="A2" s="24">
        <v>1</v>
      </c>
      <c r="B2" s="7">
        <v>43269</v>
      </c>
      <c r="C2" s="25" t="str">
        <f t="shared" ref="C2:C42" si="0">TEXT(B2,"dddd")</f>
        <v>Monday</v>
      </c>
      <c r="D2" s="6">
        <v>375.78</v>
      </c>
      <c r="E2" s="6"/>
      <c r="F2" s="6"/>
      <c r="G2" s="6"/>
    </row>
    <row r="3" spans="1:7" x14ac:dyDescent="0.25">
      <c r="A3" s="24"/>
      <c r="B3" s="7">
        <v>43270</v>
      </c>
      <c r="C3" s="25" t="str">
        <f t="shared" si="0"/>
        <v>Tuesday</v>
      </c>
      <c r="D3" s="6">
        <v>372.73</v>
      </c>
      <c r="E3" s="6"/>
      <c r="F3" s="6"/>
      <c r="G3" s="6"/>
    </row>
    <row r="4" spans="1:7" x14ac:dyDescent="0.25">
      <c r="A4" s="24"/>
      <c r="B4" s="7">
        <v>43271</v>
      </c>
      <c r="C4" s="25" t="str">
        <f t="shared" si="0"/>
        <v>Wednesday</v>
      </c>
      <c r="D4" s="6">
        <v>373.45</v>
      </c>
      <c r="E4" s="6"/>
      <c r="F4" s="6"/>
      <c r="G4" s="6"/>
    </row>
    <row r="5" spans="1:7" x14ac:dyDescent="0.25">
      <c r="A5" s="24"/>
      <c r="B5" s="7">
        <v>43272</v>
      </c>
      <c r="C5" s="25" t="str">
        <f t="shared" si="0"/>
        <v>Thursday</v>
      </c>
      <c r="D5" s="6">
        <v>369.86</v>
      </c>
      <c r="E5" s="6"/>
      <c r="F5" s="6"/>
      <c r="G5" s="6"/>
    </row>
    <row r="6" spans="1:7" x14ac:dyDescent="0.25">
      <c r="A6" s="24"/>
      <c r="B6" s="7">
        <v>43273</v>
      </c>
      <c r="C6" s="25" t="str">
        <f t="shared" si="0"/>
        <v>Friday</v>
      </c>
      <c r="D6" s="6">
        <v>371.81</v>
      </c>
      <c r="E6" s="6">
        <f>MAX(D2:D6)</f>
        <v>375.78</v>
      </c>
      <c r="F6" s="6">
        <f>MIN(D2:D6)</f>
        <v>369.86</v>
      </c>
      <c r="G6" s="3">
        <f>AVERAGE(E6:F6)</f>
        <v>372.82</v>
      </c>
    </row>
    <row r="7" spans="1:7" x14ac:dyDescent="0.25">
      <c r="A7" s="24">
        <v>2</v>
      </c>
      <c r="B7" s="7">
        <v>43276</v>
      </c>
      <c r="C7" s="25" t="str">
        <f t="shared" si="0"/>
        <v>Monday</v>
      </c>
      <c r="D7" s="6">
        <v>374.61</v>
      </c>
      <c r="E7" s="6"/>
      <c r="F7" s="6"/>
      <c r="G7" s="3"/>
    </row>
    <row r="8" spans="1:7" x14ac:dyDescent="0.25">
      <c r="A8" s="24"/>
      <c r="B8" s="7">
        <v>43277</v>
      </c>
      <c r="C8" s="25" t="str">
        <f t="shared" si="0"/>
        <v>Tuesday</v>
      </c>
      <c r="D8" s="6">
        <v>379.59</v>
      </c>
      <c r="E8" s="6"/>
      <c r="F8" s="6"/>
      <c r="G8" s="6"/>
    </row>
    <row r="9" spans="1:7" x14ac:dyDescent="0.25">
      <c r="A9" s="24"/>
      <c r="B9" s="7">
        <v>43278</v>
      </c>
      <c r="C9" s="25" t="str">
        <f t="shared" si="0"/>
        <v>Wednesday</v>
      </c>
      <c r="D9" s="6">
        <v>376.68</v>
      </c>
      <c r="E9" s="6"/>
      <c r="F9" s="6"/>
      <c r="G9" s="6"/>
    </row>
    <row r="10" spans="1:7" x14ac:dyDescent="0.25">
      <c r="A10" s="24"/>
      <c r="B10" s="7">
        <v>43279</v>
      </c>
      <c r="C10" s="25" t="str">
        <f t="shared" si="0"/>
        <v>Thursday</v>
      </c>
      <c r="D10" s="6">
        <v>376.28</v>
      </c>
      <c r="E10" s="6"/>
      <c r="F10" s="6"/>
      <c r="G10" s="3"/>
    </row>
    <row r="11" spans="1:7" x14ac:dyDescent="0.25">
      <c r="A11" s="24"/>
      <c r="B11" s="7">
        <v>43280</v>
      </c>
      <c r="C11" s="25" t="str">
        <f t="shared" si="0"/>
        <v>Friday</v>
      </c>
      <c r="D11" s="6">
        <v>380.73</v>
      </c>
      <c r="E11" s="6">
        <f>MAX(D7:D11)</f>
        <v>380.73</v>
      </c>
      <c r="F11" s="6">
        <f>MIN(D7:D11)</f>
        <v>374.61</v>
      </c>
      <c r="G11" s="3">
        <f>AVERAGE(E11:F11)</f>
        <v>377.67</v>
      </c>
    </row>
    <row r="12" spans="1:7" x14ac:dyDescent="0.25">
      <c r="A12" s="24">
        <v>3</v>
      </c>
      <c r="B12" s="7">
        <v>43283</v>
      </c>
      <c r="C12" s="25" t="str">
        <f t="shared" si="0"/>
        <v>Monday</v>
      </c>
      <c r="D12" s="6">
        <v>371.04</v>
      </c>
      <c r="E12" s="6"/>
      <c r="F12" s="6"/>
      <c r="G12" s="6"/>
    </row>
    <row r="13" spans="1:7" x14ac:dyDescent="0.25">
      <c r="A13" s="24"/>
      <c r="B13" s="7">
        <v>43284</v>
      </c>
      <c r="C13" s="25" t="str">
        <f t="shared" si="0"/>
        <v>Tuesday</v>
      </c>
      <c r="D13" s="6">
        <v>369.9</v>
      </c>
      <c r="E13" s="6"/>
      <c r="F13" s="6"/>
      <c r="G13" s="3"/>
    </row>
    <row r="14" spans="1:7" x14ac:dyDescent="0.25">
      <c r="A14" s="24"/>
      <c r="B14" s="7">
        <v>43285</v>
      </c>
      <c r="C14" s="25" t="str">
        <f t="shared" si="0"/>
        <v>Wednesday</v>
      </c>
      <c r="D14" s="6">
        <v>367.94</v>
      </c>
      <c r="E14" s="6"/>
      <c r="F14" s="6"/>
      <c r="G14" s="3"/>
    </row>
    <row r="15" spans="1:7" x14ac:dyDescent="0.25">
      <c r="A15" s="24"/>
      <c r="B15" s="7">
        <v>43286</v>
      </c>
      <c r="C15" s="25" t="str">
        <f t="shared" si="0"/>
        <v>Thursday</v>
      </c>
      <c r="D15" s="6">
        <v>362.92</v>
      </c>
      <c r="E15" s="6"/>
      <c r="F15" s="6"/>
      <c r="G15" s="3"/>
    </row>
    <row r="16" spans="1:7" x14ac:dyDescent="0.25">
      <c r="A16" s="24"/>
      <c r="B16" s="7">
        <v>43287</v>
      </c>
      <c r="C16" s="25" t="str">
        <f t="shared" si="0"/>
        <v>Friday</v>
      </c>
      <c r="D16" s="6">
        <v>362.18</v>
      </c>
      <c r="E16" s="6">
        <f>MAX(D12:D16)</f>
        <v>371.04</v>
      </c>
      <c r="F16" s="6">
        <f>MIN(D12:D16)</f>
        <v>362.18</v>
      </c>
      <c r="G16" s="3">
        <f>AVERAGE(E16:F16)</f>
        <v>366.61</v>
      </c>
    </row>
    <row r="17" spans="1:7" x14ac:dyDescent="0.25">
      <c r="A17" s="24">
        <v>4</v>
      </c>
      <c r="B17" s="7">
        <v>43290</v>
      </c>
      <c r="C17" s="25" t="str">
        <f t="shared" si="0"/>
        <v>Monday</v>
      </c>
      <c r="D17" s="6">
        <v>362.67</v>
      </c>
      <c r="E17" s="6"/>
      <c r="F17" s="6"/>
      <c r="G17" s="6"/>
    </row>
    <row r="18" spans="1:7" x14ac:dyDescent="0.25">
      <c r="A18" s="24"/>
      <c r="B18" s="7">
        <v>43291</v>
      </c>
      <c r="C18" s="25" t="str">
        <f t="shared" si="0"/>
        <v>Tuesday</v>
      </c>
      <c r="D18" s="6">
        <v>365.71</v>
      </c>
      <c r="E18" s="6"/>
      <c r="F18" s="6"/>
      <c r="G18" s="6"/>
    </row>
    <row r="19" spans="1:7" x14ac:dyDescent="0.25">
      <c r="A19" s="24"/>
      <c r="B19" s="7">
        <v>43292</v>
      </c>
      <c r="C19" s="25" t="str">
        <f t="shared" si="0"/>
        <v>Wednesday</v>
      </c>
      <c r="D19" s="6">
        <v>364.35</v>
      </c>
      <c r="E19" s="6"/>
      <c r="F19" s="6"/>
      <c r="G19" s="3"/>
    </row>
    <row r="20" spans="1:7" x14ac:dyDescent="0.25">
      <c r="A20" s="24"/>
      <c r="B20" s="7">
        <v>43293</v>
      </c>
      <c r="C20" s="25" t="str">
        <f t="shared" si="0"/>
        <v>Thursday</v>
      </c>
      <c r="D20" s="6">
        <v>362.91</v>
      </c>
      <c r="E20" s="6"/>
      <c r="F20" s="6"/>
      <c r="G20" s="3"/>
    </row>
    <row r="21" spans="1:7" x14ac:dyDescent="0.25">
      <c r="A21" s="24"/>
      <c r="B21" s="7">
        <v>43294</v>
      </c>
      <c r="C21" s="25" t="str">
        <f t="shared" si="0"/>
        <v>Friday</v>
      </c>
      <c r="D21" s="6">
        <v>359.95</v>
      </c>
      <c r="E21" s="6">
        <f>MAX(D17:D21)</f>
        <v>365.71</v>
      </c>
      <c r="F21" s="6">
        <f>MIN(D17:D21)</f>
        <v>359.95</v>
      </c>
      <c r="G21" s="3">
        <f>AVERAGE(E21:F21)</f>
        <v>362.83</v>
      </c>
    </row>
    <row r="22" spans="1:7" x14ac:dyDescent="0.25">
      <c r="A22" s="24">
        <v>5</v>
      </c>
      <c r="B22" s="7">
        <v>43297</v>
      </c>
      <c r="C22" s="25" t="str">
        <f t="shared" si="0"/>
        <v>Monday</v>
      </c>
      <c r="D22" s="6">
        <v>350.92</v>
      </c>
      <c r="E22" s="6"/>
      <c r="F22" s="6"/>
      <c r="G22" s="3"/>
    </row>
    <row r="23" spans="1:7" x14ac:dyDescent="0.25">
      <c r="A23" s="24"/>
      <c r="B23" s="7">
        <v>43298</v>
      </c>
      <c r="C23" s="25" t="str">
        <f t="shared" si="0"/>
        <v>Tuesday</v>
      </c>
      <c r="D23" s="6">
        <v>342.93</v>
      </c>
      <c r="E23" s="6"/>
      <c r="F23" s="6"/>
      <c r="G23" s="6"/>
    </row>
    <row r="24" spans="1:7" x14ac:dyDescent="0.25">
      <c r="A24" s="24"/>
      <c r="B24" s="7">
        <v>43299</v>
      </c>
      <c r="C24" s="25" t="str">
        <f t="shared" si="0"/>
        <v>Wednesday</v>
      </c>
      <c r="D24" s="6">
        <v>336.43</v>
      </c>
      <c r="E24" s="6"/>
      <c r="F24" s="6"/>
      <c r="G24" s="6"/>
    </row>
    <row r="25" spans="1:7" x14ac:dyDescent="0.25">
      <c r="A25" s="24"/>
      <c r="B25" s="7">
        <v>43300</v>
      </c>
      <c r="C25" s="25" t="str">
        <f t="shared" si="0"/>
        <v>Thursday</v>
      </c>
      <c r="D25" s="6">
        <v>343.9</v>
      </c>
      <c r="E25" s="6"/>
      <c r="F25" s="6"/>
      <c r="G25" s="3"/>
    </row>
    <row r="26" spans="1:7" x14ac:dyDescent="0.25">
      <c r="A26" s="24"/>
      <c r="B26" s="7">
        <v>43301</v>
      </c>
      <c r="C26" s="25" t="str">
        <f t="shared" si="0"/>
        <v>Friday</v>
      </c>
      <c r="D26" s="6">
        <v>344.58</v>
      </c>
      <c r="E26" s="6">
        <f>MAX(D22:D26)</f>
        <v>350.92</v>
      </c>
      <c r="F26" s="6">
        <f>MIN(D22:D26)</f>
        <v>336.43</v>
      </c>
      <c r="G26" s="3">
        <f>AVERAGE(E26:F26)</f>
        <v>343.67500000000001</v>
      </c>
    </row>
    <row r="27" spans="1:7" x14ac:dyDescent="0.25">
      <c r="A27" s="24">
        <v>6</v>
      </c>
      <c r="B27" s="7">
        <v>43304</v>
      </c>
      <c r="C27" s="25" t="str">
        <f t="shared" si="0"/>
        <v>Monday</v>
      </c>
      <c r="D27" s="6">
        <v>355.47</v>
      </c>
      <c r="E27" s="6"/>
      <c r="F27" s="6"/>
      <c r="G27" s="6"/>
    </row>
    <row r="28" spans="1:7" x14ac:dyDescent="0.25">
      <c r="A28" s="24"/>
      <c r="B28" s="7">
        <v>43305</v>
      </c>
      <c r="C28" s="25" t="str">
        <f t="shared" si="0"/>
        <v>Tuesday</v>
      </c>
      <c r="D28" s="6">
        <v>361.67</v>
      </c>
      <c r="E28" s="6"/>
      <c r="F28" s="6"/>
      <c r="G28" s="3"/>
    </row>
    <row r="29" spans="1:7" x14ac:dyDescent="0.25">
      <c r="A29" s="24"/>
      <c r="B29" s="7">
        <v>43306</v>
      </c>
      <c r="C29" s="25" t="str">
        <f t="shared" si="0"/>
        <v>Wednesday</v>
      </c>
      <c r="D29" s="6">
        <v>347.96</v>
      </c>
      <c r="E29" s="6"/>
      <c r="F29" s="6"/>
      <c r="G29" s="6"/>
    </row>
    <row r="30" spans="1:7" x14ac:dyDescent="0.25">
      <c r="A30" s="24"/>
      <c r="B30" s="7">
        <v>43307</v>
      </c>
      <c r="C30" s="25" t="str">
        <f t="shared" si="0"/>
        <v>Thursday</v>
      </c>
      <c r="D30" s="6">
        <v>356.44</v>
      </c>
      <c r="E30" s="6"/>
      <c r="F30" s="6"/>
      <c r="G30" s="3"/>
    </row>
    <row r="31" spans="1:7" x14ac:dyDescent="0.25">
      <c r="A31" s="24"/>
      <c r="B31" s="7">
        <v>43308</v>
      </c>
      <c r="C31" s="25" t="str">
        <f t="shared" si="0"/>
        <v>Friday</v>
      </c>
      <c r="D31" s="6">
        <v>363.22</v>
      </c>
      <c r="E31" s="6">
        <f>MAX(D27:D31)</f>
        <v>363.22</v>
      </c>
      <c r="F31" s="6">
        <f>MIN(D27:D31)</f>
        <v>347.96</v>
      </c>
      <c r="G31" s="3">
        <f>AVERAGE(E31:F31)</f>
        <v>355.59000000000003</v>
      </c>
    </row>
    <row r="32" spans="1:7" x14ac:dyDescent="0.25">
      <c r="A32" s="24">
        <v>7</v>
      </c>
      <c r="B32" s="7">
        <v>43311</v>
      </c>
      <c r="C32" s="25" t="str">
        <f t="shared" si="0"/>
        <v>Monday</v>
      </c>
      <c r="D32" s="6">
        <v>374.32</v>
      </c>
      <c r="E32" s="6"/>
      <c r="F32" s="6"/>
      <c r="G32" s="6"/>
    </row>
    <row r="33" spans="1:7" x14ac:dyDescent="0.25">
      <c r="A33" s="24"/>
      <c r="B33" s="7">
        <v>43312</v>
      </c>
      <c r="C33" s="25" t="str">
        <f t="shared" si="0"/>
        <v>Tuesday</v>
      </c>
      <c r="D33" s="6">
        <v>388.29</v>
      </c>
      <c r="E33" s="6"/>
      <c r="F33" s="6"/>
      <c r="G33" s="6"/>
    </row>
    <row r="34" spans="1:7" x14ac:dyDescent="0.25">
      <c r="A34" s="24"/>
      <c r="B34" s="7">
        <v>43313</v>
      </c>
      <c r="C34" s="25" t="str">
        <f t="shared" si="0"/>
        <v>Wednesday</v>
      </c>
      <c r="D34" s="6">
        <v>391.75</v>
      </c>
      <c r="E34" s="6"/>
      <c r="F34" s="6"/>
      <c r="G34" s="6"/>
    </row>
    <row r="35" spans="1:7" x14ac:dyDescent="0.25">
      <c r="A35" s="24"/>
      <c r="B35" s="7">
        <v>43314</v>
      </c>
      <c r="C35" s="25" t="str">
        <f t="shared" si="0"/>
        <v>Thursday</v>
      </c>
      <c r="D35" s="6">
        <v>374.22</v>
      </c>
      <c r="E35" s="6"/>
      <c r="F35" s="6"/>
      <c r="G35" s="3"/>
    </row>
    <row r="36" spans="1:7" x14ac:dyDescent="0.25">
      <c r="A36" s="24"/>
      <c r="B36" s="7">
        <v>43315</v>
      </c>
      <c r="C36" s="25" t="str">
        <f t="shared" si="0"/>
        <v>Friday</v>
      </c>
      <c r="D36" s="6">
        <v>373.61</v>
      </c>
      <c r="E36" s="6">
        <f>MAX(D32:D36)</f>
        <v>391.75</v>
      </c>
      <c r="F36" s="6">
        <f>MIN(D32:D36)</f>
        <v>373.61</v>
      </c>
      <c r="G36" s="3">
        <f>AVERAGE(E36:F36)</f>
        <v>382.68</v>
      </c>
    </row>
    <row r="37" spans="1:7" x14ac:dyDescent="0.25">
      <c r="A37" s="24">
        <v>8</v>
      </c>
      <c r="B37" s="7">
        <v>43318</v>
      </c>
      <c r="C37" s="25" t="str">
        <f t="shared" si="0"/>
        <v>Monday</v>
      </c>
      <c r="D37" s="6">
        <v>382.22</v>
      </c>
      <c r="E37" s="6"/>
      <c r="F37" s="6"/>
      <c r="G37" s="3"/>
    </row>
    <row r="38" spans="1:7" x14ac:dyDescent="0.25">
      <c r="A38" s="24"/>
      <c r="B38" s="7">
        <v>43319</v>
      </c>
      <c r="C38" s="25" t="str">
        <f t="shared" si="0"/>
        <v>Tuesday</v>
      </c>
      <c r="D38" s="6">
        <v>382.15</v>
      </c>
      <c r="E38" s="6"/>
      <c r="F38" s="6"/>
      <c r="G38" s="6"/>
    </row>
    <row r="39" spans="1:7" x14ac:dyDescent="0.25">
      <c r="A39" s="24"/>
      <c r="B39" s="7">
        <v>43320</v>
      </c>
      <c r="C39" s="25" t="str">
        <f t="shared" si="0"/>
        <v>Wednesday</v>
      </c>
      <c r="D39" s="6">
        <v>380.21</v>
      </c>
      <c r="E39" s="6"/>
      <c r="F39" s="6"/>
      <c r="G39" s="6"/>
    </row>
    <row r="40" spans="1:7" x14ac:dyDescent="0.25">
      <c r="A40" s="24"/>
      <c r="B40" s="7">
        <v>43321</v>
      </c>
      <c r="C40" s="25" t="str">
        <f t="shared" si="0"/>
        <v>Thursday</v>
      </c>
      <c r="D40" s="6">
        <v>369.03</v>
      </c>
      <c r="E40" s="6"/>
      <c r="F40" s="6"/>
      <c r="G40" s="3"/>
    </row>
    <row r="41" spans="1:7" x14ac:dyDescent="0.25">
      <c r="A41" s="24"/>
      <c r="B41" s="7">
        <v>43322</v>
      </c>
      <c r="C41" s="25" t="str">
        <f t="shared" si="0"/>
        <v>Friday</v>
      </c>
      <c r="D41" s="6">
        <v>370.86</v>
      </c>
      <c r="E41" s="6">
        <f>MAX(D37:D41)</f>
        <v>382.22</v>
      </c>
      <c r="F41" s="6">
        <f>MIN(D37:D41)</f>
        <v>369.03</v>
      </c>
      <c r="G41" s="3">
        <f>AVERAGE(E41:F41)</f>
        <v>375.625</v>
      </c>
    </row>
    <row r="42" spans="1:7" x14ac:dyDescent="0.25">
      <c r="A42" s="24">
        <v>9</v>
      </c>
      <c r="B42" s="7">
        <v>43325</v>
      </c>
      <c r="C42" s="25" t="str">
        <f t="shared" si="0"/>
        <v>Monday</v>
      </c>
      <c r="D42" s="6">
        <v>371.52</v>
      </c>
      <c r="E42" s="6"/>
      <c r="F42" s="6"/>
      <c r="G42" s="3"/>
    </row>
    <row r="43" spans="1:7" x14ac:dyDescent="0.25">
      <c r="A43" s="24"/>
      <c r="B43" s="7">
        <v>43326</v>
      </c>
      <c r="C43" s="25" t="str">
        <f>TEXT(B43,"dddd")</f>
        <v>Tuesday</v>
      </c>
      <c r="D43" s="6">
        <v>367.16</v>
      </c>
      <c r="E43" s="6"/>
      <c r="F43" s="6"/>
      <c r="G43" s="3"/>
    </row>
    <row r="44" spans="1:7" x14ac:dyDescent="0.25">
      <c r="A44" s="24"/>
      <c r="B44" s="7">
        <v>43328</v>
      </c>
      <c r="C44" s="25" t="str">
        <f t="shared" ref="C44:C123" si="1">TEXT(B44,"dddd")</f>
        <v>Thursday</v>
      </c>
      <c r="D44" s="6">
        <v>370</v>
      </c>
      <c r="E44" s="6"/>
      <c r="F44" s="6"/>
      <c r="G44" s="6"/>
    </row>
    <row r="45" spans="1:7" x14ac:dyDescent="0.25">
      <c r="A45" s="24"/>
      <c r="B45" s="7">
        <v>43329</v>
      </c>
      <c r="C45" s="25" t="str">
        <f t="shared" si="1"/>
        <v>Friday</v>
      </c>
      <c r="D45" s="6">
        <v>369.39</v>
      </c>
      <c r="E45" s="6">
        <f>MAX(D42:D45)</f>
        <v>371.52</v>
      </c>
      <c r="F45" s="6">
        <f>MIN(D42:D45)</f>
        <v>367.16</v>
      </c>
      <c r="G45" s="3">
        <f>AVERAGE(E45:F45)</f>
        <v>369.34000000000003</v>
      </c>
    </row>
    <row r="46" spans="1:7" x14ac:dyDescent="0.25">
      <c r="A46" s="24">
        <v>10</v>
      </c>
      <c r="B46" s="7">
        <v>43332</v>
      </c>
      <c r="C46" s="25" t="str">
        <f t="shared" si="1"/>
        <v>Monday</v>
      </c>
      <c r="D46" s="6">
        <v>370.78</v>
      </c>
      <c r="E46" s="6"/>
      <c r="F46" s="6"/>
      <c r="G46" s="6"/>
    </row>
    <row r="47" spans="1:7" x14ac:dyDescent="0.25">
      <c r="B47" s="7">
        <v>43333</v>
      </c>
      <c r="C47" s="25" t="str">
        <f t="shared" si="1"/>
        <v>Tuesday</v>
      </c>
      <c r="D47" s="6">
        <v>367.87</v>
      </c>
      <c r="E47" s="6"/>
      <c r="F47" s="6"/>
      <c r="G47" s="3"/>
    </row>
    <row r="48" spans="1:7" x14ac:dyDescent="0.25">
      <c r="A48" s="24"/>
      <c r="B48" s="7">
        <v>43335</v>
      </c>
      <c r="C48" s="25" t="str">
        <f t="shared" si="1"/>
        <v>Thursday</v>
      </c>
      <c r="D48" s="6">
        <v>370.67</v>
      </c>
      <c r="E48" s="6"/>
      <c r="F48" s="6"/>
      <c r="G48" s="6"/>
    </row>
    <row r="49" spans="1:7" x14ac:dyDescent="0.25">
      <c r="A49" s="24"/>
      <c r="B49" s="7">
        <v>43336</v>
      </c>
      <c r="C49" s="25" t="str">
        <f t="shared" si="1"/>
        <v>Friday</v>
      </c>
      <c r="D49" s="6">
        <v>367.7</v>
      </c>
      <c r="E49" s="6">
        <f>MAX(D46:D49)</f>
        <v>370.78</v>
      </c>
      <c r="F49" s="6">
        <f>MIN(D46:D49)</f>
        <v>367.7</v>
      </c>
      <c r="G49" s="3">
        <f>AVERAGE(E49:F49)</f>
        <v>369.24</v>
      </c>
    </row>
    <row r="50" spans="1:7" x14ac:dyDescent="0.25">
      <c r="A50" s="24">
        <v>11</v>
      </c>
      <c r="B50" s="7">
        <v>43339</v>
      </c>
      <c r="C50" s="25" t="str">
        <f t="shared" si="1"/>
        <v>Monday</v>
      </c>
      <c r="D50" s="6">
        <v>376.01</v>
      </c>
      <c r="E50" s="6"/>
      <c r="F50" s="6"/>
      <c r="G50" s="6"/>
    </row>
    <row r="51" spans="1:7" x14ac:dyDescent="0.25">
      <c r="B51" s="7">
        <v>43340</v>
      </c>
      <c r="C51" s="25" t="str">
        <f t="shared" si="1"/>
        <v>Tuesday</v>
      </c>
      <c r="D51" s="6">
        <v>377.85</v>
      </c>
      <c r="E51" s="6"/>
      <c r="F51" s="6"/>
      <c r="G51" s="6"/>
    </row>
    <row r="52" spans="1:7" x14ac:dyDescent="0.25">
      <c r="B52" s="7">
        <v>43341</v>
      </c>
      <c r="C52" s="25" t="str">
        <f t="shared" si="1"/>
        <v>Wednesday</v>
      </c>
      <c r="D52" s="6">
        <v>377.96</v>
      </c>
      <c r="E52" s="6"/>
      <c r="F52" s="6"/>
      <c r="G52" s="6"/>
    </row>
    <row r="53" spans="1:7" x14ac:dyDescent="0.25">
      <c r="A53" s="24"/>
      <c r="B53" s="7">
        <v>43342</v>
      </c>
      <c r="C53" s="25" t="str">
        <f t="shared" si="1"/>
        <v>Thursday</v>
      </c>
      <c r="D53" s="6">
        <v>380.8</v>
      </c>
      <c r="E53" s="6"/>
      <c r="F53" s="6"/>
      <c r="G53" s="6"/>
    </row>
    <row r="54" spans="1:7" x14ac:dyDescent="0.25">
      <c r="A54" s="24"/>
      <c r="B54" s="7">
        <v>43343</v>
      </c>
      <c r="C54" s="25" t="str">
        <f t="shared" si="1"/>
        <v>Friday</v>
      </c>
      <c r="D54" s="6">
        <v>380.95</v>
      </c>
      <c r="E54" s="6">
        <f>MAX(D50:D54)</f>
        <v>380.95</v>
      </c>
      <c r="F54" s="6">
        <f>MIN(D50:D54)</f>
        <v>376.01</v>
      </c>
      <c r="G54" s="3">
        <f>AVERAGE(E54:F54)</f>
        <v>378.48</v>
      </c>
    </row>
    <row r="55" spans="1:7" x14ac:dyDescent="0.25">
      <c r="A55" s="24">
        <v>12</v>
      </c>
      <c r="B55" s="7">
        <v>43346</v>
      </c>
      <c r="C55" s="25" t="str">
        <f t="shared" si="1"/>
        <v>Monday</v>
      </c>
      <c r="D55" s="6">
        <v>384.15</v>
      </c>
      <c r="E55" s="6"/>
      <c r="F55" s="6"/>
      <c r="G55" s="6"/>
    </row>
    <row r="56" spans="1:7" x14ac:dyDescent="0.25">
      <c r="B56" s="7">
        <v>43347</v>
      </c>
      <c r="C56" s="25" t="str">
        <f t="shared" si="1"/>
        <v>Tuesday</v>
      </c>
      <c r="D56" s="6">
        <v>380.24</v>
      </c>
      <c r="E56" s="6"/>
      <c r="F56" s="6"/>
      <c r="G56" s="6"/>
    </row>
    <row r="57" spans="1:7" x14ac:dyDescent="0.25">
      <c r="A57" s="24"/>
      <c r="B57" s="7">
        <v>43348</v>
      </c>
      <c r="C57" s="25" t="str">
        <f t="shared" si="1"/>
        <v>Wednesday</v>
      </c>
      <c r="D57" s="6">
        <v>373.06</v>
      </c>
      <c r="E57" s="6"/>
      <c r="F57" s="6"/>
      <c r="G57" s="3"/>
    </row>
    <row r="58" spans="1:7" x14ac:dyDescent="0.25">
      <c r="A58" s="24"/>
      <c r="B58" s="7">
        <v>43349</v>
      </c>
      <c r="C58" s="25" t="str">
        <f t="shared" si="1"/>
        <v>Thursday</v>
      </c>
      <c r="D58" s="6">
        <v>371.59</v>
      </c>
      <c r="E58" s="6"/>
      <c r="F58" s="6"/>
      <c r="G58" s="6"/>
    </row>
    <row r="59" spans="1:7" x14ac:dyDescent="0.25">
      <c r="A59" s="24"/>
      <c r="B59" s="7">
        <v>43350</v>
      </c>
      <c r="C59" s="25" t="str">
        <f t="shared" si="1"/>
        <v>Friday</v>
      </c>
      <c r="D59" s="6">
        <v>383.91</v>
      </c>
      <c r="E59" s="6">
        <f>MAX(D55:D59)</f>
        <v>384.15</v>
      </c>
      <c r="F59" s="6">
        <f>MIN(D55:D59)</f>
        <v>371.59</v>
      </c>
      <c r="G59" s="3">
        <f>AVERAGE(E59:F59)</f>
        <v>377.87</v>
      </c>
    </row>
    <row r="60" spans="1:7" x14ac:dyDescent="0.25">
      <c r="A60" s="24">
        <v>13</v>
      </c>
      <c r="B60" s="7">
        <v>43353</v>
      </c>
      <c r="C60" s="25" t="str">
        <f t="shared" si="1"/>
        <v>Monday</v>
      </c>
      <c r="D60" s="6">
        <v>387.87</v>
      </c>
      <c r="E60" s="6"/>
      <c r="F60" s="6"/>
      <c r="G60" s="6"/>
    </row>
    <row r="61" spans="1:7" x14ac:dyDescent="0.25">
      <c r="A61" s="16"/>
      <c r="B61" s="7">
        <v>43354</v>
      </c>
      <c r="C61" s="25" t="str">
        <f t="shared" si="1"/>
        <v>Tuesday</v>
      </c>
      <c r="D61" s="6">
        <v>381.85</v>
      </c>
      <c r="E61" s="6"/>
      <c r="F61" s="6"/>
      <c r="G61" s="6"/>
    </row>
    <row r="62" spans="1:7" x14ac:dyDescent="0.25">
      <c r="A62" s="16"/>
      <c r="B62" s="7">
        <v>43355</v>
      </c>
      <c r="C62" s="25" t="str">
        <f t="shared" si="1"/>
        <v>Wednesday</v>
      </c>
      <c r="D62" s="6">
        <v>377.1</v>
      </c>
      <c r="E62" s="6"/>
      <c r="F62" s="6"/>
      <c r="G62" s="6"/>
    </row>
    <row r="63" spans="1:7" x14ac:dyDescent="0.25">
      <c r="A63" s="24"/>
      <c r="B63" s="7">
        <v>43357</v>
      </c>
      <c r="C63" s="25" t="str">
        <f t="shared" si="1"/>
        <v>Friday</v>
      </c>
      <c r="D63" s="6">
        <v>378.39</v>
      </c>
      <c r="E63" s="6">
        <f>MAX(D60:D63)</f>
        <v>387.87</v>
      </c>
      <c r="F63" s="6">
        <f>MIN(D60:D63)</f>
        <v>377.1</v>
      </c>
      <c r="G63" s="3">
        <f>AVERAGE(E63:F63)</f>
        <v>382.48500000000001</v>
      </c>
    </row>
    <row r="64" spans="1:7" x14ac:dyDescent="0.25">
      <c r="A64" s="16">
        <v>14</v>
      </c>
      <c r="B64" s="7">
        <v>43360</v>
      </c>
      <c r="C64" s="25" t="str">
        <f t="shared" si="1"/>
        <v>Monday</v>
      </c>
      <c r="D64" s="6">
        <v>384.11</v>
      </c>
      <c r="E64" s="6"/>
      <c r="F64" s="6"/>
      <c r="G64" s="6"/>
    </row>
    <row r="65" spans="1:7" x14ac:dyDescent="0.25">
      <c r="B65" s="7">
        <v>43361</v>
      </c>
      <c r="C65" s="25" t="str">
        <f t="shared" si="1"/>
        <v>Tuesday</v>
      </c>
      <c r="D65" s="6">
        <v>377.99</v>
      </c>
      <c r="E65" s="6"/>
      <c r="F65" s="6"/>
      <c r="G65" s="6"/>
    </row>
    <row r="66" spans="1:7" x14ac:dyDescent="0.25">
      <c r="B66" s="7">
        <v>43362</v>
      </c>
      <c r="C66" s="25" t="str">
        <f t="shared" si="1"/>
        <v>Wednesday</v>
      </c>
      <c r="D66" s="6">
        <v>373.93</v>
      </c>
      <c r="E66" s="6"/>
      <c r="F66" s="6"/>
      <c r="G66" s="6"/>
    </row>
    <row r="67" spans="1:7" x14ac:dyDescent="0.25">
      <c r="A67" s="24"/>
      <c r="B67" s="7">
        <v>43364</v>
      </c>
      <c r="C67" s="25" t="str">
        <f t="shared" si="1"/>
        <v>Friday</v>
      </c>
      <c r="D67" s="6">
        <v>368.24</v>
      </c>
      <c r="E67" s="6">
        <f>MAX(D64:D67)</f>
        <v>384.11</v>
      </c>
      <c r="F67" s="6">
        <f>MIN(D64:D67)</f>
        <v>368.24</v>
      </c>
      <c r="G67" s="3">
        <f>AVERAGE(E67:F67)</f>
        <v>376.17500000000001</v>
      </c>
    </row>
    <row r="68" spans="1:7" x14ac:dyDescent="0.25">
      <c r="A68" s="24">
        <v>15</v>
      </c>
      <c r="B68" s="7">
        <v>43367</v>
      </c>
      <c r="C68" s="25" t="str">
        <f t="shared" si="1"/>
        <v>Monday</v>
      </c>
      <c r="D68" s="6">
        <v>356.85</v>
      </c>
      <c r="E68" s="6"/>
      <c r="F68" s="6"/>
      <c r="G68" s="6"/>
    </row>
    <row r="69" spans="1:7" x14ac:dyDescent="0.25">
      <c r="B69" s="7">
        <v>43368</v>
      </c>
      <c r="C69" s="25" t="str">
        <f t="shared" si="1"/>
        <v>Tuesday</v>
      </c>
      <c r="D69" s="6">
        <v>350.66</v>
      </c>
      <c r="E69" s="6"/>
      <c r="F69" s="6"/>
      <c r="G69" s="6"/>
    </row>
    <row r="70" spans="1:7" x14ac:dyDescent="0.25">
      <c r="B70" s="7">
        <v>43369</v>
      </c>
      <c r="C70" s="25" t="str">
        <f t="shared" si="1"/>
        <v>Wednesday</v>
      </c>
      <c r="D70" s="6">
        <v>360.58</v>
      </c>
      <c r="E70" s="6"/>
      <c r="F70" s="6"/>
      <c r="G70" s="3"/>
    </row>
    <row r="71" spans="1:7" x14ac:dyDescent="0.25">
      <c r="A71" s="24"/>
      <c r="B71" s="7">
        <v>43370</v>
      </c>
      <c r="C71" s="25" t="str">
        <f t="shared" si="1"/>
        <v>Thursday</v>
      </c>
      <c r="D71" s="6">
        <v>358.63</v>
      </c>
      <c r="E71" s="6"/>
      <c r="F71" s="6"/>
      <c r="G71" s="3"/>
    </row>
    <row r="72" spans="1:7" x14ac:dyDescent="0.25">
      <c r="A72" s="24"/>
      <c r="B72" s="7">
        <v>43371</v>
      </c>
      <c r="C72" s="25" t="str">
        <f t="shared" si="1"/>
        <v>Friday</v>
      </c>
      <c r="D72" s="6">
        <v>342.35</v>
      </c>
      <c r="E72" s="6">
        <f>MAX(D68:D72)</f>
        <v>360.58</v>
      </c>
      <c r="F72" s="6">
        <f>MIN(D68:D72)</f>
        <v>342.35</v>
      </c>
      <c r="G72" s="3">
        <f>AVERAGE(E72:F72)</f>
        <v>351.46500000000003</v>
      </c>
    </row>
    <row r="73" spans="1:7" x14ac:dyDescent="0.25">
      <c r="A73" s="24">
        <v>16</v>
      </c>
      <c r="B73" s="7">
        <v>43374</v>
      </c>
      <c r="C73" s="25" t="str">
        <f t="shared" si="1"/>
        <v>Monday</v>
      </c>
      <c r="D73" s="6">
        <v>326.95</v>
      </c>
      <c r="E73" s="6"/>
      <c r="F73" s="6"/>
      <c r="G73" s="6"/>
    </row>
    <row r="74" spans="1:7" x14ac:dyDescent="0.25">
      <c r="B74" s="7">
        <v>43376</v>
      </c>
      <c r="C74" s="25" t="str">
        <f t="shared" si="1"/>
        <v>Wednesday</v>
      </c>
      <c r="D74" s="6">
        <v>320.89</v>
      </c>
      <c r="E74" s="6"/>
      <c r="F74" s="6"/>
      <c r="G74" s="6"/>
    </row>
    <row r="75" spans="1:7" x14ac:dyDescent="0.25">
      <c r="A75" s="24"/>
      <c r="B75" s="7">
        <v>43377</v>
      </c>
      <c r="C75" s="25" t="str">
        <f t="shared" si="1"/>
        <v>Thursday</v>
      </c>
      <c r="D75" s="6">
        <v>310.94</v>
      </c>
      <c r="E75" s="6"/>
      <c r="F75" s="6"/>
      <c r="G75" s="6"/>
    </row>
    <row r="76" spans="1:7" x14ac:dyDescent="0.25">
      <c r="A76" s="24"/>
      <c r="B76" s="7">
        <v>43378</v>
      </c>
      <c r="C76" s="25" t="str">
        <f t="shared" si="1"/>
        <v>Friday</v>
      </c>
      <c r="D76" s="6">
        <v>306.64</v>
      </c>
      <c r="E76" s="6">
        <f>MAX(D73:D76)</f>
        <v>326.95</v>
      </c>
      <c r="F76" s="6">
        <f>MIN(D73:D76)</f>
        <v>306.64</v>
      </c>
      <c r="G76" s="3">
        <f>AVERAGE(E76:F76)</f>
        <v>316.79499999999996</v>
      </c>
    </row>
    <row r="77" spans="1:7" x14ac:dyDescent="0.25">
      <c r="A77" s="24">
        <v>17</v>
      </c>
      <c r="B77" s="7">
        <v>43381</v>
      </c>
      <c r="C77" s="25" t="str">
        <f t="shared" si="1"/>
        <v>Monday</v>
      </c>
      <c r="D77" s="6">
        <v>294.64</v>
      </c>
      <c r="E77" s="6"/>
      <c r="F77" s="6"/>
      <c r="G77" s="6"/>
    </row>
    <row r="78" spans="1:7" x14ac:dyDescent="0.25">
      <c r="A78" s="16"/>
      <c r="B78" s="7">
        <v>43382</v>
      </c>
      <c r="C78" s="25" t="str">
        <f t="shared" si="1"/>
        <v>Tuesday</v>
      </c>
      <c r="D78" s="6">
        <v>289.74</v>
      </c>
      <c r="E78" s="6"/>
      <c r="F78" s="6"/>
      <c r="G78" s="6"/>
    </row>
    <row r="79" spans="1:7" x14ac:dyDescent="0.25">
      <c r="A79" s="16"/>
      <c r="B79" s="7">
        <v>43383</v>
      </c>
      <c r="C79" s="25" t="str">
        <f t="shared" si="1"/>
        <v>Wednesday</v>
      </c>
      <c r="D79" s="6">
        <v>292.67</v>
      </c>
      <c r="E79" s="6"/>
      <c r="F79" s="6"/>
      <c r="G79" s="6"/>
    </row>
    <row r="80" spans="1:7" x14ac:dyDescent="0.25">
      <c r="A80" s="16"/>
      <c r="B80" s="7">
        <v>43384</v>
      </c>
      <c r="C80" s="25" t="str">
        <f t="shared" si="1"/>
        <v>Thursday</v>
      </c>
      <c r="D80" s="6">
        <v>287.94</v>
      </c>
      <c r="E80" s="6"/>
      <c r="F80" s="6"/>
      <c r="G80" s="6"/>
    </row>
    <row r="81" spans="1:7" x14ac:dyDescent="0.25">
      <c r="A81" s="24"/>
      <c r="B81" s="7">
        <v>43385</v>
      </c>
      <c r="C81" s="25" t="str">
        <f t="shared" si="1"/>
        <v>Friday</v>
      </c>
      <c r="D81" s="6">
        <v>288.74</v>
      </c>
      <c r="E81" s="6">
        <f>MAX(D77:D81)</f>
        <v>294.64</v>
      </c>
      <c r="F81" s="6">
        <f>MIN(D77:D81)</f>
        <v>287.94</v>
      </c>
      <c r="G81" s="3">
        <f>AVERAGE(E81:F81)</f>
        <v>291.28999999999996</v>
      </c>
    </row>
    <row r="82" spans="1:7" x14ac:dyDescent="0.25">
      <c r="A82" s="29">
        <v>18</v>
      </c>
      <c r="B82" s="7">
        <v>43388</v>
      </c>
      <c r="C82" s="25" t="str">
        <f t="shared" si="1"/>
        <v>Monday</v>
      </c>
      <c r="D82" s="6">
        <v>288.10000000000002</v>
      </c>
      <c r="E82" s="6"/>
      <c r="F82" s="6"/>
      <c r="G82" s="6"/>
    </row>
    <row r="83" spans="1:7" x14ac:dyDescent="0.25">
      <c r="B83" s="7">
        <v>43389</v>
      </c>
      <c r="C83" s="25" t="str">
        <f t="shared" si="1"/>
        <v>Tuesday</v>
      </c>
      <c r="D83" s="6">
        <v>293.11</v>
      </c>
      <c r="E83" s="6"/>
      <c r="F83" s="6"/>
      <c r="G83" s="6"/>
    </row>
    <row r="84" spans="1:7" x14ac:dyDescent="0.25">
      <c r="B84" s="7">
        <v>43390</v>
      </c>
      <c r="C84" s="25" t="str">
        <f t="shared" si="1"/>
        <v>Wednesday</v>
      </c>
      <c r="D84" s="6">
        <v>291.49</v>
      </c>
      <c r="E84" s="6"/>
      <c r="F84" s="6"/>
      <c r="G84" s="6"/>
    </row>
    <row r="85" spans="1:7" x14ac:dyDescent="0.25">
      <c r="A85" s="24"/>
      <c r="B85" s="7">
        <v>43392</v>
      </c>
      <c r="C85" s="25" t="str">
        <f t="shared" si="1"/>
        <v>Friday</v>
      </c>
      <c r="D85" s="6">
        <v>288.7</v>
      </c>
      <c r="E85" s="6">
        <f>MAX(D82:D85)</f>
        <v>293.11</v>
      </c>
      <c r="F85" s="6">
        <f>MIN(D82:D85)</f>
        <v>288.10000000000002</v>
      </c>
      <c r="G85" s="3">
        <f>AVERAGE(E85:F85)</f>
        <v>290.60500000000002</v>
      </c>
    </row>
    <row r="86" spans="1:7" x14ac:dyDescent="0.25">
      <c r="A86" s="29">
        <v>19</v>
      </c>
      <c r="B86" s="7">
        <v>43395</v>
      </c>
      <c r="C86" s="25" t="str">
        <f t="shared" si="1"/>
        <v>Monday</v>
      </c>
      <c r="D86" s="6">
        <v>283.7</v>
      </c>
      <c r="E86" s="6"/>
      <c r="F86" s="6"/>
      <c r="G86" s="6"/>
    </row>
    <row r="87" spans="1:7" x14ac:dyDescent="0.25">
      <c r="B87" s="7">
        <v>43396</v>
      </c>
      <c r="C87" s="25" t="str">
        <f t="shared" si="1"/>
        <v>Tuesday</v>
      </c>
      <c r="D87" s="6">
        <v>286.22000000000003</v>
      </c>
      <c r="E87" s="6"/>
      <c r="F87" s="6"/>
      <c r="G87" s="6"/>
    </row>
    <row r="88" spans="1:7" x14ac:dyDescent="0.25">
      <c r="B88" s="7">
        <v>43397</v>
      </c>
      <c r="C88" s="25" t="str">
        <f t="shared" si="1"/>
        <v>Wednesday</v>
      </c>
      <c r="D88" s="6">
        <v>304.18</v>
      </c>
      <c r="E88" s="6"/>
      <c r="F88" s="6"/>
      <c r="G88" s="6"/>
    </row>
    <row r="89" spans="1:7" x14ac:dyDescent="0.25">
      <c r="A89" s="24"/>
      <c r="B89" s="7">
        <v>43398</v>
      </c>
      <c r="C89" s="25" t="str">
        <f t="shared" si="1"/>
        <v>Thursday</v>
      </c>
      <c r="D89" s="6">
        <v>300.05</v>
      </c>
      <c r="E89" s="6"/>
      <c r="F89" s="6"/>
      <c r="G89" s="3"/>
    </row>
    <row r="90" spans="1:7" x14ac:dyDescent="0.25">
      <c r="A90" s="24"/>
      <c r="B90" s="7">
        <v>43399</v>
      </c>
      <c r="C90" s="25" t="str">
        <f t="shared" si="1"/>
        <v>Friday</v>
      </c>
      <c r="D90" s="6">
        <v>297.97000000000003</v>
      </c>
      <c r="E90" s="6">
        <f>MAX(D86:D90)</f>
        <v>304.18</v>
      </c>
      <c r="F90" s="6">
        <f>MIN(D86:D90)</f>
        <v>283.7</v>
      </c>
      <c r="G90" s="3">
        <f>AVERAGE(E90:F90)</f>
        <v>293.94</v>
      </c>
    </row>
    <row r="91" spans="1:7" x14ac:dyDescent="0.25">
      <c r="A91" s="24">
        <v>20</v>
      </c>
      <c r="B91" s="7">
        <v>43402</v>
      </c>
      <c r="C91" s="25" t="str">
        <f t="shared" si="1"/>
        <v>Monday</v>
      </c>
      <c r="D91" s="6">
        <v>296.73</v>
      </c>
      <c r="E91" s="6"/>
      <c r="F91" s="6"/>
      <c r="G91" s="6"/>
    </row>
    <row r="92" spans="1:7" x14ac:dyDescent="0.25">
      <c r="B92" s="7">
        <v>43403</v>
      </c>
      <c r="C92" s="25" t="str">
        <f t="shared" si="1"/>
        <v>Tuesday</v>
      </c>
      <c r="D92" s="6">
        <v>293.24</v>
      </c>
      <c r="E92" s="6"/>
      <c r="F92" s="6"/>
      <c r="G92" s="6"/>
    </row>
    <row r="93" spans="1:7" x14ac:dyDescent="0.25">
      <c r="A93" s="16"/>
      <c r="B93" s="7">
        <v>43404</v>
      </c>
      <c r="C93" s="25" t="str">
        <f t="shared" si="1"/>
        <v>Wednesday</v>
      </c>
      <c r="D93" s="6">
        <v>287.48</v>
      </c>
      <c r="E93" s="6"/>
      <c r="F93" s="6"/>
      <c r="G93" s="6"/>
    </row>
    <row r="94" spans="1:7" x14ac:dyDescent="0.25">
      <c r="A94" s="24"/>
      <c r="B94" s="7">
        <v>43405</v>
      </c>
      <c r="C94" s="25" t="str">
        <f t="shared" si="1"/>
        <v>Thursday</v>
      </c>
      <c r="D94" s="6">
        <v>293.75</v>
      </c>
      <c r="E94" s="6"/>
      <c r="F94" s="6"/>
      <c r="G94" s="3"/>
    </row>
    <row r="95" spans="1:7" x14ac:dyDescent="0.25">
      <c r="A95" s="24"/>
      <c r="B95" s="7">
        <v>43406</v>
      </c>
      <c r="C95" s="25" t="str">
        <f t="shared" si="1"/>
        <v>Friday</v>
      </c>
      <c r="D95" s="6">
        <v>302.17</v>
      </c>
      <c r="E95" s="6">
        <f>MAX(D91:D95)</f>
        <v>302.17</v>
      </c>
      <c r="F95" s="6">
        <f>MIN(D91:D95)</f>
        <v>287.48</v>
      </c>
      <c r="G95" s="3">
        <f>AVERAGE(E95:F95)</f>
        <v>294.82500000000005</v>
      </c>
    </row>
    <row r="96" spans="1:7" x14ac:dyDescent="0.25">
      <c r="A96" s="24">
        <v>21</v>
      </c>
      <c r="B96" s="7">
        <v>43409</v>
      </c>
      <c r="C96" s="25" t="str">
        <f t="shared" si="1"/>
        <v>Monday</v>
      </c>
      <c r="D96" s="6">
        <v>301.82</v>
      </c>
      <c r="E96" s="6"/>
      <c r="F96" s="6"/>
      <c r="G96" s="6"/>
    </row>
    <row r="97" spans="1:7" x14ac:dyDescent="0.25">
      <c r="B97" s="7">
        <v>43410</v>
      </c>
      <c r="C97" s="25" t="str">
        <f t="shared" si="1"/>
        <v>Tuesday</v>
      </c>
      <c r="D97" s="6">
        <v>305.3</v>
      </c>
      <c r="E97" s="6"/>
      <c r="F97" s="6"/>
      <c r="G97" s="6"/>
    </row>
    <row r="98" spans="1:7" x14ac:dyDescent="0.25">
      <c r="A98" s="24"/>
      <c r="B98" s="7">
        <v>43411</v>
      </c>
      <c r="C98" s="25" t="str">
        <f t="shared" si="1"/>
        <v>Wednesday</v>
      </c>
      <c r="D98" s="6">
        <v>306.22000000000003</v>
      </c>
      <c r="E98" s="6"/>
      <c r="F98" s="6"/>
      <c r="G98" s="3"/>
    </row>
    <row r="99" spans="1:7" x14ac:dyDescent="0.25">
      <c r="A99" s="24"/>
      <c r="B99" s="7">
        <v>43413</v>
      </c>
      <c r="C99" s="25" t="str">
        <f t="shared" si="1"/>
        <v>Friday</v>
      </c>
      <c r="D99" s="6">
        <v>298.24</v>
      </c>
      <c r="E99" s="6">
        <f>MAX(D96:D99)</f>
        <v>306.22000000000003</v>
      </c>
      <c r="F99" s="6">
        <f>MIN(D96:D99)</f>
        <v>298.24</v>
      </c>
      <c r="G99" s="3">
        <f>AVERAGE(E99:F99)</f>
        <v>302.23</v>
      </c>
    </row>
    <row r="100" spans="1:7" x14ac:dyDescent="0.25">
      <c r="A100" s="24">
        <v>22</v>
      </c>
      <c r="B100" s="7">
        <v>43416</v>
      </c>
      <c r="C100" s="25" t="str">
        <f t="shared" si="1"/>
        <v>Monday</v>
      </c>
      <c r="D100" s="6">
        <v>298.19</v>
      </c>
      <c r="E100" s="6"/>
      <c r="F100" s="6"/>
      <c r="G100" s="6"/>
    </row>
    <row r="101" spans="1:7" x14ac:dyDescent="0.25">
      <c r="B101" s="26">
        <v>43417</v>
      </c>
      <c r="C101" s="25" t="str">
        <f t="shared" si="1"/>
        <v>Tuesday</v>
      </c>
      <c r="D101" s="6">
        <v>294.85000000000002</v>
      </c>
      <c r="E101" s="6"/>
      <c r="F101" s="6"/>
      <c r="G101" s="6"/>
    </row>
    <row r="102" spans="1:7" x14ac:dyDescent="0.25">
      <c r="B102" s="28">
        <v>43418</v>
      </c>
      <c r="C102" s="25" t="str">
        <f t="shared" si="1"/>
        <v>Wednesday</v>
      </c>
      <c r="D102" s="6">
        <v>304.82</v>
      </c>
      <c r="E102" s="6"/>
      <c r="F102" s="6"/>
      <c r="G102" s="6"/>
    </row>
    <row r="103" spans="1:7" x14ac:dyDescent="0.25">
      <c r="A103" s="24"/>
      <c r="B103" s="28">
        <v>43419</v>
      </c>
      <c r="C103" s="25" t="str">
        <f t="shared" si="1"/>
        <v>Thursday</v>
      </c>
      <c r="D103" s="6">
        <v>304.26</v>
      </c>
      <c r="E103" s="6"/>
      <c r="F103" s="6"/>
      <c r="G103" s="6"/>
    </row>
    <row r="104" spans="1:7" x14ac:dyDescent="0.25">
      <c r="A104" s="24"/>
      <c r="B104" s="28">
        <v>43420</v>
      </c>
      <c r="C104" s="25" t="str">
        <f t="shared" si="1"/>
        <v>Friday</v>
      </c>
      <c r="D104" s="6">
        <v>324.02</v>
      </c>
      <c r="E104" s="6">
        <f>MAX(D100:D104)</f>
        <v>324.02</v>
      </c>
      <c r="F104" s="6">
        <f>MIN(D100:D104)</f>
        <v>294.85000000000002</v>
      </c>
      <c r="G104" s="3">
        <f>AVERAGE(E104:F104)</f>
        <v>309.435</v>
      </c>
    </row>
    <row r="105" spans="1:7" x14ac:dyDescent="0.25">
      <c r="A105" s="29">
        <v>23</v>
      </c>
      <c r="B105" s="26">
        <v>43423</v>
      </c>
      <c r="C105" s="25" t="str">
        <f t="shared" si="1"/>
        <v>Monday</v>
      </c>
      <c r="D105" s="6">
        <v>330.59</v>
      </c>
      <c r="E105" s="6"/>
      <c r="F105" s="6"/>
      <c r="G105" s="6"/>
    </row>
    <row r="106" spans="1:7" x14ac:dyDescent="0.25">
      <c r="B106" s="28">
        <v>43424</v>
      </c>
      <c r="C106" s="25" t="str">
        <f t="shared" si="1"/>
        <v>Tuesday</v>
      </c>
      <c r="D106" s="6">
        <v>335.22</v>
      </c>
      <c r="E106" s="6"/>
      <c r="F106" s="6"/>
      <c r="G106" s="6"/>
    </row>
    <row r="107" spans="1:7" x14ac:dyDescent="0.25">
      <c r="A107" s="24"/>
      <c r="B107" s="28">
        <v>43425</v>
      </c>
      <c r="C107" s="25" t="str">
        <f t="shared" si="1"/>
        <v>Wednesday</v>
      </c>
      <c r="D107" s="6">
        <v>334.39</v>
      </c>
      <c r="E107" s="6"/>
      <c r="F107" s="6"/>
      <c r="G107" s="3"/>
    </row>
    <row r="108" spans="1:7" x14ac:dyDescent="0.25">
      <c r="A108" s="24"/>
      <c r="B108" s="30">
        <v>43426</v>
      </c>
      <c r="C108" s="25" t="str">
        <f t="shared" si="1"/>
        <v>Thursday</v>
      </c>
      <c r="D108" s="6">
        <v>329.2</v>
      </c>
      <c r="E108" s="6">
        <f>MAX(D105:D108)</f>
        <v>335.22</v>
      </c>
      <c r="F108" s="6">
        <f>MIN(D105:D108)</f>
        <v>329.2</v>
      </c>
      <c r="G108" s="3">
        <f>AVERAGE(E108:F108)</f>
        <v>332.21000000000004</v>
      </c>
    </row>
    <row r="109" spans="1:7" x14ac:dyDescent="0.25">
      <c r="A109" s="24">
        <v>24</v>
      </c>
      <c r="B109" s="28">
        <v>43430</v>
      </c>
      <c r="C109" s="25" t="str">
        <f t="shared" si="1"/>
        <v>Monday</v>
      </c>
      <c r="D109" s="6">
        <v>335.29</v>
      </c>
      <c r="E109" s="6"/>
      <c r="F109" s="6"/>
      <c r="G109" s="6"/>
    </row>
    <row r="110" spans="1:7" x14ac:dyDescent="0.25">
      <c r="B110" s="26">
        <v>43431</v>
      </c>
      <c r="C110" s="25" t="str">
        <f t="shared" si="1"/>
        <v>Tuesday</v>
      </c>
      <c r="D110">
        <v>329.54</v>
      </c>
      <c r="E110" s="6"/>
      <c r="F110" s="6"/>
      <c r="G110" s="6"/>
    </row>
    <row r="111" spans="1:7" x14ac:dyDescent="0.25">
      <c r="B111" s="28">
        <v>43432</v>
      </c>
      <c r="C111" s="25" t="str">
        <f t="shared" si="1"/>
        <v>Wednesday</v>
      </c>
      <c r="D111" s="6">
        <v>322.36</v>
      </c>
      <c r="E111" s="6"/>
      <c r="F111" s="6"/>
      <c r="G111" s="6"/>
    </row>
    <row r="112" spans="1:7" x14ac:dyDescent="0.25">
      <c r="A112" s="24"/>
      <c r="B112" s="26">
        <v>43433</v>
      </c>
      <c r="C112" s="25" t="str">
        <f t="shared" si="1"/>
        <v>Thursday</v>
      </c>
      <c r="D112">
        <v>315.72000000000003</v>
      </c>
      <c r="E112" s="6"/>
      <c r="F112" s="6"/>
      <c r="G112" s="3"/>
    </row>
    <row r="113" spans="1:7" x14ac:dyDescent="0.25">
      <c r="A113" s="24"/>
      <c r="B113" s="30">
        <v>43434</v>
      </c>
      <c r="C113" s="25" t="str">
        <f t="shared" si="1"/>
        <v>Friday</v>
      </c>
      <c r="D113" s="6">
        <v>317.01</v>
      </c>
      <c r="E113" s="6">
        <f>MAX(D109:D113)</f>
        <v>335.29</v>
      </c>
      <c r="F113" s="6">
        <f>MIN(D109:D113)</f>
        <v>315.72000000000003</v>
      </c>
      <c r="G113" s="3">
        <f>AVERAGE(E113:F113)</f>
        <v>325.505</v>
      </c>
    </row>
    <row r="114" spans="1:7" x14ac:dyDescent="0.25">
      <c r="A114" s="24">
        <v>25</v>
      </c>
      <c r="B114" s="28">
        <v>43437</v>
      </c>
      <c r="C114" s="25" t="str">
        <f t="shared" si="1"/>
        <v>Monday</v>
      </c>
      <c r="D114" s="6">
        <v>318.25</v>
      </c>
      <c r="E114" s="6"/>
      <c r="F114" s="6"/>
      <c r="G114" s="6"/>
    </row>
    <row r="115" spans="1:7" x14ac:dyDescent="0.25">
      <c r="A115" s="16"/>
      <c r="B115" s="28">
        <v>43438</v>
      </c>
      <c r="C115" s="25" t="str">
        <f t="shared" si="1"/>
        <v>Tuesday</v>
      </c>
      <c r="D115" s="6">
        <v>316.08</v>
      </c>
      <c r="E115" s="6"/>
      <c r="F115" s="6"/>
      <c r="G115" s="6"/>
    </row>
    <row r="116" spans="1:7" x14ac:dyDescent="0.25">
      <c r="A116" s="16"/>
      <c r="B116" s="26">
        <v>43439</v>
      </c>
      <c r="C116" s="25" t="str">
        <f t="shared" si="1"/>
        <v>Wednesday</v>
      </c>
      <c r="D116" s="6">
        <v>314.58999999999997</v>
      </c>
      <c r="E116" s="6"/>
      <c r="F116" s="6"/>
      <c r="G116" s="3"/>
    </row>
    <row r="117" spans="1:7" x14ac:dyDescent="0.25">
      <c r="A117" s="24"/>
      <c r="B117" s="28">
        <v>43440</v>
      </c>
      <c r="C117" s="25" t="str">
        <f t="shared" si="1"/>
        <v>Thursday</v>
      </c>
      <c r="D117" s="6">
        <v>305.66000000000003</v>
      </c>
      <c r="E117" s="6"/>
      <c r="F117" s="6"/>
      <c r="G117" s="6"/>
    </row>
    <row r="118" spans="1:7" x14ac:dyDescent="0.25">
      <c r="A118" s="24"/>
      <c r="B118" s="28">
        <v>43441</v>
      </c>
      <c r="C118" s="25" t="str">
        <f>TEXT(B118,"dddd")</f>
        <v>Friday</v>
      </c>
      <c r="D118" s="6">
        <v>303.81</v>
      </c>
      <c r="E118" s="6">
        <f>MAX(D114:D118)</f>
        <v>318.25</v>
      </c>
      <c r="F118" s="6">
        <f>MIN(D114:D118)</f>
        <v>303.81</v>
      </c>
      <c r="G118" s="3">
        <f>AVERAGE(E118:F118)</f>
        <v>311.02999999999997</v>
      </c>
    </row>
    <row r="119" spans="1:7" x14ac:dyDescent="0.25">
      <c r="A119" s="29">
        <v>26</v>
      </c>
      <c r="B119" s="28">
        <v>43444</v>
      </c>
      <c r="C119" s="25" t="str">
        <f t="shared" si="1"/>
        <v>Monday</v>
      </c>
      <c r="D119">
        <v>296.51</v>
      </c>
      <c r="E119" s="6"/>
      <c r="F119" s="6"/>
      <c r="G119" s="6"/>
    </row>
    <row r="120" spans="1:7" x14ac:dyDescent="0.25">
      <c r="A120" s="16"/>
      <c r="B120" s="26">
        <v>43445</v>
      </c>
      <c r="C120" s="25" t="str">
        <f t="shared" si="1"/>
        <v>Tuesday</v>
      </c>
      <c r="D120" s="6">
        <v>289.74</v>
      </c>
      <c r="E120" s="6"/>
      <c r="F120" s="6"/>
      <c r="G120" s="6"/>
    </row>
    <row r="121" spans="1:7" x14ac:dyDescent="0.25">
      <c r="A121" s="24"/>
      <c r="B121" s="28">
        <v>43446</v>
      </c>
      <c r="C121" s="25" t="str">
        <f t="shared" si="1"/>
        <v>Wednesday</v>
      </c>
      <c r="D121">
        <v>301.02</v>
      </c>
      <c r="E121" s="6"/>
      <c r="F121" s="6"/>
      <c r="G121" s="3"/>
    </row>
    <row r="122" spans="1:7" x14ac:dyDescent="0.25">
      <c r="A122" s="24"/>
      <c r="B122" s="28">
        <v>43447</v>
      </c>
      <c r="C122" s="25" t="str">
        <f t="shared" si="1"/>
        <v>Thursday</v>
      </c>
      <c r="D122" s="6">
        <v>306.32</v>
      </c>
      <c r="E122" s="6"/>
      <c r="F122" s="6"/>
      <c r="G122" s="6"/>
    </row>
    <row r="123" spans="1:7" ht="15.75" thickBot="1" x14ac:dyDescent="0.3">
      <c r="A123" s="24"/>
      <c r="B123" s="19">
        <v>43448</v>
      </c>
      <c r="C123" s="25" t="str">
        <f t="shared" si="1"/>
        <v>Friday</v>
      </c>
      <c r="D123">
        <v>317.82</v>
      </c>
      <c r="E123" s="6">
        <f>MAX(D119:D123)</f>
        <v>317.82</v>
      </c>
      <c r="F123" s="6">
        <f>MIN(D119:D123)</f>
        <v>289.74</v>
      </c>
      <c r="G123" s="3">
        <f>AVERAGE(E123:F123)</f>
        <v>303.77999999999997</v>
      </c>
    </row>
    <row r="124" spans="1:7" ht="15.75" thickBot="1" x14ac:dyDescent="0.3">
      <c r="A124" s="16"/>
      <c r="B124" s="7"/>
      <c r="C124" s="25"/>
      <c r="D124" s="6"/>
      <c r="E124" s="3">
        <f>AVERAGE(E2:E123)</f>
        <v>349.19999999999993</v>
      </c>
      <c r="F124" s="4">
        <f>AVERAGE(F2:F123)</f>
        <v>336.50769230769231</v>
      </c>
      <c r="G124" s="5">
        <f>AVERAGE(G2:G123)</f>
        <v>342.85384615384618</v>
      </c>
    </row>
  </sheetData>
  <pageMargins left="0.7" right="0.7" top="0.75" bottom="0.75" header="0.3" footer="0.3"/>
  <pageSetup paperSize="9" orientation="portrait" r:id="rId1"/>
  <ignoredErrors>
    <ignoredError sqref="E6:F6 E11:F11 E16:F16 E21:F21 E26:F26 E31:F31 E36:F36 E41:F41 E123:F123 E59:F59 E95:F95 E118:F118 E76:F76 E81:F81 E45:F45 E49:F49 E54:F54 E63:F63 E67:F67 E72:F72 E85:F85 E90:F90 E99:F99 E104:F104 E108:F108 E113:F1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5" x14ac:dyDescent="0.25"/>
  <cols>
    <col min="2" max="2" width="10.140625" bestFit="1" customWidth="1"/>
    <col min="3" max="3" width="11.85546875" customWidth="1"/>
    <col min="5" max="5" width="12.28515625" bestFit="1" customWidth="1"/>
    <col min="6" max="6" width="12" bestFit="1" customWidth="1"/>
    <col min="7" max="7" width="18.7109375" customWidth="1"/>
  </cols>
  <sheetData>
    <row r="1" spans="1:7" ht="44.25" customHeight="1" x14ac:dyDescent="0.25">
      <c r="A1" s="21" t="s">
        <v>2</v>
      </c>
      <c r="B1" s="22" t="s">
        <v>0</v>
      </c>
      <c r="C1" s="22" t="s">
        <v>1</v>
      </c>
      <c r="D1" s="22" t="s">
        <v>3</v>
      </c>
      <c r="E1" s="22" t="s">
        <v>4</v>
      </c>
      <c r="F1" s="22" t="s">
        <v>5</v>
      </c>
      <c r="G1" s="23" t="s">
        <v>6</v>
      </c>
    </row>
    <row r="2" spans="1:7" x14ac:dyDescent="0.25">
      <c r="A2" s="24">
        <v>1</v>
      </c>
      <c r="B2" s="28">
        <v>43437</v>
      </c>
      <c r="C2" s="25" t="str">
        <f t="shared" ref="C2:C11" si="0">TEXT(B2,"dddd")</f>
        <v>Monday</v>
      </c>
      <c r="D2" s="6">
        <v>318.25</v>
      </c>
      <c r="E2" s="6"/>
      <c r="F2" s="6"/>
      <c r="G2" s="6"/>
    </row>
    <row r="3" spans="1:7" x14ac:dyDescent="0.25">
      <c r="A3" s="16"/>
      <c r="B3" s="28">
        <v>43438</v>
      </c>
      <c r="C3" s="25" t="str">
        <f t="shared" si="0"/>
        <v>Tuesday</v>
      </c>
      <c r="D3" s="6">
        <v>316.08</v>
      </c>
      <c r="E3" s="6"/>
      <c r="F3" s="6"/>
      <c r="G3" s="6"/>
    </row>
    <row r="4" spans="1:7" x14ac:dyDescent="0.25">
      <c r="A4" s="16"/>
      <c r="B4" s="26">
        <v>43439</v>
      </c>
      <c r="C4" s="25" t="str">
        <f t="shared" si="0"/>
        <v>Wednesday</v>
      </c>
      <c r="D4" s="6">
        <v>314.58999999999997</v>
      </c>
      <c r="E4" s="6"/>
      <c r="F4" s="6"/>
      <c r="G4" s="3"/>
    </row>
    <row r="5" spans="1:7" x14ac:dyDescent="0.25">
      <c r="A5" s="24"/>
      <c r="B5" s="28">
        <v>43440</v>
      </c>
      <c r="C5" s="25" t="str">
        <f t="shared" si="0"/>
        <v>Thursday</v>
      </c>
      <c r="D5" s="6">
        <v>305.66000000000003</v>
      </c>
      <c r="E5" s="6"/>
      <c r="F5" s="6"/>
      <c r="G5" s="6"/>
    </row>
    <row r="6" spans="1:7" x14ac:dyDescent="0.25">
      <c r="A6" s="24"/>
      <c r="B6" s="28">
        <v>43441</v>
      </c>
      <c r="C6" s="25" t="str">
        <f>TEXT(B6,"dddd")</f>
        <v>Friday</v>
      </c>
      <c r="D6" s="6">
        <v>303.81</v>
      </c>
      <c r="E6" s="6">
        <f>MAX(D2:D6)</f>
        <v>318.25</v>
      </c>
      <c r="F6" s="6">
        <f>MIN(D2:D6)</f>
        <v>303.81</v>
      </c>
      <c r="G6" s="3">
        <f>AVERAGE(E6:F6)</f>
        <v>311.02999999999997</v>
      </c>
    </row>
    <row r="7" spans="1:7" x14ac:dyDescent="0.25">
      <c r="A7" s="29">
        <v>2</v>
      </c>
      <c r="B7" s="28">
        <v>43444</v>
      </c>
      <c r="C7" s="25" t="str">
        <f t="shared" si="0"/>
        <v>Monday</v>
      </c>
      <c r="D7">
        <v>296.51</v>
      </c>
      <c r="E7" s="6"/>
      <c r="F7" s="6"/>
      <c r="G7" s="6"/>
    </row>
    <row r="8" spans="1:7" x14ac:dyDescent="0.25">
      <c r="A8" s="16"/>
      <c r="B8" s="26">
        <v>43445</v>
      </c>
      <c r="C8" s="25" t="str">
        <f t="shared" si="0"/>
        <v>Tuesday</v>
      </c>
      <c r="D8" s="6">
        <v>289.74</v>
      </c>
      <c r="E8" s="6"/>
      <c r="F8" s="6"/>
      <c r="G8" s="6"/>
    </row>
    <row r="9" spans="1:7" x14ac:dyDescent="0.25">
      <c r="A9" s="24"/>
      <c r="B9" s="28">
        <v>43446</v>
      </c>
      <c r="C9" s="25" t="str">
        <f t="shared" si="0"/>
        <v>Wednesday</v>
      </c>
      <c r="D9">
        <v>301.02</v>
      </c>
      <c r="E9" s="6"/>
      <c r="F9" s="6"/>
      <c r="G9" s="3"/>
    </row>
    <row r="10" spans="1:7" x14ac:dyDescent="0.25">
      <c r="A10" s="24"/>
      <c r="B10" s="28">
        <v>43447</v>
      </c>
      <c r="C10" s="25" t="str">
        <f t="shared" si="0"/>
        <v>Thursday</v>
      </c>
      <c r="D10" s="6">
        <v>306.32</v>
      </c>
      <c r="E10" s="6"/>
      <c r="F10" s="6"/>
      <c r="G10" s="6"/>
    </row>
    <row r="11" spans="1:7" x14ac:dyDescent="0.25">
      <c r="A11" s="24"/>
      <c r="B11" s="19">
        <v>43448</v>
      </c>
      <c r="C11" s="25" t="str">
        <f t="shared" si="0"/>
        <v>Friday</v>
      </c>
      <c r="D11">
        <v>317.82</v>
      </c>
      <c r="E11" s="6">
        <f>MAX(D7:D11)</f>
        <v>317.82</v>
      </c>
      <c r="F11" s="6">
        <f>MIN(D7:D11)</f>
        <v>289.74</v>
      </c>
      <c r="G11" s="3">
        <f>AVERAGE(E11:F11)</f>
        <v>303.77999999999997</v>
      </c>
    </row>
    <row r="12" spans="1:7" x14ac:dyDescent="0.25">
      <c r="A12" s="6"/>
      <c r="B12" s="6"/>
      <c r="C12" s="6"/>
      <c r="D12" s="6"/>
      <c r="E12" s="3">
        <f>AVERAGE(E2:E11)</f>
        <v>318.03499999999997</v>
      </c>
      <c r="F12" s="3">
        <f>AVERAGE(F2:F11)</f>
        <v>296.77499999999998</v>
      </c>
      <c r="G12" s="27">
        <f>AVERAGE(G2:G11)</f>
        <v>307.40499999999997</v>
      </c>
    </row>
  </sheetData>
  <pageMargins left="0.7" right="0.7" top="0.75" bottom="0.75" header="0.3" footer="0.3"/>
  <pageSetup paperSize="9" orientation="portrait" r:id="rId1"/>
  <ignoredErrors>
    <ignoredError sqref="E6:F6 E11:F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3" max="3" width="10" bestFit="1" customWidth="1"/>
    <col min="11" max="11" width="13.7109375" customWidth="1"/>
    <col min="12" max="12" width="13.5703125" customWidth="1"/>
  </cols>
  <sheetData>
    <row r="1" spans="1:12" s="8" customFormat="1" ht="30" x14ac:dyDescent="0.25">
      <c r="A1" s="9" t="s">
        <v>7</v>
      </c>
      <c r="B1" s="9" t="s">
        <v>8</v>
      </c>
      <c r="C1" s="9" t="s">
        <v>0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25">
      <c r="A2" s="6" t="s">
        <v>19</v>
      </c>
      <c r="B2" s="6" t="s">
        <v>18</v>
      </c>
      <c r="C2" s="7">
        <v>43430</v>
      </c>
      <c r="D2" s="6">
        <v>327.85</v>
      </c>
      <c r="E2" s="6">
        <v>328.05</v>
      </c>
      <c r="F2" s="6">
        <v>338.9</v>
      </c>
      <c r="G2" s="6">
        <v>328.05</v>
      </c>
      <c r="H2" s="6">
        <v>335.6</v>
      </c>
      <c r="I2" s="6">
        <v>334.55</v>
      </c>
      <c r="J2" s="6">
        <v>335.29</v>
      </c>
      <c r="K2" s="6">
        <v>5969802</v>
      </c>
      <c r="L2" s="6">
        <v>2001605832.7</v>
      </c>
    </row>
    <row r="3" spans="1:12" x14ac:dyDescent="0.25">
      <c r="A3" s="6" t="s">
        <v>19</v>
      </c>
      <c r="B3" s="6" t="s">
        <v>18</v>
      </c>
      <c r="C3" s="7">
        <v>43431</v>
      </c>
      <c r="D3" s="6">
        <v>334.55</v>
      </c>
      <c r="E3" s="6">
        <v>333.9</v>
      </c>
      <c r="F3" s="6">
        <v>335.9</v>
      </c>
      <c r="G3" s="6">
        <v>324.10000000000002</v>
      </c>
      <c r="H3" s="6">
        <v>326.55</v>
      </c>
      <c r="I3" s="6">
        <v>328.15</v>
      </c>
      <c r="J3" s="6">
        <v>329.54</v>
      </c>
      <c r="K3" s="6">
        <v>6970751</v>
      </c>
      <c r="L3" s="6">
        <v>2297137225.0500002</v>
      </c>
    </row>
    <row r="4" spans="1:12" x14ac:dyDescent="0.25">
      <c r="A4" s="6" t="s">
        <v>19</v>
      </c>
      <c r="B4" s="6" t="s">
        <v>18</v>
      </c>
      <c r="C4" s="7">
        <v>43432</v>
      </c>
      <c r="D4" s="6">
        <v>328.15</v>
      </c>
      <c r="E4" s="6">
        <v>332</v>
      </c>
      <c r="F4" s="6">
        <v>332.8</v>
      </c>
      <c r="G4" s="6">
        <v>311</v>
      </c>
      <c r="H4" s="6">
        <v>316</v>
      </c>
      <c r="I4" s="6">
        <v>314.10000000000002</v>
      </c>
      <c r="J4" s="6">
        <v>322.36</v>
      </c>
      <c r="K4" s="6">
        <v>9175591</v>
      </c>
      <c r="L4" s="6">
        <v>2957821840.1500001</v>
      </c>
    </row>
    <row r="5" spans="1:12" x14ac:dyDescent="0.25">
      <c r="A5" s="6" t="s">
        <v>19</v>
      </c>
      <c r="B5" s="6" t="s">
        <v>18</v>
      </c>
      <c r="C5" s="7">
        <v>43433</v>
      </c>
      <c r="D5" s="6">
        <v>314.10000000000002</v>
      </c>
      <c r="E5" s="6">
        <v>321</v>
      </c>
      <c r="F5" s="6">
        <v>322</v>
      </c>
      <c r="G5" s="6">
        <v>312</v>
      </c>
      <c r="H5" s="6">
        <v>322</v>
      </c>
      <c r="I5" s="6">
        <v>317.2</v>
      </c>
      <c r="J5" s="6">
        <v>315.72000000000003</v>
      </c>
      <c r="K5" s="6">
        <v>8307218</v>
      </c>
      <c r="L5" s="6">
        <v>2622794893.5</v>
      </c>
    </row>
    <row r="6" spans="1:12" x14ac:dyDescent="0.25">
      <c r="A6" s="6" t="s">
        <v>19</v>
      </c>
      <c r="B6" s="6" t="s">
        <v>18</v>
      </c>
      <c r="C6" s="7">
        <v>43434</v>
      </c>
      <c r="D6" s="6">
        <v>317.2</v>
      </c>
      <c r="E6" s="6">
        <v>319</v>
      </c>
      <c r="F6" s="6">
        <v>324.3</v>
      </c>
      <c r="G6" s="6">
        <v>310.7</v>
      </c>
      <c r="H6" s="6">
        <v>315</v>
      </c>
      <c r="I6" s="6">
        <v>313.5</v>
      </c>
      <c r="J6" s="6">
        <v>317.01</v>
      </c>
      <c r="K6" s="6">
        <v>5944313</v>
      </c>
      <c r="L6" s="6">
        <v>1884392540.1500001</v>
      </c>
    </row>
    <row r="7" spans="1:12" x14ac:dyDescent="0.25">
      <c r="A7" s="6" t="s">
        <v>19</v>
      </c>
      <c r="B7" s="6" t="s">
        <v>18</v>
      </c>
      <c r="C7" s="7">
        <v>43437</v>
      </c>
      <c r="D7" s="6">
        <v>313.5</v>
      </c>
      <c r="E7" s="6">
        <v>316.5</v>
      </c>
      <c r="F7" s="6">
        <v>321</v>
      </c>
      <c r="G7" s="6">
        <v>314.5</v>
      </c>
      <c r="H7" s="6">
        <v>320.5</v>
      </c>
      <c r="I7" s="6">
        <v>319.75</v>
      </c>
      <c r="J7" s="6">
        <v>318.25</v>
      </c>
      <c r="K7" s="6">
        <v>3036001</v>
      </c>
      <c r="L7" s="6">
        <v>966193623</v>
      </c>
    </row>
    <row r="8" spans="1:12" x14ac:dyDescent="0.25">
      <c r="A8" s="6" t="s">
        <v>19</v>
      </c>
      <c r="B8" s="6" t="s">
        <v>18</v>
      </c>
      <c r="C8" s="7">
        <v>43438</v>
      </c>
      <c r="D8" s="6">
        <v>319.75</v>
      </c>
      <c r="E8" s="6">
        <v>321</v>
      </c>
      <c r="F8" s="6">
        <v>323.5</v>
      </c>
      <c r="G8" s="6">
        <v>310.25</v>
      </c>
      <c r="H8" s="6">
        <v>322</v>
      </c>
      <c r="I8" s="6">
        <v>318.55</v>
      </c>
      <c r="J8" s="6">
        <v>316.08</v>
      </c>
      <c r="K8" s="6">
        <v>6449992</v>
      </c>
      <c r="L8" s="6">
        <v>2038698447</v>
      </c>
    </row>
    <row r="9" spans="1:12" x14ac:dyDescent="0.25">
      <c r="A9" s="6" t="s">
        <v>19</v>
      </c>
      <c r="B9" s="6" t="s">
        <v>18</v>
      </c>
      <c r="C9" s="7">
        <v>43439</v>
      </c>
      <c r="D9" s="6">
        <v>318.55</v>
      </c>
      <c r="E9" s="6">
        <v>319.7</v>
      </c>
      <c r="F9" s="6">
        <v>320.85000000000002</v>
      </c>
      <c r="G9" s="6">
        <v>310.2</v>
      </c>
      <c r="H9" s="6">
        <v>311.85000000000002</v>
      </c>
      <c r="I9" s="6">
        <v>312.8</v>
      </c>
      <c r="J9" s="6">
        <v>314.58999999999997</v>
      </c>
      <c r="K9" s="6">
        <v>4530938</v>
      </c>
      <c r="L9" s="6">
        <v>1425395265.2</v>
      </c>
    </row>
    <row r="10" spans="1:12" x14ac:dyDescent="0.25">
      <c r="A10" s="6" t="s">
        <v>19</v>
      </c>
      <c r="B10" s="6" t="s">
        <v>18</v>
      </c>
      <c r="C10" s="7">
        <v>43440</v>
      </c>
      <c r="D10" s="6">
        <v>312.8</v>
      </c>
      <c r="E10" s="6">
        <v>311</v>
      </c>
      <c r="F10" s="6">
        <v>311</v>
      </c>
      <c r="G10" s="6">
        <v>302</v>
      </c>
      <c r="H10" s="6">
        <v>304.05</v>
      </c>
      <c r="I10" s="6">
        <v>304</v>
      </c>
      <c r="J10" s="6">
        <v>305.66000000000003</v>
      </c>
      <c r="K10" s="6">
        <v>5918098</v>
      </c>
      <c r="L10" s="6">
        <v>1808943082.3499999</v>
      </c>
    </row>
    <row r="11" spans="1:12" x14ac:dyDescent="0.25">
      <c r="A11" s="6" t="s">
        <v>19</v>
      </c>
      <c r="B11" s="6" t="s">
        <v>18</v>
      </c>
      <c r="C11" s="7">
        <v>43441</v>
      </c>
      <c r="D11" s="6">
        <v>304</v>
      </c>
      <c r="E11" s="6">
        <v>305</v>
      </c>
      <c r="F11" s="6">
        <v>307.8</v>
      </c>
      <c r="G11" s="6">
        <v>298.95</v>
      </c>
      <c r="H11" s="6">
        <v>305</v>
      </c>
      <c r="I11" s="6">
        <v>303.95</v>
      </c>
      <c r="J11" s="6">
        <v>303.81</v>
      </c>
      <c r="K11" s="6">
        <v>4775658</v>
      </c>
      <c r="L11" s="6">
        <v>1450907492.45</v>
      </c>
    </row>
    <row r="12" spans="1:12" x14ac:dyDescent="0.25">
      <c r="A12" s="6" t="s">
        <v>19</v>
      </c>
      <c r="B12" s="6" t="s">
        <v>18</v>
      </c>
      <c r="C12" s="7">
        <v>43444</v>
      </c>
      <c r="D12" s="6">
        <v>303.95</v>
      </c>
      <c r="E12" s="6">
        <v>298.45</v>
      </c>
      <c r="F12" s="6">
        <v>301.64999999999998</v>
      </c>
      <c r="G12" s="6">
        <v>290.85000000000002</v>
      </c>
      <c r="H12" s="6">
        <v>292</v>
      </c>
      <c r="I12" s="6">
        <v>294.95</v>
      </c>
      <c r="J12" s="6">
        <v>296.51</v>
      </c>
      <c r="K12" s="6">
        <v>5181119</v>
      </c>
      <c r="L12" s="6">
        <v>1536254955.95</v>
      </c>
    </row>
    <row r="13" spans="1:12" x14ac:dyDescent="0.25">
      <c r="A13" s="6" t="s">
        <v>19</v>
      </c>
      <c r="B13" s="6" t="s">
        <v>18</v>
      </c>
      <c r="C13" s="7">
        <v>43445</v>
      </c>
      <c r="D13" s="6">
        <v>294.95</v>
      </c>
      <c r="E13" s="6">
        <v>288</v>
      </c>
      <c r="F13" s="6">
        <v>294.39999999999998</v>
      </c>
      <c r="G13" s="6">
        <v>282</v>
      </c>
      <c r="H13" s="6">
        <v>290.2</v>
      </c>
      <c r="I13" s="6">
        <v>290.25</v>
      </c>
      <c r="J13" s="6">
        <v>289.74</v>
      </c>
      <c r="K13" s="6">
        <v>9007497</v>
      </c>
      <c r="L13" s="6">
        <v>2609809948.4499998</v>
      </c>
    </row>
    <row r="14" spans="1:12" x14ac:dyDescent="0.25">
      <c r="A14" s="6" t="s">
        <v>19</v>
      </c>
      <c r="B14" s="6" t="s">
        <v>18</v>
      </c>
      <c r="C14" s="7">
        <v>43446</v>
      </c>
      <c r="D14" s="6">
        <v>290.25</v>
      </c>
      <c r="E14" s="6">
        <v>294</v>
      </c>
      <c r="F14" s="6">
        <v>311</v>
      </c>
      <c r="G14" s="6">
        <v>291.5</v>
      </c>
      <c r="H14" s="6">
        <v>311</v>
      </c>
      <c r="I14" s="6">
        <v>305.55</v>
      </c>
      <c r="J14" s="6">
        <v>301.02</v>
      </c>
      <c r="K14" s="6">
        <v>9282794</v>
      </c>
      <c r="L14" s="6">
        <v>2794285644.3499999</v>
      </c>
    </row>
    <row r="15" spans="1:12" x14ac:dyDescent="0.25">
      <c r="A15" s="6" t="s">
        <v>19</v>
      </c>
      <c r="B15" s="6" t="s">
        <v>18</v>
      </c>
      <c r="C15" s="7">
        <v>43447</v>
      </c>
      <c r="D15" s="6">
        <v>305.55</v>
      </c>
      <c r="E15" s="6">
        <v>308.5</v>
      </c>
      <c r="F15" s="6">
        <v>312.85000000000002</v>
      </c>
      <c r="G15" s="6">
        <v>301.55</v>
      </c>
      <c r="H15" s="6">
        <v>302.89999999999998</v>
      </c>
      <c r="I15" s="6">
        <v>303.10000000000002</v>
      </c>
      <c r="J15" s="6">
        <v>306.32</v>
      </c>
      <c r="K15" s="6">
        <v>6909651</v>
      </c>
      <c r="L15" s="6">
        <v>2116584441.9000001</v>
      </c>
    </row>
    <row r="16" spans="1:12" x14ac:dyDescent="0.25">
      <c r="A16" s="6" t="s">
        <v>19</v>
      </c>
      <c r="B16" s="6" t="s">
        <v>18</v>
      </c>
      <c r="C16" s="19">
        <v>43448</v>
      </c>
      <c r="D16" s="6">
        <v>303.10000000000002</v>
      </c>
      <c r="E16" s="6">
        <v>305.2</v>
      </c>
      <c r="F16" s="6">
        <v>333.4</v>
      </c>
      <c r="G16" s="6">
        <v>305.2</v>
      </c>
      <c r="H16" s="6">
        <v>319</v>
      </c>
      <c r="I16" s="6">
        <v>319.25</v>
      </c>
      <c r="J16" s="6">
        <v>317.82</v>
      </c>
      <c r="K16" s="6">
        <v>20486283</v>
      </c>
      <c r="L16" s="6">
        <v>6511035522.75</v>
      </c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>
        <f>SUM(K2:K16)</f>
        <v>111945706</v>
      </c>
      <c r="L17" s="6">
        <f>SUM(L2:L16)</f>
        <v>35021860754.949997</v>
      </c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10" t="s">
        <v>20</v>
      </c>
      <c r="L18" s="11">
        <f>L17/K17</f>
        <v>312.84684340594538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1" workbookViewId="0">
      <selection activeCell="L33" sqref="L33"/>
    </sheetView>
  </sheetViews>
  <sheetFormatPr defaultRowHeight="15" x14ac:dyDescent="0.25"/>
  <cols>
    <col min="1" max="1" width="11.42578125" customWidth="1"/>
    <col min="3" max="3" width="10" bestFit="1" customWidth="1"/>
    <col min="11" max="11" width="13.5703125" bestFit="1" customWidth="1"/>
    <col min="12" max="12" width="14.85546875" customWidth="1"/>
  </cols>
  <sheetData>
    <row r="1" spans="1:12" ht="31.5" customHeight="1" x14ac:dyDescent="0.25">
      <c r="A1" s="9" t="s">
        <v>7</v>
      </c>
      <c r="B1" s="9" t="s">
        <v>8</v>
      </c>
      <c r="C1" s="9" t="s">
        <v>0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25">
      <c r="A2" s="6" t="s">
        <v>19</v>
      </c>
      <c r="B2" s="6" t="s">
        <v>18</v>
      </c>
      <c r="C2" s="7">
        <v>43405</v>
      </c>
      <c r="D2" s="6">
        <v>292.35000000000002</v>
      </c>
      <c r="E2" s="6">
        <v>293</v>
      </c>
      <c r="F2" s="6">
        <v>298</v>
      </c>
      <c r="G2" s="6">
        <v>287.35000000000002</v>
      </c>
      <c r="H2" s="6">
        <v>293.89999999999998</v>
      </c>
      <c r="I2" s="6">
        <v>293.5</v>
      </c>
      <c r="J2" s="6">
        <v>293.75</v>
      </c>
      <c r="K2" s="6">
        <v>4748038</v>
      </c>
      <c r="L2" s="6">
        <v>1394721302.3499999</v>
      </c>
    </row>
    <row r="3" spans="1:12" x14ac:dyDescent="0.25">
      <c r="A3" s="6" t="s">
        <v>19</v>
      </c>
      <c r="B3" s="6" t="s">
        <v>18</v>
      </c>
      <c r="C3" s="7">
        <v>43406</v>
      </c>
      <c r="D3" s="6">
        <v>293.5</v>
      </c>
      <c r="E3" s="6">
        <v>293.89999999999998</v>
      </c>
      <c r="F3" s="6">
        <v>307.8</v>
      </c>
      <c r="G3" s="6">
        <v>293.5</v>
      </c>
      <c r="H3" s="6">
        <v>302.55</v>
      </c>
      <c r="I3" s="6">
        <v>302.05</v>
      </c>
      <c r="J3" s="6">
        <v>302.17</v>
      </c>
      <c r="K3" s="6">
        <v>4425655</v>
      </c>
      <c r="L3" s="6">
        <v>1337317545.0999999</v>
      </c>
    </row>
    <row r="4" spans="1:12" x14ac:dyDescent="0.25">
      <c r="A4" s="6" t="s">
        <v>19</v>
      </c>
      <c r="B4" s="6" t="s">
        <v>18</v>
      </c>
      <c r="C4" s="7">
        <v>43409</v>
      </c>
      <c r="D4" s="6">
        <v>302.05</v>
      </c>
      <c r="E4" s="6">
        <v>300.8</v>
      </c>
      <c r="F4" s="6">
        <v>305.39999999999998</v>
      </c>
      <c r="G4" s="6">
        <v>298</v>
      </c>
      <c r="H4" s="6">
        <v>303.25</v>
      </c>
      <c r="I4" s="6">
        <v>303.2</v>
      </c>
      <c r="J4" s="6">
        <v>301.82</v>
      </c>
      <c r="K4" s="6">
        <v>4363411</v>
      </c>
      <c r="L4" s="6">
        <v>1316953779.25</v>
      </c>
    </row>
    <row r="5" spans="1:12" x14ac:dyDescent="0.25">
      <c r="A5" s="6" t="s">
        <v>19</v>
      </c>
      <c r="B5" s="6" t="s">
        <v>18</v>
      </c>
      <c r="C5" s="7">
        <v>43410</v>
      </c>
      <c r="D5" s="6">
        <v>303.2</v>
      </c>
      <c r="E5" s="6">
        <v>304</v>
      </c>
      <c r="F5" s="6">
        <v>307.95</v>
      </c>
      <c r="G5" s="6">
        <v>302.89999999999998</v>
      </c>
      <c r="H5" s="6">
        <v>304.10000000000002</v>
      </c>
      <c r="I5" s="6">
        <v>305.05</v>
      </c>
      <c r="J5" s="6">
        <v>305.3</v>
      </c>
      <c r="K5" s="6">
        <v>2653071</v>
      </c>
      <c r="L5" s="6">
        <v>809988726.45000005</v>
      </c>
    </row>
    <row r="6" spans="1:12" x14ac:dyDescent="0.25">
      <c r="A6" s="6" t="s">
        <v>19</v>
      </c>
      <c r="B6" s="6" t="s">
        <v>18</v>
      </c>
      <c r="C6" s="7">
        <v>43411</v>
      </c>
      <c r="D6" s="6">
        <v>305.05</v>
      </c>
      <c r="E6" s="6">
        <v>309</v>
      </c>
      <c r="F6" s="6">
        <v>309</v>
      </c>
      <c r="G6" s="6">
        <v>303.95</v>
      </c>
      <c r="H6" s="6">
        <v>306</v>
      </c>
      <c r="I6" s="6">
        <v>306.25</v>
      </c>
      <c r="J6" s="6">
        <v>306.22000000000003</v>
      </c>
      <c r="K6" s="6">
        <v>276702</v>
      </c>
      <c r="L6" s="6">
        <v>84731519.549999997</v>
      </c>
    </row>
    <row r="7" spans="1:12" x14ac:dyDescent="0.25">
      <c r="A7" s="6" t="s">
        <v>19</v>
      </c>
      <c r="B7" s="6" t="s">
        <v>18</v>
      </c>
      <c r="C7" s="7">
        <v>43413</v>
      </c>
      <c r="D7" s="6">
        <v>306.25</v>
      </c>
      <c r="E7" s="6">
        <v>289.8</v>
      </c>
      <c r="F7" s="6">
        <v>303.39999999999998</v>
      </c>
      <c r="G7" s="6">
        <v>288.7</v>
      </c>
      <c r="H7" s="6">
        <v>297.39999999999998</v>
      </c>
      <c r="I7" s="6">
        <v>299.75</v>
      </c>
      <c r="J7" s="6">
        <v>298.24</v>
      </c>
      <c r="K7" s="6">
        <v>8495072</v>
      </c>
      <c r="L7" s="6">
        <v>2533573737.1999998</v>
      </c>
    </row>
    <row r="8" spans="1:12" x14ac:dyDescent="0.25">
      <c r="A8" s="6" t="s">
        <v>19</v>
      </c>
      <c r="B8" s="6" t="s">
        <v>18</v>
      </c>
      <c r="C8" s="7">
        <v>43416</v>
      </c>
      <c r="D8" s="6">
        <v>299.75</v>
      </c>
      <c r="E8" s="6">
        <v>301</v>
      </c>
      <c r="F8" s="6">
        <v>305</v>
      </c>
      <c r="G8" s="6">
        <v>294</v>
      </c>
      <c r="H8" s="6">
        <v>296.25</v>
      </c>
      <c r="I8" s="6">
        <v>296.2</v>
      </c>
      <c r="J8" s="6">
        <v>298.19</v>
      </c>
      <c r="K8" s="6">
        <v>6121627</v>
      </c>
      <c r="L8" s="6">
        <v>1825413218.3</v>
      </c>
    </row>
    <row r="9" spans="1:12" x14ac:dyDescent="0.25">
      <c r="A9" s="6" t="s">
        <v>19</v>
      </c>
      <c r="B9" s="6" t="s">
        <v>18</v>
      </c>
      <c r="C9" s="7">
        <v>43417</v>
      </c>
      <c r="D9" s="6">
        <v>296.2</v>
      </c>
      <c r="E9" s="6">
        <v>296</v>
      </c>
      <c r="F9" s="6">
        <v>304</v>
      </c>
      <c r="G9" s="6">
        <v>290.3</v>
      </c>
      <c r="H9" s="6">
        <v>296.45</v>
      </c>
      <c r="I9" s="6">
        <v>297.55</v>
      </c>
      <c r="J9" s="6">
        <v>294.85000000000002</v>
      </c>
      <c r="K9" s="6">
        <v>3891168</v>
      </c>
      <c r="L9" s="6">
        <v>1147300122.6500001</v>
      </c>
    </row>
    <row r="10" spans="1:12" x14ac:dyDescent="0.25">
      <c r="A10" s="6" t="s">
        <v>19</v>
      </c>
      <c r="B10" s="6" t="s">
        <v>18</v>
      </c>
      <c r="C10" s="7">
        <v>43418</v>
      </c>
      <c r="D10" s="6">
        <v>297.55</v>
      </c>
      <c r="E10" s="6">
        <v>300</v>
      </c>
      <c r="F10" s="6">
        <v>311.8</v>
      </c>
      <c r="G10" s="6">
        <v>298</v>
      </c>
      <c r="H10" s="6">
        <v>301.14999999999998</v>
      </c>
      <c r="I10" s="6">
        <v>301.3</v>
      </c>
      <c r="J10" s="6">
        <v>304.82</v>
      </c>
      <c r="K10" s="6">
        <v>4883558</v>
      </c>
      <c r="L10" s="6">
        <v>1488600275.3499999</v>
      </c>
    </row>
    <row r="11" spans="1:12" x14ac:dyDescent="0.25">
      <c r="A11" s="6" t="s">
        <v>19</v>
      </c>
      <c r="B11" s="6" t="s">
        <v>18</v>
      </c>
      <c r="C11" s="7">
        <v>43419</v>
      </c>
      <c r="D11" s="6">
        <v>301.3</v>
      </c>
      <c r="E11" s="6">
        <v>301.3</v>
      </c>
      <c r="F11" s="6">
        <v>306.7</v>
      </c>
      <c r="G11" s="6">
        <v>298</v>
      </c>
      <c r="H11" s="6">
        <v>301.8</v>
      </c>
      <c r="I11" s="6">
        <v>304.39999999999998</v>
      </c>
      <c r="J11" s="6">
        <v>304.26</v>
      </c>
      <c r="K11" s="6">
        <v>4050154</v>
      </c>
      <c r="L11" s="6">
        <v>1232288607.6500001</v>
      </c>
    </row>
    <row r="12" spans="1:12" x14ac:dyDescent="0.25">
      <c r="A12" s="6" t="s">
        <v>19</v>
      </c>
      <c r="B12" s="6" t="s">
        <v>18</v>
      </c>
      <c r="C12" s="7">
        <v>43420</v>
      </c>
      <c r="D12" s="6">
        <v>304.39999999999998</v>
      </c>
      <c r="E12" s="6">
        <v>302.89999999999998</v>
      </c>
      <c r="F12" s="6">
        <v>336.8</v>
      </c>
      <c r="G12" s="6">
        <v>302</v>
      </c>
      <c r="H12" s="6">
        <v>332.1</v>
      </c>
      <c r="I12" s="6">
        <v>332.75</v>
      </c>
      <c r="J12" s="6">
        <v>324.02</v>
      </c>
      <c r="K12" s="6">
        <v>22573096</v>
      </c>
      <c r="L12" s="6">
        <v>7314208585.75</v>
      </c>
    </row>
    <row r="13" spans="1:12" x14ac:dyDescent="0.25">
      <c r="A13" s="6" t="s">
        <v>19</v>
      </c>
      <c r="B13" s="6" t="s">
        <v>18</v>
      </c>
      <c r="C13" s="7">
        <v>43423</v>
      </c>
      <c r="D13" s="6">
        <v>332.75</v>
      </c>
      <c r="E13" s="6">
        <v>329.4</v>
      </c>
      <c r="F13" s="6">
        <v>338.9</v>
      </c>
      <c r="G13" s="6">
        <v>319</v>
      </c>
      <c r="H13" s="6">
        <v>337</v>
      </c>
      <c r="I13" s="6">
        <v>336.85</v>
      </c>
      <c r="J13" s="6">
        <v>330.59</v>
      </c>
      <c r="K13" s="6">
        <v>11772584</v>
      </c>
      <c r="L13" s="6">
        <v>3891864184.75</v>
      </c>
    </row>
    <row r="14" spans="1:12" x14ac:dyDescent="0.25">
      <c r="A14" s="6" t="s">
        <v>19</v>
      </c>
      <c r="B14" s="6" t="s">
        <v>18</v>
      </c>
      <c r="C14" s="7">
        <v>43424</v>
      </c>
      <c r="D14" s="6">
        <v>336.85</v>
      </c>
      <c r="E14" s="6">
        <v>333.1</v>
      </c>
      <c r="F14" s="6">
        <v>339.45</v>
      </c>
      <c r="G14" s="6">
        <v>328.3</v>
      </c>
      <c r="H14" s="6">
        <v>329.85</v>
      </c>
      <c r="I14" s="6">
        <v>331.95</v>
      </c>
      <c r="J14" s="6">
        <v>335.22</v>
      </c>
      <c r="K14" s="6">
        <v>10734672</v>
      </c>
      <c r="L14" s="6">
        <v>3598472725.8499999</v>
      </c>
    </row>
    <row r="15" spans="1:12" x14ac:dyDescent="0.25">
      <c r="A15" s="6" t="s">
        <v>19</v>
      </c>
      <c r="B15" s="6" t="s">
        <v>18</v>
      </c>
      <c r="C15" s="7">
        <v>43425</v>
      </c>
      <c r="D15" s="6">
        <v>331.95</v>
      </c>
      <c r="E15" s="6">
        <v>331</v>
      </c>
      <c r="F15" s="6">
        <v>339.45</v>
      </c>
      <c r="G15" s="6">
        <v>330.15</v>
      </c>
      <c r="H15" s="6">
        <v>333.4</v>
      </c>
      <c r="I15" s="6">
        <v>332.7</v>
      </c>
      <c r="J15" s="6">
        <v>334.39</v>
      </c>
      <c r="K15" s="6">
        <v>8477936</v>
      </c>
      <c r="L15" s="6">
        <v>2834896802.6500001</v>
      </c>
    </row>
    <row r="16" spans="1:12" x14ac:dyDescent="0.25">
      <c r="A16" s="6" t="s">
        <v>19</v>
      </c>
      <c r="B16" s="6" t="s">
        <v>18</v>
      </c>
      <c r="C16" s="7">
        <v>43426</v>
      </c>
      <c r="D16" s="6">
        <v>332.7</v>
      </c>
      <c r="E16" s="6">
        <v>331.9</v>
      </c>
      <c r="F16" s="6">
        <v>339.8</v>
      </c>
      <c r="G16" s="6">
        <v>321.39999999999998</v>
      </c>
      <c r="H16" s="6">
        <v>328.4</v>
      </c>
      <c r="I16" s="6">
        <v>327.85</v>
      </c>
      <c r="J16" s="6">
        <v>329.2</v>
      </c>
      <c r="K16" s="6">
        <v>8925992</v>
      </c>
      <c r="L16" s="6">
        <v>2938469154.6999998</v>
      </c>
    </row>
    <row r="17" spans="1:12" x14ac:dyDescent="0.25">
      <c r="A17" s="6" t="s">
        <v>19</v>
      </c>
      <c r="B17" s="6" t="s">
        <v>18</v>
      </c>
      <c r="C17" s="7">
        <v>43430</v>
      </c>
      <c r="D17" s="6">
        <v>327.85</v>
      </c>
      <c r="E17" s="6">
        <v>328.05</v>
      </c>
      <c r="F17" s="6">
        <v>338.9</v>
      </c>
      <c r="G17" s="6">
        <v>328.05</v>
      </c>
      <c r="H17" s="6">
        <v>335.6</v>
      </c>
      <c r="I17" s="6">
        <v>334.55</v>
      </c>
      <c r="J17" s="6">
        <v>335.29</v>
      </c>
      <c r="K17" s="6">
        <v>5969802</v>
      </c>
      <c r="L17" s="6">
        <v>2001605832.7</v>
      </c>
    </row>
    <row r="18" spans="1:12" x14ac:dyDescent="0.25">
      <c r="A18" s="6" t="s">
        <v>19</v>
      </c>
      <c r="B18" s="6" t="s">
        <v>18</v>
      </c>
      <c r="C18" s="7">
        <v>43431</v>
      </c>
      <c r="D18" s="6">
        <v>334.55</v>
      </c>
      <c r="E18" s="6">
        <v>333.9</v>
      </c>
      <c r="F18" s="6">
        <v>335.9</v>
      </c>
      <c r="G18" s="6">
        <v>324.10000000000002</v>
      </c>
      <c r="H18" s="6">
        <v>326.55</v>
      </c>
      <c r="I18" s="6">
        <v>328.15</v>
      </c>
      <c r="J18" s="6">
        <v>329.54</v>
      </c>
      <c r="K18" s="6">
        <v>6970751</v>
      </c>
      <c r="L18" s="6">
        <v>2297137225.0500002</v>
      </c>
    </row>
    <row r="19" spans="1:12" x14ac:dyDescent="0.25">
      <c r="A19" s="6" t="s">
        <v>19</v>
      </c>
      <c r="B19" s="6" t="s">
        <v>18</v>
      </c>
      <c r="C19" s="7">
        <v>43432</v>
      </c>
      <c r="D19" s="6">
        <v>328.15</v>
      </c>
      <c r="E19" s="6">
        <v>332</v>
      </c>
      <c r="F19" s="6">
        <v>332.8</v>
      </c>
      <c r="G19" s="6">
        <v>311</v>
      </c>
      <c r="H19" s="6">
        <v>316</v>
      </c>
      <c r="I19" s="6">
        <v>314.10000000000002</v>
      </c>
      <c r="J19" s="6">
        <v>322.36</v>
      </c>
      <c r="K19" s="6">
        <v>9175591</v>
      </c>
      <c r="L19" s="6">
        <v>2957821840.1500001</v>
      </c>
    </row>
    <row r="20" spans="1:12" x14ac:dyDescent="0.25">
      <c r="A20" s="6" t="s">
        <v>19</v>
      </c>
      <c r="B20" s="6" t="s">
        <v>18</v>
      </c>
      <c r="C20" s="7">
        <v>43433</v>
      </c>
      <c r="D20" s="6">
        <v>314.10000000000002</v>
      </c>
      <c r="E20" s="6">
        <v>321</v>
      </c>
      <c r="F20" s="6">
        <v>322</v>
      </c>
      <c r="G20" s="6">
        <v>312</v>
      </c>
      <c r="H20" s="6">
        <v>322</v>
      </c>
      <c r="I20" s="6">
        <v>317.2</v>
      </c>
      <c r="J20" s="6">
        <v>315.72000000000003</v>
      </c>
      <c r="K20" s="6">
        <v>8307218</v>
      </c>
      <c r="L20" s="6">
        <v>2622794893.5</v>
      </c>
    </row>
    <row r="21" spans="1:12" x14ac:dyDescent="0.25">
      <c r="A21" s="6" t="s">
        <v>19</v>
      </c>
      <c r="B21" s="6" t="s">
        <v>18</v>
      </c>
      <c r="C21" s="7">
        <v>43434</v>
      </c>
      <c r="D21" s="6">
        <v>317.2</v>
      </c>
      <c r="E21" s="6">
        <v>319</v>
      </c>
      <c r="F21" s="6">
        <v>324.3</v>
      </c>
      <c r="G21" s="6">
        <v>310.7</v>
      </c>
      <c r="H21" s="6">
        <v>315</v>
      </c>
      <c r="I21" s="6">
        <v>313.5</v>
      </c>
      <c r="J21" s="6">
        <v>317.01</v>
      </c>
      <c r="K21" s="6">
        <v>5944313</v>
      </c>
      <c r="L21" s="6">
        <v>1884392540.1500001</v>
      </c>
    </row>
    <row r="22" spans="1:12" x14ac:dyDescent="0.25">
      <c r="A22" s="6" t="s">
        <v>19</v>
      </c>
      <c r="B22" s="6" t="s">
        <v>18</v>
      </c>
      <c r="C22" s="7">
        <v>43437</v>
      </c>
      <c r="D22" s="6">
        <v>313.5</v>
      </c>
      <c r="E22" s="6">
        <v>316.5</v>
      </c>
      <c r="F22" s="6">
        <v>321</v>
      </c>
      <c r="G22" s="6">
        <v>314.5</v>
      </c>
      <c r="H22" s="6">
        <v>320.5</v>
      </c>
      <c r="I22" s="6">
        <v>319.75</v>
      </c>
      <c r="J22" s="6">
        <v>318.25</v>
      </c>
      <c r="K22" s="6">
        <v>3036001</v>
      </c>
      <c r="L22" s="6">
        <v>966193623</v>
      </c>
    </row>
    <row r="23" spans="1:12" x14ac:dyDescent="0.25">
      <c r="A23" s="6" t="s">
        <v>19</v>
      </c>
      <c r="B23" s="6" t="s">
        <v>18</v>
      </c>
      <c r="C23" s="7">
        <v>43438</v>
      </c>
      <c r="D23" s="6">
        <v>319.75</v>
      </c>
      <c r="E23" s="6">
        <v>321</v>
      </c>
      <c r="F23" s="6">
        <v>323.5</v>
      </c>
      <c r="G23" s="6">
        <v>310.25</v>
      </c>
      <c r="H23" s="6">
        <v>322</v>
      </c>
      <c r="I23" s="6">
        <v>318.55</v>
      </c>
      <c r="J23" s="6">
        <v>316.08</v>
      </c>
      <c r="K23" s="6">
        <v>6449992</v>
      </c>
      <c r="L23" s="6">
        <v>2038698447</v>
      </c>
    </row>
    <row r="24" spans="1:12" x14ac:dyDescent="0.25">
      <c r="A24" s="6" t="s">
        <v>19</v>
      </c>
      <c r="B24" s="6" t="s">
        <v>18</v>
      </c>
      <c r="C24" s="7">
        <v>43439</v>
      </c>
      <c r="D24" s="6">
        <v>318.55</v>
      </c>
      <c r="E24" s="6">
        <v>319.7</v>
      </c>
      <c r="F24" s="6">
        <v>320.85000000000002</v>
      </c>
      <c r="G24" s="6">
        <v>310.2</v>
      </c>
      <c r="H24" s="6">
        <v>311.85000000000002</v>
      </c>
      <c r="I24" s="6">
        <v>312.8</v>
      </c>
      <c r="J24" s="6">
        <v>314.58999999999997</v>
      </c>
      <c r="K24" s="6">
        <v>4530938</v>
      </c>
      <c r="L24" s="6">
        <v>1425395265.2</v>
      </c>
    </row>
    <row r="25" spans="1:12" x14ac:dyDescent="0.25">
      <c r="A25" s="6" t="s">
        <v>19</v>
      </c>
      <c r="B25" s="6" t="s">
        <v>18</v>
      </c>
      <c r="C25" s="7">
        <v>43440</v>
      </c>
      <c r="D25" s="6">
        <v>312.8</v>
      </c>
      <c r="E25" s="6">
        <v>311</v>
      </c>
      <c r="F25" s="6">
        <v>311</v>
      </c>
      <c r="G25" s="6">
        <v>302</v>
      </c>
      <c r="H25" s="6">
        <v>304.05</v>
      </c>
      <c r="I25" s="6">
        <v>304</v>
      </c>
      <c r="J25" s="6">
        <v>305.66000000000003</v>
      </c>
      <c r="K25" s="6">
        <v>5918098</v>
      </c>
      <c r="L25" s="6">
        <v>1808943082.3499999</v>
      </c>
    </row>
    <row r="26" spans="1:12" x14ac:dyDescent="0.25">
      <c r="A26" s="6" t="s">
        <v>19</v>
      </c>
      <c r="B26" s="6" t="s">
        <v>18</v>
      </c>
      <c r="C26" s="7">
        <v>43441</v>
      </c>
      <c r="D26" s="6">
        <v>304</v>
      </c>
      <c r="E26" s="6">
        <v>305</v>
      </c>
      <c r="F26" s="6">
        <v>307.8</v>
      </c>
      <c r="G26" s="6">
        <v>298.95</v>
      </c>
      <c r="H26" s="6">
        <v>305</v>
      </c>
      <c r="I26" s="6">
        <v>303.95</v>
      </c>
      <c r="J26" s="6">
        <v>303.81</v>
      </c>
      <c r="K26" s="6">
        <v>4775658</v>
      </c>
      <c r="L26" s="6">
        <v>1450907492.45</v>
      </c>
    </row>
    <row r="27" spans="1:12" x14ac:dyDescent="0.25">
      <c r="A27" s="6" t="s">
        <v>19</v>
      </c>
      <c r="B27" s="6" t="s">
        <v>18</v>
      </c>
      <c r="C27" s="7">
        <v>43444</v>
      </c>
      <c r="D27" s="6">
        <v>303.95</v>
      </c>
      <c r="E27" s="6">
        <v>298.45</v>
      </c>
      <c r="F27" s="6">
        <v>301.64999999999998</v>
      </c>
      <c r="G27" s="6">
        <v>290.85000000000002</v>
      </c>
      <c r="H27" s="6">
        <v>292</v>
      </c>
      <c r="I27" s="6">
        <v>294.95</v>
      </c>
      <c r="J27" s="6">
        <v>296.51</v>
      </c>
      <c r="K27" s="6">
        <v>5181119</v>
      </c>
      <c r="L27" s="6">
        <v>1536254955.95</v>
      </c>
    </row>
    <row r="28" spans="1:12" x14ac:dyDescent="0.25">
      <c r="A28" s="6" t="s">
        <v>19</v>
      </c>
      <c r="B28" s="6" t="s">
        <v>18</v>
      </c>
      <c r="C28" s="7">
        <v>43445</v>
      </c>
      <c r="D28" s="6">
        <v>294.95</v>
      </c>
      <c r="E28" s="6">
        <v>288</v>
      </c>
      <c r="F28" s="6">
        <v>294.39999999999998</v>
      </c>
      <c r="G28" s="6">
        <v>282</v>
      </c>
      <c r="H28" s="6">
        <v>290.2</v>
      </c>
      <c r="I28" s="6">
        <v>290.25</v>
      </c>
      <c r="J28" s="6">
        <v>289.74</v>
      </c>
      <c r="K28" s="6">
        <v>9007497</v>
      </c>
      <c r="L28" s="6">
        <v>2609809948.4499998</v>
      </c>
    </row>
    <row r="29" spans="1:12" x14ac:dyDescent="0.25">
      <c r="A29" s="6" t="s">
        <v>19</v>
      </c>
      <c r="B29" s="6" t="s">
        <v>18</v>
      </c>
      <c r="C29" s="7">
        <v>43446</v>
      </c>
      <c r="D29" s="6">
        <v>290.25</v>
      </c>
      <c r="E29" s="6">
        <v>294</v>
      </c>
      <c r="F29" s="6">
        <v>311</v>
      </c>
      <c r="G29" s="6">
        <v>291.5</v>
      </c>
      <c r="H29" s="6">
        <v>311</v>
      </c>
      <c r="I29" s="6">
        <v>305.55</v>
      </c>
      <c r="J29" s="6">
        <v>301.02</v>
      </c>
      <c r="K29" s="6">
        <v>9282794</v>
      </c>
      <c r="L29" s="6">
        <v>2794285644.3499999</v>
      </c>
    </row>
    <row r="30" spans="1:12" x14ac:dyDescent="0.25">
      <c r="A30" s="6" t="s">
        <v>19</v>
      </c>
      <c r="B30" s="6" t="s">
        <v>18</v>
      </c>
      <c r="C30" s="7">
        <v>43447</v>
      </c>
      <c r="D30" s="6">
        <v>305.55</v>
      </c>
      <c r="E30" s="6">
        <v>308.5</v>
      </c>
      <c r="F30" s="6">
        <v>312.85000000000002</v>
      </c>
      <c r="G30" s="6">
        <v>301.55</v>
      </c>
      <c r="H30" s="6">
        <v>302.89999999999998</v>
      </c>
      <c r="I30" s="6">
        <v>303.10000000000002</v>
      </c>
      <c r="J30" s="6">
        <v>306.32</v>
      </c>
      <c r="K30" s="6">
        <v>6909651</v>
      </c>
      <c r="L30" s="6">
        <v>2116584441.9000001</v>
      </c>
    </row>
    <row r="31" spans="1:12" x14ac:dyDescent="0.25">
      <c r="A31" s="6" t="s">
        <v>19</v>
      </c>
      <c r="B31" s="6" t="s">
        <v>18</v>
      </c>
      <c r="C31" s="19">
        <v>43448</v>
      </c>
      <c r="D31" s="6">
        <v>303.10000000000002</v>
      </c>
      <c r="E31" s="6">
        <v>305.2</v>
      </c>
      <c r="F31" s="6">
        <v>333.4</v>
      </c>
      <c r="G31" s="6">
        <v>305.2</v>
      </c>
      <c r="H31" s="6">
        <v>319</v>
      </c>
      <c r="I31" s="6">
        <v>319.25</v>
      </c>
      <c r="J31" s="6">
        <v>317.82</v>
      </c>
      <c r="K31" s="6">
        <v>20486283</v>
      </c>
      <c r="L31" s="6">
        <v>6511035522.75</v>
      </c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>
        <f>SUM(K2:K31)</f>
        <v>218338442</v>
      </c>
      <c r="L32" s="6">
        <f>SUM(L2:L31)</f>
        <v>68770661042.5</v>
      </c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10" t="s">
        <v>21</v>
      </c>
      <c r="L33" s="11">
        <f>L32/K32</f>
        <v>314.97275703057369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7" workbookViewId="0">
      <selection activeCell="L48" sqref="L48"/>
    </sheetView>
  </sheetViews>
  <sheetFormatPr defaultRowHeight="15" x14ac:dyDescent="0.25"/>
  <cols>
    <col min="1" max="1" width="11.7109375" bestFit="1" customWidth="1"/>
    <col min="2" max="2" width="6.85546875" customWidth="1"/>
    <col min="3" max="3" width="10" bestFit="1" customWidth="1"/>
    <col min="11" max="11" width="14.7109375" customWidth="1"/>
    <col min="12" max="12" width="19" bestFit="1" customWidth="1"/>
    <col min="14" max="14" width="12" bestFit="1" customWidth="1"/>
  </cols>
  <sheetData>
    <row r="1" spans="1:12" ht="32.25" customHeight="1" x14ac:dyDescent="0.25">
      <c r="A1" s="9" t="s">
        <v>7</v>
      </c>
      <c r="B1" s="9" t="s">
        <v>8</v>
      </c>
      <c r="C1" s="9" t="s">
        <v>0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25">
      <c r="A2" s="6" t="s">
        <v>19</v>
      </c>
      <c r="B2" s="6" t="s">
        <v>18</v>
      </c>
      <c r="C2" s="7">
        <v>43383</v>
      </c>
      <c r="D2" s="6">
        <v>289</v>
      </c>
      <c r="E2" s="6">
        <v>289</v>
      </c>
      <c r="F2" s="6">
        <v>303.8</v>
      </c>
      <c r="G2" s="6">
        <v>284.2</v>
      </c>
      <c r="H2" s="6">
        <v>294.14999999999998</v>
      </c>
      <c r="I2" s="6">
        <v>295.10000000000002</v>
      </c>
      <c r="J2" s="6">
        <v>292.67</v>
      </c>
      <c r="K2" s="6">
        <v>10215590</v>
      </c>
      <c r="L2" s="6">
        <v>2989792162.9000001</v>
      </c>
    </row>
    <row r="3" spans="1:12" x14ac:dyDescent="0.25">
      <c r="A3" s="6" t="s">
        <v>19</v>
      </c>
      <c r="B3" s="6" t="s">
        <v>18</v>
      </c>
      <c r="C3" s="7">
        <v>43384</v>
      </c>
      <c r="D3" s="6">
        <v>295.10000000000002</v>
      </c>
      <c r="E3" s="6">
        <v>288.95</v>
      </c>
      <c r="F3" s="6">
        <v>294.8</v>
      </c>
      <c r="G3" s="6">
        <v>282.25</v>
      </c>
      <c r="H3" s="6">
        <v>285.25</v>
      </c>
      <c r="I3" s="6">
        <v>285.35000000000002</v>
      </c>
      <c r="J3" s="6">
        <v>287.94</v>
      </c>
      <c r="K3" s="6">
        <v>4681303</v>
      </c>
      <c r="L3" s="6">
        <v>1347912965.8</v>
      </c>
    </row>
    <row r="4" spans="1:12" x14ac:dyDescent="0.25">
      <c r="A4" s="6" t="s">
        <v>19</v>
      </c>
      <c r="B4" s="6" t="s">
        <v>18</v>
      </c>
      <c r="C4" s="7">
        <v>43385</v>
      </c>
      <c r="D4" s="6">
        <v>285.35000000000002</v>
      </c>
      <c r="E4" s="6">
        <v>288</v>
      </c>
      <c r="F4" s="6">
        <v>292.60000000000002</v>
      </c>
      <c r="G4" s="6">
        <v>284.64999999999998</v>
      </c>
      <c r="H4" s="6">
        <v>289.05</v>
      </c>
      <c r="I4" s="6">
        <v>290.05</v>
      </c>
      <c r="J4" s="6">
        <v>288.74</v>
      </c>
      <c r="K4" s="6">
        <v>9008275</v>
      </c>
      <c r="L4" s="6">
        <v>2601040247.6999998</v>
      </c>
    </row>
    <row r="5" spans="1:12" x14ac:dyDescent="0.25">
      <c r="A5" s="6" t="s">
        <v>19</v>
      </c>
      <c r="B5" s="6" t="s">
        <v>18</v>
      </c>
      <c r="C5" s="7">
        <v>43388</v>
      </c>
      <c r="D5" s="6">
        <v>290.05</v>
      </c>
      <c r="E5" s="6">
        <v>290.05</v>
      </c>
      <c r="F5" s="6">
        <v>293</v>
      </c>
      <c r="G5" s="6">
        <v>284.05</v>
      </c>
      <c r="H5" s="6">
        <v>292.39999999999998</v>
      </c>
      <c r="I5" s="6">
        <v>291.10000000000002</v>
      </c>
      <c r="J5" s="6">
        <v>288.10000000000002</v>
      </c>
      <c r="K5" s="6">
        <v>2607240</v>
      </c>
      <c r="L5" s="6">
        <v>751158708.35000002</v>
      </c>
    </row>
    <row r="6" spans="1:12" x14ac:dyDescent="0.25">
      <c r="A6" s="6" t="s">
        <v>19</v>
      </c>
      <c r="B6" s="6" t="s">
        <v>18</v>
      </c>
      <c r="C6" s="7">
        <v>43389</v>
      </c>
      <c r="D6" s="6">
        <v>291.10000000000002</v>
      </c>
      <c r="E6" s="6">
        <v>292.39999999999998</v>
      </c>
      <c r="F6" s="6">
        <v>295.89999999999998</v>
      </c>
      <c r="G6" s="6">
        <v>289.2</v>
      </c>
      <c r="H6" s="6">
        <v>294.60000000000002</v>
      </c>
      <c r="I6" s="6">
        <v>294</v>
      </c>
      <c r="J6" s="6">
        <v>293.11</v>
      </c>
      <c r="K6" s="6">
        <v>3011299</v>
      </c>
      <c r="L6" s="6">
        <v>882651090.70000005</v>
      </c>
    </row>
    <row r="7" spans="1:12" x14ac:dyDescent="0.25">
      <c r="A7" s="6" t="s">
        <v>19</v>
      </c>
      <c r="B7" s="6" t="s">
        <v>18</v>
      </c>
      <c r="C7" s="7">
        <v>43390</v>
      </c>
      <c r="D7" s="6">
        <v>294</v>
      </c>
      <c r="E7" s="6">
        <v>296.5</v>
      </c>
      <c r="F7" s="6">
        <v>298.35000000000002</v>
      </c>
      <c r="G7" s="6">
        <v>284.64999999999998</v>
      </c>
      <c r="H7" s="6">
        <v>290</v>
      </c>
      <c r="I7" s="6">
        <v>288.5</v>
      </c>
      <c r="J7" s="6">
        <v>291.49</v>
      </c>
      <c r="K7" s="6">
        <v>3877700</v>
      </c>
      <c r="L7" s="6">
        <v>1130301973.3</v>
      </c>
    </row>
    <row r="8" spans="1:12" x14ac:dyDescent="0.25">
      <c r="A8" s="6" t="s">
        <v>19</v>
      </c>
      <c r="B8" s="6" t="s">
        <v>18</v>
      </c>
      <c r="C8" s="7">
        <v>43392</v>
      </c>
      <c r="D8" s="6">
        <v>288.5</v>
      </c>
      <c r="E8" s="6">
        <v>287</v>
      </c>
      <c r="F8" s="6">
        <v>293.2</v>
      </c>
      <c r="G8" s="6">
        <v>284.60000000000002</v>
      </c>
      <c r="H8" s="6">
        <v>286.89999999999998</v>
      </c>
      <c r="I8" s="6">
        <v>287.3</v>
      </c>
      <c r="J8" s="6">
        <v>288.7</v>
      </c>
      <c r="K8" s="6">
        <v>3730327</v>
      </c>
      <c r="L8" s="6">
        <v>1076956194.3499999</v>
      </c>
    </row>
    <row r="9" spans="1:12" x14ac:dyDescent="0.25">
      <c r="A9" s="6" t="s">
        <v>19</v>
      </c>
      <c r="B9" s="6" t="s">
        <v>18</v>
      </c>
      <c r="C9" s="7">
        <v>43395</v>
      </c>
      <c r="D9" s="6">
        <v>287.3</v>
      </c>
      <c r="E9" s="6">
        <v>289.45</v>
      </c>
      <c r="F9" s="6">
        <v>290</v>
      </c>
      <c r="G9" s="6">
        <v>276.85000000000002</v>
      </c>
      <c r="H9" s="6">
        <v>289.45</v>
      </c>
      <c r="I9" s="6">
        <v>285.75</v>
      </c>
      <c r="J9" s="6">
        <v>283.7</v>
      </c>
      <c r="K9" s="6">
        <v>6531421</v>
      </c>
      <c r="L9" s="6">
        <v>1852939722.7</v>
      </c>
    </row>
    <row r="10" spans="1:12" x14ac:dyDescent="0.25">
      <c r="A10" s="6" t="s">
        <v>19</v>
      </c>
      <c r="B10" s="6" t="s">
        <v>18</v>
      </c>
      <c r="C10" s="7">
        <v>43396</v>
      </c>
      <c r="D10" s="6">
        <v>285.75</v>
      </c>
      <c r="E10" s="6">
        <v>283.05</v>
      </c>
      <c r="F10" s="6">
        <v>290.60000000000002</v>
      </c>
      <c r="G10" s="6">
        <v>283</v>
      </c>
      <c r="H10" s="6">
        <v>285.8</v>
      </c>
      <c r="I10" s="6">
        <v>285.89999999999998</v>
      </c>
      <c r="J10" s="6">
        <v>286.22000000000003</v>
      </c>
      <c r="K10" s="6">
        <v>6637533</v>
      </c>
      <c r="L10" s="6">
        <v>1899819232.1500001</v>
      </c>
    </row>
    <row r="11" spans="1:12" x14ac:dyDescent="0.25">
      <c r="A11" s="6" t="s">
        <v>19</v>
      </c>
      <c r="B11" s="6" t="s">
        <v>18</v>
      </c>
      <c r="C11" s="7">
        <v>43397</v>
      </c>
      <c r="D11" s="6">
        <v>285.89999999999998</v>
      </c>
      <c r="E11" s="6">
        <v>290</v>
      </c>
      <c r="F11" s="6">
        <v>328.75</v>
      </c>
      <c r="G11" s="6">
        <v>286.64999999999998</v>
      </c>
      <c r="H11" s="6">
        <v>311.55</v>
      </c>
      <c r="I11" s="6">
        <v>315.85000000000002</v>
      </c>
      <c r="J11" s="6">
        <v>304.18</v>
      </c>
      <c r="K11" s="6">
        <v>12195277</v>
      </c>
      <c r="L11" s="6">
        <v>3709608399.75</v>
      </c>
    </row>
    <row r="12" spans="1:12" x14ac:dyDescent="0.25">
      <c r="A12" s="6" t="s">
        <v>19</v>
      </c>
      <c r="B12" s="6" t="s">
        <v>18</v>
      </c>
      <c r="C12" s="7">
        <v>43398</v>
      </c>
      <c r="D12" s="6">
        <v>315.85000000000002</v>
      </c>
      <c r="E12" s="6">
        <v>307</v>
      </c>
      <c r="F12" s="6">
        <v>310.39999999999998</v>
      </c>
      <c r="G12" s="6">
        <v>292.14999999999998</v>
      </c>
      <c r="H12" s="6">
        <v>296</v>
      </c>
      <c r="I12" s="6">
        <v>295.55</v>
      </c>
      <c r="J12" s="6">
        <v>300.05</v>
      </c>
      <c r="K12" s="6">
        <v>15304817</v>
      </c>
      <c r="L12" s="6">
        <v>4592284197.5</v>
      </c>
    </row>
    <row r="13" spans="1:12" x14ac:dyDescent="0.25">
      <c r="A13" s="6" t="s">
        <v>19</v>
      </c>
      <c r="B13" s="6" t="s">
        <v>18</v>
      </c>
      <c r="C13" s="7">
        <v>43399</v>
      </c>
      <c r="D13" s="6">
        <v>295.55</v>
      </c>
      <c r="E13" s="6">
        <v>297.10000000000002</v>
      </c>
      <c r="F13" s="6">
        <v>306</v>
      </c>
      <c r="G13" s="6">
        <v>287</v>
      </c>
      <c r="H13" s="6">
        <v>297.45</v>
      </c>
      <c r="I13" s="6">
        <v>297.95</v>
      </c>
      <c r="J13" s="6">
        <v>297.97000000000003</v>
      </c>
      <c r="K13" s="6">
        <v>7858963</v>
      </c>
      <c r="L13" s="6">
        <v>2341727929.5500002</v>
      </c>
    </row>
    <row r="14" spans="1:12" x14ac:dyDescent="0.25">
      <c r="A14" s="6" t="s">
        <v>19</v>
      </c>
      <c r="B14" s="6" t="s">
        <v>18</v>
      </c>
      <c r="C14" s="7">
        <v>43402</v>
      </c>
      <c r="D14" s="6">
        <v>297.95</v>
      </c>
      <c r="E14" s="6">
        <v>299.10000000000002</v>
      </c>
      <c r="F14" s="6">
        <v>303.55</v>
      </c>
      <c r="G14" s="6">
        <v>290</v>
      </c>
      <c r="H14" s="6">
        <v>293.64999999999998</v>
      </c>
      <c r="I14" s="6">
        <v>294.10000000000002</v>
      </c>
      <c r="J14" s="6">
        <v>296.73</v>
      </c>
      <c r="K14" s="6">
        <v>5651902</v>
      </c>
      <c r="L14" s="6">
        <v>1677085894.8</v>
      </c>
    </row>
    <row r="15" spans="1:12" x14ac:dyDescent="0.25">
      <c r="A15" s="6" t="s">
        <v>19</v>
      </c>
      <c r="B15" s="6" t="s">
        <v>18</v>
      </c>
      <c r="C15" s="7">
        <v>43403</v>
      </c>
      <c r="D15" s="6">
        <v>294.10000000000002</v>
      </c>
      <c r="E15" s="6">
        <v>294.45</v>
      </c>
      <c r="F15" s="6">
        <v>297.2</v>
      </c>
      <c r="G15" s="6">
        <v>289.35000000000002</v>
      </c>
      <c r="H15" s="6">
        <v>291.5</v>
      </c>
      <c r="I15" s="6">
        <v>292.60000000000002</v>
      </c>
      <c r="J15" s="6">
        <v>293.24</v>
      </c>
      <c r="K15" s="6">
        <v>4807626</v>
      </c>
      <c r="L15" s="6">
        <v>1409776006.9000001</v>
      </c>
    </row>
    <row r="16" spans="1:12" x14ac:dyDescent="0.25">
      <c r="A16" s="6" t="s">
        <v>19</v>
      </c>
      <c r="B16" s="6" t="s">
        <v>18</v>
      </c>
      <c r="C16" s="7">
        <v>43404</v>
      </c>
      <c r="D16" s="6">
        <v>292.60000000000002</v>
      </c>
      <c r="E16" s="6">
        <v>292.89999999999998</v>
      </c>
      <c r="F16" s="6">
        <v>295</v>
      </c>
      <c r="G16" s="6">
        <v>278.89999999999998</v>
      </c>
      <c r="H16" s="6">
        <v>291.35000000000002</v>
      </c>
      <c r="I16" s="6">
        <v>292.35000000000002</v>
      </c>
      <c r="J16" s="6">
        <v>287.48</v>
      </c>
      <c r="K16" s="6">
        <v>7357453</v>
      </c>
      <c r="L16" s="6">
        <v>2115129638.0999999</v>
      </c>
    </row>
    <row r="17" spans="1:12" x14ac:dyDescent="0.25">
      <c r="A17" s="6" t="s">
        <v>19</v>
      </c>
      <c r="B17" s="6" t="s">
        <v>18</v>
      </c>
      <c r="C17" s="7">
        <v>43405</v>
      </c>
      <c r="D17" s="6">
        <v>292.35000000000002</v>
      </c>
      <c r="E17" s="6">
        <v>293</v>
      </c>
      <c r="F17" s="6">
        <v>298</v>
      </c>
      <c r="G17" s="6">
        <v>287.35000000000002</v>
      </c>
      <c r="H17" s="6">
        <v>293.89999999999998</v>
      </c>
      <c r="I17" s="6">
        <v>293.5</v>
      </c>
      <c r="J17" s="6">
        <v>293.75</v>
      </c>
      <c r="K17" s="6">
        <v>4748038</v>
      </c>
      <c r="L17" s="6">
        <v>1394721302.3499999</v>
      </c>
    </row>
    <row r="18" spans="1:12" x14ac:dyDescent="0.25">
      <c r="A18" s="6" t="s">
        <v>19</v>
      </c>
      <c r="B18" s="6" t="s">
        <v>18</v>
      </c>
      <c r="C18" s="7">
        <v>43406</v>
      </c>
      <c r="D18" s="6">
        <v>293.5</v>
      </c>
      <c r="E18" s="6">
        <v>293.89999999999998</v>
      </c>
      <c r="F18" s="6">
        <v>307.8</v>
      </c>
      <c r="G18" s="6">
        <v>293.5</v>
      </c>
      <c r="H18" s="6">
        <v>302.55</v>
      </c>
      <c r="I18" s="6">
        <v>302.05</v>
      </c>
      <c r="J18" s="6">
        <v>302.17</v>
      </c>
      <c r="K18" s="6">
        <v>4425655</v>
      </c>
      <c r="L18" s="6">
        <v>1337317545.0999999</v>
      </c>
    </row>
    <row r="19" spans="1:12" x14ac:dyDescent="0.25">
      <c r="A19" s="6" t="s">
        <v>19</v>
      </c>
      <c r="B19" s="6" t="s">
        <v>18</v>
      </c>
      <c r="C19" s="7">
        <v>43409</v>
      </c>
      <c r="D19" s="6">
        <v>302.05</v>
      </c>
      <c r="E19" s="6">
        <v>300.8</v>
      </c>
      <c r="F19" s="6">
        <v>305.39999999999998</v>
      </c>
      <c r="G19" s="6">
        <v>298</v>
      </c>
      <c r="H19" s="6">
        <v>303.25</v>
      </c>
      <c r="I19" s="6">
        <v>303.2</v>
      </c>
      <c r="J19" s="6">
        <v>301.82</v>
      </c>
      <c r="K19" s="6">
        <v>4363411</v>
      </c>
      <c r="L19" s="6">
        <v>1316953779.25</v>
      </c>
    </row>
    <row r="20" spans="1:12" x14ac:dyDescent="0.25">
      <c r="A20" s="6" t="s">
        <v>19</v>
      </c>
      <c r="B20" s="6" t="s">
        <v>18</v>
      </c>
      <c r="C20" s="7">
        <v>43410</v>
      </c>
      <c r="D20" s="6">
        <v>303.2</v>
      </c>
      <c r="E20" s="6">
        <v>304</v>
      </c>
      <c r="F20" s="6">
        <v>307.95</v>
      </c>
      <c r="G20" s="6">
        <v>302.89999999999998</v>
      </c>
      <c r="H20" s="6">
        <v>304.10000000000002</v>
      </c>
      <c r="I20" s="6">
        <v>305.05</v>
      </c>
      <c r="J20" s="6">
        <v>305.3</v>
      </c>
      <c r="K20" s="6">
        <v>2653071</v>
      </c>
      <c r="L20" s="6">
        <v>809988726.45000005</v>
      </c>
    </row>
    <row r="21" spans="1:12" x14ac:dyDescent="0.25">
      <c r="A21" s="6" t="s">
        <v>19</v>
      </c>
      <c r="B21" s="6" t="s">
        <v>18</v>
      </c>
      <c r="C21" s="7">
        <v>43411</v>
      </c>
      <c r="D21" s="6">
        <v>305.05</v>
      </c>
      <c r="E21" s="6">
        <v>309</v>
      </c>
      <c r="F21" s="6">
        <v>309</v>
      </c>
      <c r="G21" s="6">
        <v>303.95</v>
      </c>
      <c r="H21" s="6">
        <v>306</v>
      </c>
      <c r="I21" s="6">
        <v>306.25</v>
      </c>
      <c r="J21" s="6">
        <v>306.22000000000003</v>
      </c>
      <c r="K21" s="6">
        <v>276702</v>
      </c>
      <c r="L21" s="6">
        <v>84731519.549999997</v>
      </c>
    </row>
    <row r="22" spans="1:12" x14ac:dyDescent="0.25">
      <c r="A22" s="6" t="s">
        <v>19</v>
      </c>
      <c r="B22" s="6" t="s">
        <v>18</v>
      </c>
      <c r="C22" s="7">
        <v>43413</v>
      </c>
      <c r="D22" s="6">
        <v>306.25</v>
      </c>
      <c r="E22" s="6">
        <v>289.8</v>
      </c>
      <c r="F22" s="6">
        <v>303.39999999999998</v>
      </c>
      <c r="G22" s="6">
        <v>288.7</v>
      </c>
      <c r="H22" s="6">
        <v>297.39999999999998</v>
      </c>
      <c r="I22" s="6">
        <v>299.75</v>
      </c>
      <c r="J22" s="6">
        <v>298.24</v>
      </c>
      <c r="K22" s="6">
        <v>8495072</v>
      </c>
      <c r="L22" s="6">
        <v>2533573737.1999998</v>
      </c>
    </row>
    <row r="23" spans="1:12" x14ac:dyDescent="0.25">
      <c r="A23" s="6" t="s">
        <v>19</v>
      </c>
      <c r="B23" s="6" t="s">
        <v>18</v>
      </c>
      <c r="C23" s="7">
        <v>43416</v>
      </c>
      <c r="D23" s="6">
        <v>299.75</v>
      </c>
      <c r="E23" s="6">
        <v>301</v>
      </c>
      <c r="F23" s="6">
        <v>305</v>
      </c>
      <c r="G23" s="6">
        <v>294</v>
      </c>
      <c r="H23" s="6">
        <v>296.25</v>
      </c>
      <c r="I23" s="6">
        <v>296.2</v>
      </c>
      <c r="J23" s="6">
        <v>298.19</v>
      </c>
      <c r="K23" s="6">
        <v>6121627</v>
      </c>
      <c r="L23" s="6">
        <v>1825413218.3</v>
      </c>
    </row>
    <row r="24" spans="1:12" x14ac:dyDescent="0.25">
      <c r="A24" s="6" t="s">
        <v>19</v>
      </c>
      <c r="B24" s="6" t="s">
        <v>18</v>
      </c>
      <c r="C24" s="7">
        <v>43417</v>
      </c>
      <c r="D24" s="6">
        <v>296.2</v>
      </c>
      <c r="E24" s="6">
        <v>296</v>
      </c>
      <c r="F24" s="6">
        <v>304</v>
      </c>
      <c r="G24" s="6">
        <v>290.3</v>
      </c>
      <c r="H24" s="6">
        <v>296.45</v>
      </c>
      <c r="I24" s="6">
        <v>297.55</v>
      </c>
      <c r="J24" s="6">
        <v>294.85000000000002</v>
      </c>
      <c r="K24" s="6">
        <v>3891168</v>
      </c>
      <c r="L24" s="6">
        <v>1147300122.6500001</v>
      </c>
    </row>
    <row r="25" spans="1:12" x14ac:dyDescent="0.25">
      <c r="A25" s="6" t="s">
        <v>19</v>
      </c>
      <c r="B25" s="6" t="s">
        <v>18</v>
      </c>
      <c r="C25" s="7">
        <v>43418</v>
      </c>
      <c r="D25" s="6">
        <v>297.55</v>
      </c>
      <c r="E25" s="6">
        <v>300</v>
      </c>
      <c r="F25" s="6">
        <v>311.8</v>
      </c>
      <c r="G25" s="6">
        <v>298</v>
      </c>
      <c r="H25" s="6">
        <v>301.14999999999998</v>
      </c>
      <c r="I25" s="6">
        <v>301.3</v>
      </c>
      <c r="J25" s="6">
        <v>304.82</v>
      </c>
      <c r="K25" s="6">
        <v>4883558</v>
      </c>
      <c r="L25" s="6">
        <v>1488600275.3499999</v>
      </c>
    </row>
    <row r="26" spans="1:12" x14ac:dyDescent="0.25">
      <c r="A26" s="6" t="s">
        <v>19</v>
      </c>
      <c r="B26" s="6" t="s">
        <v>18</v>
      </c>
      <c r="C26" s="7">
        <v>43419</v>
      </c>
      <c r="D26" s="6">
        <v>301.3</v>
      </c>
      <c r="E26" s="6">
        <v>301.3</v>
      </c>
      <c r="F26" s="6">
        <v>306.7</v>
      </c>
      <c r="G26" s="6">
        <v>298</v>
      </c>
      <c r="H26" s="6">
        <v>301.8</v>
      </c>
      <c r="I26" s="6">
        <v>304.39999999999998</v>
      </c>
      <c r="J26" s="6">
        <v>304.26</v>
      </c>
      <c r="K26" s="6">
        <v>4050154</v>
      </c>
      <c r="L26" s="6">
        <v>1232288607.6500001</v>
      </c>
    </row>
    <row r="27" spans="1:12" x14ac:dyDescent="0.25">
      <c r="A27" s="6" t="s">
        <v>19</v>
      </c>
      <c r="B27" s="6" t="s">
        <v>18</v>
      </c>
      <c r="C27" s="7">
        <v>43420</v>
      </c>
      <c r="D27" s="6">
        <v>304.39999999999998</v>
      </c>
      <c r="E27" s="6">
        <v>302.89999999999998</v>
      </c>
      <c r="F27" s="6">
        <v>336.8</v>
      </c>
      <c r="G27" s="6">
        <v>302</v>
      </c>
      <c r="H27" s="6">
        <v>332.1</v>
      </c>
      <c r="I27" s="6">
        <v>332.75</v>
      </c>
      <c r="J27" s="6">
        <v>324.02</v>
      </c>
      <c r="K27" s="6">
        <v>22573096</v>
      </c>
      <c r="L27" s="6">
        <v>7314208585.75</v>
      </c>
    </row>
    <row r="28" spans="1:12" x14ac:dyDescent="0.25">
      <c r="A28" s="6" t="s">
        <v>19</v>
      </c>
      <c r="B28" s="6" t="s">
        <v>18</v>
      </c>
      <c r="C28" s="7">
        <v>43423</v>
      </c>
      <c r="D28" s="6">
        <v>332.75</v>
      </c>
      <c r="E28" s="6">
        <v>329.4</v>
      </c>
      <c r="F28" s="6">
        <v>338.9</v>
      </c>
      <c r="G28" s="6">
        <v>319</v>
      </c>
      <c r="H28" s="6">
        <v>337</v>
      </c>
      <c r="I28" s="6">
        <v>336.85</v>
      </c>
      <c r="J28" s="6">
        <v>330.59</v>
      </c>
      <c r="K28" s="6">
        <v>11772584</v>
      </c>
      <c r="L28" s="6">
        <v>3891864184.75</v>
      </c>
    </row>
    <row r="29" spans="1:12" x14ac:dyDescent="0.25">
      <c r="A29" s="6" t="s">
        <v>19</v>
      </c>
      <c r="B29" s="6" t="s">
        <v>18</v>
      </c>
      <c r="C29" s="7">
        <v>43424</v>
      </c>
      <c r="D29" s="6">
        <v>336.85</v>
      </c>
      <c r="E29" s="6">
        <v>333.1</v>
      </c>
      <c r="F29" s="6">
        <v>339.45</v>
      </c>
      <c r="G29" s="6">
        <v>328.3</v>
      </c>
      <c r="H29" s="6">
        <v>329.85</v>
      </c>
      <c r="I29" s="6">
        <v>331.95</v>
      </c>
      <c r="J29" s="6">
        <v>335.22</v>
      </c>
      <c r="K29" s="6">
        <v>10734672</v>
      </c>
      <c r="L29" s="6">
        <v>3598472725.8499999</v>
      </c>
    </row>
    <row r="30" spans="1:12" x14ac:dyDescent="0.25">
      <c r="A30" s="6" t="s">
        <v>19</v>
      </c>
      <c r="B30" s="6" t="s">
        <v>18</v>
      </c>
      <c r="C30" s="7">
        <v>43425</v>
      </c>
      <c r="D30" s="6">
        <v>331.95</v>
      </c>
      <c r="E30" s="6">
        <v>331</v>
      </c>
      <c r="F30" s="6">
        <v>339.45</v>
      </c>
      <c r="G30" s="6">
        <v>330.15</v>
      </c>
      <c r="H30" s="6">
        <v>333.4</v>
      </c>
      <c r="I30" s="6">
        <v>332.7</v>
      </c>
      <c r="J30" s="6">
        <v>334.39</v>
      </c>
      <c r="K30" s="6">
        <v>8477936</v>
      </c>
      <c r="L30" s="6">
        <v>2834896802.6500001</v>
      </c>
    </row>
    <row r="31" spans="1:12" x14ac:dyDescent="0.25">
      <c r="A31" s="6" t="s">
        <v>19</v>
      </c>
      <c r="B31" s="6" t="s">
        <v>18</v>
      </c>
      <c r="C31" s="7">
        <v>43426</v>
      </c>
      <c r="D31" s="6">
        <v>332.7</v>
      </c>
      <c r="E31" s="6">
        <v>331.9</v>
      </c>
      <c r="F31" s="6">
        <v>339.8</v>
      </c>
      <c r="G31" s="6">
        <v>321.39999999999998</v>
      </c>
      <c r="H31" s="6">
        <v>328.4</v>
      </c>
      <c r="I31" s="6">
        <v>327.85</v>
      </c>
      <c r="J31" s="6">
        <v>329.2</v>
      </c>
      <c r="K31" s="6">
        <v>8925992</v>
      </c>
      <c r="L31" s="6">
        <v>2938469154.6999998</v>
      </c>
    </row>
    <row r="32" spans="1:12" x14ac:dyDescent="0.25">
      <c r="A32" s="6" t="s">
        <v>19</v>
      </c>
      <c r="B32" s="6" t="s">
        <v>18</v>
      </c>
      <c r="C32" s="7">
        <v>43430</v>
      </c>
      <c r="D32" s="6">
        <v>327.85</v>
      </c>
      <c r="E32" s="6">
        <v>328.05</v>
      </c>
      <c r="F32" s="6">
        <v>338.9</v>
      </c>
      <c r="G32" s="6">
        <v>328.05</v>
      </c>
      <c r="H32" s="6">
        <v>335.6</v>
      </c>
      <c r="I32" s="6">
        <v>334.55</v>
      </c>
      <c r="J32" s="6">
        <v>335.29</v>
      </c>
      <c r="K32" s="6">
        <v>5969802</v>
      </c>
      <c r="L32" s="6">
        <v>2001605832.7</v>
      </c>
    </row>
    <row r="33" spans="1:12" x14ac:dyDescent="0.25">
      <c r="A33" s="6" t="s">
        <v>19</v>
      </c>
      <c r="B33" s="6" t="s">
        <v>18</v>
      </c>
      <c r="C33" s="7">
        <v>43431</v>
      </c>
      <c r="D33" s="6">
        <v>334.55</v>
      </c>
      <c r="E33" s="6">
        <v>333.9</v>
      </c>
      <c r="F33" s="6">
        <v>335.9</v>
      </c>
      <c r="G33" s="6">
        <v>324.10000000000002</v>
      </c>
      <c r="H33" s="6">
        <v>326.55</v>
      </c>
      <c r="I33" s="6">
        <v>328.15</v>
      </c>
      <c r="J33" s="6">
        <v>329.54</v>
      </c>
      <c r="K33" s="6">
        <v>6970751</v>
      </c>
      <c r="L33" s="6">
        <v>2297137225.0500002</v>
      </c>
    </row>
    <row r="34" spans="1:12" x14ac:dyDescent="0.25">
      <c r="A34" s="6" t="s">
        <v>19</v>
      </c>
      <c r="B34" s="6" t="s">
        <v>18</v>
      </c>
      <c r="C34" s="7">
        <v>43432</v>
      </c>
      <c r="D34" s="6">
        <v>328.15</v>
      </c>
      <c r="E34" s="6">
        <v>332</v>
      </c>
      <c r="F34" s="6">
        <v>332.8</v>
      </c>
      <c r="G34" s="6">
        <v>311</v>
      </c>
      <c r="H34" s="6">
        <v>316</v>
      </c>
      <c r="I34" s="6">
        <v>314.10000000000002</v>
      </c>
      <c r="J34" s="6">
        <v>322.36</v>
      </c>
      <c r="K34" s="6">
        <v>9175591</v>
      </c>
      <c r="L34" s="6">
        <v>2957821840.1500001</v>
      </c>
    </row>
    <row r="35" spans="1:12" x14ac:dyDescent="0.25">
      <c r="A35" s="6" t="s">
        <v>19</v>
      </c>
      <c r="B35" s="6" t="s">
        <v>18</v>
      </c>
      <c r="C35" s="7">
        <v>43433</v>
      </c>
      <c r="D35" s="6">
        <v>314.10000000000002</v>
      </c>
      <c r="E35" s="6">
        <v>321</v>
      </c>
      <c r="F35" s="6">
        <v>322</v>
      </c>
      <c r="G35" s="6">
        <v>312</v>
      </c>
      <c r="H35" s="6">
        <v>322</v>
      </c>
      <c r="I35" s="6">
        <v>317.2</v>
      </c>
      <c r="J35" s="6">
        <v>315.72000000000003</v>
      </c>
      <c r="K35" s="6">
        <v>8307218</v>
      </c>
      <c r="L35" s="6">
        <v>2622794893.5</v>
      </c>
    </row>
    <row r="36" spans="1:12" x14ac:dyDescent="0.25">
      <c r="A36" s="6" t="s">
        <v>19</v>
      </c>
      <c r="B36" s="6" t="s">
        <v>18</v>
      </c>
      <c r="C36" s="7">
        <v>43434</v>
      </c>
      <c r="D36" s="6">
        <v>317.2</v>
      </c>
      <c r="E36" s="6">
        <v>319</v>
      </c>
      <c r="F36" s="6">
        <v>324.3</v>
      </c>
      <c r="G36" s="6">
        <v>310.7</v>
      </c>
      <c r="H36" s="6">
        <v>315</v>
      </c>
      <c r="I36" s="6">
        <v>313.5</v>
      </c>
      <c r="J36" s="6">
        <v>317.01</v>
      </c>
      <c r="K36" s="6">
        <v>5944313</v>
      </c>
      <c r="L36" s="6">
        <v>1884392540.1500001</v>
      </c>
    </row>
    <row r="37" spans="1:12" x14ac:dyDescent="0.25">
      <c r="A37" s="6" t="s">
        <v>19</v>
      </c>
      <c r="B37" s="6" t="s">
        <v>18</v>
      </c>
      <c r="C37" s="7">
        <v>43437</v>
      </c>
      <c r="D37" s="6">
        <v>313.5</v>
      </c>
      <c r="E37" s="6">
        <v>316.5</v>
      </c>
      <c r="F37" s="6">
        <v>321</v>
      </c>
      <c r="G37" s="6">
        <v>314.5</v>
      </c>
      <c r="H37" s="6">
        <v>320.5</v>
      </c>
      <c r="I37" s="6">
        <v>319.75</v>
      </c>
      <c r="J37" s="6">
        <v>318.25</v>
      </c>
      <c r="K37" s="6">
        <v>3036001</v>
      </c>
      <c r="L37" s="6">
        <v>966193623</v>
      </c>
    </row>
    <row r="38" spans="1:12" x14ac:dyDescent="0.25">
      <c r="A38" s="6" t="s">
        <v>19</v>
      </c>
      <c r="B38" s="6" t="s">
        <v>18</v>
      </c>
      <c r="C38" s="7">
        <v>43438</v>
      </c>
      <c r="D38" s="6">
        <v>319.75</v>
      </c>
      <c r="E38" s="6">
        <v>321</v>
      </c>
      <c r="F38" s="6">
        <v>323.5</v>
      </c>
      <c r="G38" s="6">
        <v>310.25</v>
      </c>
      <c r="H38" s="6">
        <v>322</v>
      </c>
      <c r="I38" s="6">
        <v>318.55</v>
      </c>
      <c r="J38" s="6">
        <v>316.08</v>
      </c>
      <c r="K38" s="6">
        <v>6449992</v>
      </c>
      <c r="L38" s="6">
        <v>2038698447</v>
      </c>
    </row>
    <row r="39" spans="1:12" x14ac:dyDescent="0.25">
      <c r="A39" s="6" t="s">
        <v>19</v>
      </c>
      <c r="B39" s="6" t="s">
        <v>18</v>
      </c>
      <c r="C39" s="7">
        <v>43439</v>
      </c>
      <c r="D39" s="6">
        <v>318.55</v>
      </c>
      <c r="E39" s="6">
        <v>319.7</v>
      </c>
      <c r="F39" s="6">
        <v>320.85000000000002</v>
      </c>
      <c r="G39" s="6">
        <v>310.2</v>
      </c>
      <c r="H39" s="6">
        <v>311.85000000000002</v>
      </c>
      <c r="I39" s="6">
        <v>312.8</v>
      </c>
      <c r="J39" s="6">
        <v>314.58999999999997</v>
      </c>
      <c r="K39" s="6">
        <v>4530938</v>
      </c>
      <c r="L39" s="6">
        <v>1425395265.2</v>
      </c>
    </row>
    <row r="40" spans="1:12" x14ac:dyDescent="0.25">
      <c r="A40" s="6" t="s">
        <v>19</v>
      </c>
      <c r="B40" s="6" t="s">
        <v>18</v>
      </c>
      <c r="C40" s="7">
        <v>43440</v>
      </c>
      <c r="D40" s="6">
        <v>312.8</v>
      </c>
      <c r="E40" s="6">
        <v>311</v>
      </c>
      <c r="F40" s="6">
        <v>311</v>
      </c>
      <c r="G40" s="6">
        <v>302</v>
      </c>
      <c r="H40" s="6">
        <v>304.05</v>
      </c>
      <c r="I40" s="6">
        <v>304</v>
      </c>
      <c r="J40" s="6">
        <v>305.66000000000003</v>
      </c>
      <c r="K40" s="6">
        <v>5918098</v>
      </c>
      <c r="L40" s="6">
        <v>1808943082.3499999</v>
      </c>
    </row>
    <row r="41" spans="1:12" x14ac:dyDescent="0.25">
      <c r="A41" s="6" t="s">
        <v>19</v>
      </c>
      <c r="B41" s="6" t="s">
        <v>18</v>
      </c>
      <c r="C41" s="7">
        <v>43441</v>
      </c>
      <c r="D41" s="6">
        <v>304</v>
      </c>
      <c r="E41" s="6">
        <v>305</v>
      </c>
      <c r="F41" s="6">
        <v>307.8</v>
      </c>
      <c r="G41" s="6">
        <v>298.95</v>
      </c>
      <c r="H41" s="6">
        <v>305</v>
      </c>
      <c r="I41" s="6">
        <v>303.95</v>
      </c>
      <c r="J41" s="6">
        <v>303.81</v>
      </c>
      <c r="K41" s="6">
        <v>4775658</v>
      </c>
      <c r="L41" s="6">
        <v>1450907492.45</v>
      </c>
    </row>
    <row r="42" spans="1:12" x14ac:dyDescent="0.25">
      <c r="A42" s="6" t="s">
        <v>19</v>
      </c>
      <c r="B42" s="6" t="s">
        <v>18</v>
      </c>
      <c r="C42" s="7">
        <v>43444</v>
      </c>
      <c r="D42" s="6">
        <v>303.95</v>
      </c>
      <c r="E42" s="6">
        <v>298.45</v>
      </c>
      <c r="F42" s="6">
        <v>301.64999999999998</v>
      </c>
      <c r="G42" s="6">
        <v>290.85000000000002</v>
      </c>
      <c r="H42" s="6">
        <v>292</v>
      </c>
      <c r="I42" s="6">
        <v>294.95</v>
      </c>
      <c r="J42" s="6">
        <v>296.51</v>
      </c>
      <c r="K42" s="6">
        <v>5181119</v>
      </c>
      <c r="L42" s="6">
        <v>1536254955.95</v>
      </c>
    </row>
    <row r="43" spans="1:12" x14ac:dyDescent="0.25">
      <c r="A43" s="6" t="s">
        <v>19</v>
      </c>
      <c r="B43" s="6" t="s">
        <v>18</v>
      </c>
      <c r="C43" s="7">
        <v>43445</v>
      </c>
      <c r="D43" s="6">
        <v>294.95</v>
      </c>
      <c r="E43" s="6">
        <v>288</v>
      </c>
      <c r="F43" s="6">
        <v>294.39999999999998</v>
      </c>
      <c r="G43" s="6">
        <v>282</v>
      </c>
      <c r="H43" s="6">
        <v>290.2</v>
      </c>
      <c r="I43" s="6">
        <v>290.25</v>
      </c>
      <c r="J43" s="6">
        <v>289.74</v>
      </c>
      <c r="K43" s="6">
        <v>9007497</v>
      </c>
      <c r="L43" s="6">
        <v>2609809948.4499998</v>
      </c>
    </row>
    <row r="44" spans="1:12" x14ac:dyDescent="0.25">
      <c r="A44" s="6" t="s">
        <v>19</v>
      </c>
      <c r="B44" s="6" t="s">
        <v>18</v>
      </c>
      <c r="C44" s="7">
        <v>43446</v>
      </c>
      <c r="D44" s="6">
        <v>290.25</v>
      </c>
      <c r="E44" s="6">
        <v>294</v>
      </c>
      <c r="F44" s="6">
        <v>311</v>
      </c>
      <c r="G44" s="6">
        <v>291.5</v>
      </c>
      <c r="H44" s="6">
        <v>311</v>
      </c>
      <c r="I44" s="6">
        <v>305.55</v>
      </c>
      <c r="J44" s="6">
        <v>301.02</v>
      </c>
      <c r="K44" s="6">
        <v>9282794</v>
      </c>
      <c r="L44" s="6">
        <v>2794285644.3499999</v>
      </c>
    </row>
    <row r="45" spans="1:12" x14ac:dyDescent="0.25">
      <c r="A45" s="6" t="s">
        <v>19</v>
      </c>
      <c r="B45" s="6" t="s">
        <v>18</v>
      </c>
      <c r="C45" s="7">
        <v>43447</v>
      </c>
      <c r="D45" s="6">
        <v>305.55</v>
      </c>
      <c r="E45" s="6">
        <v>308.5</v>
      </c>
      <c r="F45" s="6">
        <v>312.85000000000002</v>
      </c>
      <c r="G45" s="6">
        <v>301.55</v>
      </c>
      <c r="H45" s="6">
        <v>302.89999999999998</v>
      </c>
      <c r="I45" s="6">
        <v>303.10000000000002</v>
      </c>
      <c r="J45" s="6">
        <v>306.32</v>
      </c>
      <c r="K45" s="6">
        <v>6909651</v>
      </c>
      <c r="L45" s="6">
        <v>2116584441.9000001</v>
      </c>
    </row>
    <row r="46" spans="1:12" x14ac:dyDescent="0.25">
      <c r="A46" s="6" t="s">
        <v>19</v>
      </c>
      <c r="B46" s="6" t="s">
        <v>18</v>
      </c>
      <c r="C46" s="19">
        <v>43448</v>
      </c>
      <c r="D46" s="6">
        <v>303.10000000000002</v>
      </c>
      <c r="E46" s="6">
        <v>305.2</v>
      </c>
      <c r="F46" s="6">
        <v>333.4</v>
      </c>
      <c r="G46" s="6">
        <v>305.2</v>
      </c>
      <c r="H46" s="6">
        <v>319</v>
      </c>
      <c r="I46" s="6">
        <v>319.25</v>
      </c>
      <c r="J46" s="6">
        <v>317.82</v>
      </c>
      <c r="K46" s="6">
        <v>20486283</v>
      </c>
      <c r="L46" s="6">
        <v>6511035522.75</v>
      </c>
    </row>
    <row r="47" spans="1:1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>
        <f>SUM(K2:K46)</f>
        <v>321815168</v>
      </c>
      <c r="L47" s="31">
        <f>SUM(L2:L46)</f>
        <v>99148845407.049988</v>
      </c>
    </row>
    <row r="48" spans="1:1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17" t="s">
        <v>22</v>
      </c>
      <c r="L48" s="18">
        <f>L47/K47</f>
        <v>308.09251789850373</v>
      </c>
    </row>
    <row r="49" spans="12:12" x14ac:dyDescent="0.25">
      <c r="L4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42" zoomScale="98" zoomScaleNormal="98" workbookViewId="0">
      <selection activeCell="O58" sqref="O58"/>
    </sheetView>
  </sheetViews>
  <sheetFormatPr defaultRowHeight="15" x14ac:dyDescent="0.25"/>
  <cols>
    <col min="1" max="1" width="12" customWidth="1"/>
    <col min="2" max="2" width="6.42578125" style="1" customWidth="1"/>
    <col min="3" max="3" width="10" bestFit="1" customWidth="1"/>
    <col min="11" max="11" width="14" customWidth="1"/>
    <col min="12" max="12" width="18.140625" customWidth="1"/>
  </cols>
  <sheetData>
    <row r="1" spans="1:12" ht="45" x14ac:dyDescent="0.25">
      <c r="A1" s="9" t="s">
        <v>7</v>
      </c>
      <c r="B1" s="15" t="s">
        <v>8</v>
      </c>
      <c r="C1" s="9" t="s">
        <v>0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25">
      <c r="A2" s="6" t="s">
        <v>19</v>
      </c>
      <c r="B2" s="6" t="s">
        <v>18</v>
      </c>
      <c r="C2" s="7">
        <v>43360</v>
      </c>
      <c r="D2" s="6">
        <v>383.6</v>
      </c>
      <c r="E2" s="6">
        <v>380.15</v>
      </c>
      <c r="F2" s="6">
        <v>391</v>
      </c>
      <c r="G2" s="6">
        <v>377.1</v>
      </c>
      <c r="H2" s="6">
        <v>382</v>
      </c>
      <c r="I2" s="6">
        <v>382.05</v>
      </c>
      <c r="J2" s="6">
        <v>384.11</v>
      </c>
      <c r="K2" s="6">
        <v>3086233</v>
      </c>
      <c r="L2" s="6">
        <v>1185459020.3499999</v>
      </c>
    </row>
    <row r="3" spans="1:12" x14ac:dyDescent="0.25">
      <c r="A3" s="6" t="s">
        <v>19</v>
      </c>
      <c r="B3" s="6" t="s">
        <v>18</v>
      </c>
      <c r="C3" s="7">
        <v>43361</v>
      </c>
      <c r="D3" s="6">
        <v>382.05</v>
      </c>
      <c r="E3" s="6">
        <v>380.2</v>
      </c>
      <c r="F3" s="6">
        <v>384.8</v>
      </c>
      <c r="G3" s="6">
        <v>372.55</v>
      </c>
      <c r="H3" s="6">
        <v>374.15</v>
      </c>
      <c r="I3" s="6">
        <v>373.7</v>
      </c>
      <c r="J3" s="6">
        <v>377.99</v>
      </c>
      <c r="K3" s="6">
        <v>2663263</v>
      </c>
      <c r="L3" s="6">
        <v>1006689203.25</v>
      </c>
    </row>
    <row r="4" spans="1:12" x14ac:dyDescent="0.25">
      <c r="A4" s="6" t="s">
        <v>19</v>
      </c>
      <c r="B4" s="6" t="s">
        <v>18</v>
      </c>
      <c r="C4" s="7">
        <v>43362</v>
      </c>
      <c r="D4" s="6">
        <v>373.7</v>
      </c>
      <c r="E4" s="6">
        <v>374.5</v>
      </c>
      <c r="F4" s="6">
        <v>380.4</v>
      </c>
      <c r="G4" s="6">
        <v>360.3</v>
      </c>
      <c r="H4" s="6">
        <v>361.85</v>
      </c>
      <c r="I4" s="6">
        <v>370.05</v>
      </c>
      <c r="J4" s="6">
        <v>373.93</v>
      </c>
      <c r="K4" s="6">
        <v>1966708</v>
      </c>
      <c r="L4" s="6">
        <v>735409098.85000002</v>
      </c>
    </row>
    <row r="5" spans="1:12" x14ac:dyDescent="0.25">
      <c r="A5" s="6" t="s">
        <v>19</v>
      </c>
      <c r="B5" s="6" t="s">
        <v>18</v>
      </c>
      <c r="C5" s="7">
        <v>43364</v>
      </c>
      <c r="D5" s="6">
        <v>370.05</v>
      </c>
      <c r="E5" s="6">
        <v>364.9</v>
      </c>
      <c r="F5" s="6">
        <v>379.85</v>
      </c>
      <c r="G5" s="6">
        <v>357.25</v>
      </c>
      <c r="H5" s="6">
        <v>373.45</v>
      </c>
      <c r="I5" s="6">
        <v>370.5</v>
      </c>
      <c r="J5" s="6">
        <v>368.24</v>
      </c>
      <c r="K5" s="6">
        <v>5503664</v>
      </c>
      <c r="L5" s="6">
        <v>2026667477.45</v>
      </c>
    </row>
    <row r="6" spans="1:12" x14ac:dyDescent="0.25">
      <c r="A6" s="6" t="s">
        <v>19</v>
      </c>
      <c r="B6" s="6" t="s">
        <v>18</v>
      </c>
      <c r="C6" s="7">
        <v>43367</v>
      </c>
      <c r="D6" s="6">
        <v>370.5</v>
      </c>
      <c r="E6" s="6">
        <v>370.4</v>
      </c>
      <c r="F6" s="6">
        <v>372.9</v>
      </c>
      <c r="G6" s="6">
        <v>350.5</v>
      </c>
      <c r="H6" s="6">
        <v>355.95</v>
      </c>
      <c r="I6" s="6">
        <v>356.2</v>
      </c>
      <c r="J6" s="6">
        <v>356.85</v>
      </c>
      <c r="K6" s="6">
        <v>7105527</v>
      </c>
      <c r="L6" s="6">
        <v>2535578712.25</v>
      </c>
    </row>
    <row r="7" spans="1:12" x14ac:dyDescent="0.25">
      <c r="A7" s="6" t="s">
        <v>19</v>
      </c>
      <c r="B7" s="6" t="s">
        <v>18</v>
      </c>
      <c r="C7" s="7">
        <v>43368</v>
      </c>
      <c r="D7" s="6">
        <v>356.2</v>
      </c>
      <c r="E7" s="6">
        <v>359.2</v>
      </c>
      <c r="F7" s="6">
        <v>363.65</v>
      </c>
      <c r="G7" s="6">
        <v>344</v>
      </c>
      <c r="H7" s="6">
        <v>359.9</v>
      </c>
      <c r="I7" s="6">
        <v>360.5</v>
      </c>
      <c r="J7" s="6">
        <v>350.66</v>
      </c>
      <c r="K7" s="6">
        <v>6177721</v>
      </c>
      <c r="L7" s="6">
        <v>2166300648.9499998</v>
      </c>
    </row>
    <row r="8" spans="1:12" x14ac:dyDescent="0.25">
      <c r="A8" s="6" t="s">
        <v>19</v>
      </c>
      <c r="B8" s="6" t="s">
        <v>18</v>
      </c>
      <c r="C8" s="7">
        <v>43369</v>
      </c>
      <c r="D8" s="6">
        <v>360.5</v>
      </c>
      <c r="E8" s="6">
        <v>363</v>
      </c>
      <c r="F8" s="6">
        <v>365</v>
      </c>
      <c r="G8" s="6">
        <v>357.15</v>
      </c>
      <c r="H8" s="6">
        <v>360.7</v>
      </c>
      <c r="I8" s="6">
        <v>361.3</v>
      </c>
      <c r="J8" s="6">
        <v>360.58</v>
      </c>
      <c r="K8" s="6">
        <v>3964043</v>
      </c>
      <c r="L8" s="6">
        <v>1429370151.5</v>
      </c>
    </row>
    <row r="9" spans="1:12" x14ac:dyDescent="0.25">
      <c r="A9" s="6" t="s">
        <v>19</v>
      </c>
      <c r="B9" s="6" t="s">
        <v>18</v>
      </c>
      <c r="C9" s="7">
        <v>43370</v>
      </c>
      <c r="D9" s="6">
        <v>361.3</v>
      </c>
      <c r="E9" s="6">
        <v>361.5</v>
      </c>
      <c r="F9" s="6">
        <v>363.45</v>
      </c>
      <c r="G9" s="6">
        <v>354.65</v>
      </c>
      <c r="H9" s="6">
        <v>358.7</v>
      </c>
      <c r="I9" s="6">
        <v>356.8</v>
      </c>
      <c r="J9" s="6">
        <v>358.63</v>
      </c>
      <c r="K9" s="6">
        <v>4041142</v>
      </c>
      <c r="L9" s="6">
        <v>1449278106</v>
      </c>
    </row>
    <row r="10" spans="1:12" x14ac:dyDescent="0.25">
      <c r="A10" s="6" t="s">
        <v>19</v>
      </c>
      <c r="B10" s="6" t="s">
        <v>18</v>
      </c>
      <c r="C10" s="7">
        <v>43371</v>
      </c>
      <c r="D10" s="6">
        <v>356.8</v>
      </c>
      <c r="E10" s="6">
        <v>356.8</v>
      </c>
      <c r="F10" s="6">
        <v>359</v>
      </c>
      <c r="G10" s="6">
        <v>335.15</v>
      </c>
      <c r="H10" s="6">
        <v>340</v>
      </c>
      <c r="I10" s="6">
        <v>338.55</v>
      </c>
      <c r="J10" s="6">
        <v>342.35</v>
      </c>
      <c r="K10" s="6">
        <v>11183009</v>
      </c>
      <c r="L10" s="6">
        <v>3828483818.8499999</v>
      </c>
    </row>
    <row r="11" spans="1:12" x14ac:dyDescent="0.25">
      <c r="A11" s="6" t="s">
        <v>19</v>
      </c>
      <c r="B11" s="6" t="s">
        <v>18</v>
      </c>
      <c r="C11" s="7">
        <v>43374</v>
      </c>
      <c r="D11" s="6">
        <v>338.55</v>
      </c>
      <c r="E11" s="6">
        <v>339</v>
      </c>
      <c r="F11" s="6">
        <v>340</v>
      </c>
      <c r="G11" s="6">
        <v>321.7</v>
      </c>
      <c r="H11" s="6">
        <v>324.39999999999998</v>
      </c>
      <c r="I11" s="6">
        <v>326.75</v>
      </c>
      <c r="J11" s="6">
        <v>326.95</v>
      </c>
      <c r="K11" s="6">
        <v>9794496</v>
      </c>
      <c r="L11" s="6">
        <v>3202274997.9000001</v>
      </c>
    </row>
    <row r="12" spans="1:12" x14ac:dyDescent="0.25">
      <c r="A12" s="6" t="s">
        <v>19</v>
      </c>
      <c r="B12" s="6" t="s">
        <v>18</v>
      </c>
      <c r="C12" s="7">
        <v>43376</v>
      </c>
      <c r="D12" s="6">
        <v>326.75</v>
      </c>
      <c r="E12" s="6">
        <v>326</v>
      </c>
      <c r="F12" s="6">
        <v>327.3</v>
      </c>
      <c r="G12" s="6">
        <v>316.35000000000002</v>
      </c>
      <c r="H12" s="6">
        <v>316.35000000000002</v>
      </c>
      <c r="I12" s="6">
        <v>318.45</v>
      </c>
      <c r="J12" s="6">
        <v>320.89</v>
      </c>
      <c r="K12" s="6">
        <v>6659938</v>
      </c>
      <c r="L12" s="6">
        <v>2137080580.3</v>
      </c>
    </row>
    <row r="13" spans="1:12" x14ac:dyDescent="0.25">
      <c r="A13" s="6" t="s">
        <v>19</v>
      </c>
      <c r="B13" s="6" t="s">
        <v>18</v>
      </c>
      <c r="C13" s="7">
        <v>43377</v>
      </c>
      <c r="D13" s="6">
        <v>318.45</v>
      </c>
      <c r="E13" s="6">
        <v>315.35000000000002</v>
      </c>
      <c r="F13" s="6">
        <v>317.45</v>
      </c>
      <c r="G13" s="6">
        <v>302.14999999999998</v>
      </c>
      <c r="H13" s="6">
        <v>310.39999999999998</v>
      </c>
      <c r="I13" s="6">
        <v>310.14999999999998</v>
      </c>
      <c r="J13" s="6">
        <v>310.94</v>
      </c>
      <c r="K13" s="6">
        <v>8083991</v>
      </c>
      <c r="L13" s="6">
        <v>2513639066.4000001</v>
      </c>
    </row>
    <row r="14" spans="1:12" x14ac:dyDescent="0.25">
      <c r="A14" s="6" t="s">
        <v>19</v>
      </c>
      <c r="B14" s="6" t="s">
        <v>18</v>
      </c>
      <c r="C14" s="7">
        <v>43378</v>
      </c>
      <c r="D14" s="6">
        <v>310.14999999999998</v>
      </c>
      <c r="E14" s="6">
        <v>308.5</v>
      </c>
      <c r="F14" s="6">
        <v>315.89999999999998</v>
      </c>
      <c r="G14" s="6">
        <v>291.89999999999998</v>
      </c>
      <c r="H14" s="6">
        <v>296.39999999999998</v>
      </c>
      <c r="I14" s="6">
        <v>298.60000000000002</v>
      </c>
      <c r="J14" s="6">
        <v>306.64</v>
      </c>
      <c r="K14" s="6">
        <v>7168719</v>
      </c>
      <c r="L14" s="6">
        <v>2198187034.6999998</v>
      </c>
    </row>
    <row r="15" spans="1:12" x14ac:dyDescent="0.25">
      <c r="A15" s="6" t="s">
        <v>19</v>
      </c>
      <c r="B15" s="6" t="s">
        <v>18</v>
      </c>
      <c r="C15" s="7">
        <v>43381</v>
      </c>
      <c r="D15" s="6">
        <v>298.60000000000002</v>
      </c>
      <c r="E15" s="6">
        <v>298.8</v>
      </c>
      <c r="F15" s="6">
        <v>298.8</v>
      </c>
      <c r="G15" s="6">
        <v>291</v>
      </c>
      <c r="H15" s="6">
        <v>295</v>
      </c>
      <c r="I15" s="6">
        <v>295.2</v>
      </c>
      <c r="J15" s="6">
        <v>294.64</v>
      </c>
      <c r="K15" s="6">
        <v>9026370</v>
      </c>
      <c r="L15" s="6">
        <v>2659569851</v>
      </c>
    </row>
    <row r="16" spans="1:12" x14ac:dyDescent="0.25">
      <c r="A16" s="6" t="s">
        <v>19</v>
      </c>
      <c r="B16" s="6" t="s">
        <v>18</v>
      </c>
      <c r="C16" s="7">
        <v>43382</v>
      </c>
      <c r="D16" s="6">
        <v>295.2</v>
      </c>
      <c r="E16" s="6">
        <v>296.25</v>
      </c>
      <c r="F16" s="6">
        <v>296.89999999999998</v>
      </c>
      <c r="G16" s="6">
        <v>287</v>
      </c>
      <c r="H16" s="6">
        <v>288.60000000000002</v>
      </c>
      <c r="I16" s="6">
        <v>289</v>
      </c>
      <c r="J16" s="6">
        <v>289.74</v>
      </c>
      <c r="K16" s="6">
        <v>8561269</v>
      </c>
      <c r="L16" s="6">
        <v>2480521183.3000002</v>
      </c>
    </row>
    <row r="17" spans="1:12" x14ac:dyDescent="0.25">
      <c r="A17" s="6" t="s">
        <v>19</v>
      </c>
      <c r="B17" s="6" t="s">
        <v>18</v>
      </c>
      <c r="C17" s="7">
        <v>43383</v>
      </c>
      <c r="D17" s="6">
        <v>289</v>
      </c>
      <c r="E17" s="6">
        <v>289</v>
      </c>
      <c r="F17" s="6">
        <v>303.8</v>
      </c>
      <c r="G17" s="6">
        <v>284.2</v>
      </c>
      <c r="H17" s="6">
        <v>294.14999999999998</v>
      </c>
      <c r="I17" s="6">
        <v>295.10000000000002</v>
      </c>
      <c r="J17" s="6">
        <v>292.67</v>
      </c>
      <c r="K17" s="6">
        <v>10215590</v>
      </c>
      <c r="L17" s="6">
        <v>2989792162.9000001</v>
      </c>
    </row>
    <row r="18" spans="1:12" x14ac:dyDescent="0.25">
      <c r="A18" s="6" t="s">
        <v>19</v>
      </c>
      <c r="B18" s="6" t="s">
        <v>18</v>
      </c>
      <c r="C18" s="7">
        <v>43384</v>
      </c>
      <c r="D18" s="6">
        <v>295.10000000000002</v>
      </c>
      <c r="E18" s="6">
        <v>288.95</v>
      </c>
      <c r="F18" s="6">
        <v>294.8</v>
      </c>
      <c r="G18" s="6">
        <v>282.25</v>
      </c>
      <c r="H18" s="6">
        <v>285.25</v>
      </c>
      <c r="I18" s="6">
        <v>285.35000000000002</v>
      </c>
      <c r="J18" s="6">
        <v>287.94</v>
      </c>
      <c r="K18" s="6">
        <v>4681303</v>
      </c>
      <c r="L18" s="6">
        <v>1347912965.8</v>
      </c>
    </row>
    <row r="19" spans="1:12" x14ac:dyDescent="0.25">
      <c r="A19" s="6" t="s">
        <v>19</v>
      </c>
      <c r="B19" s="6" t="s">
        <v>18</v>
      </c>
      <c r="C19" s="7">
        <v>43385</v>
      </c>
      <c r="D19" s="6">
        <v>285.35000000000002</v>
      </c>
      <c r="E19" s="6">
        <v>288</v>
      </c>
      <c r="F19" s="6">
        <v>292.60000000000002</v>
      </c>
      <c r="G19" s="6">
        <v>284.64999999999998</v>
      </c>
      <c r="H19" s="6">
        <v>289.05</v>
      </c>
      <c r="I19" s="6">
        <v>290.05</v>
      </c>
      <c r="J19" s="6">
        <v>288.74</v>
      </c>
      <c r="K19" s="6">
        <v>9008275</v>
      </c>
      <c r="L19" s="6">
        <v>2601040247.6999998</v>
      </c>
    </row>
    <row r="20" spans="1:12" x14ac:dyDescent="0.25">
      <c r="A20" s="6" t="s">
        <v>19</v>
      </c>
      <c r="B20" s="6" t="s">
        <v>18</v>
      </c>
      <c r="C20" s="7">
        <v>43388</v>
      </c>
      <c r="D20" s="6">
        <v>290.05</v>
      </c>
      <c r="E20" s="6">
        <v>290.05</v>
      </c>
      <c r="F20" s="6">
        <v>293</v>
      </c>
      <c r="G20" s="6">
        <v>284.05</v>
      </c>
      <c r="H20" s="6">
        <v>292.39999999999998</v>
      </c>
      <c r="I20" s="6">
        <v>291.10000000000002</v>
      </c>
      <c r="J20" s="6">
        <v>288.10000000000002</v>
      </c>
      <c r="K20" s="6">
        <v>2607240</v>
      </c>
      <c r="L20" s="6">
        <v>751158708.35000002</v>
      </c>
    </row>
    <row r="21" spans="1:12" x14ac:dyDescent="0.25">
      <c r="A21" s="6" t="s">
        <v>19</v>
      </c>
      <c r="B21" s="6" t="s">
        <v>18</v>
      </c>
      <c r="C21" s="7">
        <v>43389</v>
      </c>
      <c r="D21" s="6">
        <v>291.10000000000002</v>
      </c>
      <c r="E21" s="6">
        <v>292.39999999999998</v>
      </c>
      <c r="F21" s="6">
        <v>295.89999999999998</v>
      </c>
      <c r="G21" s="6">
        <v>289.2</v>
      </c>
      <c r="H21" s="6">
        <v>294.60000000000002</v>
      </c>
      <c r="I21" s="6">
        <v>294</v>
      </c>
      <c r="J21" s="6">
        <v>293.11</v>
      </c>
      <c r="K21" s="6">
        <v>3011299</v>
      </c>
      <c r="L21" s="6">
        <v>882651090.70000005</v>
      </c>
    </row>
    <row r="22" spans="1:12" x14ac:dyDescent="0.25">
      <c r="A22" s="6" t="s">
        <v>19</v>
      </c>
      <c r="B22" s="6" t="s">
        <v>18</v>
      </c>
      <c r="C22" s="7">
        <v>43390</v>
      </c>
      <c r="D22" s="6">
        <v>294</v>
      </c>
      <c r="E22" s="6">
        <v>296.5</v>
      </c>
      <c r="F22" s="6">
        <v>298.35000000000002</v>
      </c>
      <c r="G22" s="6">
        <v>284.64999999999998</v>
      </c>
      <c r="H22" s="6">
        <v>290</v>
      </c>
      <c r="I22" s="6">
        <v>288.5</v>
      </c>
      <c r="J22" s="6">
        <v>291.49</v>
      </c>
      <c r="K22" s="6">
        <v>3877700</v>
      </c>
      <c r="L22" s="6">
        <v>1130301973.3</v>
      </c>
    </row>
    <row r="23" spans="1:12" x14ac:dyDescent="0.25">
      <c r="A23" s="6" t="s">
        <v>19</v>
      </c>
      <c r="B23" s="6" t="s">
        <v>18</v>
      </c>
      <c r="C23" s="7">
        <v>43392</v>
      </c>
      <c r="D23" s="6">
        <v>288.5</v>
      </c>
      <c r="E23" s="6">
        <v>287</v>
      </c>
      <c r="F23" s="6">
        <v>293.2</v>
      </c>
      <c r="G23" s="6">
        <v>284.60000000000002</v>
      </c>
      <c r="H23" s="6">
        <v>286.89999999999998</v>
      </c>
      <c r="I23" s="6">
        <v>287.3</v>
      </c>
      <c r="J23" s="6">
        <v>288.7</v>
      </c>
      <c r="K23" s="6">
        <v>3730327</v>
      </c>
      <c r="L23" s="6">
        <v>1076956194.3499999</v>
      </c>
    </row>
    <row r="24" spans="1:12" x14ac:dyDescent="0.25">
      <c r="A24" s="6" t="s">
        <v>19</v>
      </c>
      <c r="B24" s="6" t="s">
        <v>18</v>
      </c>
      <c r="C24" s="7">
        <v>43395</v>
      </c>
      <c r="D24" s="6">
        <v>287.3</v>
      </c>
      <c r="E24" s="6">
        <v>289.45</v>
      </c>
      <c r="F24" s="6">
        <v>290</v>
      </c>
      <c r="G24" s="6">
        <v>276.85000000000002</v>
      </c>
      <c r="H24" s="6">
        <v>289.45</v>
      </c>
      <c r="I24" s="6">
        <v>285.75</v>
      </c>
      <c r="J24" s="6">
        <v>283.7</v>
      </c>
      <c r="K24" s="6">
        <v>6531421</v>
      </c>
      <c r="L24" s="6">
        <v>1852939722.7</v>
      </c>
    </row>
    <row r="25" spans="1:12" x14ac:dyDescent="0.25">
      <c r="A25" s="6" t="s">
        <v>19</v>
      </c>
      <c r="B25" s="6" t="s">
        <v>18</v>
      </c>
      <c r="C25" s="7">
        <v>43396</v>
      </c>
      <c r="D25" s="6">
        <v>285.75</v>
      </c>
      <c r="E25" s="6">
        <v>283.05</v>
      </c>
      <c r="F25" s="6">
        <v>290.60000000000002</v>
      </c>
      <c r="G25" s="6">
        <v>283</v>
      </c>
      <c r="H25" s="6">
        <v>285.8</v>
      </c>
      <c r="I25" s="6">
        <v>285.89999999999998</v>
      </c>
      <c r="J25" s="6">
        <v>286.22000000000003</v>
      </c>
      <c r="K25" s="6">
        <v>6637533</v>
      </c>
      <c r="L25" s="6">
        <v>1899819232.1500001</v>
      </c>
    </row>
    <row r="26" spans="1:12" x14ac:dyDescent="0.25">
      <c r="A26" s="6" t="s">
        <v>19</v>
      </c>
      <c r="B26" s="6" t="s">
        <v>18</v>
      </c>
      <c r="C26" s="7">
        <v>43397</v>
      </c>
      <c r="D26" s="6">
        <v>285.89999999999998</v>
      </c>
      <c r="E26" s="6">
        <v>290</v>
      </c>
      <c r="F26" s="6">
        <v>328.75</v>
      </c>
      <c r="G26" s="6">
        <v>286.64999999999998</v>
      </c>
      <c r="H26" s="6">
        <v>311.55</v>
      </c>
      <c r="I26" s="6">
        <v>315.85000000000002</v>
      </c>
      <c r="J26" s="6">
        <v>304.18</v>
      </c>
      <c r="K26" s="6">
        <v>12195277</v>
      </c>
      <c r="L26" s="6">
        <v>3709608399.75</v>
      </c>
    </row>
    <row r="27" spans="1:12" x14ac:dyDescent="0.25">
      <c r="A27" s="6" t="s">
        <v>19</v>
      </c>
      <c r="B27" s="6" t="s">
        <v>18</v>
      </c>
      <c r="C27" s="7">
        <v>43398</v>
      </c>
      <c r="D27" s="6">
        <v>315.85000000000002</v>
      </c>
      <c r="E27" s="6">
        <v>307</v>
      </c>
      <c r="F27" s="6">
        <v>310.39999999999998</v>
      </c>
      <c r="G27" s="6">
        <v>292.14999999999998</v>
      </c>
      <c r="H27" s="6">
        <v>296</v>
      </c>
      <c r="I27" s="6">
        <v>295.55</v>
      </c>
      <c r="J27" s="6">
        <v>300.05</v>
      </c>
      <c r="K27" s="6">
        <v>15304817</v>
      </c>
      <c r="L27" s="6">
        <v>4592284197.5</v>
      </c>
    </row>
    <row r="28" spans="1:12" x14ac:dyDescent="0.25">
      <c r="A28" s="6" t="s">
        <v>19</v>
      </c>
      <c r="B28" s="6" t="s">
        <v>18</v>
      </c>
      <c r="C28" s="7">
        <v>43399</v>
      </c>
      <c r="D28" s="6">
        <v>295.55</v>
      </c>
      <c r="E28" s="6">
        <v>297.10000000000002</v>
      </c>
      <c r="F28" s="6">
        <v>306</v>
      </c>
      <c r="G28" s="6">
        <v>287</v>
      </c>
      <c r="H28" s="6">
        <v>297.45</v>
      </c>
      <c r="I28" s="6">
        <v>297.95</v>
      </c>
      <c r="J28" s="6">
        <v>297.97000000000003</v>
      </c>
      <c r="K28" s="6">
        <v>7858963</v>
      </c>
      <c r="L28" s="6">
        <v>2341727929.5500002</v>
      </c>
    </row>
    <row r="29" spans="1:12" x14ac:dyDescent="0.25">
      <c r="A29" s="6" t="s">
        <v>19</v>
      </c>
      <c r="B29" s="6" t="s">
        <v>18</v>
      </c>
      <c r="C29" s="7">
        <v>43402</v>
      </c>
      <c r="D29" s="6">
        <v>297.95</v>
      </c>
      <c r="E29" s="6">
        <v>299.10000000000002</v>
      </c>
      <c r="F29" s="6">
        <v>303.55</v>
      </c>
      <c r="G29" s="6">
        <v>290</v>
      </c>
      <c r="H29" s="6">
        <v>293.64999999999998</v>
      </c>
      <c r="I29" s="6">
        <v>294.10000000000002</v>
      </c>
      <c r="J29" s="6">
        <v>296.73</v>
      </c>
      <c r="K29" s="6">
        <v>5651902</v>
      </c>
      <c r="L29" s="6">
        <v>1677085894.8</v>
      </c>
    </row>
    <row r="30" spans="1:12" x14ac:dyDescent="0.25">
      <c r="A30" s="6" t="s">
        <v>19</v>
      </c>
      <c r="B30" s="6" t="s">
        <v>18</v>
      </c>
      <c r="C30" s="7">
        <v>43403</v>
      </c>
      <c r="D30" s="6">
        <v>294.10000000000002</v>
      </c>
      <c r="E30" s="6">
        <v>294.45</v>
      </c>
      <c r="F30" s="6">
        <v>297.2</v>
      </c>
      <c r="G30" s="6">
        <v>289.35000000000002</v>
      </c>
      <c r="H30" s="6">
        <v>291.5</v>
      </c>
      <c r="I30" s="6">
        <v>292.60000000000002</v>
      </c>
      <c r="J30" s="6">
        <v>293.24</v>
      </c>
      <c r="K30" s="6">
        <v>4807626</v>
      </c>
      <c r="L30" s="6">
        <v>1409776006.9000001</v>
      </c>
    </row>
    <row r="31" spans="1:12" x14ac:dyDescent="0.25">
      <c r="A31" s="6" t="s">
        <v>19</v>
      </c>
      <c r="B31" s="6" t="s">
        <v>18</v>
      </c>
      <c r="C31" s="7">
        <v>43404</v>
      </c>
      <c r="D31" s="6">
        <v>292.60000000000002</v>
      </c>
      <c r="E31" s="6">
        <v>292.89999999999998</v>
      </c>
      <c r="F31" s="6">
        <v>295</v>
      </c>
      <c r="G31" s="6">
        <v>278.89999999999998</v>
      </c>
      <c r="H31" s="6">
        <v>291.35000000000002</v>
      </c>
      <c r="I31" s="6">
        <v>292.35000000000002</v>
      </c>
      <c r="J31" s="6">
        <v>287.48</v>
      </c>
      <c r="K31" s="6">
        <v>7357453</v>
      </c>
      <c r="L31" s="6">
        <v>2115129638.0999999</v>
      </c>
    </row>
    <row r="32" spans="1:12" x14ac:dyDescent="0.25">
      <c r="A32" s="6" t="s">
        <v>19</v>
      </c>
      <c r="B32" s="6" t="s">
        <v>18</v>
      </c>
      <c r="C32" s="7">
        <v>43405</v>
      </c>
      <c r="D32" s="6">
        <v>292.35000000000002</v>
      </c>
      <c r="E32" s="6">
        <v>293</v>
      </c>
      <c r="F32" s="6">
        <v>298</v>
      </c>
      <c r="G32" s="6">
        <v>287.35000000000002</v>
      </c>
      <c r="H32" s="6">
        <v>293.89999999999998</v>
      </c>
      <c r="I32" s="6">
        <v>293.5</v>
      </c>
      <c r="J32" s="6">
        <v>293.75</v>
      </c>
      <c r="K32" s="6">
        <v>4748038</v>
      </c>
      <c r="L32" s="6">
        <v>1394721302.3499999</v>
      </c>
    </row>
    <row r="33" spans="1:12" x14ac:dyDescent="0.25">
      <c r="A33" s="6" t="s">
        <v>19</v>
      </c>
      <c r="B33" s="6" t="s">
        <v>18</v>
      </c>
      <c r="C33" s="7">
        <v>43406</v>
      </c>
      <c r="D33" s="6">
        <v>293.5</v>
      </c>
      <c r="E33" s="6">
        <v>293.89999999999998</v>
      </c>
      <c r="F33" s="6">
        <v>307.8</v>
      </c>
      <c r="G33" s="6">
        <v>293.5</v>
      </c>
      <c r="H33" s="6">
        <v>302.55</v>
      </c>
      <c r="I33" s="6">
        <v>302.05</v>
      </c>
      <c r="J33" s="6">
        <v>302.17</v>
      </c>
      <c r="K33" s="6">
        <v>4425655</v>
      </c>
      <c r="L33" s="6">
        <v>1337317545.0999999</v>
      </c>
    </row>
    <row r="34" spans="1:12" x14ac:dyDescent="0.25">
      <c r="A34" s="6" t="s">
        <v>19</v>
      </c>
      <c r="B34" s="6" t="s">
        <v>18</v>
      </c>
      <c r="C34" s="7">
        <v>43409</v>
      </c>
      <c r="D34" s="6">
        <v>302.05</v>
      </c>
      <c r="E34" s="6">
        <v>300.8</v>
      </c>
      <c r="F34" s="6">
        <v>305.39999999999998</v>
      </c>
      <c r="G34" s="6">
        <v>298</v>
      </c>
      <c r="H34" s="6">
        <v>303.25</v>
      </c>
      <c r="I34" s="6">
        <v>303.2</v>
      </c>
      <c r="J34" s="6">
        <v>301.82</v>
      </c>
      <c r="K34" s="6">
        <v>4363411</v>
      </c>
      <c r="L34" s="6">
        <v>1316953779.25</v>
      </c>
    </row>
    <row r="35" spans="1:12" x14ac:dyDescent="0.25">
      <c r="A35" s="6" t="s">
        <v>19</v>
      </c>
      <c r="B35" s="6" t="s">
        <v>18</v>
      </c>
      <c r="C35" s="7">
        <v>43410</v>
      </c>
      <c r="D35" s="6">
        <v>303.2</v>
      </c>
      <c r="E35" s="6">
        <v>304</v>
      </c>
      <c r="F35" s="6">
        <v>307.95</v>
      </c>
      <c r="G35" s="6">
        <v>302.89999999999998</v>
      </c>
      <c r="H35" s="6">
        <v>304.10000000000002</v>
      </c>
      <c r="I35" s="6">
        <v>305.05</v>
      </c>
      <c r="J35" s="6">
        <v>305.3</v>
      </c>
      <c r="K35" s="6">
        <v>2653071</v>
      </c>
      <c r="L35" s="6">
        <v>809988726.45000005</v>
      </c>
    </row>
    <row r="36" spans="1:12" x14ac:dyDescent="0.25">
      <c r="A36" s="6" t="s">
        <v>19</v>
      </c>
      <c r="B36" s="6" t="s">
        <v>18</v>
      </c>
      <c r="C36" s="7">
        <v>43411</v>
      </c>
      <c r="D36" s="6">
        <v>305.05</v>
      </c>
      <c r="E36" s="6">
        <v>309</v>
      </c>
      <c r="F36" s="6">
        <v>309</v>
      </c>
      <c r="G36" s="6">
        <v>303.95</v>
      </c>
      <c r="H36" s="6">
        <v>306</v>
      </c>
      <c r="I36" s="6">
        <v>306.25</v>
      </c>
      <c r="J36" s="6">
        <v>306.22000000000003</v>
      </c>
      <c r="K36" s="6">
        <v>276702</v>
      </c>
      <c r="L36" s="6">
        <v>84731519.549999997</v>
      </c>
    </row>
    <row r="37" spans="1:12" x14ac:dyDescent="0.25">
      <c r="A37" s="6" t="s">
        <v>19</v>
      </c>
      <c r="B37" s="6" t="s">
        <v>18</v>
      </c>
      <c r="C37" s="7">
        <v>43413</v>
      </c>
      <c r="D37" s="6">
        <v>306.25</v>
      </c>
      <c r="E37" s="6">
        <v>289.8</v>
      </c>
      <c r="F37" s="6">
        <v>303.39999999999998</v>
      </c>
      <c r="G37" s="6">
        <v>288.7</v>
      </c>
      <c r="H37" s="6">
        <v>297.39999999999998</v>
      </c>
      <c r="I37" s="6">
        <v>299.75</v>
      </c>
      <c r="J37" s="6">
        <v>298.24</v>
      </c>
      <c r="K37" s="6">
        <v>8495072</v>
      </c>
      <c r="L37" s="6">
        <v>2533573737.1999998</v>
      </c>
    </row>
    <row r="38" spans="1:12" x14ac:dyDescent="0.25">
      <c r="A38" s="6" t="s">
        <v>19</v>
      </c>
      <c r="B38" s="6" t="s">
        <v>18</v>
      </c>
      <c r="C38" s="7">
        <v>43416</v>
      </c>
      <c r="D38" s="6">
        <v>299.75</v>
      </c>
      <c r="E38" s="6">
        <v>301</v>
      </c>
      <c r="F38" s="6">
        <v>305</v>
      </c>
      <c r="G38" s="6">
        <v>294</v>
      </c>
      <c r="H38" s="6">
        <v>296.25</v>
      </c>
      <c r="I38" s="6">
        <v>296.2</v>
      </c>
      <c r="J38" s="6">
        <v>298.19</v>
      </c>
      <c r="K38" s="6">
        <v>6121627</v>
      </c>
      <c r="L38" s="6">
        <v>1825413218.3</v>
      </c>
    </row>
    <row r="39" spans="1:12" x14ac:dyDescent="0.25">
      <c r="A39" s="6" t="s">
        <v>19</v>
      </c>
      <c r="B39" s="6" t="s">
        <v>18</v>
      </c>
      <c r="C39" s="7">
        <v>43417</v>
      </c>
      <c r="D39" s="6">
        <v>296.2</v>
      </c>
      <c r="E39" s="6">
        <v>296</v>
      </c>
      <c r="F39" s="6">
        <v>304</v>
      </c>
      <c r="G39" s="6">
        <v>290.3</v>
      </c>
      <c r="H39" s="6">
        <v>296.45</v>
      </c>
      <c r="I39" s="6">
        <v>297.55</v>
      </c>
      <c r="J39" s="6">
        <v>294.85000000000002</v>
      </c>
      <c r="K39" s="6">
        <v>3891168</v>
      </c>
      <c r="L39" s="6">
        <v>1147300122.6500001</v>
      </c>
    </row>
    <row r="40" spans="1:12" x14ac:dyDescent="0.25">
      <c r="A40" s="6" t="s">
        <v>19</v>
      </c>
      <c r="B40" s="6" t="s">
        <v>18</v>
      </c>
      <c r="C40" s="7">
        <v>43418</v>
      </c>
      <c r="D40" s="6">
        <v>297.55</v>
      </c>
      <c r="E40" s="6">
        <v>300</v>
      </c>
      <c r="F40" s="6">
        <v>311.8</v>
      </c>
      <c r="G40" s="6">
        <v>298</v>
      </c>
      <c r="H40" s="6">
        <v>301.14999999999998</v>
      </c>
      <c r="I40" s="6">
        <v>301.3</v>
      </c>
      <c r="J40" s="6">
        <v>304.82</v>
      </c>
      <c r="K40" s="6">
        <v>4883558</v>
      </c>
      <c r="L40" s="6">
        <v>1488600275.3499999</v>
      </c>
    </row>
    <row r="41" spans="1:12" x14ac:dyDescent="0.25">
      <c r="A41" s="6" t="s">
        <v>19</v>
      </c>
      <c r="B41" s="6" t="s">
        <v>18</v>
      </c>
      <c r="C41" s="7">
        <v>43419</v>
      </c>
      <c r="D41" s="6">
        <v>301.3</v>
      </c>
      <c r="E41" s="6">
        <v>301.3</v>
      </c>
      <c r="F41" s="6">
        <v>306.7</v>
      </c>
      <c r="G41" s="6">
        <v>298</v>
      </c>
      <c r="H41" s="6">
        <v>301.8</v>
      </c>
      <c r="I41" s="6">
        <v>304.39999999999998</v>
      </c>
      <c r="J41" s="6">
        <v>304.26</v>
      </c>
      <c r="K41" s="6">
        <v>4050154</v>
      </c>
      <c r="L41" s="6">
        <v>1232288607.6500001</v>
      </c>
    </row>
    <row r="42" spans="1:12" x14ac:dyDescent="0.25">
      <c r="A42" s="6" t="s">
        <v>19</v>
      </c>
      <c r="B42" s="6" t="s">
        <v>18</v>
      </c>
      <c r="C42" s="7">
        <v>43420</v>
      </c>
      <c r="D42" s="6">
        <v>304.39999999999998</v>
      </c>
      <c r="E42" s="6">
        <v>302.89999999999998</v>
      </c>
      <c r="F42" s="6">
        <v>336.8</v>
      </c>
      <c r="G42" s="6">
        <v>302</v>
      </c>
      <c r="H42" s="6">
        <v>332.1</v>
      </c>
      <c r="I42" s="6">
        <v>332.75</v>
      </c>
      <c r="J42" s="6">
        <v>324.02</v>
      </c>
      <c r="K42" s="6">
        <v>22573096</v>
      </c>
      <c r="L42" s="6">
        <v>7314208585.75</v>
      </c>
    </row>
    <row r="43" spans="1:12" x14ac:dyDescent="0.25">
      <c r="A43" s="6" t="s">
        <v>19</v>
      </c>
      <c r="B43" s="6" t="s">
        <v>18</v>
      </c>
      <c r="C43" s="7">
        <v>43423</v>
      </c>
      <c r="D43" s="6">
        <v>332.75</v>
      </c>
      <c r="E43" s="6">
        <v>329.4</v>
      </c>
      <c r="F43" s="6">
        <v>338.9</v>
      </c>
      <c r="G43" s="6">
        <v>319</v>
      </c>
      <c r="H43" s="6">
        <v>337</v>
      </c>
      <c r="I43" s="6">
        <v>336.85</v>
      </c>
      <c r="J43" s="6">
        <v>330.59</v>
      </c>
      <c r="K43" s="6">
        <v>11772584</v>
      </c>
      <c r="L43" s="6">
        <v>3891864184.75</v>
      </c>
    </row>
    <row r="44" spans="1:12" x14ac:dyDescent="0.25">
      <c r="A44" s="6" t="s">
        <v>19</v>
      </c>
      <c r="B44" s="6" t="s">
        <v>18</v>
      </c>
      <c r="C44" s="7">
        <v>43424</v>
      </c>
      <c r="D44" s="6">
        <v>336.85</v>
      </c>
      <c r="E44" s="6">
        <v>333.1</v>
      </c>
      <c r="F44" s="6">
        <v>339.45</v>
      </c>
      <c r="G44" s="6">
        <v>328.3</v>
      </c>
      <c r="H44" s="6">
        <v>329.85</v>
      </c>
      <c r="I44" s="6">
        <v>331.95</v>
      </c>
      <c r="J44" s="6">
        <v>335.22</v>
      </c>
      <c r="K44" s="6">
        <v>10734672</v>
      </c>
      <c r="L44" s="6">
        <v>3598472725.8499999</v>
      </c>
    </row>
    <row r="45" spans="1:12" x14ac:dyDescent="0.25">
      <c r="A45" s="6" t="s">
        <v>19</v>
      </c>
      <c r="B45" s="6" t="s">
        <v>18</v>
      </c>
      <c r="C45" s="7">
        <v>43425</v>
      </c>
      <c r="D45" s="6">
        <v>331.95</v>
      </c>
      <c r="E45" s="6">
        <v>331</v>
      </c>
      <c r="F45" s="6">
        <v>339.45</v>
      </c>
      <c r="G45" s="6">
        <v>330.15</v>
      </c>
      <c r="H45" s="6">
        <v>333.4</v>
      </c>
      <c r="I45" s="6">
        <v>332.7</v>
      </c>
      <c r="J45" s="6">
        <v>334.39</v>
      </c>
      <c r="K45" s="6">
        <v>8477936</v>
      </c>
      <c r="L45" s="6">
        <v>2834896802.6500001</v>
      </c>
    </row>
    <row r="46" spans="1:12" x14ac:dyDescent="0.25">
      <c r="A46" s="6" t="s">
        <v>19</v>
      </c>
      <c r="B46" s="6" t="s">
        <v>18</v>
      </c>
      <c r="C46" s="7">
        <v>43426</v>
      </c>
      <c r="D46" s="6">
        <v>332.7</v>
      </c>
      <c r="E46" s="6">
        <v>331.9</v>
      </c>
      <c r="F46" s="6">
        <v>339.8</v>
      </c>
      <c r="G46" s="6">
        <v>321.39999999999998</v>
      </c>
      <c r="H46" s="6">
        <v>328.4</v>
      </c>
      <c r="I46" s="6">
        <v>327.85</v>
      </c>
      <c r="J46" s="6">
        <v>329.2</v>
      </c>
      <c r="K46" s="6">
        <v>8925992</v>
      </c>
      <c r="L46" s="6">
        <v>2938469154.6999998</v>
      </c>
    </row>
    <row r="47" spans="1:12" x14ac:dyDescent="0.25">
      <c r="A47" s="6" t="s">
        <v>19</v>
      </c>
      <c r="B47" s="6" t="s">
        <v>18</v>
      </c>
      <c r="C47" s="7">
        <v>43430</v>
      </c>
      <c r="D47" s="6">
        <v>327.85</v>
      </c>
      <c r="E47" s="6">
        <v>328.05</v>
      </c>
      <c r="F47" s="6">
        <v>338.9</v>
      </c>
      <c r="G47" s="6">
        <v>328.05</v>
      </c>
      <c r="H47" s="6">
        <v>335.6</v>
      </c>
      <c r="I47" s="6">
        <v>334.55</v>
      </c>
      <c r="J47" s="6">
        <v>335.29</v>
      </c>
      <c r="K47" s="6">
        <v>5969802</v>
      </c>
      <c r="L47" s="6">
        <v>2001605832.7</v>
      </c>
    </row>
    <row r="48" spans="1:12" x14ac:dyDescent="0.25">
      <c r="A48" s="6" t="s">
        <v>19</v>
      </c>
      <c r="B48" s="6" t="s">
        <v>18</v>
      </c>
      <c r="C48" s="7">
        <v>43431</v>
      </c>
      <c r="D48" s="6">
        <v>334.55</v>
      </c>
      <c r="E48" s="6">
        <v>333.9</v>
      </c>
      <c r="F48" s="6">
        <v>335.9</v>
      </c>
      <c r="G48" s="6">
        <v>324.10000000000002</v>
      </c>
      <c r="H48" s="6">
        <v>326.55</v>
      </c>
      <c r="I48" s="6">
        <v>328.15</v>
      </c>
      <c r="J48" s="6">
        <v>329.54</v>
      </c>
      <c r="K48" s="6">
        <v>6970751</v>
      </c>
      <c r="L48" s="6">
        <v>2297137225.0500002</v>
      </c>
    </row>
    <row r="49" spans="1:12" x14ac:dyDescent="0.25">
      <c r="A49" s="6" t="s">
        <v>19</v>
      </c>
      <c r="B49" s="6" t="s">
        <v>18</v>
      </c>
      <c r="C49" s="7">
        <v>43432</v>
      </c>
      <c r="D49" s="6">
        <v>328.15</v>
      </c>
      <c r="E49" s="6">
        <v>332</v>
      </c>
      <c r="F49" s="6">
        <v>332.8</v>
      </c>
      <c r="G49" s="6">
        <v>311</v>
      </c>
      <c r="H49" s="6">
        <v>316</v>
      </c>
      <c r="I49" s="6">
        <v>314.10000000000002</v>
      </c>
      <c r="J49" s="6">
        <v>322.36</v>
      </c>
      <c r="K49" s="6">
        <v>9175591</v>
      </c>
      <c r="L49" s="6">
        <v>2957821840.1500001</v>
      </c>
    </row>
    <row r="50" spans="1:12" x14ac:dyDescent="0.25">
      <c r="A50" s="6" t="s">
        <v>19</v>
      </c>
      <c r="B50" s="6" t="s">
        <v>18</v>
      </c>
      <c r="C50" s="7">
        <v>43433</v>
      </c>
      <c r="D50" s="6">
        <v>314.10000000000002</v>
      </c>
      <c r="E50" s="6">
        <v>321</v>
      </c>
      <c r="F50" s="6">
        <v>322</v>
      </c>
      <c r="G50" s="6">
        <v>312</v>
      </c>
      <c r="H50" s="6">
        <v>322</v>
      </c>
      <c r="I50" s="6">
        <v>317.2</v>
      </c>
      <c r="J50" s="6">
        <v>315.72000000000003</v>
      </c>
      <c r="K50" s="6">
        <v>8307218</v>
      </c>
      <c r="L50" s="6">
        <v>2622794893.5</v>
      </c>
    </row>
    <row r="51" spans="1:12" x14ac:dyDescent="0.25">
      <c r="A51" s="6" t="s">
        <v>19</v>
      </c>
      <c r="B51" s="6" t="s">
        <v>18</v>
      </c>
      <c r="C51" s="7">
        <v>43434</v>
      </c>
      <c r="D51" s="6">
        <v>317.2</v>
      </c>
      <c r="E51" s="6">
        <v>319</v>
      </c>
      <c r="F51" s="6">
        <v>324.3</v>
      </c>
      <c r="G51" s="6">
        <v>310.7</v>
      </c>
      <c r="H51" s="6">
        <v>315</v>
      </c>
      <c r="I51" s="6">
        <v>313.5</v>
      </c>
      <c r="J51" s="6">
        <v>317.01</v>
      </c>
      <c r="K51" s="6">
        <v>5944313</v>
      </c>
      <c r="L51" s="6">
        <v>1884392540.1500001</v>
      </c>
    </row>
    <row r="52" spans="1:12" x14ac:dyDescent="0.25">
      <c r="A52" s="6" t="s">
        <v>19</v>
      </c>
      <c r="B52" s="6" t="s">
        <v>18</v>
      </c>
      <c r="C52" s="7">
        <v>43437</v>
      </c>
      <c r="D52" s="6">
        <v>313.5</v>
      </c>
      <c r="E52" s="6">
        <v>316.5</v>
      </c>
      <c r="F52" s="6">
        <v>321</v>
      </c>
      <c r="G52" s="6">
        <v>314.5</v>
      </c>
      <c r="H52" s="6">
        <v>320.5</v>
      </c>
      <c r="I52" s="6">
        <v>319.75</v>
      </c>
      <c r="J52" s="6">
        <v>318.25</v>
      </c>
      <c r="K52" s="6">
        <v>3036001</v>
      </c>
      <c r="L52" s="6">
        <v>966193623</v>
      </c>
    </row>
    <row r="53" spans="1:12" x14ac:dyDescent="0.25">
      <c r="A53" s="6" t="s">
        <v>19</v>
      </c>
      <c r="B53" s="6" t="s">
        <v>18</v>
      </c>
      <c r="C53" s="7">
        <v>43438</v>
      </c>
      <c r="D53" s="6">
        <v>319.75</v>
      </c>
      <c r="E53" s="6">
        <v>321</v>
      </c>
      <c r="F53" s="6">
        <v>323.5</v>
      </c>
      <c r="G53" s="6">
        <v>310.25</v>
      </c>
      <c r="H53" s="6">
        <v>322</v>
      </c>
      <c r="I53" s="6">
        <v>318.55</v>
      </c>
      <c r="J53" s="6">
        <v>316.08</v>
      </c>
      <c r="K53" s="6">
        <v>6449992</v>
      </c>
      <c r="L53" s="6">
        <v>2038698447</v>
      </c>
    </row>
    <row r="54" spans="1:12" x14ac:dyDescent="0.25">
      <c r="A54" s="6" t="s">
        <v>19</v>
      </c>
      <c r="B54" s="6" t="s">
        <v>18</v>
      </c>
      <c r="C54" s="7">
        <v>43439</v>
      </c>
      <c r="D54" s="6">
        <v>318.55</v>
      </c>
      <c r="E54" s="6">
        <v>319.7</v>
      </c>
      <c r="F54" s="6">
        <v>320.85000000000002</v>
      </c>
      <c r="G54" s="6">
        <v>310.2</v>
      </c>
      <c r="H54" s="6">
        <v>311.85000000000002</v>
      </c>
      <c r="I54" s="6">
        <v>312.8</v>
      </c>
      <c r="J54" s="6">
        <v>314.58999999999997</v>
      </c>
      <c r="K54" s="6">
        <v>4530938</v>
      </c>
      <c r="L54" s="6">
        <v>1425395265.2</v>
      </c>
    </row>
    <row r="55" spans="1:12" x14ac:dyDescent="0.25">
      <c r="A55" s="6" t="s">
        <v>19</v>
      </c>
      <c r="B55" s="6" t="s">
        <v>18</v>
      </c>
      <c r="C55" s="7">
        <v>43440</v>
      </c>
      <c r="D55" s="6">
        <v>312.8</v>
      </c>
      <c r="E55" s="6">
        <v>311</v>
      </c>
      <c r="F55" s="6">
        <v>311</v>
      </c>
      <c r="G55" s="6">
        <v>302</v>
      </c>
      <c r="H55" s="6">
        <v>304.05</v>
      </c>
      <c r="I55" s="6">
        <v>304</v>
      </c>
      <c r="J55" s="6">
        <v>305.66000000000003</v>
      </c>
      <c r="K55" s="6">
        <v>5918098</v>
      </c>
      <c r="L55" s="6">
        <v>1808943082.3499999</v>
      </c>
    </row>
    <row r="56" spans="1:12" x14ac:dyDescent="0.25">
      <c r="A56" s="6" t="s">
        <v>19</v>
      </c>
      <c r="B56" s="6" t="s">
        <v>18</v>
      </c>
      <c r="C56" s="7">
        <v>43441</v>
      </c>
      <c r="D56" s="6">
        <v>304</v>
      </c>
      <c r="E56" s="6">
        <v>305</v>
      </c>
      <c r="F56" s="6">
        <v>307.8</v>
      </c>
      <c r="G56" s="6">
        <v>298.95</v>
      </c>
      <c r="H56" s="6">
        <v>305</v>
      </c>
      <c r="I56" s="6">
        <v>303.95</v>
      </c>
      <c r="J56" s="6">
        <v>303.81</v>
      </c>
      <c r="K56" s="6">
        <v>4775658</v>
      </c>
      <c r="L56" s="6">
        <v>1450907492.45</v>
      </c>
    </row>
    <row r="57" spans="1:12" x14ac:dyDescent="0.25">
      <c r="A57" s="6" t="s">
        <v>19</v>
      </c>
      <c r="B57" s="6" t="s">
        <v>18</v>
      </c>
      <c r="C57" s="7">
        <v>43444</v>
      </c>
      <c r="D57" s="6">
        <v>303.95</v>
      </c>
      <c r="E57" s="6">
        <v>298.45</v>
      </c>
      <c r="F57" s="6">
        <v>301.64999999999998</v>
      </c>
      <c r="G57" s="6">
        <v>290.85000000000002</v>
      </c>
      <c r="H57" s="6">
        <v>292</v>
      </c>
      <c r="I57" s="6">
        <v>294.95</v>
      </c>
      <c r="J57" s="6">
        <v>296.51</v>
      </c>
      <c r="K57" s="6">
        <v>5181119</v>
      </c>
      <c r="L57" s="6">
        <v>1536254955.95</v>
      </c>
    </row>
    <row r="58" spans="1:12" x14ac:dyDescent="0.25">
      <c r="A58" s="6" t="s">
        <v>19</v>
      </c>
      <c r="B58" s="6" t="s">
        <v>18</v>
      </c>
      <c r="C58" s="7">
        <v>43445</v>
      </c>
      <c r="D58" s="6">
        <v>294.95</v>
      </c>
      <c r="E58" s="6">
        <v>288</v>
      </c>
      <c r="F58" s="6">
        <v>294.39999999999998</v>
      </c>
      <c r="G58" s="6">
        <v>282</v>
      </c>
      <c r="H58" s="6">
        <v>290.2</v>
      </c>
      <c r="I58" s="6">
        <v>290.25</v>
      </c>
      <c r="J58" s="6">
        <v>289.74</v>
      </c>
      <c r="K58" s="6">
        <v>9007497</v>
      </c>
      <c r="L58" s="6">
        <v>2609809948.4499998</v>
      </c>
    </row>
    <row r="59" spans="1:12" x14ac:dyDescent="0.25">
      <c r="A59" s="6" t="s">
        <v>19</v>
      </c>
      <c r="B59" s="6" t="s">
        <v>18</v>
      </c>
      <c r="C59" s="7">
        <v>43446</v>
      </c>
      <c r="D59" s="6">
        <v>290.25</v>
      </c>
      <c r="E59" s="6">
        <v>294</v>
      </c>
      <c r="F59" s="6">
        <v>311</v>
      </c>
      <c r="G59" s="6">
        <v>291.5</v>
      </c>
      <c r="H59" s="6">
        <v>311</v>
      </c>
      <c r="I59" s="6">
        <v>305.55</v>
      </c>
      <c r="J59" s="6">
        <v>301.02</v>
      </c>
      <c r="K59" s="6">
        <v>9282794</v>
      </c>
      <c r="L59" s="6">
        <v>2794285644.3499999</v>
      </c>
    </row>
    <row r="60" spans="1:12" x14ac:dyDescent="0.25">
      <c r="A60" s="6" t="s">
        <v>19</v>
      </c>
      <c r="B60" s="6" t="s">
        <v>18</v>
      </c>
      <c r="C60" s="7">
        <v>43447</v>
      </c>
      <c r="D60" s="6">
        <v>305.55</v>
      </c>
      <c r="E60" s="6">
        <v>308.5</v>
      </c>
      <c r="F60" s="6">
        <v>312.85000000000002</v>
      </c>
      <c r="G60" s="6">
        <v>301.55</v>
      </c>
      <c r="H60" s="6">
        <v>302.89999999999998</v>
      </c>
      <c r="I60" s="6">
        <v>303.10000000000002</v>
      </c>
      <c r="J60" s="6">
        <v>306.32</v>
      </c>
      <c r="K60" s="6">
        <v>6909651</v>
      </c>
      <c r="L60" s="6">
        <v>2116584441.9000001</v>
      </c>
    </row>
    <row r="61" spans="1:12" x14ac:dyDescent="0.25">
      <c r="A61" s="6" t="s">
        <v>19</v>
      </c>
      <c r="B61" s="6" t="s">
        <v>18</v>
      </c>
      <c r="C61" s="19">
        <v>43448</v>
      </c>
      <c r="D61" s="6">
        <v>303.10000000000002</v>
      </c>
      <c r="E61" s="6">
        <v>305.2</v>
      </c>
      <c r="F61" s="6">
        <v>333.4</v>
      </c>
      <c r="G61" s="6">
        <v>305.2</v>
      </c>
      <c r="H61" s="6">
        <v>319</v>
      </c>
      <c r="I61" s="6">
        <v>319.25</v>
      </c>
      <c r="J61" s="6">
        <v>317.82</v>
      </c>
      <c r="K61" s="6">
        <v>20486283</v>
      </c>
      <c r="L61" s="6">
        <v>6511035522.75</v>
      </c>
    </row>
    <row r="62" spans="1:12" x14ac:dyDescent="0.25">
      <c r="A62" s="6"/>
      <c r="B62" s="16"/>
      <c r="C62" s="6"/>
      <c r="D62" s="6"/>
      <c r="E62" s="6"/>
      <c r="F62" s="6"/>
      <c r="G62" s="6"/>
      <c r="H62" s="6"/>
      <c r="I62" s="6"/>
      <c r="J62" s="6"/>
      <c r="K62" s="6">
        <f>SUM(K2:K61)</f>
        <v>416801261</v>
      </c>
      <c r="L62" s="3">
        <f>SUM(L2:L61)</f>
        <v>130703354358.09998</v>
      </c>
    </row>
    <row r="63" spans="1:12" ht="14.25" customHeight="1" x14ac:dyDescent="0.25">
      <c r="A63" s="6"/>
      <c r="B63" s="16"/>
      <c r="C63" s="6"/>
      <c r="D63" s="6"/>
      <c r="E63" s="6"/>
      <c r="F63" s="6"/>
      <c r="G63" s="6"/>
      <c r="H63" s="6"/>
      <c r="I63" s="6"/>
      <c r="J63" s="6"/>
      <c r="K63" s="12" t="s">
        <v>23</v>
      </c>
      <c r="L63" s="14">
        <f>L62/K62</f>
        <v>313.58675365931771</v>
      </c>
    </row>
    <row r="66" spans="9:9" x14ac:dyDescent="0.25">
      <c r="I6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BAL-26 Weeks</vt:lpstr>
      <vt:lpstr>BAL-2 Weeks</vt:lpstr>
      <vt:lpstr>BAL 15 days VWAP</vt:lpstr>
      <vt:lpstr>BAL 30 days VWAP</vt:lpstr>
      <vt:lpstr>BAL 45 days VWAP</vt:lpstr>
      <vt:lpstr>BAL 60 days VWAP</vt:lpstr>
    </vt:vector>
  </TitlesOfParts>
  <Company>Airtel 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Narula</dc:creator>
  <cp:lastModifiedBy>pranav kanchan</cp:lastModifiedBy>
  <dcterms:created xsi:type="dcterms:W3CDTF">2018-01-17T12:11:04Z</dcterms:created>
  <dcterms:modified xsi:type="dcterms:W3CDTF">2018-12-15T10:53:47Z</dcterms:modified>
</cp:coreProperties>
</file>