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av kanchan\Desktop\test\"/>
    </mc:Choice>
  </mc:AlternateContent>
  <bookViews>
    <workbookView xWindow="0" yWindow="0" windowWidth="19200" windowHeight="7635" firstSheet="3" activeTab="5"/>
  </bookViews>
  <sheets>
    <sheet name="Infratel-26 Weeks" sheetId="5" r:id="rId1"/>
    <sheet name="Infratel-2 Weeks" sheetId="6" r:id="rId2"/>
    <sheet name="Infratel 15 days VWAP" sheetId="10" r:id="rId3"/>
    <sheet name="Infratel 30 days VWAP" sheetId="11" r:id="rId4"/>
    <sheet name="Infratel 45 days VWAP" sheetId="12" r:id="rId5"/>
    <sheet name="Infratel 60 days VWAP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1" i="6"/>
  <c r="G11" i="6" s="1"/>
  <c r="C11" i="6"/>
  <c r="C10" i="6"/>
  <c r="C9" i="6"/>
  <c r="C8" i="6"/>
  <c r="C7" i="6"/>
  <c r="F6" i="6"/>
  <c r="E6" i="6"/>
  <c r="G6" i="6" s="1"/>
  <c r="C6" i="6"/>
  <c r="C5" i="6"/>
  <c r="C4" i="6"/>
  <c r="C3" i="6"/>
  <c r="C2" i="6"/>
  <c r="F113" i="5"/>
  <c r="E113" i="5"/>
  <c r="F108" i="5"/>
  <c r="E108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104" i="5" l="1"/>
  <c r="E104" i="5"/>
  <c r="F99" i="5"/>
  <c r="E99" i="5"/>
  <c r="F90" i="5"/>
  <c r="E90" i="5"/>
  <c r="F85" i="5"/>
  <c r="E85" i="5"/>
  <c r="F72" i="5"/>
  <c r="E72" i="5"/>
  <c r="F67" i="5"/>
  <c r="E67" i="5"/>
  <c r="F63" i="5"/>
  <c r="E63" i="5"/>
  <c r="F54" i="5" l="1"/>
  <c r="E54" i="5"/>
  <c r="F49" i="5"/>
  <c r="E49" i="5"/>
  <c r="F45" i="5"/>
  <c r="E45" i="5"/>
  <c r="F81" i="5" l="1"/>
  <c r="E81" i="5"/>
  <c r="F76" i="5"/>
  <c r="E76" i="5"/>
  <c r="G12" i="6" l="1"/>
  <c r="F12" i="6"/>
  <c r="E12" i="6"/>
  <c r="F118" i="5"/>
  <c r="E118" i="5"/>
  <c r="F95" i="5" l="1"/>
  <c r="E95" i="5"/>
  <c r="F59" i="5" l="1"/>
  <c r="E59" i="5"/>
  <c r="F123" i="5" l="1"/>
  <c r="E123" i="5"/>
  <c r="G123" i="5" l="1"/>
  <c r="F41" i="5" l="1"/>
  <c r="E41" i="5"/>
  <c r="F36" i="5"/>
  <c r="E36" i="5"/>
  <c r="F31" i="5"/>
  <c r="E31" i="5"/>
  <c r="F26" i="5"/>
  <c r="E26" i="5"/>
  <c r="F21" i="5"/>
  <c r="E21" i="5"/>
  <c r="F16" i="5"/>
  <c r="E16" i="5"/>
  <c r="F11" i="5"/>
  <c r="E11" i="5"/>
  <c r="F6" i="5"/>
  <c r="E6" i="5"/>
  <c r="L62" i="13"/>
  <c r="K62" i="13"/>
  <c r="L47" i="12"/>
  <c r="K47" i="12"/>
  <c r="L32" i="11"/>
  <c r="K32" i="11"/>
  <c r="L17" i="10"/>
  <c r="K17" i="10"/>
  <c r="G95" i="5" l="1"/>
  <c r="G11" i="5"/>
  <c r="G21" i="5"/>
  <c r="G31" i="5"/>
  <c r="G41" i="5"/>
  <c r="G49" i="5"/>
  <c r="G59" i="5"/>
  <c r="G63" i="5"/>
  <c r="G72" i="5"/>
  <c r="G67" i="5"/>
  <c r="G104" i="5"/>
  <c r="G113" i="5"/>
  <c r="G118" i="5"/>
  <c r="G26" i="5"/>
  <c r="G45" i="5"/>
  <c r="G54" i="5"/>
  <c r="F124" i="5"/>
  <c r="G81" i="5"/>
  <c r="G99" i="5"/>
  <c r="G108" i="5"/>
  <c r="G90" i="5"/>
  <c r="E124" i="5"/>
  <c r="G16" i="5"/>
  <c r="G36" i="5"/>
  <c r="G76" i="5"/>
  <c r="G85" i="5"/>
  <c r="G6" i="5" l="1"/>
  <c r="G124" i="5" s="1"/>
  <c r="L63" i="13" l="1"/>
  <c r="L48" i="12" l="1"/>
  <c r="L33" i="11"/>
  <c r="L18" i="10"/>
</calcChain>
</file>

<file path=xl/sharedStrings.xml><?xml version="1.0" encoding="utf-8"?>
<sst xmlns="http://schemas.openxmlformats.org/spreadsheetml/2006/main" count="366" uniqueCount="24">
  <si>
    <t>Date</t>
  </si>
  <si>
    <t>Day</t>
  </si>
  <si>
    <t>Week No.</t>
  </si>
  <si>
    <t>VWAP</t>
  </si>
  <si>
    <t>Weekly high</t>
  </si>
  <si>
    <t>Weekly Low</t>
  </si>
  <si>
    <t>Average of Weekly high and low</t>
  </si>
  <si>
    <t>Symbol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</si>
  <si>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</si>
  <si>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</si>
  <si>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</si>
  <si>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</si>
  <si>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</si>
  <si>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</si>
  <si>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</si>
  <si>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</si>
  <si>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</si>
  <si>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</si>
  <si>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EQ</t>
  </si>
  <si>
    <t>15 days VWAP</t>
  </si>
  <si>
    <t>30 days VWAP</t>
  </si>
  <si>
    <t>45 days VWAP</t>
  </si>
  <si>
    <t>60 days VWAP</t>
  </si>
  <si>
    <t>INFRATEL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</si>
</sst>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/>
    <xf numFmtId="0" fontId="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3" fillId="0" borderId="1" xfId="0" applyFont="1" applyBorder="1"/>
    <xf numFmtId="2" fontId="0" fillId="2" borderId="1" xfId="0" applyNumberForma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2" fontId="0" fillId="2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2" fontId="0" fillId="2" borderId="1" xfId="0" applyNumberFormat="1" applyFill="1" applyBorder="1" applyAlignment="1">
      <alignment vertical="top"/>
    </xf>
    <xf numFmtId="0" fontId="0" fillId="0" borderId="1" xfId="0" applyBorder="1"/>
    <xf numFmtId="15" fontId="0" fillId="0" borderId="1" xfId="0" applyNumberFormat="1" applyBorder="1"/>
    <xf numFmtId="15" fontId="3" fillId="0" borderId="1" xfId="0" applyNumberFormat="1" applyFont="1" applyBorder="1"/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2" fillId="2" borderId="1" xfId="0" applyNumberFormat="1" applyFont="1" applyFill="1" applyBorder="1"/>
    <xf numFmtId="15" fontId="0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5" fontId="4" fillId="0" borderId="1" xfId="0" applyNumberFormat="1" applyFont="1" applyBorder="1"/>
    <xf numFmtId="15" fontId="0" fillId="0" borderId="0" xfId="0" applyNumberFormat="1" applyFont="1"/>
    <xf numFmtId="15" fontId="4" fillId="0" borderId="0" xfId="0" applyNumberFormat="1" applyFont="1"/>
    <xf numFmtId="15" fontId="4" fillId="0" borderId="5" xfId="0" applyNumberFormat="1" applyFont="1" applyBorder="1"/>
    <xf numFmtId="1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14" workbookViewId="0"/>
  </sheetViews>
  <sheetFormatPr defaultRowHeight="15" x14ac:dyDescent="0.25"/>
  <cols>
    <col min="1" max="1" width="9.7109375" style="1" customWidth="1"/>
    <col min="2" max="2" width="11.5703125" customWidth="1"/>
    <col min="3" max="3" width="14.28515625" style="2" customWidth="1"/>
    <col min="5" max="5" width="12.28515625" bestFit="1" customWidth="1"/>
    <col min="6" max="6" width="12" bestFit="1" customWidth="1"/>
    <col min="7" max="7" width="19.5703125" customWidth="1"/>
  </cols>
  <sheetData>
    <row r="1" spans="1:7" ht="36.75" customHeight="1" x14ac:dyDescent="0.25">
      <c r="A1" s="28" t="s">
        <v>2</v>
      </c>
      <c r="B1" s="28" t="s">
        <v>0</v>
      </c>
      <c r="C1" s="28" t="s">
        <v>1</v>
      </c>
      <c r="D1" s="28" t="s">
        <v>3</v>
      </c>
      <c r="E1" s="28" t="s">
        <v>4</v>
      </c>
      <c r="F1" s="28" t="s">
        <v>5</v>
      </c>
      <c r="G1" s="29" t="s">
        <v>6</v>
      </c>
    </row>
    <row r="2" spans="1:7" x14ac:dyDescent="0.25">
      <c r="A2" s="22">
        <v>1</v>
      </c>
      <c r="B2" s="16">
        <v>43269</v>
      </c>
      <c r="C2" s="23" t="str">
        <f t="shared" ref="C2:C65" si="0">TEXT(B2,"dddd")</f>
        <v>Monday</v>
      </c>
      <c r="D2" s="15">
        <v>290.68</v>
      </c>
      <c r="E2" s="15"/>
      <c r="F2" s="15"/>
      <c r="G2" s="15"/>
    </row>
    <row r="3" spans="1:7" x14ac:dyDescent="0.25">
      <c r="A3" s="22"/>
      <c r="B3" s="16">
        <v>43270</v>
      </c>
      <c r="C3" s="23" t="str">
        <f t="shared" si="0"/>
        <v>Tuesday</v>
      </c>
      <c r="D3" s="15">
        <v>289.10000000000002</v>
      </c>
      <c r="E3" s="15"/>
      <c r="F3" s="15"/>
      <c r="G3" s="15"/>
    </row>
    <row r="4" spans="1:7" x14ac:dyDescent="0.25">
      <c r="A4" s="22"/>
      <c r="B4" s="16">
        <v>43271</v>
      </c>
      <c r="C4" s="23" t="str">
        <f t="shared" si="0"/>
        <v>Wednesday</v>
      </c>
      <c r="D4" s="15">
        <v>287.17</v>
      </c>
      <c r="E4" s="15"/>
      <c r="F4" s="15"/>
      <c r="G4" s="15"/>
    </row>
    <row r="5" spans="1:7" x14ac:dyDescent="0.25">
      <c r="A5" s="22"/>
      <c r="B5" s="16">
        <v>43272</v>
      </c>
      <c r="C5" s="23" t="str">
        <f t="shared" si="0"/>
        <v>Thursday</v>
      </c>
      <c r="D5" s="15">
        <v>278.43</v>
      </c>
      <c r="E5" s="15"/>
      <c r="F5" s="15"/>
      <c r="G5" s="3"/>
    </row>
    <row r="6" spans="1:7" x14ac:dyDescent="0.25">
      <c r="A6" s="22"/>
      <c r="B6" s="16">
        <v>43273</v>
      </c>
      <c r="C6" s="23" t="str">
        <f t="shared" si="0"/>
        <v>Friday</v>
      </c>
      <c r="D6" s="15">
        <v>284.11</v>
      </c>
      <c r="E6" s="15">
        <f>MAX(D2:D6)</f>
        <v>290.68</v>
      </c>
      <c r="F6" s="15">
        <f>MIN(D2:D6)</f>
        <v>278.43</v>
      </c>
      <c r="G6" s="3">
        <f>AVERAGE(E6:F6)</f>
        <v>284.55500000000001</v>
      </c>
    </row>
    <row r="7" spans="1:7" x14ac:dyDescent="0.25">
      <c r="A7" s="22">
        <v>2</v>
      </c>
      <c r="B7" s="16">
        <v>43276</v>
      </c>
      <c r="C7" s="23" t="str">
        <f t="shared" si="0"/>
        <v>Monday</v>
      </c>
      <c r="D7" s="15">
        <v>288.51</v>
      </c>
      <c r="E7" s="15"/>
      <c r="F7" s="15"/>
      <c r="G7" s="3"/>
    </row>
    <row r="8" spans="1:7" x14ac:dyDescent="0.25">
      <c r="A8" s="22"/>
      <c r="B8" s="16">
        <v>43277</v>
      </c>
      <c r="C8" s="23" t="str">
        <f t="shared" si="0"/>
        <v>Tuesday</v>
      </c>
      <c r="D8" s="15">
        <v>290.95999999999998</v>
      </c>
      <c r="E8" s="15"/>
      <c r="F8" s="15"/>
      <c r="G8" s="15"/>
    </row>
    <row r="9" spans="1:7" x14ac:dyDescent="0.25">
      <c r="A9" s="22"/>
      <c r="B9" s="16">
        <v>43278</v>
      </c>
      <c r="C9" s="23" t="str">
        <f t="shared" si="0"/>
        <v>Wednesday</v>
      </c>
      <c r="D9" s="15">
        <v>298.93</v>
      </c>
      <c r="E9" s="15"/>
      <c r="F9" s="15"/>
      <c r="G9" s="15"/>
    </row>
    <row r="10" spans="1:7" x14ac:dyDescent="0.25">
      <c r="A10" s="22"/>
      <c r="B10" s="16">
        <v>43279</v>
      </c>
      <c r="C10" s="23" t="str">
        <f t="shared" si="0"/>
        <v>Thursday</v>
      </c>
      <c r="D10" s="15">
        <v>296.86</v>
      </c>
      <c r="E10" s="15"/>
      <c r="F10" s="15"/>
      <c r="G10" s="3"/>
    </row>
    <row r="11" spans="1:7" x14ac:dyDescent="0.25">
      <c r="A11" s="22"/>
      <c r="B11" s="16">
        <v>43280</v>
      </c>
      <c r="C11" s="23" t="str">
        <f t="shared" si="0"/>
        <v>Friday</v>
      </c>
      <c r="D11" s="15">
        <v>301</v>
      </c>
      <c r="E11" s="15">
        <f>MAX(D7:D11)</f>
        <v>301</v>
      </c>
      <c r="F11" s="15">
        <f>MIN(D7:D11)</f>
        <v>288.51</v>
      </c>
      <c r="G11" s="3">
        <f>AVERAGE(E11:F11)</f>
        <v>294.755</v>
      </c>
    </row>
    <row r="12" spans="1:7" x14ac:dyDescent="0.25">
      <c r="A12" s="22">
        <v>3</v>
      </c>
      <c r="B12" s="16">
        <v>43283</v>
      </c>
      <c r="C12" s="23" t="str">
        <f t="shared" si="0"/>
        <v>Monday</v>
      </c>
      <c r="D12" s="15">
        <v>299.20999999999998</v>
      </c>
      <c r="E12" s="15"/>
      <c r="F12" s="15"/>
      <c r="G12" s="15"/>
    </row>
    <row r="13" spans="1:7" x14ac:dyDescent="0.25">
      <c r="A13" s="22"/>
      <c r="B13" s="16">
        <v>43284</v>
      </c>
      <c r="C13" s="23" t="str">
        <f t="shared" si="0"/>
        <v>Tuesday</v>
      </c>
      <c r="D13" s="15">
        <v>291.02</v>
      </c>
      <c r="E13" s="15"/>
      <c r="F13" s="15"/>
      <c r="G13" s="3"/>
    </row>
    <row r="14" spans="1:7" x14ac:dyDescent="0.25">
      <c r="A14" s="22"/>
      <c r="B14" s="16">
        <v>43285</v>
      </c>
      <c r="C14" s="23" t="str">
        <f t="shared" si="0"/>
        <v>Wednesday</v>
      </c>
      <c r="D14" s="15">
        <v>298.17</v>
      </c>
      <c r="E14" s="15"/>
      <c r="F14" s="15"/>
      <c r="G14" s="3"/>
    </row>
    <row r="15" spans="1:7" x14ac:dyDescent="0.25">
      <c r="A15" s="22"/>
      <c r="B15" s="16">
        <v>43286</v>
      </c>
      <c r="C15" s="23" t="str">
        <f t="shared" si="0"/>
        <v>Thursday</v>
      </c>
      <c r="D15" s="15">
        <v>298.98</v>
      </c>
      <c r="E15" s="15"/>
      <c r="F15" s="15"/>
      <c r="G15" s="3"/>
    </row>
    <row r="16" spans="1:7" x14ac:dyDescent="0.25">
      <c r="A16" s="22"/>
      <c r="B16" s="16">
        <v>43287</v>
      </c>
      <c r="C16" s="23" t="str">
        <f t="shared" si="0"/>
        <v>Friday</v>
      </c>
      <c r="D16" s="15">
        <v>300.3</v>
      </c>
      <c r="E16" s="15">
        <f>MAX(D12:D16)</f>
        <v>300.3</v>
      </c>
      <c r="F16" s="15">
        <f>MIN(D12:D16)</f>
        <v>291.02</v>
      </c>
      <c r="G16" s="3">
        <f>AVERAGE(E16:F16)</f>
        <v>295.65999999999997</v>
      </c>
    </row>
    <row r="17" spans="1:7" x14ac:dyDescent="0.25">
      <c r="A17" s="22">
        <v>4</v>
      </c>
      <c r="B17" s="16">
        <v>43290</v>
      </c>
      <c r="C17" s="23" t="str">
        <f t="shared" si="0"/>
        <v>Monday</v>
      </c>
      <c r="D17" s="15">
        <v>301.57</v>
      </c>
      <c r="E17" s="15"/>
      <c r="F17" s="15"/>
      <c r="G17" s="3"/>
    </row>
    <row r="18" spans="1:7" x14ac:dyDescent="0.25">
      <c r="A18" s="22"/>
      <c r="B18" s="16">
        <v>43291</v>
      </c>
      <c r="C18" s="23" t="str">
        <f t="shared" si="0"/>
        <v>Tuesday</v>
      </c>
      <c r="D18" s="15">
        <v>304.29000000000002</v>
      </c>
      <c r="E18" s="15"/>
      <c r="F18" s="15"/>
      <c r="G18" s="3"/>
    </row>
    <row r="19" spans="1:7" x14ac:dyDescent="0.25">
      <c r="A19" s="22"/>
      <c r="B19" s="16">
        <v>43292</v>
      </c>
      <c r="C19" s="23" t="str">
        <f t="shared" si="0"/>
        <v>Wednesday</v>
      </c>
      <c r="D19" s="15">
        <v>315.95</v>
      </c>
      <c r="E19" s="15"/>
      <c r="F19" s="15"/>
      <c r="G19" s="3"/>
    </row>
    <row r="20" spans="1:7" x14ac:dyDescent="0.25">
      <c r="A20" s="22"/>
      <c r="B20" s="16">
        <v>43293</v>
      </c>
      <c r="C20" s="23" t="str">
        <f t="shared" si="0"/>
        <v>Thursday</v>
      </c>
      <c r="D20" s="15">
        <v>311.17</v>
      </c>
      <c r="E20" s="15"/>
      <c r="F20" s="15"/>
      <c r="G20" s="3"/>
    </row>
    <row r="21" spans="1:7" x14ac:dyDescent="0.25">
      <c r="A21" s="22"/>
      <c r="B21" s="16">
        <v>43294</v>
      </c>
      <c r="C21" s="23" t="str">
        <f t="shared" si="0"/>
        <v>Friday</v>
      </c>
      <c r="D21" s="15">
        <v>304.77</v>
      </c>
      <c r="E21" s="15">
        <f>MAX(D17:D21)</f>
        <v>315.95</v>
      </c>
      <c r="F21" s="15">
        <f>MIN(D17:D21)</f>
        <v>301.57</v>
      </c>
      <c r="G21" s="3">
        <f>AVERAGE(E21:F21)</f>
        <v>308.76</v>
      </c>
    </row>
    <row r="22" spans="1:7" x14ac:dyDescent="0.25">
      <c r="A22" s="22">
        <v>5</v>
      </c>
      <c r="B22" s="16">
        <v>43297</v>
      </c>
      <c r="C22" s="23" t="str">
        <f t="shared" si="0"/>
        <v>Monday</v>
      </c>
      <c r="D22" s="15">
        <v>300.37</v>
      </c>
      <c r="E22" s="15"/>
      <c r="F22" s="15"/>
      <c r="G22" s="15"/>
    </row>
    <row r="23" spans="1:7" x14ac:dyDescent="0.25">
      <c r="A23" s="22"/>
      <c r="B23" s="16">
        <v>43298</v>
      </c>
      <c r="C23" s="23" t="str">
        <f t="shared" si="0"/>
        <v>Tuesday</v>
      </c>
      <c r="D23" s="15">
        <v>303.79000000000002</v>
      </c>
      <c r="E23" s="15"/>
      <c r="F23" s="15"/>
      <c r="G23" s="3"/>
    </row>
    <row r="24" spans="1:7" x14ac:dyDescent="0.25">
      <c r="A24" s="22"/>
      <c r="B24" s="16">
        <v>43299</v>
      </c>
      <c r="C24" s="23" t="str">
        <f t="shared" si="0"/>
        <v>Wednesday</v>
      </c>
      <c r="D24" s="15">
        <v>300.36</v>
      </c>
      <c r="E24" s="15"/>
      <c r="F24" s="15"/>
      <c r="G24" s="3"/>
    </row>
    <row r="25" spans="1:7" x14ac:dyDescent="0.25">
      <c r="A25" s="22"/>
      <c r="B25" s="16">
        <v>43300</v>
      </c>
      <c r="C25" s="23" t="str">
        <f t="shared" si="0"/>
        <v>Thursday</v>
      </c>
      <c r="D25" s="15">
        <v>285.83999999999997</v>
      </c>
      <c r="E25" s="15"/>
      <c r="F25" s="15"/>
      <c r="G25" s="3"/>
    </row>
    <row r="26" spans="1:7" x14ac:dyDescent="0.25">
      <c r="A26" s="22"/>
      <c r="B26" s="16">
        <v>43301</v>
      </c>
      <c r="C26" s="23" t="str">
        <f t="shared" si="0"/>
        <v>Friday</v>
      </c>
      <c r="D26" s="15">
        <v>286.25</v>
      </c>
      <c r="E26" s="15">
        <f>MAX(D22:D26)</f>
        <v>303.79000000000002</v>
      </c>
      <c r="F26" s="15">
        <f>MIN(D22:D26)</f>
        <v>285.83999999999997</v>
      </c>
      <c r="G26" s="3">
        <f>AVERAGE(E26:F26)</f>
        <v>294.815</v>
      </c>
    </row>
    <row r="27" spans="1:7" x14ac:dyDescent="0.25">
      <c r="A27" s="22">
        <v>6</v>
      </c>
      <c r="B27" s="16">
        <v>43304</v>
      </c>
      <c r="C27" s="23" t="str">
        <f t="shared" si="0"/>
        <v>Monday</v>
      </c>
      <c r="D27" s="15">
        <v>287.14999999999998</v>
      </c>
      <c r="E27" s="15"/>
      <c r="F27" s="15"/>
      <c r="G27" s="15"/>
    </row>
    <row r="28" spans="1:7" x14ac:dyDescent="0.25">
      <c r="A28" s="22"/>
      <c r="B28" s="16">
        <v>43305</v>
      </c>
      <c r="C28" s="23" t="str">
        <f t="shared" si="0"/>
        <v>Tuesday</v>
      </c>
      <c r="D28" s="15">
        <v>286.12</v>
      </c>
      <c r="E28" s="15"/>
      <c r="F28" s="15"/>
      <c r="G28" s="15"/>
    </row>
    <row r="29" spans="1:7" x14ac:dyDescent="0.25">
      <c r="A29" s="22"/>
      <c r="B29" s="16">
        <v>43306</v>
      </c>
      <c r="C29" s="23" t="str">
        <f t="shared" si="0"/>
        <v>Wednesday</v>
      </c>
      <c r="D29" s="15">
        <v>286.93</v>
      </c>
      <c r="E29" s="15"/>
      <c r="F29" s="15"/>
      <c r="G29" s="15"/>
    </row>
    <row r="30" spans="1:7" x14ac:dyDescent="0.25">
      <c r="A30" s="22"/>
      <c r="B30" s="16">
        <v>43307</v>
      </c>
      <c r="C30" s="23" t="str">
        <f t="shared" si="0"/>
        <v>Thursday</v>
      </c>
      <c r="D30" s="15">
        <v>284.35000000000002</v>
      </c>
      <c r="E30" s="15"/>
      <c r="F30" s="15"/>
      <c r="G30" s="3"/>
    </row>
    <row r="31" spans="1:7" x14ac:dyDescent="0.25">
      <c r="A31" s="22"/>
      <c r="B31" s="16">
        <v>43308</v>
      </c>
      <c r="C31" s="23" t="str">
        <f t="shared" si="0"/>
        <v>Friday</v>
      </c>
      <c r="D31" s="15">
        <v>287.39999999999998</v>
      </c>
      <c r="E31" s="15">
        <f>MAX(D27:D31)</f>
        <v>287.39999999999998</v>
      </c>
      <c r="F31" s="15">
        <f>MIN(D27:D31)</f>
        <v>284.35000000000002</v>
      </c>
      <c r="G31" s="3">
        <f>AVERAGE(E31:F31)</f>
        <v>285.875</v>
      </c>
    </row>
    <row r="32" spans="1:7" x14ac:dyDescent="0.25">
      <c r="A32" s="22">
        <v>7</v>
      </c>
      <c r="B32" s="16">
        <v>43311</v>
      </c>
      <c r="C32" s="23" t="str">
        <f t="shared" si="0"/>
        <v>Monday</v>
      </c>
      <c r="D32" s="15">
        <v>289.38</v>
      </c>
      <c r="E32" s="15"/>
      <c r="F32" s="15"/>
      <c r="G32" s="3"/>
    </row>
    <row r="33" spans="1:7" x14ac:dyDescent="0.25">
      <c r="A33" s="22"/>
      <c r="B33" s="16">
        <v>43312</v>
      </c>
      <c r="C33" s="23" t="str">
        <f t="shared" si="0"/>
        <v>Tuesday</v>
      </c>
      <c r="D33" s="15">
        <v>288.86</v>
      </c>
      <c r="E33" s="15"/>
      <c r="F33" s="15"/>
      <c r="G33" s="15"/>
    </row>
    <row r="34" spans="1:7" x14ac:dyDescent="0.25">
      <c r="A34" s="22"/>
      <c r="B34" s="16">
        <v>43313</v>
      </c>
      <c r="C34" s="23" t="str">
        <f t="shared" si="0"/>
        <v>Wednesday</v>
      </c>
      <c r="D34" s="15">
        <v>292.68</v>
      </c>
      <c r="E34" s="15"/>
      <c r="F34" s="15"/>
      <c r="G34" s="15"/>
    </row>
    <row r="35" spans="1:7" x14ac:dyDescent="0.25">
      <c r="A35" s="22"/>
      <c r="B35" s="16">
        <v>43314</v>
      </c>
      <c r="C35" s="23" t="str">
        <f t="shared" si="0"/>
        <v>Thursday</v>
      </c>
      <c r="D35" s="15">
        <v>292.88</v>
      </c>
      <c r="E35" s="15"/>
      <c r="F35" s="15"/>
      <c r="G35" s="3"/>
    </row>
    <row r="36" spans="1:7" x14ac:dyDescent="0.25">
      <c r="A36" s="22"/>
      <c r="B36" s="16">
        <v>43315</v>
      </c>
      <c r="C36" s="23" t="str">
        <f t="shared" si="0"/>
        <v>Friday</v>
      </c>
      <c r="D36" s="15">
        <v>290.33999999999997</v>
      </c>
      <c r="E36" s="15">
        <f>MAX(D32:D36)</f>
        <v>292.88</v>
      </c>
      <c r="F36" s="15">
        <f>MIN(D32:D36)</f>
        <v>288.86</v>
      </c>
      <c r="G36" s="3">
        <f>AVERAGE(E36:F36)</f>
        <v>290.87</v>
      </c>
    </row>
    <row r="37" spans="1:7" x14ac:dyDescent="0.25">
      <c r="A37" s="22">
        <v>8</v>
      </c>
      <c r="B37" s="16">
        <v>43318</v>
      </c>
      <c r="C37" s="23" t="str">
        <f t="shared" si="0"/>
        <v>Monday</v>
      </c>
      <c r="D37" s="15">
        <v>289.17</v>
      </c>
      <c r="E37" s="15"/>
      <c r="F37" s="15"/>
      <c r="G37" s="15"/>
    </row>
    <row r="38" spans="1:7" x14ac:dyDescent="0.25">
      <c r="A38" s="22"/>
      <c r="B38" s="16">
        <v>43319</v>
      </c>
      <c r="C38" s="23" t="str">
        <f t="shared" si="0"/>
        <v>Tuesday</v>
      </c>
      <c r="D38" s="15">
        <v>286.93</v>
      </c>
      <c r="E38" s="15"/>
      <c r="F38" s="15"/>
      <c r="G38" s="3"/>
    </row>
    <row r="39" spans="1:7" x14ac:dyDescent="0.25">
      <c r="A39" s="22"/>
      <c r="B39" s="16">
        <v>43320</v>
      </c>
      <c r="C39" s="23" t="str">
        <f t="shared" si="0"/>
        <v>Wednesday</v>
      </c>
      <c r="D39" s="15">
        <v>285.92</v>
      </c>
      <c r="E39" s="15"/>
      <c r="F39" s="15"/>
      <c r="G39" s="3"/>
    </row>
    <row r="40" spans="1:7" x14ac:dyDescent="0.25">
      <c r="A40" s="22"/>
      <c r="B40" s="16">
        <v>43321</v>
      </c>
      <c r="C40" s="23" t="str">
        <f t="shared" si="0"/>
        <v>Thursday</v>
      </c>
      <c r="D40" s="15">
        <v>294.42</v>
      </c>
      <c r="E40" s="15"/>
      <c r="F40" s="15"/>
      <c r="G40" s="3"/>
    </row>
    <row r="41" spans="1:7" x14ac:dyDescent="0.25">
      <c r="A41" s="22"/>
      <c r="B41" s="16">
        <v>43322</v>
      </c>
      <c r="C41" s="23" t="str">
        <f t="shared" si="0"/>
        <v>Friday</v>
      </c>
      <c r="D41" s="15">
        <v>290.26</v>
      </c>
      <c r="E41" s="15">
        <f>MAX(D37:D41)</f>
        <v>294.42</v>
      </c>
      <c r="F41" s="15">
        <f>MIN(D37:D41)</f>
        <v>285.92</v>
      </c>
      <c r="G41" s="3">
        <f>AVERAGE(E41:F41)</f>
        <v>290.17</v>
      </c>
    </row>
    <row r="42" spans="1:7" x14ac:dyDescent="0.25">
      <c r="A42" s="22">
        <v>9</v>
      </c>
      <c r="B42" s="16">
        <v>43325</v>
      </c>
      <c r="C42" s="23" t="str">
        <f t="shared" si="0"/>
        <v>Monday</v>
      </c>
      <c r="D42" s="15">
        <v>285.32</v>
      </c>
      <c r="E42" s="15"/>
      <c r="F42" s="15"/>
      <c r="G42" s="15"/>
    </row>
    <row r="43" spans="1:7" x14ac:dyDescent="0.25">
      <c r="A43" s="22"/>
      <c r="B43" s="16">
        <v>43326</v>
      </c>
      <c r="C43" s="23" t="str">
        <f t="shared" si="0"/>
        <v>Tuesday</v>
      </c>
      <c r="D43" s="15">
        <v>283.58999999999997</v>
      </c>
      <c r="E43" s="15"/>
      <c r="F43" s="15"/>
      <c r="G43" s="15"/>
    </row>
    <row r="44" spans="1:7" x14ac:dyDescent="0.25">
      <c r="A44" s="22"/>
      <c r="B44" s="16">
        <v>43328</v>
      </c>
      <c r="C44" s="23" t="str">
        <f t="shared" si="0"/>
        <v>Thursday</v>
      </c>
      <c r="D44" s="15">
        <v>281.43</v>
      </c>
      <c r="E44" s="15"/>
      <c r="F44" s="15"/>
      <c r="G44" s="15"/>
    </row>
    <row r="45" spans="1:7" x14ac:dyDescent="0.25">
      <c r="A45" s="22"/>
      <c r="B45" s="16">
        <v>43329</v>
      </c>
      <c r="C45" s="23" t="str">
        <f t="shared" si="0"/>
        <v>Friday</v>
      </c>
      <c r="D45" s="15">
        <v>282.97000000000003</v>
      </c>
      <c r="E45" s="15">
        <f>MAX(D42:D45)</f>
        <v>285.32</v>
      </c>
      <c r="F45" s="15">
        <f>MIN(D42:D45)</f>
        <v>281.43</v>
      </c>
      <c r="G45" s="3">
        <f>AVERAGE(E45:F45)</f>
        <v>283.375</v>
      </c>
    </row>
    <row r="46" spans="1:7" x14ac:dyDescent="0.25">
      <c r="A46" s="22">
        <v>10</v>
      </c>
      <c r="B46" s="16">
        <v>43332</v>
      </c>
      <c r="C46" s="23" t="str">
        <f t="shared" si="0"/>
        <v>Monday</v>
      </c>
      <c r="D46" s="15">
        <v>285.20999999999998</v>
      </c>
      <c r="E46" s="15"/>
      <c r="F46" s="15"/>
      <c r="G46" s="15"/>
    </row>
    <row r="47" spans="1:7" x14ac:dyDescent="0.25">
      <c r="B47" s="16">
        <v>43333</v>
      </c>
      <c r="C47" s="23" t="str">
        <f t="shared" si="0"/>
        <v>Tuesday</v>
      </c>
      <c r="D47" s="15">
        <v>287.14999999999998</v>
      </c>
      <c r="E47" s="15"/>
      <c r="F47" s="15"/>
      <c r="G47" s="3"/>
    </row>
    <row r="48" spans="1:7" x14ac:dyDescent="0.25">
      <c r="A48" s="22"/>
      <c r="B48" s="16">
        <v>43335</v>
      </c>
      <c r="C48" s="23" t="str">
        <f t="shared" si="0"/>
        <v>Thursday</v>
      </c>
      <c r="D48" s="15">
        <v>285.16000000000003</v>
      </c>
      <c r="E48" s="15"/>
      <c r="F48" s="15"/>
      <c r="G48" s="3"/>
    </row>
    <row r="49" spans="1:7" x14ac:dyDescent="0.25">
      <c r="A49" s="22"/>
      <c r="B49" s="16">
        <v>43336</v>
      </c>
      <c r="C49" s="23" t="str">
        <f t="shared" si="0"/>
        <v>Friday</v>
      </c>
      <c r="D49" s="15">
        <v>285.92</v>
      </c>
      <c r="E49" s="15">
        <f>MAX(D46:D49)</f>
        <v>287.14999999999998</v>
      </c>
      <c r="F49" s="15">
        <f>MIN(D46:D49)</f>
        <v>285.16000000000003</v>
      </c>
      <c r="G49" s="3">
        <f>AVERAGE(E49:F49)</f>
        <v>286.15499999999997</v>
      </c>
    </row>
    <row r="50" spans="1:7" x14ac:dyDescent="0.25">
      <c r="A50" s="22">
        <v>11</v>
      </c>
      <c r="B50" s="16">
        <v>43339</v>
      </c>
      <c r="C50" s="23" t="str">
        <f t="shared" si="0"/>
        <v>Monday</v>
      </c>
      <c r="D50" s="15">
        <v>285.16000000000003</v>
      </c>
      <c r="E50" s="15"/>
      <c r="F50" s="15"/>
      <c r="G50" s="15"/>
    </row>
    <row r="51" spans="1:7" x14ac:dyDescent="0.25">
      <c r="A51" s="18"/>
      <c r="B51" s="16">
        <v>43340</v>
      </c>
      <c r="C51" s="23" t="str">
        <f t="shared" si="0"/>
        <v>Tuesday</v>
      </c>
      <c r="D51" s="15">
        <v>286.04000000000002</v>
      </c>
      <c r="E51" s="15"/>
      <c r="F51" s="15"/>
      <c r="G51" s="15"/>
    </row>
    <row r="52" spans="1:7" x14ac:dyDescent="0.25">
      <c r="A52" s="18"/>
      <c r="B52" s="16">
        <v>43341</v>
      </c>
      <c r="C52" s="23" t="str">
        <f t="shared" si="0"/>
        <v>Wednesday</v>
      </c>
      <c r="D52" s="15">
        <v>283.98</v>
      </c>
      <c r="E52" s="15"/>
      <c r="F52" s="15"/>
      <c r="G52" s="15"/>
    </row>
    <row r="53" spans="1:7" x14ac:dyDescent="0.25">
      <c r="A53" s="22"/>
      <c r="B53" s="16">
        <v>43342</v>
      </c>
      <c r="C53" s="23" t="str">
        <f t="shared" si="0"/>
        <v>Thursday</v>
      </c>
      <c r="D53" s="15">
        <v>283.75</v>
      </c>
      <c r="E53" s="15"/>
      <c r="F53" s="15"/>
      <c r="G53" s="3"/>
    </row>
    <row r="54" spans="1:7" x14ac:dyDescent="0.25">
      <c r="A54" s="22"/>
      <c r="B54" s="16">
        <v>43343</v>
      </c>
      <c r="C54" s="23" t="str">
        <f t="shared" si="0"/>
        <v>Friday</v>
      </c>
      <c r="D54" s="15">
        <v>290.26</v>
      </c>
      <c r="E54" s="15">
        <f>MAX(D50:D54)</f>
        <v>290.26</v>
      </c>
      <c r="F54" s="15">
        <f>MIN(D50:D54)</f>
        <v>283.75</v>
      </c>
      <c r="G54" s="3">
        <f>AVERAGE(E54:F54)</f>
        <v>287.005</v>
      </c>
    </row>
    <row r="55" spans="1:7" x14ac:dyDescent="0.25">
      <c r="A55" s="22">
        <v>12</v>
      </c>
      <c r="B55" s="16">
        <v>43346</v>
      </c>
      <c r="C55" s="23" t="str">
        <f t="shared" si="0"/>
        <v>Monday</v>
      </c>
      <c r="D55" s="15">
        <v>290.68</v>
      </c>
      <c r="E55" s="15"/>
      <c r="F55" s="15"/>
      <c r="G55" s="15"/>
    </row>
    <row r="56" spans="1:7" x14ac:dyDescent="0.25">
      <c r="A56" s="18"/>
      <c r="B56" s="16">
        <v>43347</v>
      </c>
      <c r="C56" s="23" t="str">
        <f t="shared" si="0"/>
        <v>Tuesday</v>
      </c>
      <c r="D56" s="15">
        <v>286.31</v>
      </c>
      <c r="E56" s="15"/>
      <c r="F56" s="15"/>
      <c r="G56" s="15"/>
    </row>
    <row r="57" spans="1:7" x14ac:dyDescent="0.25">
      <c r="A57" s="18"/>
      <c r="B57" s="16">
        <v>43348</v>
      </c>
      <c r="C57" s="23" t="str">
        <f t="shared" si="0"/>
        <v>Wednesday</v>
      </c>
      <c r="D57" s="15">
        <v>275.11</v>
      </c>
      <c r="E57" s="15"/>
      <c r="F57" s="15"/>
      <c r="G57" s="15"/>
    </row>
    <row r="58" spans="1:7" x14ac:dyDescent="0.25">
      <c r="A58" s="22"/>
      <c r="B58" s="16">
        <v>43349</v>
      </c>
      <c r="C58" s="23" t="str">
        <f t="shared" si="0"/>
        <v>Thursday</v>
      </c>
      <c r="D58" s="15">
        <v>270.87</v>
      </c>
      <c r="E58" s="15"/>
      <c r="F58" s="15"/>
      <c r="G58" s="15"/>
    </row>
    <row r="59" spans="1:7" x14ac:dyDescent="0.25">
      <c r="A59" s="22"/>
      <c r="B59" s="16">
        <v>43350</v>
      </c>
      <c r="C59" s="23" t="str">
        <f t="shared" si="0"/>
        <v>Friday</v>
      </c>
      <c r="D59" s="15">
        <v>275.61</v>
      </c>
      <c r="E59" s="15">
        <f>MAX(D55:D59)</f>
        <v>290.68</v>
      </c>
      <c r="F59" s="15">
        <f>MIN(D55:D59)</f>
        <v>270.87</v>
      </c>
      <c r="G59" s="3">
        <f>AVERAGE(E59:F59)</f>
        <v>280.77499999999998</v>
      </c>
    </row>
    <row r="60" spans="1:7" x14ac:dyDescent="0.25">
      <c r="A60" s="22">
        <v>13</v>
      </c>
      <c r="B60" s="16">
        <v>43353</v>
      </c>
      <c r="C60" s="23" t="str">
        <f t="shared" si="0"/>
        <v>Monday</v>
      </c>
      <c r="D60" s="15">
        <v>275.77</v>
      </c>
      <c r="E60" s="15"/>
      <c r="F60" s="15"/>
      <c r="G60" s="15"/>
    </row>
    <row r="61" spans="1:7" x14ac:dyDescent="0.25">
      <c r="A61" s="18"/>
      <c r="B61" s="16">
        <v>43354</v>
      </c>
      <c r="C61" s="23" t="str">
        <f t="shared" si="0"/>
        <v>Tuesday</v>
      </c>
      <c r="D61" s="15">
        <v>270.44</v>
      </c>
      <c r="E61" s="15"/>
      <c r="F61" s="15"/>
      <c r="G61" s="15"/>
    </row>
    <row r="62" spans="1:7" x14ac:dyDescent="0.25">
      <c r="A62" s="18"/>
      <c r="B62" s="16">
        <v>43355</v>
      </c>
      <c r="C62" s="23" t="str">
        <f t="shared" si="0"/>
        <v>Wednesday</v>
      </c>
      <c r="D62" s="15">
        <v>267.69</v>
      </c>
      <c r="E62" s="15"/>
      <c r="F62" s="15"/>
      <c r="G62" s="15"/>
    </row>
    <row r="63" spans="1:7" x14ac:dyDescent="0.25">
      <c r="A63" s="22"/>
      <c r="B63" s="16">
        <v>43357</v>
      </c>
      <c r="C63" s="23" t="str">
        <f t="shared" si="0"/>
        <v>Friday</v>
      </c>
      <c r="D63" s="15">
        <v>272.57</v>
      </c>
      <c r="E63" s="15">
        <f>MAX(D60:D63)</f>
        <v>275.77</v>
      </c>
      <c r="F63" s="15">
        <f>MIN(D60:D63)</f>
        <v>267.69</v>
      </c>
      <c r="G63" s="3">
        <f>AVERAGE(E63:F63)</f>
        <v>271.73</v>
      </c>
    </row>
    <row r="64" spans="1:7" x14ac:dyDescent="0.25">
      <c r="A64" s="27">
        <v>14</v>
      </c>
      <c r="B64" s="16">
        <v>43360</v>
      </c>
      <c r="C64" s="23" t="str">
        <f t="shared" si="0"/>
        <v>Monday</v>
      </c>
      <c r="D64" s="15">
        <v>270.22000000000003</v>
      </c>
      <c r="E64" s="15"/>
      <c r="F64" s="15"/>
      <c r="G64" s="15"/>
    </row>
    <row r="65" spans="1:7" x14ac:dyDescent="0.25">
      <c r="A65" s="18"/>
      <c r="B65" s="16">
        <v>43361</v>
      </c>
      <c r="C65" s="23" t="str">
        <f t="shared" si="0"/>
        <v>Tuesday</v>
      </c>
      <c r="D65" s="15">
        <v>266.56</v>
      </c>
      <c r="E65" s="15"/>
      <c r="F65" s="15"/>
      <c r="G65" s="15"/>
    </row>
    <row r="66" spans="1:7" x14ac:dyDescent="0.25">
      <c r="A66" s="18"/>
      <c r="B66" s="16">
        <v>43362</v>
      </c>
      <c r="C66" s="23" t="str">
        <f t="shared" ref="C66:C123" si="1">TEXT(B66,"dddd")</f>
        <v>Wednesday</v>
      </c>
      <c r="D66" s="15">
        <v>268.62</v>
      </c>
      <c r="E66" s="15"/>
      <c r="F66" s="15"/>
      <c r="G66" s="3"/>
    </row>
    <row r="67" spans="1:7" x14ac:dyDescent="0.25">
      <c r="A67" s="22"/>
      <c r="B67" s="16">
        <v>43364</v>
      </c>
      <c r="C67" s="23" t="str">
        <f t="shared" si="1"/>
        <v>Friday</v>
      </c>
      <c r="D67" s="15">
        <v>278.49</v>
      </c>
      <c r="E67" s="15">
        <f>MAX(D64:D67)</f>
        <v>278.49</v>
      </c>
      <c r="F67" s="15">
        <f>MIN(D64:D67)</f>
        <v>266.56</v>
      </c>
      <c r="G67" s="3">
        <f>AVERAGE(E67:F67)</f>
        <v>272.52499999999998</v>
      </c>
    </row>
    <row r="68" spans="1:7" x14ac:dyDescent="0.25">
      <c r="A68" s="27">
        <v>15</v>
      </c>
      <c r="B68" s="16">
        <v>43367</v>
      </c>
      <c r="C68" s="23" t="str">
        <f t="shared" si="1"/>
        <v>Monday</v>
      </c>
      <c r="D68" s="15">
        <v>279.07</v>
      </c>
      <c r="E68" s="15"/>
      <c r="F68" s="15"/>
      <c r="G68" s="15"/>
    </row>
    <row r="69" spans="1:7" x14ac:dyDescent="0.25">
      <c r="B69" s="16">
        <v>43368</v>
      </c>
      <c r="C69" s="23" t="str">
        <f t="shared" si="1"/>
        <v>Tuesday</v>
      </c>
      <c r="D69" s="15">
        <v>272.91000000000003</v>
      </c>
      <c r="E69" s="15"/>
      <c r="F69" s="15"/>
      <c r="G69" s="15"/>
    </row>
    <row r="70" spans="1:7" x14ac:dyDescent="0.25">
      <c r="A70" s="18"/>
      <c r="B70" s="16">
        <v>43369</v>
      </c>
      <c r="C70" s="23" t="str">
        <f t="shared" si="1"/>
        <v>Wednesday</v>
      </c>
      <c r="D70" s="15">
        <v>264.38</v>
      </c>
      <c r="E70" s="15"/>
      <c r="F70" s="15"/>
      <c r="G70" s="3"/>
    </row>
    <row r="71" spans="1:7" x14ac:dyDescent="0.25">
      <c r="A71" s="22"/>
      <c r="B71" s="16">
        <v>43370</v>
      </c>
      <c r="C71" s="23" t="str">
        <f t="shared" si="1"/>
        <v>Thursday</v>
      </c>
      <c r="D71" s="15">
        <v>264.45999999999998</v>
      </c>
      <c r="E71" s="15"/>
      <c r="F71" s="15"/>
      <c r="G71" s="15"/>
    </row>
    <row r="72" spans="1:7" x14ac:dyDescent="0.25">
      <c r="A72" s="22"/>
      <c r="B72" s="16">
        <v>43371</v>
      </c>
      <c r="C72" s="23" t="str">
        <f t="shared" si="1"/>
        <v>Friday</v>
      </c>
      <c r="D72" s="15">
        <v>269.41000000000003</v>
      </c>
      <c r="E72" s="15">
        <f>MAX(D68:D72)</f>
        <v>279.07</v>
      </c>
      <c r="F72" s="15">
        <f>MIN(D68:D72)</f>
        <v>264.38</v>
      </c>
      <c r="G72" s="3">
        <f>AVERAGE(E72:F72)</f>
        <v>271.72500000000002</v>
      </c>
    </row>
    <row r="73" spans="1:7" x14ac:dyDescent="0.25">
      <c r="A73" s="22">
        <v>16</v>
      </c>
      <c r="B73" s="16">
        <v>43374</v>
      </c>
      <c r="C73" s="23" t="str">
        <f t="shared" si="1"/>
        <v>Monday</v>
      </c>
      <c r="D73" s="15">
        <v>267.77999999999997</v>
      </c>
      <c r="E73" s="15"/>
      <c r="F73" s="15"/>
      <c r="G73" s="15"/>
    </row>
    <row r="74" spans="1:7" x14ac:dyDescent="0.25">
      <c r="A74" s="18"/>
      <c r="B74" s="16">
        <v>43376</v>
      </c>
      <c r="C74" s="23" t="str">
        <f t="shared" si="1"/>
        <v>Wednesday</v>
      </c>
      <c r="D74" s="15">
        <v>254.34</v>
      </c>
      <c r="E74" s="15"/>
      <c r="F74" s="15"/>
      <c r="G74" s="15"/>
    </row>
    <row r="75" spans="1:7" x14ac:dyDescent="0.25">
      <c r="A75" s="18"/>
      <c r="B75" s="16">
        <v>43377</v>
      </c>
      <c r="C75" s="23" t="str">
        <f t="shared" si="1"/>
        <v>Thursday</v>
      </c>
      <c r="D75" s="15">
        <v>256.2</v>
      </c>
      <c r="E75" s="15"/>
      <c r="F75" s="15"/>
      <c r="G75" s="3"/>
    </row>
    <row r="76" spans="1:7" x14ac:dyDescent="0.25">
      <c r="A76" s="22"/>
      <c r="B76" s="16">
        <v>43378</v>
      </c>
      <c r="C76" s="23" t="str">
        <f t="shared" si="1"/>
        <v>Friday</v>
      </c>
      <c r="D76" s="15">
        <v>261.02</v>
      </c>
      <c r="E76" s="15">
        <f>MAX(D73:D76)</f>
        <v>267.77999999999997</v>
      </c>
      <c r="F76" s="15">
        <f>MIN(D73:D76)</f>
        <v>254.34</v>
      </c>
      <c r="G76" s="3">
        <f>AVERAGE(E76:F76)</f>
        <v>261.06</v>
      </c>
    </row>
    <row r="77" spans="1:7" x14ac:dyDescent="0.25">
      <c r="A77" s="22">
        <v>17</v>
      </c>
      <c r="B77" s="16">
        <v>43381</v>
      </c>
      <c r="C77" s="23" t="str">
        <f t="shared" si="1"/>
        <v>Monday</v>
      </c>
      <c r="D77" s="15">
        <v>260.74</v>
      </c>
      <c r="E77" s="15"/>
      <c r="F77" s="15"/>
      <c r="G77" s="15"/>
    </row>
    <row r="78" spans="1:7" x14ac:dyDescent="0.25">
      <c r="A78" s="18"/>
      <c r="B78" s="16">
        <v>43382</v>
      </c>
      <c r="C78" s="23" t="str">
        <f t="shared" si="1"/>
        <v>Tuesday</v>
      </c>
      <c r="D78" s="15">
        <v>268.98</v>
      </c>
      <c r="E78" s="15"/>
      <c r="F78" s="15"/>
      <c r="G78" s="15"/>
    </row>
    <row r="79" spans="1:7" x14ac:dyDescent="0.25">
      <c r="A79" s="18"/>
      <c r="B79" s="16">
        <v>43383</v>
      </c>
      <c r="C79" s="23" t="str">
        <f t="shared" si="1"/>
        <v>Wednesday</v>
      </c>
      <c r="D79" s="15">
        <v>266.93</v>
      </c>
      <c r="E79" s="15"/>
      <c r="F79" s="15"/>
      <c r="G79" s="15"/>
    </row>
    <row r="80" spans="1:7" x14ac:dyDescent="0.25">
      <c r="A80" s="18"/>
      <c r="B80" s="16">
        <v>43384</v>
      </c>
      <c r="C80" s="23" t="str">
        <f t="shared" si="1"/>
        <v>Thursday</v>
      </c>
      <c r="D80" s="15">
        <v>259.45</v>
      </c>
      <c r="E80" s="15"/>
      <c r="F80" s="15"/>
      <c r="G80" s="15"/>
    </row>
    <row r="81" spans="1:7" x14ac:dyDescent="0.25">
      <c r="A81" s="22"/>
      <c r="B81" s="16">
        <v>43385</v>
      </c>
      <c r="C81" s="23" t="str">
        <f t="shared" si="1"/>
        <v>Friday</v>
      </c>
      <c r="D81" s="15">
        <v>263.5</v>
      </c>
      <c r="E81" s="15">
        <f>MAX(D77:D81)</f>
        <v>268.98</v>
      </c>
      <c r="F81" s="15">
        <f>MIN(D77:D81)</f>
        <v>259.45</v>
      </c>
      <c r="G81" s="3">
        <f>AVERAGE(E81:F81)</f>
        <v>264.21500000000003</v>
      </c>
    </row>
    <row r="82" spans="1:7" x14ac:dyDescent="0.25">
      <c r="A82" s="27">
        <v>18</v>
      </c>
      <c r="B82" s="16">
        <v>43388</v>
      </c>
      <c r="C82" s="23" t="str">
        <f t="shared" si="1"/>
        <v>Monday</v>
      </c>
      <c r="D82" s="15">
        <v>268.27</v>
      </c>
      <c r="E82" s="15"/>
      <c r="F82" s="15"/>
      <c r="G82" s="15"/>
    </row>
    <row r="83" spans="1:7" x14ac:dyDescent="0.25">
      <c r="A83" s="18"/>
      <c r="B83" s="16">
        <v>43389</v>
      </c>
      <c r="C83" s="23" t="str">
        <f t="shared" si="1"/>
        <v>Tuesday</v>
      </c>
      <c r="D83" s="15">
        <v>270.08</v>
      </c>
      <c r="E83" s="15"/>
      <c r="F83" s="15"/>
      <c r="G83" s="15"/>
    </row>
    <row r="84" spans="1:7" x14ac:dyDescent="0.25">
      <c r="A84" s="18"/>
      <c r="B84" s="16">
        <v>43390</v>
      </c>
      <c r="C84" s="23" t="str">
        <f t="shared" si="1"/>
        <v>Wednesday</v>
      </c>
      <c r="D84" s="15">
        <v>263.88</v>
      </c>
      <c r="E84" s="15"/>
      <c r="F84" s="15"/>
      <c r="G84" s="15"/>
    </row>
    <row r="85" spans="1:7" x14ac:dyDescent="0.25">
      <c r="A85" s="22"/>
      <c r="B85" s="16">
        <v>43392</v>
      </c>
      <c r="C85" s="23" t="str">
        <f t="shared" si="1"/>
        <v>Friday</v>
      </c>
      <c r="D85" s="15">
        <v>264.98</v>
      </c>
      <c r="E85" s="15">
        <f>MAX(D82:D85)</f>
        <v>270.08</v>
      </c>
      <c r="F85" s="15">
        <f>MIN(D82:D85)</f>
        <v>263.88</v>
      </c>
      <c r="G85" s="3">
        <f>AVERAGE(E85:F85)</f>
        <v>266.98</v>
      </c>
    </row>
    <row r="86" spans="1:7" x14ac:dyDescent="0.25">
      <c r="A86" s="27">
        <v>19</v>
      </c>
      <c r="B86" s="16">
        <v>43395</v>
      </c>
      <c r="C86" s="23" t="str">
        <f t="shared" si="1"/>
        <v>Monday</v>
      </c>
      <c r="D86" s="15">
        <v>265.02999999999997</v>
      </c>
      <c r="E86" s="15"/>
      <c r="F86" s="15"/>
      <c r="G86" s="15"/>
    </row>
    <row r="87" spans="1:7" x14ac:dyDescent="0.25">
      <c r="B87" s="16">
        <v>43396</v>
      </c>
      <c r="C87" s="23" t="str">
        <f t="shared" si="1"/>
        <v>Tuesday</v>
      </c>
      <c r="D87" s="15">
        <v>262.58999999999997</v>
      </c>
      <c r="E87" s="15"/>
      <c r="F87" s="15"/>
      <c r="G87" s="15"/>
    </row>
    <row r="88" spans="1:7" x14ac:dyDescent="0.25">
      <c r="B88" s="16">
        <v>43397</v>
      </c>
      <c r="C88" s="23" t="str">
        <f t="shared" si="1"/>
        <v>Wednesday</v>
      </c>
      <c r="D88" s="15">
        <v>262.70999999999998</v>
      </c>
      <c r="E88" s="15"/>
      <c r="F88" s="15"/>
      <c r="G88" s="3"/>
    </row>
    <row r="89" spans="1:7" x14ac:dyDescent="0.25">
      <c r="A89" s="22"/>
      <c r="B89" s="16">
        <v>43398</v>
      </c>
      <c r="C89" s="23" t="str">
        <f t="shared" si="1"/>
        <v>Thursday</v>
      </c>
      <c r="D89" s="15">
        <v>264.93</v>
      </c>
      <c r="E89" s="15"/>
      <c r="F89" s="15"/>
      <c r="G89" s="15"/>
    </row>
    <row r="90" spans="1:7" x14ac:dyDescent="0.25">
      <c r="A90" s="22"/>
      <c r="B90" s="16">
        <v>43399</v>
      </c>
      <c r="C90" s="23" t="str">
        <f t="shared" si="1"/>
        <v>Friday</v>
      </c>
      <c r="D90" s="15">
        <v>264.82</v>
      </c>
      <c r="E90" s="15">
        <f>MAX(D86:D90)</f>
        <v>265.02999999999997</v>
      </c>
      <c r="F90" s="15">
        <f>MIN(D86:D90)</f>
        <v>262.58999999999997</v>
      </c>
      <c r="G90" s="3">
        <f>AVERAGE(E90:F90)</f>
        <v>263.80999999999995</v>
      </c>
    </row>
    <row r="91" spans="1:7" x14ac:dyDescent="0.25">
      <c r="A91" s="22">
        <v>20</v>
      </c>
      <c r="B91" s="16">
        <v>43402</v>
      </c>
      <c r="C91" s="23" t="str">
        <f t="shared" si="1"/>
        <v>Monday</v>
      </c>
      <c r="D91" s="15">
        <v>264.82</v>
      </c>
      <c r="E91" s="15"/>
      <c r="F91" s="15"/>
      <c r="G91" s="15"/>
    </row>
    <row r="92" spans="1:7" x14ac:dyDescent="0.25">
      <c r="B92" s="16">
        <v>43403</v>
      </c>
      <c r="C92" s="23" t="str">
        <f t="shared" si="1"/>
        <v>Tuesday</v>
      </c>
      <c r="D92" s="15">
        <v>265.81</v>
      </c>
      <c r="E92" s="15"/>
      <c r="F92" s="15"/>
      <c r="G92" s="15"/>
    </row>
    <row r="93" spans="1:7" x14ac:dyDescent="0.25">
      <c r="B93" s="16">
        <v>43404</v>
      </c>
      <c r="C93" s="23" t="str">
        <f t="shared" si="1"/>
        <v>Wednesday</v>
      </c>
      <c r="D93" s="15">
        <v>264.95</v>
      </c>
      <c r="E93" s="15"/>
      <c r="F93" s="15"/>
      <c r="G93" s="3"/>
    </row>
    <row r="94" spans="1:7" x14ac:dyDescent="0.25">
      <c r="A94" s="22"/>
      <c r="B94" s="16">
        <v>43405</v>
      </c>
      <c r="C94" s="23" t="str">
        <f t="shared" si="1"/>
        <v>Thursday</v>
      </c>
      <c r="D94" s="15">
        <v>262.95</v>
      </c>
      <c r="E94" s="15"/>
      <c r="F94" s="15"/>
      <c r="G94" s="3"/>
    </row>
    <row r="95" spans="1:7" x14ac:dyDescent="0.25">
      <c r="A95" s="22"/>
      <c r="B95" s="16">
        <v>43406</v>
      </c>
      <c r="C95" s="23" t="str">
        <f t="shared" si="1"/>
        <v>Friday</v>
      </c>
      <c r="D95" s="15">
        <v>263.33</v>
      </c>
      <c r="E95" s="15">
        <f>MAX(D91:D95)</f>
        <v>265.81</v>
      </c>
      <c r="F95" s="15">
        <f>MIN(D91:D95)</f>
        <v>262.95</v>
      </c>
      <c r="G95" s="3">
        <f>AVERAGE(E95:F95)</f>
        <v>264.38</v>
      </c>
    </row>
    <row r="96" spans="1:7" x14ac:dyDescent="0.25">
      <c r="A96" s="22">
        <v>21</v>
      </c>
      <c r="B96" s="16">
        <v>43409</v>
      </c>
      <c r="C96" s="23" t="str">
        <f t="shared" si="1"/>
        <v>Monday</v>
      </c>
      <c r="D96" s="15">
        <v>261.20999999999998</v>
      </c>
      <c r="E96" s="15"/>
      <c r="F96" s="15"/>
      <c r="G96" s="15"/>
    </row>
    <row r="97" spans="1:7" x14ac:dyDescent="0.25">
      <c r="B97" s="16">
        <v>43410</v>
      </c>
      <c r="C97" s="23" t="str">
        <f t="shared" si="1"/>
        <v>Tuesday</v>
      </c>
      <c r="D97" s="15">
        <v>263.62</v>
      </c>
      <c r="E97" s="15"/>
      <c r="F97" s="15"/>
      <c r="G97" s="3"/>
    </row>
    <row r="98" spans="1:7" x14ac:dyDescent="0.25">
      <c r="A98" s="22"/>
      <c r="B98" s="16">
        <v>43411</v>
      </c>
      <c r="C98" s="23" t="str">
        <f t="shared" si="1"/>
        <v>Wednesday</v>
      </c>
      <c r="D98" s="15">
        <v>265.01</v>
      </c>
      <c r="E98" s="15"/>
      <c r="F98" s="15"/>
      <c r="G98" s="15"/>
    </row>
    <row r="99" spans="1:7" x14ac:dyDescent="0.25">
      <c r="A99" s="22"/>
      <c r="B99" s="16">
        <v>43413</v>
      </c>
      <c r="C99" s="23" t="str">
        <f t="shared" si="1"/>
        <v>Friday</v>
      </c>
      <c r="D99" s="15">
        <v>269.56</v>
      </c>
      <c r="E99" s="15">
        <f>MAX(D96:D99)</f>
        <v>269.56</v>
      </c>
      <c r="F99" s="15">
        <f>MIN(D96:D99)</f>
        <v>261.20999999999998</v>
      </c>
      <c r="G99" s="3">
        <f>AVERAGE(E99:F99)</f>
        <v>265.38499999999999</v>
      </c>
    </row>
    <row r="100" spans="1:7" x14ac:dyDescent="0.25">
      <c r="A100" s="22">
        <v>22</v>
      </c>
      <c r="B100" s="16">
        <v>43416</v>
      </c>
      <c r="C100" s="23" t="str">
        <f t="shared" si="1"/>
        <v>Monday</v>
      </c>
      <c r="D100" s="15">
        <v>260.64999999999998</v>
      </c>
      <c r="E100" s="15"/>
      <c r="F100" s="15"/>
      <c r="G100" s="15"/>
    </row>
    <row r="101" spans="1:7" x14ac:dyDescent="0.25">
      <c r="B101" s="16">
        <v>43417</v>
      </c>
      <c r="C101" s="23" t="str">
        <f t="shared" si="1"/>
        <v>Tuesday</v>
      </c>
      <c r="D101" s="15">
        <v>257.22000000000003</v>
      </c>
      <c r="E101" s="15"/>
      <c r="F101" s="15"/>
      <c r="G101" s="15"/>
    </row>
    <row r="102" spans="1:7" x14ac:dyDescent="0.25">
      <c r="B102" s="25">
        <v>43418</v>
      </c>
      <c r="C102" s="23" t="str">
        <f t="shared" si="1"/>
        <v>Wednesday</v>
      </c>
      <c r="D102" s="15">
        <v>259.69</v>
      </c>
      <c r="E102" s="15"/>
      <c r="F102" s="15"/>
      <c r="G102" s="3"/>
    </row>
    <row r="103" spans="1:7" x14ac:dyDescent="0.25">
      <c r="A103" s="22"/>
      <c r="B103" s="25">
        <v>43419</v>
      </c>
      <c r="C103" s="23" t="str">
        <f t="shared" si="1"/>
        <v>Thursday</v>
      </c>
      <c r="D103" s="15">
        <v>257.67</v>
      </c>
      <c r="E103" s="15"/>
      <c r="F103" s="15"/>
      <c r="G103" s="15"/>
    </row>
    <row r="104" spans="1:7" x14ac:dyDescent="0.25">
      <c r="A104" s="22"/>
      <c r="B104" s="30">
        <v>43420</v>
      </c>
      <c r="C104" s="23" t="str">
        <f t="shared" si="1"/>
        <v>Friday</v>
      </c>
      <c r="D104" s="15">
        <v>259.72000000000003</v>
      </c>
      <c r="E104" s="15">
        <f>MAX(D100:D104)</f>
        <v>260.64999999999998</v>
      </c>
      <c r="F104" s="15">
        <f>MIN(D100:D104)</f>
        <v>257.22000000000003</v>
      </c>
      <c r="G104" s="3">
        <f>AVERAGE(E104:F104)</f>
        <v>258.935</v>
      </c>
    </row>
    <row r="105" spans="1:7" x14ac:dyDescent="0.25">
      <c r="A105" s="27">
        <v>23</v>
      </c>
      <c r="B105" s="31">
        <v>43423</v>
      </c>
      <c r="C105" s="23" t="str">
        <f t="shared" si="1"/>
        <v>Monday</v>
      </c>
      <c r="D105" s="15">
        <v>259.75</v>
      </c>
      <c r="E105" s="15"/>
      <c r="F105" s="15"/>
      <c r="G105" s="15"/>
    </row>
    <row r="106" spans="1:7" x14ac:dyDescent="0.25">
      <c r="B106" s="25">
        <v>43424</v>
      </c>
      <c r="C106" s="23" t="str">
        <f t="shared" si="1"/>
        <v>Tuesday</v>
      </c>
      <c r="D106" s="15">
        <v>259.81</v>
      </c>
      <c r="E106" s="15"/>
      <c r="F106" s="15"/>
      <c r="G106" s="15"/>
    </row>
    <row r="107" spans="1:7" x14ac:dyDescent="0.25">
      <c r="A107" s="22"/>
      <c r="B107" s="31">
        <v>43425</v>
      </c>
      <c r="C107" s="23" t="str">
        <f t="shared" si="1"/>
        <v>Wednesday</v>
      </c>
      <c r="D107" s="15">
        <v>259.14</v>
      </c>
      <c r="E107" s="15"/>
      <c r="F107" s="15"/>
      <c r="G107" s="15"/>
    </row>
    <row r="108" spans="1:7" x14ac:dyDescent="0.25">
      <c r="A108" s="22"/>
      <c r="B108" s="30">
        <v>43426</v>
      </c>
      <c r="C108" s="23" t="str">
        <f t="shared" si="1"/>
        <v>Thursday</v>
      </c>
      <c r="D108">
        <v>255.84</v>
      </c>
      <c r="E108" s="15">
        <f>MAX(D105:D108)</f>
        <v>259.81</v>
      </c>
      <c r="F108" s="15">
        <f>MIN(D105:D108)</f>
        <v>255.84</v>
      </c>
      <c r="G108" s="3">
        <f>AVERAGE(E108:F108)</f>
        <v>257.82499999999999</v>
      </c>
    </row>
    <row r="109" spans="1:7" x14ac:dyDescent="0.25">
      <c r="A109" s="22">
        <v>24</v>
      </c>
      <c r="B109" s="32">
        <v>43430</v>
      </c>
      <c r="C109" s="23" t="str">
        <f t="shared" si="1"/>
        <v>Monday</v>
      </c>
      <c r="D109" s="15">
        <v>262.24</v>
      </c>
      <c r="E109" s="15"/>
      <c r="F109" s="15"/>
      <c r="G109" s="15"/>
    </row>
    <row r="110" spans="1:7" x14ac:dyDescent="0.25">
      <c r="A110" s="18"/>
      <c r="B110" s="33">
        <v>43431</v>
      </c>
      <c r="C110" s="23" t="str">
        <f t="shared" si="1"/>
        <v>Tuesday</v>
      </c>
      <c r="D110">
        <v>264.77999999999997</v>
      </c>
      <c r="E110" s="15"/>
      <c r="F110" s="15"/>
      <c r="G110" s="15"/>
    </row>
    <row r="111" spans="1:7" x14ac:dyDescent="0.25">
      <c r="A111" s="18"/>
      <c r="B111" s="31">
        <v>43432</v>
      </c>
      <c r="C111" s="23" t="str">
        <f t="shared" si="1"/>
        <v>Wednesday</v>
      </c>
      <c r="D111" s="15">
        <v>260.17</v>
      </c>
      <c r="E111" s="15"/>
      <c r="F111" s="15"/>
      <c r="G111" s="3"/>
    </row>
    <row r="112" spans="1:7" x14ac:dyDescent="0.25">
      <c r="A112" s="22"/>
      <c r="B112" s="30">
        <v>43433</v>
      </c>
      <c r="C112" s="23" t="str">
        <f t="shared" si="1"/>
        <v>Thursday</v>
      </c>
      <c r="D112" s="15">
        <v>261.35000000000002</v>
      </c>
      <c r="E112" s="15"/>
      <c r="F112" s="15"/>
      <c r="G112" s="3"/>
    </row>
    <row r="113" spans="1:7" x14ac:dyDescent="0.25">
      <c r="A113" s="22"/>
      <c r="B113" s="25">
        <v>43434</v>
      </c>
      <c r="C113" s="23" t="str">
        <f t="shared" si="1"/>
        <v>Friday</v>
      </c>
      <c r="D113">
        <v>257.97000000000003</v>
      </c>
      <c r="E113" s="15">
        <f>MAX(D109:D113)</f>
        <v>264.77999999999997</v>
      </c>
      <c r="F113" s="15">
        <f>MIN(D109:D113)</f>
        <v>257.97000000000003</v>
      </c>
      <c r="G113" s="3">
        <f>AVERAGE(E113:F113)</f>
        <v>261.375</v>
      </c>
    </row>
    <row r="114" spans="1:7" x14ac:dyDescent="0.25">
      <c r="A114" s="22">
        <v>25</v>
      </c>
      <c r="B114" s="30">
        <v>43437</v>
      </c>
      <c r="C114" s="23" t="str">
        <f t="shared" si="1"/>
        <v>Monday</v>
      </c>
      <c r="D114" s="15">
        <v>256.64999999999998</v>
      </c>
      <c r="E114" s="15"/>
      <c r="F114" s="15"/>
      <c r="G114" s="15"/>
    </row>
    <row r="115" spans="1:7" x14ac:dyDescent="0.25">
      <c r="A115" s="18"/>
      <c r="B115" s="31">
        <v>43438</v>
      </c>
      <c r="C115" s="23" t="str">
        <f t="shared" si="1"/>
        <v>Tuesday</v>
      </c>
      <c r="D115">
        <v>254.8</v>
      </c>
      <c r="E115" s="15"/>
      <c r="F115" s="15"/>
      <c r="G115" s="15"/>
    </row>
    <row r="116" spans="1:7" x14ac:dyDescent="0.25">
      <c r="A116" s="18"/>
      <c r="B116" s="25">
        <v>43439</v>
      </c>
      <c r="C116" s="23" t="str">
        <f t="shared" si="1"/>
        <v>Wednesday</v>
      </c>
      <c r="D116" s="15">
        <v>257.57</v>
      </c>
      <c r="E116" s="15"/>
      <c r="F116" s="15"/>
      <c r="G116" s="15"/>
    </row>
    <row r="117" spans="1:7" x14ac:dyDescent="0.25">
      <c r="A117" s="22"/>
      <c r="B117" s="30">
        <v>43440</v>
      </c>
      <c r="C117" s="23" t="str">
        <f t="shared" si="1"/>
        <v>Thursday</v>
      </c>
      <c r="D117" s="15">
        <v>255.65</v>
      </c>
      <c r="E117" s="15"/>
      <c r="F117" s="15"/>
      <c r="G117" s="15"/>
    </row>
    <row r="118" spans="1:7" x14ac:dyDescent="0.25">
      <c r="A118" s="22"/>
      <c r="B118" s="25">
        <v>43441</v>
      </c>
      <c r="C118" s="23" t="str">
        <f t="shared" si="1"/>
        <v>Friday</v>
      </c>
      <c r="D118" s="15">
        <v>253.94</v>
      </c>
      <c r="E118" s="15">
        <f>MAX(D114:D118)</f>
        <v>257.57</v>
      </c>
      <c r="F118" s="15">
        <f>MIN(D114:D118)</f>
        <v>253.94</v>
      </c>
      <c r="G118" s="3">
        <f>AVERAGE(E118:F118)</f>
        <v>255.755</v>
      </c>
    </row>
    <row r="119" spans="1:7" x14ac:dyDescent="0.25">
      <c r="A119" s="27">
        <v>26</v>
      </c>
      <c r="B119" s="25">
        <v>43444</v>
      </c>
      <c r="C119" s="23" t="str">
        <f t="shared" si="1"/>
        <v>Monday</v>
      </c>
      <c r="D119" s="15">
        <v>249.97</v>
      </c>
      <c r="E119" s="15"/>
      <c r="F119" s="15"/>
      <c r="G119" s="15"/>
    </row>
    <row r="120" spans="1:7" x14ac:dyDescent="0.25">
      <c r="B120" s="25">
        <v>43445</v>
      </c>
      <c r="C120" s="23" t="str">
        <f t="shared" si="1"/>
        <v>Tuesday</v>
      </c>
      <c r="D120" s="15">
        <v>251.38</v>
      </c>
      <c r="E120" s="15"/>
      <c r="F120" s="15"/>
      <c r="G120" s="3"/>
    </row>
    <row r="121" spans="1:7" x14ac:dyDescent="0.25">
      <c r="A121" s="22"/>
      <c r="B121" s="31">
        <v>43446</v>
      </c>
      <c r="C121" s="23" t="str">
        <f t="shared" si="1"/>
        <v>Wednesday</v>
      </c>
      <c r="D121">
        <v>251.99</v>
      </c>
      <c r="E121" s="15"/>
      <c r="F121" s="15"/>
      <c r="G121" s="15"/>
    </row>
    <row r="122" spans="1:7" x14ac:dyDescent="0.25">
      <c r="A122" s="22"/>
      <c r="B122" s="25">
        <v>43447</v>
      </c>
      <c r="C122" s="23" t="str">
        <f t="shared" si="1"/>
        <v>Thursday</v>
      </c>
      <c r="D122" s="15">
        <v>249.48</v>
      </c>
      <c r="E122" s="15"/>
      <c r="F122" s="15"/>
      <c r="G122" s="15"/>
    </row>
    <row r="123" spans="1:7" x14ac:dyDescent="0.25">
      <c r="A123" s="22"/>
      <c r="B123" s="34">
        <v>43448</v>
      </c>
      <c r="C123" s="23" t="str">
        <f t="shared" si="1"/>
        <v>Friday</v>
      </c>
      <c r="D123">
        <v>250.07</v>
      </c>
      <c r="E123" s="15">
        <f>MAX(D119:D123)</f>
        <v>251.99</v>
      </c>
      <c r="F123" s="15">
        <f>MIN(D119:D123)</f>
        <v>249.48</v>
      </c>
      <c r="G123" s="3">
        <f>AVERAGE(E123:F123)</f>
        <v>250.73500000000001</v>
      </c>
    </row>
    <row r="124" spans="1:7" x14ac:dyDescent="0.25">
      <c r="A124" s="22"/>
      <c r="B124" s="16"/>
      <c r="C124" s="23"/>
      <c r="D124" s="15"/>
      <c r="E124" s="3">
        <f>AVERAGE(E2:E123)</f>
        <v>279.81538461538463</v>
      </c>
      <c r="F124" s="3">
        <f>AVERAGE(F2:F123)</f>
        <v>271.66192307692302</v>
      </c>
      <c r="G124" s="24">
        <f>AVERAGE(G2:G123)</f>
        <v>275.73865384615385</v>
      </c>
    </row>
    <row r="125" spans="1:7" x14ac:dyDescent="0.25">
      <c r="A125" s="4"/>
    </row>
    <row r="126" spans="1:7" x14ac:dyDescent="0.25">
      <c r="A126" s="4"/>
    </row>
    <row r="127" spans="1:7" x14ac:dyDescent="0.25">
      <c r="A127" s="4"/>
    </row>
    <row r="128" spans="1:7" x14ac:dyDescent="0.25">
      <c r="A128" s="4"/>
    </row>
    <row r="129" spans="1:3" x14ac:dyDescent="0.25">
      <c r="A129" s="4"/>
      <c r="C129"/>
    </row>
    <row r="130" spans="1:3" x14ac:dyDescent="0.25">
      <c r="A130" s="4"/>
      <c r="C130"/>
    </row>
    <row r="131" spans="1:3" x14ac:dyDescent="0.25">
      <c r="A131" s="4"/>
      <c r="C131"/>
    </row>
    <row r="132" spans="1:3" x14ac:dyDescent="0.25">
      <c r="A132" s="4"/>
      <c r="C132"/>
    </row>
    <row r="133" spans="1:3" x14ac:dyDescent="0.25">
      <c r="A133" s="4"/>
      <c r="C133"/>
    </row>
    <row r="134" spans="1:3" x14ac:dyDescent="0.25">
      <c r="A134" s="4"/>
      <c r="C134"/>
    </row>
    <row r="135" spans="1:3" x14ac:dyDescent="0.25">
      <c r="A135" s="4"/>
      <c r="C135"/>
    </row>
    <row r="136" spans="1:3" x14ac:dyDescent="0.25">
      <c r="A136" s="4"/>
      <c r="C136"/>
    </row>
    <row r="137" spans="1:3" x14ac:dyDescent="0.25">
      <c r="A137" s="4"/>
      <c r="C137"/>
    </row>
    <row r="138" spans="1:3" x14ac:dyDescent="0.25">
      <c r="A138" s="4"/>
      <c r="C138"/>
    </row>
    <row r="139" spans="1:3" x14ac:dyDescent="0.25">
      <c r="A139" s="4"/>
      <c r="C139"/>
    </row>
    <row r="140" spans="1:3" x14ac:dyDescent="0.25">
      <c r="A140" s="4"/>
      <c r="C140"/>
    </row>
    <row r="141" spans="1:3" x14ac:dyDescent="0.25">
      <c r="A141" s="4"/>
      <c r="C141"/>
    </row>
    <row r="142" spans="1:3" x14ac:dyDescent="0.25">
      <c r="A142" s="4"/>
      <c r="C142"/>
    </row>
    <row r="143" spans="1:3" x14ac:dyDescent="0.25">
      <c r="A143" s="4"/>
      <c r="C143"/>
    </row>
    <row r="144" spans="1:3" x14ac:dyDescent="0.25">
      <c r="A144" s="4"/>
      <c r="C144"/>
    </row>
    <row r="145" spans="1:3" x14ac:dyDescent="0.25">
      <c r="A145" s="4"/>
      <c r="C145"/>
    </row>
  </sheetData>
  <pageMargins left="0.7" right="0.7" top="0.75" bottom="0.75" header="0.3" footer="0.3"/>
  <pageSetup paperSize="9" orientation="portrait" r:id="rId1"/>
  <ignoredErrors>
    <ignoredError sqref="E6:F6 E11:F11 E16:F16 E21:F21 E26:F26 E31:F31 E36:F36 E41:F41 E123:F123 E59:F59 E95:F95 E118:F118 E76:F76 E81:F81 E45:F45 E49:F49 E54:F54 E63:F63 E67:F67 E72:F72 E85:F85 E90:F90 E99:F99 E104:F104 E108:F108 E113:F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7" sqref="F17"/>
    </sheetView>
  </sheetViews>
  <sheetFormatPr defaultRowHeight="15" x14ac:dyDescent="0.25"/>
  <cols>
    <col min="2" max="2" width="10.140625" bestFit="1" customWidth="1"/>
    <col min="3" max="3" width="11.85546875" customWidth="1"/>
    <col min="5" max="5" width="12.28515625" bestFit="1" customWidth="1"/>
    <col min="6" max="6" width="12" bestFit="1" customWidth="1"/>
    <col min="7" max="7" width="18.7109375" customWidth="1"/>
  </cols>
  <sheetData>
    <row r="1" spans="1:7" ht="44.25" customHeight="1" x14ac:dyDescent="0.25">
      <c r="A1" s="19" t="s">
        <v>2</v>
      </c>
      <c r="B1" s="20" t="s">
        <v>0</v>
      </c>
      <c r="C1" s="20" t="s">
        <v>1</v>
      </c>
      <c r="D1" s="20" t="s">
        <v>3</v>
      </c>
      <c r="E1" s="20" t="s">
        <v>4</v>
      </c>
      <c r="F1" s="20" t="s">
        <v>5</v>
      </c>
      <c r="G1" s="21" t="s">
        <v>6</v>
      </c>
    </row>
    <row r="2" spans="1:7" x14ac:dyDescent="0.25">
      <c r="A2" s="22">
        <v>1</v>
      </c>
      <c r="B2" s="30">
        <v>43437</v>
      </c>
      <c r="C2" s="23" t="str">
        <f t="shared" ref="C2:C11" si="0">TEXT(B2,"dddd")</f>
        <v>Monday</v>
      </c>
      <c r="D2" s="15">
        <v>256.64999999999998</v>
      </c>
      <c r="E2" s="15"/>
      <c r="F2" s="15"/>
      <c r="G2" s="15"/>
    </row>
    <row r="3" spans="1:7" x14ac:dyDescent="0.25">
      <c r="A3" s="18"/>
      <c r="B3" s="31">
        <v>43438</v>
      </c>
      <c r="C3" s="23" t="str">
        <f t="shared" si="0"/>
        <v>Tuesday</v>
      </c>
      <c r="D3">
        <v>254.8</v>
      </c>
      <c r="E3" s="15"/>
      <c r="F3" s="15"/>
      <c r="G3" s="15"/>
    </row>
    <row r="4" spans="1:7" x14ac:dyDescent="0.25">
      <c r="A4" s="18"/>
      <c r="B4" s="25">
        <v>43439</v>
      </c>
      <c r="C4" s="23" t="str">
        <f t="shared" si="0"/>
        <v>Wednesday</v>
      </c>
      <c r="D4" s="15">
        <v>257.57</v>
      </c>
      <c r="E4" s="15"/>
      <c r="F4" s="15"/>
      <c r="G4" s="15"/>
    </row>
    <row r="5" spans="1:7" ht="14.25" customHeight="1" x14ac:dyDescent="0.25">
      <c r="A5" s="22"/>
      <c r="B5" s="30">
        <v>43440</v>
      </c>
      <c r="C5" s="23" t="str">
        <f t="shared" si="0"/>
        <v>Thursday</v>
      </c>
      <c r="D5" s="15">
        <v>255.65</v>
      </c>
      <c r="E5" s="15"/>
      <c r="F5" s="15"/>
      <c r="G5" s="15"/>
    </row>
    <row r="6" spans="1:7" ht="14.25" customHeight="1" x14ac:dyDescent="0.25">
      <c r="A6" s="22"/>
      <c r="B6" s="25">
        <v>43441</v>
      </c>
      <c r="C6" s="23" t="str">
        <f t="shared" si="0"/>
        <v>Friday</v>
      </c>
      <c r="D6" s="15">
        <v>253.94</v>
      </c>
      <c r="E6" s="15">
        <f>MAX(D2:D6)</f>
        <v>257.57</v>
      </c>
      <c r="F6" s="15">
        <f>MIN(D2:D6)</f>
        <v>253.94</v>
      </c>
      <c r="G6" s="3">
        <f>AVERAGE(E6:F6)</f>
        <v>255.755</v>
      </c>
    </row>
    <row r="7" spans="1:7" ht="14.25" customHeight="1" x14ac:dyDescent="0.25">
      <c r="A7" s="27">
        <v>2</v>
      </c>
      <c r="B7" s="25">
        <v>43444</v>
      </c>
      <c r="C7" s="23" t="str">
        <f t="shared" si="0"/>
        <v>Monday</v>
      </c>
      <c r="D7" s="15">
        <v>249.97</v>
      </c>
      <c r="E7" s="15"/>
      <c r="F7" s="15"/>
      <c r="G7" s="15"/>
    </row>
    <row r="8" spans="1:7" x14ac:dyDescent="0.25">
      <c r="A8" s="1"/>
      <c r="B8" s="25">
        <v>43445</v>
      </c>
      <c r="C8" s="23" t="str">
        <f t="shared" si="0"/>
        <v>Tuesday</v>
      </c>
      <c r="D8" s="15">
        <v>251.38</v>
      </c>
      <c r="E8" s="15"/>
      <c r="F8" s="15"/>
      <c r="G8" s="3"/>
    </row>
    <row r="9" spans="1:7" x14ac:dyDescent="0.25">
      <c r="A9" s="22"/>
      <c r="B9" s="31">
        <v>43446</v>
      </c>
      <c r="C9" s="23" t="str">
        <f t="shared" si="0"/>
        <v>Wednesday</v>
      </c>
      <c r="D9">
        <v>251.99</v>
      </c>
      <c r="E9" s="15"/>
      <c r="F9" s="15"/>
      <c r="G9" s="15"/>
    </row>
    <row r="10" spans="1:7" x14ac:dyDescent="0.25">
      <c r="A10" s="22"/>
      <c r="B10" s="25">
        <v>43447</v>
      </c>
      <c r="C10" s="23" t="str">
        <f t="shared" si="0"/>
        <v>Thursday</v>
      </c>
      <c r="D10" s="15">
        <v>249.48</v>
      </c>
      <c r="E10" s="15"/>
      <c r="F10" s="15"/>
      <c r="G10" s="15"/>
    </row>
    <row r="11" spans="1:7" x14ac:dyDescent="0.25">
      <c r="A11" s="22"/>
      <c r="B11" s="34">
        <v>43448</v>
      </c>
      <c r="C11" s="23" t="str">
        <f t="shared" si="0"/>
        <v>Friday</v>
      </c>
      <c r="D11">
        <v>250.07</v>
      </c>
      <c r="E11" s="15">
        <f>MAX(D7:D11)</f>
        <v>251.99</v>
      </c>
      <c r="F11" s="15">
        <f>MIN(D7:D11)</f>
        <v>249.48</v>
      </c>
      <c r="G11" s="3">
        <f>AVERAGE(E11:F11)</f>
        <v>250.73500000000001</v>
      </c>
    </row>
    <row r="12" spans="1:7" x14ac:dyDescent="0.25">
      <c r="A12" s="15"/>
      <c r="B12" s="15"/>
      <c r="C12" s="15"/>
      <c r="D12" s="15"/>
      <c r="E12" s="3">
        <f>AVERAGE(E2:E11)</f>
        <v>254.78</v>
      </c>
      <c r="F12" s="3">
        <f>AVERAGE(F2:F11)</f>
        <v>251.70999999999998</v>
      </c>
      <c r="G12" s="24">
        <f>AVERAGE(G2:G11)</f>
        <v>253.245</v>
      </c>
    </row>
  </sheetData>
  <pageMargins left="0.7" right="0.7" top="0.75" bottom="0.75" header="0.3" footer="0.3"/>
  <pageSetup paperSize="9" orientation="portrait" r:id="rId1"/>
  <ignoredErrors>
    <ignoredError sqref="E6:F6 E11:F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6" sqref="C16"/>
    </sheetView>
  </sheetViews>
  <sheetFormatPr defaultRowHeight="15" x14ac:dyDescent="0.25"/>
  <cols>
    <col min="3" max="3" width="10" bestFit="1" customWidth="1"/>
    <col min="11" max="11" width="13.7109375" customWidth="1"/>
    <col min="12" max="12" width="13.28515625" customWidth="1"/>
  </cols>
  <sheetData>
    <row r="1" spans="1:12" s="5" customFormat="1" ht="30" x14ac:dyDescent="0.25">
      <c r="A1" s="6" t="s">
        <v>7</v>
      </c>
      <c r="B1" s="6" t="s">
        <v>8</v>
      </c>
      <c r="C1" s="6" t="s">
        <v>0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x14ac:dyDescent="0.25">
      <c r="A2" s="15" t="s">
        <v>23</v>
      </c>
      <c r="B2" s="15" t="s">
        <v>18</v>
      </c>
      <c r="C2" s="16">
        <v>43430</v>
      </c>
      <c r="D2" s="15">
        <v>258.10000000000002</v>
      </c>
      <c r="E2" s="15">
        <v>259</v>
      </c>
      <c r="F2" s="15">
        <v>268.55</v>
      </c>
      <c r="G2" s="15">
        <v>258.3</v>
      </c>
      <c r="H2" s="15">
        <v>263</v>
      </c>
      <c r="I2" s="15">
        <v>262.75</v>
      </c>
      <c r="J2" s="15">
        <v>262.24</v>
      </c>
      <c r="K2" s="15">
        <v>3138480</v>
      </c>
      <c r="L2" s="15">
        <v>823026680.79999995</v>
      </c>
    </row>
    <row r="3" spans="1:12" x14ac:dyDescent="0.25">
      <c r="A3" s="15" t="s">
        <v>23</v>
      </c>
      <c r="B3" s="15" t="s">
        <v>18</v>
      </c>
      <c r="C3" s="16">
        <v>43431</v>
      </c>
      <c r="D3" s="15">
        <v>262.75</v>
      </c>
      <c r="E3" s="15">
        <v>262</v>
      </c>
      <c r="F3" s="15">
        <v>268.25</v>
      </c>
      <c r="G3" s="15">
        <v>259.14999999999998</v>
      </c>
      <c r="H3" s="15">
        <v>264.05</v>
      </c>
      <c r="I3" s="15">
        <v>264.14999999999998</v>
      </c>
      <c r="J3" s="15">
        <v>264.77999999999997</v>
      </c>
      <c r="K3" s="15">
        <v>2270520</v>
      </c>
      <c r="L3" s="15">
        <v>601190554.29999995</v>
      </c>
    </row>
    <row r="4" spans="1:12" x14ac:dyDescent="0.25">
      <c r="A4" s="15" t="s">
        <v>23</v>
      </c>
      <c r="B4" s="15" t="s">
        <v>18</v>
      </c>
      <c r="C4" s="16">
        <v>43432</v>
      </c>
      <c r="D4" s="15">
        <v>264.14999999999998</v>
      </c>
      <c r="E4" s="15">
        <v>266</v>
      </c>
      <c r="F4" s="15">
        <v>266.3</v>
      </c>
      <c r="G4" s="15">
        <v>257.60000000000002</v>
      </c>
      <c r="H4" s="15">
        <v>259.39999999999998</v>
      </c>
      <c r="I4" s="15">
        <v>259.64999999999998</v>
      </c>
      <c r="J4" s="15">
        <v>260.17</v>
      </c>
      <c r="K4" s="15">
        <v>1726167</v>
      </c>
      <c r="L4" s="15">
        <v>449097634.69999999</v>
      </c>
    </row>
    <row r="5" spans="1:12" x14ac:dyDescent="0.25">
      <c r="A5" s="15" t="s">
        <v>23</v>
      </c>
      <c r="B5" s="15" t="s">
        <v>18</v>
      </c>
      <c r="C5" s="16">
        <v>43433</v>
      </c>
      <c r="D5" s="15">
        <v>259.64999999999998</v>
      </c>
      <c r="E5" s="15">
        <v>260.85000000000002</v>
      </c>
      <c r="F5" s="15">
        <v>266.5</v>
      </c>
      <c r="G5" s="15">
        <v>254.25</v>
      </c>
      <c r="H5" s="15">
        <v>264.5</v>
      </c>
      <c r="I5" s="15">
        <v>265.45</v>
      </c>
      <c r="J5" s="15">
        <v>261.35000000000002</v>
      </c>
      <c r="K5" s="15">
        <v>1424071</v>
      </c>
      <c r="L5" s="15">
        <v>372180360.69999999</v>
      </c>
    </row>
    <row r="6" spans="1:12" x14ac:dyDescent="0.25">
      <c r="A6" s="15" t="s">
        <v>23</v>
      </c>
      <c r="B6" s="15" t="s">
        <v>18</v>
      </c>
      <c r="C6" s="16">
        <v>43434</v>
      </c>
      <c r="D6" s="15">
        <v>265.45</v>
      </c>
      <c r="E6" s="15">
        <v>262.60000000000002</v>
      </c>
      <c r="F6" s="15">
        <v>265.95</v>
      </c>
      <c r="G6" s="15">
        <v>255.3</v>
      </c>
      <c r="H6" s="15">
        <v>255.95</v>
      </c>
      <c r="I6" s="15">
        <v>256.75</v>
      </c>
      <c r="J6" s="15">
        <v>257.97000000000003</v>
      </c>
      <c r="K6" s="15">
        <v>3389542</v>
      </c>
      <c r="L6" s="15">
        <v>874386822.64999998</v>
      </c>
    </row>
    <row r="7" spans="1:12" x14ac:dyDescent="0.25">
      <c r="A7" s="15" t="s">
        <v>23</v>
      </c>
      <c r="B7" s="15" t="s">
        <v>18</v>
      </c>
      <c r="C7" s="16">
        <v>43437</v>
      </c>
      <c r="D7" s="15">
        <v>256.75</v>
      </c>
      <c r="E7" s="15">
        <v>257</v>
      </c>
      <c r="F7" s="15">
        <v>259.95</v>
      </c>
      <c r="G7" s="15">
        <v>253.95</v>
      </c>
      <c r="H7" s="15">
        <v>255.7</v>
      </c>
      <c r="I7" s="15">
        <v>256</v>
      </c>
      <c r="J7" s="15">
        <v>256.64999999999998</v>
      </c>
      <c r="K7" s="15">
        <v>2081914</v>
      </c>
      <c r="L7" s="15">
        <v>534326941.39999998</v>
      </c>
    </row>
    <row r="8" spans="1:12" x14ac:dyDescent="0.25">
      <c r="A8" s="15" t="s">
        <v>23</v>
      </c>
      <c r="B8" s="15" t="s">
        <v>18</v>
      </c>
      <c r="C8" s="16">
        <v>43438</v>
      </c>
      <c r="D8" s="15">
        <v>256</v>
      </c>
      <c r="E8" s="15">
        <v>255.7</v>
      </c>
      <c r="F8" s="15">
        <v>257</v>
      </c>
      <c r="G8" s="15">
        <v>252.5</v>
      </c>
      <c r="H8" s="15">
        <v>254.7</v>
      </c>
      <c r="I8" s="15">
        <v>254.85</v>
      </c>
      <c r="J8" s="15">
        <v>254.8</v>
      </c>
      <c r="K8" s="15">
        <v>4028606</v>
      </c>
      <c r="L8" s="15">
        <v>1026483040.8</v>
      </c>
    </row>
    <row r="9" spans="1:12" x14ac:dyDescent="0.25">
      <c r="A9" s="15" t="s">
        <v>23</v>
      </c>
      <c r="B9" s="15" t="s">
        <v>18</v>
      </c>
      <c r="C9" s="16">
        <v>43439</v>
      </c>
      <c r="D9" s="15">
        <v>254.85</v>
      </c>
      <c r="E9" s="15">
        <v>255</v>
      </c>
      <c r="F9" s="15">
        <v>259.39999999999998</v>
      </c>
      <c r="G9" s="15">
        <v>253.35</v>
      </c>
      <c r="H9" s="15">
        <v>258</v>
      </c>
      <c r="I9" s="15">
        <v>258.35000000000002</v>
      </c>
      <c r="J9" s="15">
        <v>257.57</v>
      </c>
      <c r="K9" s="15">
        <v>1194976</v>
      </c>
      <c r="L9" s="15">
        <v>307795110.60000002</v>
      </c>
    </row>
    <row r="10" spans="1:12" x14ac:dyDescent="0.25">
      <c r="A10" s="15" t="s">
        <v>23</v>
      </c>
      <c r="B10" s="15" t="s">
        <v>18</v>
      </c>
      <c r="C10" s="16">
        <v>43440</v>
      </c>
      <c r="D10" s="15">
        <v>258.35000000000002</v>
      </c>
      <c r="E10" s="15">
        <v>255.75</v>
      </c>
      <c r="F10" s="15">
        <v>257.8</v>
      </c>
      <c r="G10" s="15">
        <v>253.55</v>
      </c>
      <c r="H10" s="15">
        <v>255.55</v>
      </c>
      <c r="I10" s="15">
        <v>255.65</v>
      </c>
      <c r="J10" s="15">
        <v>255.65</v>
      </c>
      <c r="K10" s="15">
        <v>648790</v>
      </c>
      <c r="L10" s="15">
        <v>165863805.30000001</v>
      </c>
    </row>
    <row r="11" spans="1:12" x14ac:dyDescent="0.25">
      <c r="A11" s="15" t="s">
        <v>23</v>
      </c>
      <c r="B11" s="15" t="s">
        <v>18</v>
      </c>
      <c r="C11" s="16">
        <v>43441</v>
      </c>
      <c r="D11" s="15">
        <v>255.65</v>
      </c>
      <c r="E11" s="15">
        <v>254</v>
      </c>
      <c r="F11" s="15">
        <v>256.95</v>
      </c>
      <c r="G11" s="15">
        <v>251.55</v>
      </c>
      <c r="H11" s="15">
        <v>252.6</v>
      </c>
      <c r="I11" s="15">
        <v>252.85</v>
      </c>
      <c r="J11" s="15">
        <v>253.94</v>
      </c>
      <c r="K11" s="15">
        <v>721812</v>
      </c>
      <c r="L11" s="15">
        <v>183295877.30000001</v>
      </c>
    </row>
    <row r="12" spans="1:12" x14ac:dyDescent="0.25">
      <c r="A12" s="15" t="s">
        <v>23</v>
      </c>
      <c r="B12" s="15" t="s">
        <v>18</v>
      </c>
      <c r="C12" s="16">
        <v>43444</v>
      </c>
      <c r="D12" s="15">
        <v>252.85</v>
      </c>
      <c r="E12" s="15">
        <v>251.7</v>
      </c>
      <c r="F12" s="15">
        <v>251.7</v>
      </c>
      <c r="G12" s="15">
        <v>246.25</v>
      </c>
      <c r="H12" s="15">
        <v>250.45</v>
      </c>
      <c r="I12" s="15">
        <v>250.35</v>
      </c>
      <c r="J12" s="15">
        <v>249.97</v>
      </c>
      <c r="K12" s="15">
        <v>1896394</v>
      </c>
      <c r="L12" s="15">
        <v>474042698.10000002</v>
      </c>
    </row>
    <row r="13" spans="1:12" x14ac:dyDescent="0.25">
      <c r="A13" s="15" t="s">
        <v>23</v>
      </c>
      <c r="B13" s="15" t="s">
        <v>18</v>
      </c>
      <c r="C13" s="16">
        <v>43445</v>
      </c>
      <c r="D13" s="15">
        <v>250.35</v>
      </c>
      <c r="E13" s="15">
        <v>247.7</v>
      </c>
      <c r="F13" s="15">
        <v>257.25</v>
      </c>
      <c r="G13" s="15">
        <v>246</v>
      </c>
      <c r="H13" s="15">
        <v>252</v>
      </c>
      <c r="I13" s="15">
        <v>253.15</v>
      </c>
      <c r="J13" s="15">
        <v>251.38</v>
      </c>
      <c r="K13" s="15">
        <v>924469</v>
      </c>
      <c r="L13" s="15">
        <v>232389521.80000001</v>
      </c>
    </row>
    <row r="14" spans="1:12" x14ac:dyDescent="0.25">
      <c r="A14" s="15" t="s">
        <v>23</v>
      </c>
      <c r="B14" s="15" t="s">
        <v>18</v>
      </c>
      <c r="C14" s="16">
        <v>43446</v>
      </c>
      <c r="D14" s="15">
        <v>253.15</v>
      </c>
      <c r="E14" s="15">
        <v>253.9</v>
      </c>
      <c r="F14" s="15">
        <v>256.3</v>
      </c>
      <c r="G14" s="15">
        <v>250</v>
      </c>
      <c r="H14" s="15">
        <v>251.2</v>
      </c>
      <c r="I14" s="15">
        <v>250.7</v>
      </c>
      <c r="J14" s="15">
        <v>251.99</v>
      </c>
      <c r="K14" s="15">
        <v>1909161</v>
      </c>
      <c r="L14" s="15">
        <v>481093619.44999999</v>
      </c>
    </row>
    <row r="15" spans="1:12" x14ac:dyDescent="0.25">
      <c r="A15" s="15" t="s">
        <v>23</v>
      </c>
      <c r="B15" s="15" t="s">
        <v>18</v>
      </c>
      <c r="C15" s="16">
        <v>43447</v>
      </c>
      <c r="D15" s="15">
        <v>250.7</v>
      </c>
      <c r="E15" s="15">
        <v>251.2</v>
      </c>
      <c r="F15" s="15">
        <v>252.45</v>
      </c>
      <c r="G15" s="15">
        <v>248.35</v>
      </c>
      <c r="H15" s="15">
        <v>249.5</v>
      </c>
      <c r="I15" s="15">
        <v>249.2</v>
      </c>
      <c r="J15" s="15">
        <v>249.48</v>
      </c>
      <c r="K15" s="15">
        <v>2790047</v>
      </c>
      <c r="L15" s="15">
        <v>696055362.25</v>
      </c>
    </row>
    <row r="16" spans="1:12" x14ac:dyDescent="0.25">
      <c r="A16" s="15" t="s">
        <v>23</v>
      </c>
      <c r="B16" s="15" t="s">
        <v>18</v>
      </c>
      <c r="C16" s="17">
        <v>43448</v>
      </c>
      <c r="D16" s="15">
        <v>249.2</v>
      </c>
      <c r="E16" s="15">
        <v>249</v>
      </c>
      <c r="F16" s="15">
        <v>252.9</v>
      </c>
      <c r="G16" s="15">
        <v>247.25</v>
      </c>
      <c r="H16" s="15">
        <v>252.3</v>
      </c>
      <c r="I16" s="15">
        <v>252.05</v>
      </c>
      <c r="J16" s="15">
        <v>250.07</v>
      </c>
      <c r="K16" s="15">
        <v>1818267</v>
      </c>
      <c r="L16" s="15">
        <v>454687747.5</v>
      </c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>
        <f>SUM(K2:K16)</f>
        <v>29963216</v>
      </c>
      <c r="L17" s="15">
        <f>SUM(L2:L16)</f>
        <v>7675915777.6500015</v>
      </c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26" t="s">
        <v>19</v>
      </c>
      <c r="L18" s="8">
        <f>L17/K17</f>
        <v>256.17796760034042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1" workbookViewId="0">
      <selection activeCell="C31" sqref="C31"/>
    </sheetView>
  </sheetViews>
  <sheetFormatPr defaultRowHeight="15" x14ac:dyDescent="0.25"/>
  <cols>
    <col min="3" max="3" width="10.5703125" customWidth="1"/>
    <col min="11" max="11" width="13.5703125" bestFit="1" customWidth="1"/>
    <col min="12" max="12" width="12.85546875" customWidth="1"/>
  </cols>
  <sheetData>
    <row r="1" spans="1:12" ht="31.5" customHeight="1" x14ac:dyDescent="0.25">
      <c r="A1" s="6" t="s">
        <v>7</v>
      </c>
      <c r="B1" s="6" t="s">
        <v>8</v>
      </c>
      <c r="C1" s="6" t="s">
        <v>0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x14ac:dyDescent="0.25">
      <c r="A2" s="15" t="s">
        <v>23</v>
      </c>
      <c r="B2" s="15" t="s">
        <v>18</v>
      </c>
      <c r="C2" s="16">
        <v>43405</v>
      </c>
      <c r="D2" s="15">
        <v>269.25</v>
      </c>
      <c r="E2" s="15">
        <v>264.05</v>
      </c>
      <c r="F2" s="15">
        <v>266.95</v>
      </c>
      <c r="G2" s="15">
        <v>260.35000000000002</v>
      </c>
      <c r="H2" s="15">
        <v>261</v>
      </c>
      <c r="I2" s="15">
        <v>261.2</v>
      </c>
      <c r="J2" s="15">
        <v>262.95</v>
      </c>
      <c r="K2" s="15">
        <v>2270401</v>
      </c>
      <c r="L2" s="15">
        <v>596992117.25</v>
      </c>
    </row>
    <row r="3" spans="1:12" x14ac:dyDescent="0.25">
      <c r="A3" s="15" t="s">
        <v>23</v>
      </c>
      <c r="B3" s="15" t="s">
        <v>18</v>
      </c>
      <c r="C3" s="16">
        <v>43406</v>
      </c>
      <c r="D3" s="15">
        <v>261.2</v>
      </c>
      <c r="E3" s="15">
        <v>262.8</v>
      </c>
      <c r="F3" s="15">
        <v>264.75</v>
      </c>
      <c r="G3" s="15">
        <v>260.25</v>
      </c>
      <c r="H3" s="15">
        <v>261</v>
      </c>
      <c r="I3" s="15">
        <v>262.3</v>
      </c>
      <c r="J3" s="15">
        <v>263.33</v>
      </c>
      <c r="K3" s="15">
        <v>1687971</v>
      </c>
      <c r="L3" s="15">
        <v>444496152.25</v>
      </c>
    </row>
    <row r="4" spans="1:12" x14ac:dyDescent="0.25">
      <c r="A4" s="15" t="s">
        <v>23</v>
      </c>
      <c r="B4" s="15" t="s">
        <v>18</v>
      </c>
      <c r="C4" s="16">
        <v>43409</v>
      </c>
      <c r="D4" s="15">
        <v>262.3</v>
      </c>
      <c r="E4" s="15">
        <v>262.3</v>
      </c>
      <c r="F4" s="15">
        <v>264</v>
      </c>
      <c r="G4" s="15">
        <v>258.05</v>
      </c>
      <c r="H4" s="15">
        <v>261.95</v>
      </c>
      <c r="I4" s="15">
        <v>261.95</v>
      </c>
      <c r="J4" s="15">
        <v>261.20999999999998</v>
      </c>
      <c r="K4" s="15">
        <v>1661661</v>
      </c>
      <c r="L4" s="15">
        <v>434038118.39999998</v>
      </c>
    </row>
    <row r="5" spans="1:12" x14ac:dyDescent="0.25">
      <c r="A5" s="15" t="s">
        <v>23</v>
      </c>
      <c r="B5" s="15" t="s">
        <v>18</v>
      </c>
      <c r="C5" s="16">
        <v>43410</v>
      </c>
      <c r="D5" s="15">
        <v>261.95</v>
      </c>
      <c r="E5" s="15">
        <v>261.14999999999998</v>
      </c>
      <c r="F5" s="15">
        <v>265.75</v>
      </c>
      <c r="G5" s="15">
        <v>259.3</v>
      </c>
      <c r="H5" s="15">
        <v>262.10000000000002</v>
      </c>
      <c r="I5" s="15">
        <v>262.64999999999998</v>
      </c>
      <c r="J5" s="15">
        <v>263.62</v>
      </c>
      <c r="K5" s="15">
        <v>1582175</v>
      </c>
      <c r="L5" s="15">
        <v>417097703.25</v>
      </c>
    </row>
    <row r="6" spans="1:12" x14ac:dyDescent="0.25">
      <c r="A6" s="15" t="s">
        <v>23</v>
      </c>
      <c r="B6" s="15" t="s">
        <v>18</v>
      </c>
      <c r="C6" s="16">
        <v>43411</v>
      </c>
      <c r="D6" s="15">
        <v>262.64999999999998</v>
      </c>
      <c r="E6" s="15">
        <v>264.89999999999998</v>
      </c>
      <c r="F6" s="15">
        <v>266.25</v>
      </c>
      <c r="G6" s="15">
        <v>263</v>
      </c>
      <c r="H6" s="15">
        <v>266</v>
      </c>
      <c r="I6" s="15">
        <v>265.14999999999998</v>
      </c>
      <c r="J6" s="15">
        <v>265.01</v>
      </c>
      <c r="K6" s="15">
        <v>94257</v>
      </c>
      <c r="L6" s="15">
        <v>24979263.350000001</v>
      </c>
    </row>
    <row r="7" spans="1:12" x14ac:dyDescent="0.25">
      <c r="A7" s="15" t="s">
        <v>23</v>
      </c>
      <c r="B7" s="15" t="s">
        <v>18</v>
      </c>
      <c r="C7" s="16">
        <v>43413</v>
      </c>
      <c r="D7" s="15">
        <v>265.14999999999998</v>
      </c>
      <c r="E7" s="15">
        <v>267.8</v>
      </c>
      <c r="F7" s="15">
        <v>274.10000000000002</v>
      </c>
      <c r="G7" s="15">
        <v>264.35000000000002</v>
      </c>
      <c r="H7" s="15">
        <v>264.7</v>
      </c>
      <c r="I7" s="15">
        <v>265.85000000000002</v>
      </c>
      <c r="J7" s="15">
        <v>269.56</v>
      </c>
      <c r="K7" s="15">
        <v>4838067</v>
      </c>
      <c r="L7" s="15">
        <v>1304171135.9000001</v>
      </c>
    </row>
    <row r="8" spans="1:12" x14ac:dyDescent="0.25">
      <c r="A8" s="15" t="s">
        <v>23</v>
      </c>
      <c r="B8" s="15" t="s">
        <v>18</v>
      </c>
      <c r="C8" s="16">
        <v>43416</v>
      </c>
      <c r="D8" s="15">
        <v>265.85000000000002</v>
      </c>
      <c r="E8" s="15">
        <v>267.95</v>
      </c>
      <c r="F8" s="15">
        <v>268.8</v>
      </c>
      <c r="G8" s="15">
        <v>257.45</v>
      </c>
      <c r="H8" s="15">
        <v>257.8</v>
      </c>
      <c r="I8" s="15">
        <v>258.5</v>
      </c>
      <c r="J8" s="15">
        <v>260.64999999999998</v>
      </c>
      <c r="K8" s="15">
        <v>2007650</v>
      </c>
      <c r="L8" s="15">
        <v>523294405.05000001</v>
      </c>
    </row>
    <row r="9" spans="1:12" x14ac:dyDescent="0.25">
      <c r="A9" s="15" t="s">
        <v>23</v>
      </c>
      <c r="B9" s="15" t="s">
        <v>18</v>
      </c>
      <c r="C9" s="16">
        <v>43417</v>
      </c>
      <c r="D9" s="15">
        <v>258.5</v>
      </c>
      <c r="E9" s="15">
        <v>258</v>
      </c>
      <c r="F9" s="15">
        <v>261.25</v>
      </c>
      <c r="G9" s="15">
        <v>253.55</v>
      </c>
      <c r="H9" s="15">
        <v>258</v>
      </c>
      <c r="I9" s="15">
        <v>258.39999999999998</v>
      </c>
      <c r="J9" s="15">
        <v>257.22000000000003</v>
      </c>
      <c r="K9" s="15">
        <v>1412523</v>
      </c>
      <c r="L9" s="15">
        <v>363332452.30000001</v>
      </c>
    </row>
    <row r="10" spans="1:12" x14ac:dyDescent="0.25">
      <c r="A10" s="15" t="s">
        <v>23</v>
      </c>
      <c r="B10" s="15" t="s">
        <v>18</v>
      </c>
      <c r="C10" s="16">
        <v>43418</v>
      </c>
      <c r="D10" s="15">
        <v>258.39999999999998</v>
      </c>
      <c r="E10" s="15">
        <v>260</v>
      </c>
      <c r="F10" s="15">
        <v>261.5</v>
      </c>
      <c r="G10" s="15">
        <v>256.85000000000002</v>
      </c>
      <c r="H10" s="15">
        <v>259.10000000000002</v>
      </c>
      <c r="I10" s="15">
        <v>260.05</v>
      </c>
      <c r="J10" s="15">
        <v>259.69</v>
      </c>
      <c r="K10" s="15">
        <v>813648</v>
      </c>
      <c r="L10" s="15">
        <v>211293966</v>
      </c>
    </row>
    <row r="11" spans="1:12" x14ac:dyDescent="0.25">
      <c r="A11" s="15" t="s">
        <v>23</v>
      </c>
      <c r="B11" s="15" t="s">
        <v>18</v>
      </c>
      <c r="C11" s="16">
        <v>43419</v>
      </c>
      <c r="D11" s="15">
        <v>260.05</v>
      </c>
      <c r="E11" s="15">
        <v>261.95</v>
      </c>
      <c r="F11" s="15">
        <v>261.95</v>
      </c>
      <c r="G11" s="15">
        <v>254</v>
      </c>
      <c r="H11" s="15">
        <v>254.8</v>
      </c>
      <c r="I11" s="15">
        <v>255.4</v>
      </c>
      <c r="J11" s="15">
        <v>257.67</v>
      </c>
      <c r="K11" s="15">
        <v>1206044</v>
      </c>
      <c r="L11" s="15">
        <v>310766556.94999999</v>
      </c>
    </row>
    <row r="12" spans="1:12" x14ac:dyDescent="0.25">
      <c r="A12" s="15" t="s">
        <v>23</v>
      </c>
      <c r="B12" s="15" t="s">
        <v>18</v>
      </c>
      <c r="C12" s="16">
        <v>43420</v>
      </c>
      <c r="D12" s="15">
        <v>255.4</v>
      </c>
      <c r="E12" s="15">
        <v>257.8</v>
      </c>
      <c r="F12" s="15">
        <v>262.25</v>
      </c>
      <c r="G12" s="15">
        <v>256</v>
      </c>
      <c r="H12" s="15">
        <v>259.39999999999998</v>
      </c>
      <c r="I12" s="15">
        <v>259.60000000000002</v>
      </c>
      <c r="J12" s="15">
        <v>259.72000000000003</v>
      </c>
      <c r="K12" s="15">
        <v>1581500</v>
      </c>
      <c r="L12" s="15">
        <v>410747630.10000002</v>
      </c>
    </row>
    <row r="13" spans="1:12" x14ac:dyDescent="0.25">
      <c r="A13" s="15" t="s">
        <v>23</v>
      </c>
      <c r="B13" s="15" t="s">
        <v>18</v>
      </c>
      <c r="C13" s="16">
        <v>43423</v>
      </c>
      <c r="D13" s="15">
        <v>259.60000000000002</v>
      </c>
      <c r="E13" s="15">
        <v>259.5</v>
      </c>
      <c r="F13" s="15">
        <v>261.8</v>
      </c>
      <c r="G13" s="15">
        <v>257.5</v>
      </c>
      <c r="H13" s="15">
        <v>260.2</v>
      </c>
      <c r="I13" s="15">
        <v>259.95</v>
      </c>
      <c r="J13" s="15">
        <v>259.75</v>
      </c>
      <c r="K13" s="15">
        <v>741946</v>
      </c>
      <c r="L13" s="15">
        <v>192723717.84999999</v>
      </c>
    </row>
    <row r="14" spans="1:12" x14ac:dyDescent="0.25">
      <c r="A14" s="15" t="s">
        <v>23</v>
      </c>
      <c r="B14" s="15" t="s">
        <v>18</v>
      </c>
      <c r="C14" s="16">
        <v>43424</v>
      </c>
      <c r="D14" s="15">
        <v>259.95</v>
      </c>
      <c r="E14" s="15">
        <v>260</v>
      </c>
      <c r="F14" s="15">
        <v>261.25</v>
      </c>
      <c r="G14" s="15">
        <v>257.89999999999998</v>
      </c>
      <c r="H14" s="15">
        <v>259.3</v>
      </c>
      <c r="I14" s="15">
        <v>260.3</v>
      </c>
      <c r="J14" s="15">
        <v>259.81</v>
      </c>
      <c r="K14" s="15">
        <v>1005059</v>
      </c>
      <c r="L14" s="15">
        <v>261123249.30000001</v>
      </c>
    </row>
    <row r="15" spans="1:12" x14ac:dyDescent="0.25">
      <c r="A15" s="15" t="s">
        <v>23</v>
      </c>
      <c r="B15" s="15" t="s">
        <v>18</v>
      </c>
      <c r="C15" s="16">
        <v>43425</v>
      </c>
      <c r="D15" s="15">
        <v>260.3</v>
      </c>
      <c r="E15" s="15">
        <v>259.05</v>
      </c>
      <c r="F15" s="15">
        <v>260.55</v>
      </c>
      <c r="G15" s="15">
        <v>256.45</v>
      </c>
      <c r="H15" s="15">
        <v>258.35000000000002</v>
      </c>
      <c r="I15" s="15">
        <v>258.85000000000002</v>
      </c>
      <c r="J15" s="15">
        <v>259.14</v>
      </c>
      <c r="K15" s="15">
        <v>1328745</v>
      </c>
      <c r="L15" s="15">
        <v>344324733.30000001</v>
      </c>
    </row>
    <row r="16" spans="1:12" x14ac:dyDescent="0.25">
      <c r="A16" s="15" t="s">
        <v>23</v>
      </c>
      <c r="B16" s="15" t="s">
        <v>18</v>
      </c>
      <c r="C16" s="16">
        <v>43426</v>
      </c>
      <c r="D16" s="15">
        <v>258.85000000000002</v>
      </c>
      <c r="E16" s="15">
        <v>258.7</v>
      </c>
      <c r="F16" s="15">
        <v>263.5</v>
      </c>
      <c r="G16" s="15">
        <v>244.1</v>
      </c>
      <c r="H16" s="15">
        <v>258.2</v>
      </c>
      <c r="I16" s="15">
        <v>258.10000000000002</v>
      </c>
      <c r="J16" s="15">
        <v>255.84</v>
      </c>
      <c r="K16" s="15">
        <v>2857031</v>
      </c>
      <c r="L16" s="15">
        <v>730939693.70000005</v>
      </c>
    </row>
    <row r="17" spans="1:12" x14ac:dyDescent="0.25">
      <c r="A17" s="15" t="s">
        <v>23</v>
      </c>
      <c r="B17" s="15" t="s">
        <v>18</v>
      </c>
      <c r="C17" s="16">
        <v>43430</v>
      </c>
      <c r="D17" s="15">
        <v>258.10000000000002</v>
      </c>
      <c r="E17" s="15">
        <v>259</v>
      </c>
      <c r="F17" s="15">
        <v>268.55</v>
      </c>
      <c r="G17" s="15">
        <v>258.3</v>
      </c>
      <c r="H17" s="15">
        <v>263</v>
      </c>
      <c r="I17" s="15">
        <v>262.75</v>
      </c>
      <c r="J17" s="15">
        <v>262.24</v>
      </c>
      <c r="K17" s="15">
        <v>3138480</v>
      </c>
      <c r="L17" s="15">
        <v>823026680.79999995</v>
      </c>
    </row>
    <row r="18" spans="1:12" x14ac:dyDescent="0.25">
      <c r="A18" s="15" t="s">
        <v>23</v>
      </c>
      <c r="B18" s="15" t="s">
        <v>18</v>
      </c>
      <c r="C18" s="16">
        <v>43431</v>
      </c>
      <c r="D18" s="15">
        <v>262.75</v>
      </c>
      <c r="E18" s="15">
        <v>262</v>
      </c>
      <c r="F18" s="15">
        <v>268.25</v>
      </c>
      <c r="G18" s="15">
        <v>259.14999999999998</v>
      </c>
      <c r="H18" s="15">
        <v>264.05</v>
      </c>
      <c r="I18" s="15">
        <v>264.14999999999998</v>
      </c>
      <c r="J18" s="15">
        <v>264.77999999999997</v>
      </c>
      <c r="K18" s="15">
        <v>2270520</v>
      </c>
      <c r="L18" s="15">
        <v>601190554.29999995</v>
      </c>
    </row>
    <row r="19" spans="1:12" x14ac:dyDescent="0.25">
      <c r="A19" s="15" t="s">
        <v>23</v>
      </c>
      <c r="B19" s="15" t="s">
        <v>18</v>
      </c>
      <c r="C19" s="16">
        <v>43432</v>
      </c>
      <c r="D19" s="15">
        <v>264.14999999999998</v>
      </c>
      <c r="E19" s="15">
        <v>266</v>
      </c>
      <c r="F19" s="15">
        <v>266.3</v>
      </c>
      <c r="G19" s="15">
        <v>257.60000000000002</v>
      </c>
      <c r="H19" s="15">
        <v>259.39999999999998</v>
      </c>
      <c r="I19" s="15">
        <v>259.64999999999998</v>
      </c>
      <c r="J19" s="15">
        <v>260.17</v>
      </c>
      <c r="K19" s="15">
        <v>1726167</v>
      </c>
      <c r="L19" s="15">
        <v>449097634.69999999</v>
      </c>
    </row>
    <row r="20" spans="1:12" x14ac:dyDescent="0.25">
      <c r="A20" s="15" t="s">
        <v>23</v>
      </c>
      <c r="B20" s="15" t="s">
        <v>18</v>
      </c>
      <c r="C20" s="16">
        <v>43433</v>
      </c>
      <c r="D20" s="15">
        <v>259.64999999999998</v>
      </c>
      <c r="E20" s="15">
        <v>260.85000000000002</v>
      </c>
      <c r="F20" s="15">
        <v>266.5</v>
      </c>
      <c r="G20" s="15">
        <v>254.25</v>
      </c>
      <c r="H20" s="15">
        <v>264.5</v>
      </c>
      <c r="I20" s="15">
        <v>265.45</v>
      </c>
      <c r="J20" s="15">
        <v>261.35000000000002</v>
      </c>
      <c r="K20" s="15">
        <v>1424071</v>
      </c>
      <c r="L20" s="15">
        <v>372180360.69999999</v>
      </c>
    </row>
    <row r="21" spans="1:12" x14ac:dyDescent="0.25">
      <c r="A21" s="15" t="s">
        <v>23</v>
      </c>
      <c r="B21" s="15" t="s">
        <v>18</v>
      </c>
      <c r="C21" s="16">
        <v>43434</v>
      </c>
      <c r="D21" s="15">
        <v>265.45</v>
      </c>
      <c r="E21" s="15">
        <v>262.60000000000002</v>
      </c>
      <c r="F21" s="15">
        <v>265.95</v>
      </c>
      <c r="G21" s="15">
        <v>255.3</v>
      </c>
      <c r="H21" s="15">
        <v>255.95</v>
      </c>
      <c r="I21" s="15">
        <v>256.75</v>
      </c>
      <c r="J21" s="15">
        <v>257.97000000000003</v>
      </c>
      <c r="K21" s="15">
        <v>3389542</v>
      </c>
      <c r="L21" s="15">
        <v>874386822.64999998</v>
      </c>
    </row>
    <row r="22" spans="1:12" x14ac:dyDescent="0.25">
      <c r="A22" s="15" t="s">
        <v>23</v>
      </c>
      <c r="B22" s="15" t="s">
        <v>18</v>
      </c>
      <c r="C22" s="16">
        <v>43437</v>
      </c>
      <c r="D22" s="15">
        <v>256.75</v>
      </c>
      <c r="E22" s="15">
        <v>257</v>
      </c>
      <c r="F22" s="15">
        <v>259.95</v>
      </c>
      <c r="G22" s="15">
        <v>253.95</v>
      </c>
      <c r="H22" s="15">
        <v>255.7</v>
      </c>
      <c r="I22" s="15">
        <v>256</v>
      </c>
      <c r="J22" s="15">
        <v>256.64999999999998</v>
      </c>
      <c r="K22" s="15">
        <v>2081914</v>
      </c>
      <c r="L22" s="15">
        <v>534326941.39999998</v>
      </c>
    </row>
    <row r="23" spans="1:12" x14ac:dyDescent="0.25">
      <c r="A23" s="15" t="s">
        <v>23</v>
      </c>
      <c r="B23" s="15" t="s">
        <v>18</v>
      </c>
      <c r="C23" s="16">
        <v>43438</v>
      </c>
      <c r="D23" s="15">
        <v>256</v>
      </c>
      <c r="E23" s="15">
        <v>255.7</v>
      </c>
      <c r="F23" s="15">
        <v>257</v>
      </c>
      <c r="G23" s="15">
        <v>252.5</v>
      </c>
      <c r="H23" s="15">
        <v>254.7</v>
      </c>
      <c r="I23" s="15">
        <v>254.85</v>
      </c>
      <c r="J23" s="15">
        <v>254.8</v>
      </c>
      <c r="K23" s="15">
        <v>4028606</v>
      </c>
      <c r="L23" s="15">
        <v>1026483040.8</v>
      </c>
    </row>
    <row r="24" spans="1:12" x14ac:dyDescent="0.25">
      <c r="A24" s="15" t="s">
        <v>23</v>
      </c>
      <c r="B24" s="15" t="s">
        <v>18</v>
      </c>
      <c r="C24" s="16">
        <v>43439</v>
      </c>
      <c r="D24" s="15">
        <v>254.85</v>
      </c>
      <c r="E24" s="15">
        <v>255</v>
      </c>
      <c r="F24" s="15">
        <v>259.39999999999998</v>
      </c>
      <c r="G24" s="15">
        <v>253.35</v>
      </c>
      <c r="H24" s="15">
        <v>258</v>
      </c>
      <c r="I24" s="15">
        <v>258.35000000000002</v>
      </c>
      <c r="J24" s="15">
        <v>257.57</v>
      </c>
      <c r="K24" s="15">
        <v>1194976</v>
      </c>
      <c r="L24" s="15">
        <v>307795110.60000002</v>
      </c>
    </row>
    <row r="25" spans="1:12" x14ac:dyDescent="0.25">
      <c r="A25" s="15" t="s">
        <v>23</v>
      </c>
      <c r="B25" s="15" t="s">
        <v>18</v>
      </c>
      <c r="C25" s="16">
        <v>43440</v>
      </c>
      <c r="D25" s="15">
        <v>258.35000000000002</v>
      </c>
      <c r="E25" s="15">
        <v>255.75</v>
      </c>
      <c r="F25" s="15">
        <v>257.8</v>
      </c>
      <c r="G25" s="15">
        <v>253.55</v>
      </c>
      <c r="H25" s="15">
        <v>255.55</v>
      </c>
      <c r="I25" s="15">
        <v>255.65</v>
      </c>
      <c r="J25" s="15">
        <v>255.65</v>
      </c>
      <c r="K25" s="15">
        <v>648790</v>
      </c>
      <c r="L25" s="15">
        <v>165863805.30000001</v>
      </c>
    </row>
    <row r="26" spans="1:12" x14ac:dyDescent="0.25">
      <c r="A26" s="15" t="s">
        <v>23</v>
      </c>
      <c r="B26" s="15" t="s">
        <v>18</v>
      </c>
      <c r="C26" s="16">
        <v>43441</v>
      </c>
      <c r="D26" s="15">
        <v>255.65</v>
      </c>
      <c r="E26" s="15">
        <v>254</v>
      </c>
      <c r="F26" s="15">
        <v>256.95</v>
      </c>
      <c r="G26" s="15">
        <v>251.55</v>
      </c>
      <c r="H26" s="15">
        <v>252.6</v>
      </c>
      <c r="I26" s="15">
        <v>252.85</v>
      </c>
      <c r="J26" s="15">
        <v>253.94</v>
      </c>
      <c r="K26" s="15">
        <v>721812</v>
      </c>
      <c r="L26" s="15">
        <v>183295877.30000001</v>
      </c>
    </row>
    <row r="27" spans="1:12" x14ac:dyDescent="0.25">
      <c r="A27" s="15" t="s">
        <v>23</v>
      </c>
      <c r="B27" s="15" t="s">
        <v>18</v>
      </c>
      <c r="C27" s="16">
        <v>43444</v>
      </c>
      <c r="D27" s="15">
        <v>252.85</v>
      </c>
      <c r="E27" s="15">
        <v>251.7</v>
      </c>
      <c r="F27" s="15">
        <v>251.7</v>
      </c>
      <c r="G27" s="15">
        <v>246.25</v>
      </c>
      <c r="H27" s="15">
        <v>250.45</v>
      </c>
      <c r="I27" s="15">
        <v>250.35</v>
      </c>
      <c r="J27" s="15">
        <v>249.97</v>
      </c>
      <c r="K27" s="15">
        <v>1896394</v>
      </c>
      <c r="L27" s="15">
        <v>474042698.10000002</v>
      </c>
    </row>
    <row r="28" spans="1:12" x14ac:dyDescent="0.25">
      <c r="A28" s="15" t="s">
        <v>23</v>
      </c>
      <c r="B28" s="15" t="s">
        <v>18</v>
      </c>
      <c r="C28" s="16">
        <v>43445</v>
      </c>
      <c r="D28" s="15">
        <v>250.35</v>
      </c>
      <c r="E28" s="15">
        <v>247.7</v>
      </c>
      <c r="F28" s="15">
        <v>257.25</v>
      </c>
      <c r="G28" s="15">
        <v>246</v>
      </c>
      <c r="H28" s="15">
        <v>252</v>
      </c>
      <c r="I28" s="15">
        <v>253.15</v>
      </c>
      <c r="J28" s="15">
        <v>251.38</v>
      </c>
      <c r="K28" s="15">
        <v>924469</v>
      </c>
      <c r="L28" s="15">
        <v>232389521.80000001</v>
      </c>
    </row>
    <row r="29" spans="1:12" x14ac:dyDescent="0.25">
      <c r="A29" s="15" t="s">
        <v>23</v>
      </c>
      <c r="B29" s="15" t="s">
        <v>18</v>
      </c>
      <c r="C29" s="16">
        <v>43446</v>
      </c>
      <c r="D29" s="15">
        <v>253.15</v>
      </c>
      <c r="E29" s="15">
        <v>253.9</v>
      </c>
      <c r="F29" s="15">
        <v>256.3</v>
      </c>
      <c r="G29" s="15">
        <v>250</v>
      </c>
      <c r="H29" s="15">
        <v>251.2</v>
      </c>
      <c r="I29" s="15">
        <v>250.7</v>
      </c>
      <c r="J29" s="15">
        <v>251.99</v>
      </c>
      <c r="K29" s="15">
        <v>1909161</v>
      </c>
      <c r="L29" s="15">
        <v>481093619.44999999</v>
      </c>
    </row>
    <row r="30" spans="1:12" x14ac:dyDescent="0.25">
      <c r="A30" s="15" t="s">
        <v>23</v>
      </c>
      <c r="B30" s="15" t="s">
        <v>18</v>
      </c>
      <c r="C30" s="16">
        <v>43447</v>
      </c>
      <c r="D30" s="15">
        <v>250.7</v>
      </c>
      <c r="E30" s="15">
        <v>251.2</v>
      </c>
      <c r="F30" s="15">
        <v>252.45</v>
      </c>
      <c r="G30" s="15">
        <v>248.35</v>
      </c>
      <c r="H30" s="15">
        <v>249.5</v>
      </c>
      <c r="I30" s="15">
        <v>249.2</v>
      </c>
      <c r="J30" s="15">
        <v>249.48</v>
      </c>
      <c r="K30" s="15">
        <v>2790047</v>
      </c>
      <c r="L30" s="15">
        <v>696055362.25</v>
      </c>
    </row>
    <row r="31" spans="1:12" x14ac:dyDescent="0.25">
      <c r="A31" s="15" t="s">
        <v>23</v>
      </c>
      <c r="B31" s="15" t="s">
        <v>18</v>
      </c>
      <c r="C31" s="17">
        <v>43448</v>
      </c>
      <c r="D31" s="15">
        <v>249.2</v>
      </c>
      <c r="E31" s="15">
        <v>249</v>
      </c>
      <c r="F31" s="15">
        <v>252.9</v>
      </c>
      <c r="G31" s="15">
        <v>247.25</v>
      </c>
      <c r="H31" s="15">
        <v>252.3</v>
      </c>
      <c r="I31" s="15">
        <v>252.05</v>
      </c>
      <c r="J31" s="15">
        <v>250.07</v>
      </c>
      <c r="K31" s="15">
        <v>1818267</v>
      </c>
      <c r="L31" s="15">
        <v>454687747.5</v>
      </c>
    </row>
    <row r="32" spans="1:1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>
        <f>SUM(K2:K31)</f>
        <v>55051894</v>
      </c>
      <c r="L32" s="15">
        <f>SUM(L2:L31)</f>
        <v>14246236672.599998</v>
      </c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7" t="s">
        <v>20</v>
      </c>
      <c r="L33" s="8">
        <f>L32/K32</f>
        <v>258.77832055333096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7" workbookViewId="0">
      <selection activeCell="C46" sqref="C46"/>
    </sheetView>
  </sheetViews>
  <sheetFormatPr defaultRowHeight="15" x14ac:dyDescent="0.25"/>
  <cols>
    <col min="1" max="1" width="11.7109375" bestFit="1" customWidth="1"/>
    <col min="2" max="2" width="6.85546875" customWidth="1"/>
    <col min="3" max="3" width="10" bestFit="1" customWidth="1"/>
    <col min="11" max="11" width="14.7109375" customWidth="1"/>
    <col min="12" max="12" width="13.42578125" customWidth="1"/>
  </cols>
  <sheetData>
    <row r="1" spans="1:12" ht="32.25" customHeight="1" x14ac:dyDescent="0.25">
      <c r="A1" s="6" t="s">
        <v>7</v>
      </c>
      <c r="B1" s="6" t="s">
        <v>8</v>
      </c>
      <c r="C1" s="6" t="s">
        <v>0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x14ac:dyDescent="0.25">
      <c r="A2" s="15" t="s">
        <v>23</v>
      </c>
      <c r="B2" s="15" t="s">
        <v>18</v>
      </c>
      <c r="C2" s="16">
        <v>43383</v>
      </c>
      <c r="D2" s="15">
        <v>266.5</v>
      </c>
      <c r="E2" s="15">
        <v>268.45</v>
      </c>
      <c r="F2" s="15">
        <v>276</v>
      </c>
      <c r="G2" s="15">
        <v>256.5</v>
      </c>
      <c r="H2" s="15">
        <v>258.7</v>
      </c>
      <c r="I2" s="15">
        <v>258.25</v>
      </c>
      <c r="J2" s="15">
        <v>266.93</v>
      </c>
      <c r="K2" s="15">
        <v>2832141</v>
      </c>
      <c r="L2" s="15">
        <v>755983759.20000005</v>
      </c>
    </row>
    <row r="3" spans="1:12" x14ac:dyDescent="0.25">
      <c r="A3" s="15" t="s">
        <v>23</v>
      </c>
      <c r="B3" s="15" t="s">
        <v>18</v>
      </c>
      <c r="C3" s="16">
        <v>43384</v>
      </c>
      <c r="D3" s="15">
        <v>258.25</v>
      </c>
      <c r="E3" s="15">
        <v>252.7</v>
      </c>
      <c r="F3" s="15">
        <v>262.64999999999998</v>
      </c>
      <c r="G3" s="15">
        <v>252</v>
      </c>
      <c r="H3" s="15">
        <v>262.5</v>
      </c>
      <c r="I3" s="15">
        <v>259.75</v>
      </c>
      <c r="J3" s="15">
        <v>259.45</v>
      </c>
      <c r="K3" s="15">
        <v>4629003</v>
      </c>
      <c r="L3" s="15">
        <v>1201002690.05</v>
      </c>
    </row>
    <row r="4" spans="1:12" x14ac:dyDescent="0.25">
      <c r="A4" s="15" t="s">
        <v>23</v>
      </c>
      <c r="B4" s="15" t="s">
        <v>18</v>
      </c>
      <c r="C4" s="16">
        <v>43385</v>
      </c>
      <c r="D4" s="15">
        <v>259.75</v>
      </c>
      <c r="E4" s="15">
        <v>259.95</v>
      </c>
      <c r="F4" s="15">
        <v>267.5</v>
      </c>
      <c r="G4" s="15">
        <v>258</v>
      </c>
      <c r="H4" s="15">
        <v>265</v>
      </c>
      <c r="I4" s="15">
        <v>265.55</v>
      </c>
      <c r="J4" s="15">
        <v>263.5</v>
      </c>
      <c r="K4" s="15">
        <v>2502620</v>
      </c>
      <c r="L4" s="15">
        <v>659433763.5</v>
      </c>
    </row>
    <row r="5" spans="1:12" x14ac:dyDescent="0.25">
      <c r="A5" s="15" t="s">
        <v>23</v>
      </c>
      <c r="B5" s="15" t="s">
        <v>18</v>
      </c>
      <c r="C5" s="16">
        <v>43388</v>
      </c>
      <c r="D5" s="15">
        <v>265.55</v>
      </c>
      <c r="E5" s="15">
        <v>267.55</v>
      </c>
      <c r="F5" s="15">
        <v>271.60000000000002</v>
      </c>
      <c r="G5" s="15">
        <v>264.85000000000002</v>
      </c>
      <c r="H5" s="15">
        <v>268.55</v>
      </c>
      <c r="I5" s="15">
        <v>268.60000000000002</v>
      </c>
      <c r="J5" s="15">
        <v>268.27</v>
      </c>
      <c r="K5" s="15">
        <v>1953850</v>
      </c>
      <c r="L5" s="15">
        <v>524167879.94999999</v>
      </c>
    </row>
    <row r="6" spans="1:12" x14ac:dyDescent="0.25">
      <c r="A6" s="15" t="s">
        <v>23</v>
      </c>
      <c r="B6" s="15" t="s">
        <v>18</v>
      </c>
      <c r="C6" s="16">
        <v>43389</v>
      </c>
      <c r="D6" s="15">
        <v>268.60000000000002</v>
      </c>
      <c r="E6" s="15">
        <v>268.60000000000002</v>
      </c>
      <c r="F6" s="15">
        <v>277.5</v>
      </c>
      <c r="G6" s="15">
        <v>263.8</v>
      </c>
      <c r="H6" s="15">
        <v>266.39999999999998</v>
      </c>
      <c r="I6" s="15">
        <v>266.25</v>
      </c>
      <c r="J6" s="15">
        <v>270.08</v>
      </c>
      <c r="K6" s="15">
        <v>2760250</v>
      </c>
      <c r="L6" s="15">
        <v>745497674.64999998</v>
      </c>
    </row>
    <row r="7" spans="1:12" x14ac:dyDescent="0.25">
      <c r="A7" s="15" t="s">
        <v>23</v>
      </c>
      <c r="B7" s="15" t="s">
        <v>18</v>
      </c>
      <c r="C7" s="16">
        <v>43390</v>
      </c>
      <c r="D7" s="15">
        <v>266.25</v>
      </c>
      <c r="E7" s="15">
        <v>268.7</v>
      </c>
      <c r="F7" s="15">
        <v>269.64999999999998</v>
      </c>
      <c r="G7" s="15">
        <v>258.2</v>
      </c>
      <c r="H7" s="15">
        <v>261.05</v>
      </c>
      <c r="I7" s="15">
        <v>260</v>
      </c>
      <c r="J7" s="15">
        <v>263.88</v>
      </c>
      <c r="K7" s="15">
        <v>1618929</v>
      </c>
      <c r="L7" s="15">
        <v>427210669.60000002</v>
      </c>
    </row>
    <row r="8" spans="1:12" x14ac:dyDescent="0.25">
      <c r="A8" s="15" t="s">
        <v>23</v>
      </c>
      <c r="B8" s="15" t="s">
        <v>18</v>
      </c>
      <c r="C8" s="16">
        <v>43392</v>
      </c>
      <c r="D8" s="15">
        <v>260</v>
      </c>
      <c r="E8" s="15">
        <v>261</v>
      </c>
      <c r="F8" s="15">
        <v>268.64999999999998</v>
      </c>
      <c r="G8" s="15">
        <v>261</v>
      </c>
      <c r="H8" s="15">
        <v>264.10000000000002</v>
      </c>
      <c r="I8" s="15">
        <v>264.45</v>
      </c>
      <c r="J8" s="15">
        <v>264.98</v>
      </c>
      <c r="K8" s="15">
        <v>2544569</v>
      </c>
      <c r="L8" s="15">
        <v>674266398.45000005</v>
      </c>
    </row>
    <row r="9" spans="1:12" x14ac:dyDescent="0.25">
      <c r="A9" s="15" t="s">
        <v>23</v>
      </c>
      <c r="B9" s="15" t="s">
        <v>18</v>
      </c>
      <c r="C9" s="16">
        <v>43395</v>
      </c>
      <c r="D9" s="15">
        <v>264.45</v>
      </c>
      <c r="E9" s="15">
        <v>266</v>
      </c>
      <c r="F9" s="15">
        <v>267.89999999999998</v>
      </c>
      <c r="G9" s="15">
        <v>260.64999999999998</v>
      </c>
      <c r="H9" s="15">
        <v>264.60000000000002</v>
      </c>
      <c r="I9" s="15">
        <v>265.25</v>
      </c>
      <c r="J9" s="15">
        <v>265.02999999999997</v>
      </c>
      <c r="K9" s="15">
        <v>1228217</v>
      </c>
      <c r="L9" s="15">
        <v>325511443.69999999</v>
      </c>
    </row>
    <row r="10" spans="1:12" x14ac:dyDescent="0.25">
      <c r="A10" s="15" t="s">
        <v>23</v>
      </c>
      <c r="B10" s="15" t="s">
        <v>18</v>
      </c>
      <c r="C10" s="16">
        <v>43396</v>
      </c>
      <c r="D10" s="15">
        <v>265.25</v>
      </c>
      <c r="E10" s="15">
        <v>264.60000000000002</v>
      </c>
      <c r="F10" s="15">
        <v>270.39999999999998</v>
      </c>
      <c r="G10" s="15">
        <v>258.60000000000002</v>
      </c>
      <c r="H10" s="15">
        <v>265</v>
      </c>
      <c r="I10" s="15">
        <v>265.5</v>
      </c>
      <c r="J10" s="15">
        <v>262.58999999999997</v>
      </c>
      <c r="K10" s="15">
        <v>8806279</v>
      </c>
      <c r="L10" s="15">
        <v>2312437854.9499998</v>
      </c>
    </row>
    <row r="11" spans="1:12" x14ac:dyDescent="0.25">
      <c r="A11" s="15" t="s">
        <v>23</v>
      </c>
      <c r="B11" s="15" t="s">
        <v>18</v>
      </c>
      <c r="C11" s="16">
        <v>43397</v>
      </c>
      <c r="D11" s="15">
        <v>265.5</v>
      </c>
      <c r="E11" s="15">
        <v>265.55</v>
      </c>
      <c r="F11" s="15">
        <v>267.89999999999998</v>
      </c>
      <c r="G11" s="15">
        <v>259.89999999999998</v>
      </c>
      <c r="H11" s="15">
        <v>264</v>
      </c>
      <c r="I11" s="15">
        <v>263.25</v>
      </c>
      <c r="J11" s="15">
        <v>262.70999999999998</v>
      </c>
      <c r="K11" s="15">
        <v>2283437</v>
      </c>
      <c r="L11" s="15">
        <v>599890568</v>
      </c>
    </row>
    <row r="12" spans="1:12" x14ac:dyDescent="0.25">
      <c r="A12" s="15" t="s">
        <v>23</v>
      </c>
      <c r="B12" s="15" t="s">
        <v>18</v>
      </c>
      <c r="C12" s="16">
        <v>43398</v>
      </c>
      <c r="D12" s="15">
        <v>263.25</v>
      </c>
      <c r="E12" s="15">
        <v>260.10000000000002</v>
      </c>
      <c r="F12" s="15">
        <v>270.7</v>
      </c>
      <c r="G12" s="15">
        <v>260</v>
      </c>
      <c r="H12" s="15">
        <v>264.5</v>
      </c>
      <c r="I12" s="15">
        <v>265</v>
      </c>
      <c r="J12" s="15">
        <v>264.93</v>
      </c>
      <c r="K12" s="15">
        <v>6916739</v>
      </c>
      <c r="L12" s="15">
        <v>1832480996.3499999</v>
      </c>
    </row>
    <row r="13" spans="1:12" x14ac:dyDescent="0.25">
      <c r="A13" s="15" t="s">
        <v>23</v>
      </c>
      <c r="B13" s="15" t="s">
        <v>18</v>
      </c>
      <c r="C13" s="16">
        <v>43399</v>
      </c>
      <c r="D13" s="15">
        <v>265</v>
      </c>
      <c r="E13" s="15">
        <v>264.5</v>
      </c>
      <c r="F13" s="15">
        <v>268.45</v>
      </c>
      <c r="G13" s="15">
        <v>261.85000000000002</v>
      </c>
      <c r="H13" s="15">
        <v>265</v>
      </c>
      <c r="I13" s="15">
        <v>265</v>
      </c>
      <c r="J13" s="15">
        <v>264.82</v>
      </c>
      <c r="K13" s="15">
        <v>2293262</v>
      </c>
      <c r="L13" s="15">
        <v>607312851.5</v>
      </c>
    </row>
    <row r="14" spans="1:12" x14ac:dyDescent="0.25">
      <c r="A14" s="15" t="s">
        <v>23</v>
      </c>
      <c r="B14" s="15" t="s">
        <v>18</v>
      </c>
      <c r="C14" s="16">
        <v>43402</v>
      </c>
      <c r="D14" s="15">
        <v>265</v>
      </c>
      <c r="E14" s="15">
        <v>263.5</v>
      </c>
      <c r="F14" s="15">
        <v>266.75</v>
      </c>
      <c r="G14" s="15">
        <v>262.55</v>
      </c>
      <c r="H14" s="15">
        <v>266.14999999999998</v>
      </c>
      <c r="I14" s="15">
        <v>264.64999999999998</v>
      </c>
      <c r="J14" s="15">
        <v>264.82</v>
      </c>
      <c r="K14" s="15">
        <v>995410</v>
      </c>
      <c r="L14" s="15">
        <v>263600093.75</v>
      </c>
    </row>
    <row r="15" spans="1:12" x14ac:dyDescent="0.25">
      <c r="A15" s="15" t="s">
        <v>23</v>
      </c>
      <c r="B15" s="15" t="s">
        <v>18</v>
      </c>
      <c r="C15" s="16">
        <v>43403</v>
      </c>
      <c r="D15" s="15">
        <v>264.64999999999998</v>
      </c>
      <c r="E15" s="15">
        <v>265.14999999999998</v>
      </c>
      <c r="F15" s="15">
        <v>267.95</v>
      </c>
      <c r="G15" s="15">
        <v>263.5</v>
      </c>
      <c r="H15" s="15">
        <v>265.60000000000002</v>
      </c>
      <c r="I15" s="15">
        <v>266.2</v>
      </c>
      <c r="J15" s="15">
        <v>265.81</v>
      </c>
      <c r="K15" s="15">
        <v>1524274</v>
      </c>
      <c r="L15" s="15">
        <v>405173490.69999999</v>
      </c>
    </row>
    <row r="16" spans="1:12" x14ac:dyDescent="0.25">
      <c r="A16" s="15" t="s">
        <v>23</v>
      </c>
      <c r="B16" s="15" t="s">
        <v>18</v>
      </c>
      <c r="C16" s="16">
        <v>43404</v>
      </c>
      <c r="D16" s="15">
        <v>266.2</v>
      </c>
      <c r="E16" s="15">
        <v>265</v>
      </c>
      <c r="F16" s="15">
        <v>271</v>
      </c>
      <c r="G16" s="15">
        <v>259.39999999999998</v>
      </c>
      <c r="H16" s="15">
        <v>267</v>
      </c>
      <c r="I16" s="15">
        <v>269.25</v>
      </c>
      <c r="J16" s="15">
        <v>264.95</v>
      </c>
      <c r="K16" s="15">
        <v>2396820</v>
      </c>
      <c r="L16" s="15">
        <v>635042343.85000002</v>
      </c>
    </row>
    <row r="17" spans="1:12" x14ac:dyDescent="0.25">
      <c r="A17" s="15" t="s">
        <v>23</v>
      </c>
      <c r="B17" s="15" t="s">
        <v>18</v>
      </c>
      <c r="C17" s="16">
        <v>43405</v>
      </c>
      <c r="D17" s="15">
        <v>269.25</v>
      </c>
      <c r="E17" s="15">
        <v>264.05</v>
      </c>
      <c r="F17" s="15">
        <v>266.95</v>
      </c>
      <c r="G17" s="15">
        <v>260.35000000000002</v>
      </c>
      <c r="H17" s="15">
        <v>261</v>
      </c>
      <c r="I17" s="15">
        <v>261.2</v>
      </c>
      <c r="J17" s="15">
        <v>262.95</v>
      </c>
      <c r="K17" s="15">
        <v>2270401</v>
      </c>
      <c r="L17" s="15">
        <v>596992117.25</v>
      </c>
    </row>
    <row r="18" spans="1:12" x14ac:dyDescent="0.25">
      <c r="A18" s="15" t="s">
        <v>23</v>
      </c>
      <c r="B18" s="15" t="s">
        <v>18</v>
      </c>
      <c r="C18" s="16">
        <v>43406</v>
      </c>
      <c r="D18" s="15">
        <v>261.2</v>
      </c>
      <c r="E18" s="15">
        <v>262.8</v>
      </c>
      <c r="F18" s="15">
        <v>264.75</v>
      </c>
      <c r="G18" s="15">
        <v>260.25</v>
      </c>
      <c r="H18" s="15">
        <v>261</v>
      </c>
      <c r="I18" s="15">
        <v>262.3</v>
      </c>
      <c r="J18" s="15">
        <v>263.33</v>
      </c>
      <c r="K18" s="15">
        <v>1687971</v>
      </c>
      <c r="L18" s="15">
        <v>444496152.25</v>
      </c>
    </row>
    <row r="19" spans="1:12" x14ac:dyDescent="0.25">
      <c r="A19" s="15" t="s">
        <v>23</v>
      </c>
      <c r="B19" s="15" t="s">
        <v>18</v>
      </c>
      <c r="C19" s="16">
        <v>43409</v>
      </c>
      <c r="D19" s="15">
        <v>262.3</v>
      </c>
      <c r="E19" s="15">
        <v>262.3</v>
      </c>
      <c r="F19" s="15">
        <v>264</v>
      </c>
      <c r="G19" s="15">
        <v>258.05</v>
      </c>
      <c r="H19" s="15">
        <v>261.95</v>
      </c>
      <c r="I19" s="15">
        <v>261.95</v>
      </c>
      <c r="J19" s="15">
        <v>261.20999999999998</v>
      </c>
      <c r="K19" s="15">
        <v>1661661</v>
      </c>
      <c r="L19" s="15">
        <v>434038118.39999998</v>
      </c>
    </row>
    <row r="20" spans="1:12" x14ac:dyDescent="0.25">
      <c r="A20" s="15" t="s">
        <v>23</v>
      </c>
      <c r="B20" s="15" t="s">
        <v>18</v>
      </c>
      <c r="C20" s="16">
        <v>43410</v>
      </c>
      <c r="D20" s="15">
        <v>261.95</v>
      </c>
      <c r="E20" s="15">
        <v>261.14999999999998</v>
      </c>
      <c r="F20" s="15">
        <v>265.75</v>
      </c>
      <c r="G20" s="15">
        <v>259.3</v>
      </c>
      <c r="H20" s="15">
        <v>262.10000000000002</v>
      </c>
      <c r="I20" s="15">
        <v>262.64999999999998</v>
      </c>
      <c r="J20" s="15">
        <v>263.62</v>
      </c>
      <c r="K20" s="15">
        <v>1582175</v>
      </c>
      <c r="L20" s="15">
        <v>417097703.25</v>
      </c>
    </row>
    <row r="21" spans="1:12" x14ac:dyDescent="0.25">
      <c r="A21" s="15" t="s">
        <v>23</v>
      </c>
      <c r="B21" s="15" t="s">
        <v>18</v>
      </c>
      <c r="C21" s="16">
        <v>43411</v>
      </c>
      <c r="D21" s="15">
        <v>262.64999999999998</v>
      </c>
      <c r="E21" s="15">
        <v>264.89999999999998</v>
      </c>
      <c r="F21" s="15">
        <v>266.25</v>
      </c>
      <c r="G21" s="15">
        <v>263</v>
      </c>
      <c r="H21" s="15">
        <v>266</v>
      </c>
      <c r="I21" s="15">
        <v>265.14999999999998</v>
      </c>
      <c r="J21" s="15">
        <v>265.01</v>
      </c>
      <c r="K21" s="15">
        <v>94257</v>
      </c>
      <c r="L21" s="15">
        <v>24979263.350000001</v>
      </c>
    </row>
    <row r="22" spans="1:12" x14ac:dyDescent="0.25">
      <c r="A22" s="15" t="s">
        <v>23</v>
      </c>
      <c r="B22" s="15" t="s">
        <v>18</v>
      </c>
      <c r="C22" s="16">
        <v>43413</v>
      </c>
      <c r="D22" s="15">
        <v>265.14999999999998</v>
      </c>
      <c r="E22" s="15">
        <v>267.8</v>
      </c>
      <c r="F22" s="15">
        <v>274.10000000000002</v>
      </c>
      <c r="G22" s="15">
        <v>264.35000000000002</v>
      </c>
      <c r="H22" s="15">
        <v>264.7</v>
      </c>
      <c r="I22" s="15">
        <v>265.85000000000002</v>
      </c>
      <c r="J22" s="15">
        <v>269.56</v>
      </c>
      <c r="K22" s="15">
        <v>4838067</v>
      </c>
      <c r="L22" s="15">
        <v>1304171135.9000001</v>
      </c>
    </row>
    <row r="23" spans="1:12" x14ac:dyDescent="0.25">
      <c r="A23" s="15" t="s">
        <v>23</v>
      </c>
      <c r="B23" s="15" t="s">
        <v>18</v>
      </c>
      <c r="C23" s="16">
        <v>43416</v>
      </c>
      <c r="D23" s="15">
        <v>265.85000000000002</v>
      </c>
      <c r="E23" s="15">
        <v>267.95</v>
      </c>
      <c r="F23" s="15">
        <v>268.8</v>
      </c>
      <c r="G23" s="15">
        <v>257.45</v>
      </c>
      <c r="H23" s="15">
        <v>257.8</v>
      </c>
      <c r="I23" s="15">
        <v>258.5</v>
      </c>
      <c r="J23" s="15">
        <v>260.64999999999998</v>
      </c>
      <c r="K23" s="15">
        <v>2007650</v>
      </c>
      <c r="L23" s="15">
        <v>523294405.05000001</v>
      </c>
    </row>
    <row r="24" spans="1:12" x14ac:dyDescent="0.25">
      <c r="A24" s="15" t="s">
        <v>23</v>
      </c>
      <c r="B24" s="15" t="s">
        <v>18</v>
      </c>
      <c r="C24" s="16">
        <v>43417</v>
      </c>
      <c r="D24" s="15">
        <v>258.5</v>
      </c>
      <c r="E24" s="15">
        <v>258</v>
      </c>
      <c r="F24" s="15">
        <v>261.25</v>
      </c>
      <c r="G24" s="15">
        <v>253.55</v>
      </c>
      <c r="H24" s="15">
        <v>258</v>
      </c>
      <c r="I24" s="15">
        <v>258.39999999999998</v>
      </c>
      <c r="J24" s="15">
        <v>257.22000000000003</v>
      </c>
      <c r="K24" s="15">
        <v>1412523</v>
      </c>
      <c r="L24" s="15">
        <v>363332452.30000001</v>
      </c>
    </row>
    <row r="25" spans="1:12" x14ac:dyDescent="0.25">
      <c r="A25" s="15" t="s">
        <v>23</v>
      </c>
      <c r="B25" s="15" t="s">
        <v>18</v>
      </c>
      <c r="C25" s="16">
        <v>43418</v>
      </c>
      <c r="D25" s="15">
        <v>258.39999999999998</v>
      </c>
      <c r="E25" s="15">
        <v>260</v>
      </c>
      <c r="F25" s="15">
        <v>261.5</v>
      </c>
      <c r="G25" s="15">
        <v>256.85000000000002</v>
      </c>
      <c r="H25" s="15">
        <v>259.10000000000002</v>
      </c>
      <c r="I25" s="15">
        <v>260.05</v>
      </c>
      <c r="J25" s="15">
        <v>259.69</v>
      </c>
      <c r="K25" s="15">
        <v>813648</v>
      </c>
      <c r="L25" s="15">
        <v>211293966</v>
      </c>
    </row>
    <row r="26" spans="1:12" x14ac:dyDescent="0.25">
      <c r="A26" s="15" t="s">
        <v>23</v>
      </c>
      <c r="B26" s="15" t="s">
        <v>18</v>
      </c>
      <c r="C26" s="16">
        <v>43419</v>
      </c>
      <c r="D26" s="15">
        <v>260.05</v>
      </c>
      <c r="E26" s="15">
        <v>261.95</v>
      </c>
      <c r="F26" s="15">
        <v>261.95</v>
      </c>
      <c r="G26" s="15">
        <v>254</v>
      </c>
      <c r="H26" s="15">
        <v>254.8</v>
      </c>
      <c r="I26" s="15">
        <v>255.4</v>
      </c>
      <c r="J26" s="15">
        <v>257.67</v>
      </c>
      <c r="K26" s="15">
        <v>1206044</v>
      </c>
      <c r="L26" s="15">
        <v>310766556.94999999</v>
      </c>
    </row>
    <row r="27" spans="1:12" x14ac:dyDescent="0.25">
      <c r="A27" s="15" t="s">
        <v>23</v>
      </c>
      <c r="B27" s="15" t="s">
        <v>18</v>
      </c>
      <c r="C27" s="16">
        <v>43420</v>
      </c>
      <c r="D27" s="15">
        <v>255.4</v>
      </c>
      <c r="E27" s="15">
        <v>257.8</v>
      </c>
      <c r="F27" s="15">
        <v>262.25</v>
      </c>
      <c r="G27" s="15">
        <v>256</v>
      </c>
      <c r="H27" s="15">
        <v>259.39999999999998</v>
      </c>
      <c r="I27" s="15">
        <v>259.60000000000002</v>
      </c>
      <c r="J27" s="15">
        <v>259.72000000000003</v>
      </c>
      <c r="K27" s="15">
        <v>1581500</v>
      </c>
      <c r="L27" s="15">
        <v>410747630.10000002</v>
      </c>
    </row>
    <row r="28" spans="1:12" x14ac:dyDescent="0.25">
      <c r="A28" s="15" t="s">
        <v>23</v>
      </c>
      <c r="B28" s="15" t="s">
        <v>18</v>
      </c>
      <c r="C28" s="16">
        <v>43423</v>
      </c>
      <c r="D28" s="15">
        <v>259.60000000000002</v>
      </c>
      <c r="E28" s="15">
        <v>259.5</v>
      </c>
      <c r="F28" s="15">
        <v>261.8</v>
      </c>
      <c r="G28" s="15">
        <v>257.5</v>
      </c>
      <c r="H28" s="15">
        <v>260.2</v>
      </c>
      <c r="I28" s="15">
        <v>259.95</v>
      </c>
      <c r="J28" s="15">
        <v>259.75</v>
      </c>
      <c r="K28" s="15">
        <v>741946</v>
      </c>
      <c r="L28" s="15">
        <v>192723717.84999999</v>
      </c>
    </row>
    <row r="29" spans="1:12" x14ac:dyDescent="0.25">
      <c r="A29" s="15" t="s">
        <v>23</v>
      </c>
      <c r="B29" s="15" t="s">
        <v>18</v>
      </c>
      <c r="C29" s="16">
        <v>43424</v>
      </c>
      <c r="D29" s="15">
        <v>259.95</v>
      </c>
      <c r="E29" s="15">
        <v>260</v>
      </c>
      <c r="F29" s="15">
        <v>261.25</v>
      </c>
      <c r="G29" s="15">
        <v>257.89999999999998</v>
      </c>
      <c r="H29" s="15">
        <v>259.3</v>
      </c>
      <c r="I29" s="15">
        <v>260.3</v>
      </c>
      <c r="J29" s="15">
        <v>259.81</v>
      </c>
      <c r="K29" s="15">
        <v>1005059</v>
      </c>
      <c r="L29" s="15">
        <v>261123249.30000001</v>
      </c>
    </row>
    <row r="30" spans="1:12" x14ac:dyDescent="0.25">
      <c r="A30" s="15" t="s">
        <v>23</v>
      </c>
      <c r="B30" s="15" t="s">
        <v>18</v>
      </c>
      <c r="C30" s="16">
        <v>43425</v>
      </c>
      <c r="D30" s="15">
        <v>260.3</v>
      </c>
      <c r="E30" s="15">
        <v>259.05</v>
      </c>
      <c r="F30" s="15">
        <v>260.55</v>
      </c>
      <c r="G30" s="15">
        <v>256.45</v>
      </c>
      <c r="H30" s="15">
        <v>258.35000000000002</v>
      </c>
      <c r="I30" s="15">
        <v>258.85000000000002</v>
      </c>
      <c r="J30" s="15">
        <v>259.14</v>
      </c>
      <c r="K30" s="15">
        <v>1328745</v>
      </c>
      <c r="L30" s="15">
        <v>344324733.30000001</v>
      </c>
    </row>
    <row r="31" spans="1:12" x14ac:dyDescent="0.25">
      <c r="A31" s="15" t="s">
        <v>23</v>
      </c>
      <c r="B31" s="15" t="s">
        <v>18</v>
      </c>
      <c r="C31" s="16">
        <v>43426</v>
      </c>
      <c r="D31" s="15">
        <v>258.85000000000002</v>
      </c>
      <c r="E31" s="15">
        <v>258.7</v>
      </c>
      <c r="F31" s="15">
        <v>263.5</v>
      </c>
      <c r="G31" s="15">
        <v>244.1</v>
      </c>
      <c r="H31" s="15">
        <v>258.2</v>
      </c>
      <c r="I31" s="15">
        <v>258.10000000000002</v>
      </c>
      <c r="J31" s="15">
        <v>255.84</v>
      </c>
      <c r="K31" s="15">
        <v>2857031</v>
      </c>
      <c r="L31" s="15">
        <v>730939693.70000005</v>
      </c>
    </row>
    <row r="32" spans="1:12" x14ac:dyDescent="0.25">
      <c r="A32" s="15" t="s">
        <v>23</v>
      </c>
      <c r="B32" s="15" t="s">
        <v>18</v>
      </c>
      <c r="C32" s="16">
        <v>43430</v>
      </c>
      <c r="D32" s="15">
        <v>258.10000000000002</v>
      </c>
      <c r="E32" s="15">
        <v>259</v>
      </c>
      <c r="F32" s="15">
        <v>268.55</v>
      </c>
      <c r="G32" s="15">
        <v>258.3</v>
      </c>
      <c r="H32" s="15">
        <v>263</v>
      </c>
      <c r="I32" s="15">
        <v>262.75</v>
      </c>
      <c r="J32" s="15">
        <v>262.24</v>
      </c>
      <c r="K32" s="15">
        <v>3138480</v>
      </c>
      <c r="L32" s="15">
        <v>823026680.79999995</v>
      </c>
    </row>
    <row r="33" spans="1:12" x14ac:dyDescent="0.25">
      <c r="A33" s="15" t="s">
        <v>23</v>
      </c>
      <c r="B33" s="15" t="s">
        <v>18</v>
      </c>
      <c r="C33" s="16">
        <v>43431</v>
      </c>
      <c r="D33" s="15">
        <v>262.75</v>
      </c>
      <c r="E33" s="15">
        <v>262</v>
      </c>
      <c r="F33" s="15">
        <v>268.25</v>
      </c>
      <c r="G33" s="15">
        <v>259.14999999999998</v>
      </c>
      <c r="H33" s="15">
        <v>264.05</v>
      </c>
      <c r="I33" s="15">
        <v>264.14999999999998</v>
      </c>
      <c r="J33" s="15">
        <v>264.77999999999997</v>
      </c>
      <c r="K33" s="15">
        <v>2270520</v>
      </c>
      <c r="L33" s="15">
        <v>601190554.29999995</v>
      </c>
    </row>
    <row r="34" spans="1:12" x14ac:dyDescent="0.25">
      <c r="A34" s="15" t="s">
        <v>23</v>
      </c>
      <c r="B34" s="15" t="s">
        <v>18</v>
      </c>
      <c r="C34" s="16">
        <v>43432</v>
      </c>
      <c r="D34" s="15">
        <v>264.14999999999998</v>
      </c>
      <c r="E34" s="15">
        <v>266</v>
      </c>
      <c r="F34" s="15">
        <v>266.3</v>
      </c>
      <c r="G34" s="15">
        <v>257.60000000000002</v>
      </c>
      <c r="H34" s="15">
        <v>259.39999999999998</v>
      </c>
      <c r="I34" s="15">
        <v>259.64999999999998</v>
      </c>
      <c r="J34" s="15">
        <v>260.17</v>
      </c>
      <c r="K34" s="15">
        <v>1726167</v>
      </c>
      <c r="L34" s="15">
        <v>449097634.69999999</v>
      </c>
    </row>
    <row r="35" spans="1:12" x14ac:dyDescent="0.25">
      <c r="A35" s="15" t="s">
        <v>23</v>
      </c>
      <c r="B35" s="15" t="s">
        <v>18</v>
      </c>
      <c r="C35" s="16">
        <v>43433</v>
      </c>
      <c r="D35" s="15">
        <v>259.64999999999998</v>
      </c>
      <c r="E35" s="15">
        <v>260.85000000000002</v>
      </c>
      <c r="F35" s="15">
        <v>266.5</v>
      </c>
      <c r="G35" s="15">
        <v>254.25</v>
      </c>
      <c r="H35" s="15">
        <v>264.5</v>
      </c>
      <c r="I35" s="15">
        <v>265.45</v>
      </c>
      <c r="J35" s="15">
        <v>261.35000000000002</v>
      </c>
      <c r="K35" s="15">
        <v>1424071</v>
      </c>
      <c r="L35" s="15">
        <v>372180360.69999999</v>
      </c>
    </row>
    <row r="36" spans="1:12" x14ac:dyDescent="0.25">
      <c r="A36" s="15" t="s">
        <v>23</v>
      </c>
      <c r="B36" s="15" t="s">
        <v>18</v>
      </c>
      <c r="C36" s="16">
        <v>43434</v>
      </c>
      <c r="D36" s="15">
        <v>265.45</v>
      </c>
      <c r="E36" s="15">
        <v>262.60000000000002</v>
      </c>
      <c r="F36" s="15">
        <v>265.95</v>
      </c>
      <c r="G36" s="15">
        <v>255.3</v>
      </c>
      <c r="H36" s="15">
        <v>255.95</v>
      </c>
      <c r="I36" s="15">
        <v>256.75</v>
      </c>
      <c r="J36" s="15">
        <v>257.97000000000003</v>
      </c>
      <c r="K36" s="15">
        <v>3389542</v>
      </c>
      <c r="L36" s="15">
        <v>874386822.64999998</v>
      </c>
    </row>
    <row r="37" spans="1:12" x14ac:dyDescent="0.25">
      <c r="A37" s="15" t="s">
        <v>23</v>
      </c>
      <c r="B37" s="15" t="s">
        <v>18</v>
      </c>
      <c r="C37" s="16">
        <v>43437</v>
      </c>
      <c r="D37" s="15">
        <v>256.75</v>
      </c>
      <c r="E37" s="15">
        <v>257</v>
      </c>
      <c r="F37" s="15">
        <v>259.95</v>
      </c>
      <c r="G37" s="15">
        <v>253.95</v>
      </c>
      <c r="H37" s="15">
        <v>255.7</v>
      </c>
      <c r="I37" s="15">
        <v>256</v>
      </c>
      <c r="J37" s="15">
        <v>256.64999999999998</v>
      </c>
      <c r="K37" s="15">
        <v>2081914</v>
      </c>
      <c r="L37" s="15">
        <v>534326941.39999998</v>
      </c>
    </row>
    <row r="38" spans="1:12" x14ac:dyDescent="0.25">
      <c r="A38" s="15" t="s">
        <v>23</v>
      </c>
      <c r="B38" s="15" t="s">
        <v>18</v>
      </c>
      <c r="C38" s="16">
        <v>43438</v>
      </c>
      <c r="D38" s="15">
        <v>256</v>
      </c>
      <c r="E38" s="15">
        <v>255.7</v>
      </c>
      <c r="F38" s="15">
        <v>257</v>
      </c>
      <c r="G38" s="15">
        <v>252.5</v>
      </c>
      <c r="H38" s="15">
        <v>254.7</v>
      </c>
      <c r="I38" s="15">
        <v>254.85</v>
      </c>
      <c r="J38" s="15">
        <v>254.8</v>
      </c>
      <c r="K38" s="15">
        <v>4028606</v>
      </c>
      <c r="L38" s="15">
        <v>1026483040.8</v>
      </c>
    </row>
    <row r="39" spans="1:12" x14ac:dyDescent="0.25">
      <c r="A39" s="15" t="s">
        <v>23</v>
      </c>
      <c r="B39" s="15" t="s">
        <v>18</v>
      </c>
      <c r="C39" s="16">
        <v>43439</v>
      </c>
      <c r="D39" s="15">
        <v>254.85</v>
      </c>
      <c r="E39" s="15">
        <v>255</v>
      </c>
      <c r="F39" s="15">
        <v>259.39999999999998</v>
      </c>
      <c r="G39" s="15">
        <v>253.35</v>
      </c>
      <c r="H39" s="15">
        <v>258</v>
      </c>
      <c r="I39" s="15">
        <v>258.35000000000002</v>
      </c>
      <c r="J39" s="15">
        <v>257.57</v>
      </c>
      <c r="K39" s="15">
        <v>1194976</v>
      </c>
      <c r="L39" s="15">
        <v>307795110.60000002</v>
      </c>
    </row>
    <row r="40" spans="1:12" x14ac:dyDescent="0.25">
      <c r="A40" s="15" t="s">
        <v>23</v>
      </c>
      <c r="B40" s="15" t="s">
        <v>18</v>
      </c>
      <c r="C40" s="16">
        <v>43440</v>
      </c>
      <c r="D40" s="15">
        <v>258.35000000000002</v>
      </c>
      <c r="E40" s="15">
        <v>255.75</v>
      </c>
      <c r="F40" s="15">
        <v>257.8</v>
      </c>
      <c r="G40" s="15">
        <v>253.55</v>
      </c>
      <c r="H40" s="15">
        <v>255.55</v>
      </c>
      <c r="I40" s="15">
        <v>255.65</v>
      </c>
      <c r="J40" s="15">
        <v>255.65</v>
      </c>
      <c r="K40" s="15">
        <v>648790</v>
      </c>
      <c r="L40" s="15">
        <v>165863805.30000001</v>
      </c>
    </row>
    <row r="41" spans="1:12" x14ac:dyDescent="0.25">
      <c r="A41" s="15" t="s">
        <v>23</v>
      </c>
      <c r="B41" s="15" t="s">
        <v>18</v>
      </c>
      <c r="C41" s="16">
        <v>43441</v>
      </c>
      <c r="D41" s="15">
        <v>255.65</v>
      </c>
      <c r="E41" s="15">
        <v>254</v>
      </c>
      <c r="F41" s="15">
        <v>256.95</v>
      </c>
      <c r="G41" s="15">
        <v>251.55</v>
      </c>
      <c r="H41" s="15">
        <v>252.6</v>
      </c>
      <c r="I41" s="15">
        <v>252.85</v>
      </c>
      <c r="J41" s="15">
        <v>253.94</v>
      </c>
      <c r="K41" s="15">
        <v>721812</v>
      </c>
      <c r="L41" s="15">
        <v>183295877.30000001</v>
      </c>
    </row>
    <row r="42" spans="1:12" x14ac:dyDescent="0.25">
      <c r="A42" s="15" t="s">
        <v>23</v>
      </c>
      <c r="B42" s="15" t="s">
        <v>18</v>
      </c>
      <c r="C42" s="16">
        <v>43444</v>
      </c>
      <c r="D42" s="15">
        <v>252.85</v>
      </c>
      <c r="E42" s="15">
        <v>251.7</v>
      </c>
      <c r="F42" s="15">
        <v>251.7</v>
      </c>
      <c r="G42" s="15">
        <v>246.25</v>
      </c>
      <c r="H42" s="15">
        <v>250.45</v>
      </c>
      <c r="I42" s="15">
        <v>250.35</v>
      </c>
      <c r="J42" s="15">
        <v>249.97</v>
      </c>
      <c r="K42" s="15">
        <v>1896394</v>
      </c>
      <c r="L42" s="15">
        <v>474042698.10000002</v>
      </c>
    </row>
    <row r="43" spans="1:12" x14ac:dyDescent="0.25">
      <c r="A43" s="15" t="s">
        <v>23</v>
      </c>
      <c r="B43" s="15" t="s">
        <v>18</v>
      </c>
      <c r="C43" s="16">
        <v>43445</v>
      </c>
      <c r="D43" s="15">
        <v>250.35</v>
      </c>
      <c r="E43" s="15">
        <v>247.7</v>
      </c>
      <c r="F43" s="15">
        <v>257.25</v>
      </c>
      <c r="G43" s="15">
        <v>246</v>
      </c>
      <c r="H43" s="15">
        <v>252</v>
      </c>
      <c r="I43" s="15">
        <v>253.15</v>
      </c>
      <c r="J43" s="15">
        <v>251.38</v>
      </c>
      <c r="K43" s="15">
        <v>924469</v>
      </c>
      <c r="L43" s="15">
        <v>232389521.80000001</v>
      </c>
    </row>
    <row r="44" spans="1:12" x14ac:dyDescent="0.25">
      <c r="A44" s="15" t="s">
        <v>23</v>
      </c>
      <c r="B44" s="15" t="s">
        <v>18</v>
      </c>
      <c r="C44" s="16">
        <v>43446</v>
      </c>
      <c r="D44" s="15">
        <v>253.15</v>
      </c>
      <c r="E44" s="15">
        <v>253.9</v>
      </c>
      <c r="F44" s="15">
        <v>256.3</v>
      </c>
      <c r="G44" s="15">
        <v>250</v>
      </c>
      <c r="H44" s="15">
        <v>251.2</v>
      </c>
      <c r="I44" s="15">
        <v>250.7</v>
      </c>
      <c r="J44" s="15">
        <v>251.99</v>
      </c>
      <c r="K44" s="15">
        <v>1909161</v>
      </c>
      <c r="L44" s="15">
        <v>481093619.44999999</v>
      </c>
    </row>
    <row r="45" spans="1:12" x14ac:dyDescent="0.25">
      <c r="A45" s="15" t="s">
        <v>23</v>
      </c>
      <c r="B45" s="15" t="s">
        <v>18</v>
      </c>
      <c r="C45" s="16">
        <v>43447</v>
      </c>
      <c r="D45" s="15">
        <v>250.7</v>
      </c>
      <c r="E45" s="15">
        <v>251.2</v>
      </c>
      <c r="F45" s="15">
        <v>252.45</v>
      </c>
      <c r="G45" s="15">
        <v>248.35</v>
      </c>
      <c r="H45" s="15">
        <v>249.5</v>
      </c>
      <c r="I45" s="15">
        <v>249.2</v>
      </c>
      <c r="J45" s="15">
        <v>249.48</v>
      </c>
      <c r="K45" s="15">
        <v>2790047</v>
      </c>
      <c r="L45" s="15">
        <v>696055362.25</v>
      </c>
    </row>
    <row r="46" spans="1:12" x14ac:dyDescent="0.25">
      <c r="A46" s="15" t="s">
        <v>23</v>
      </c>
      <c r="B46" s="15" t="s">
        <v>18</v>
      </c>
      <c r="C46" s="17">
        <v>43448</v>
      </c>
      <c r="D46" s="15">
        <v>249.2</v>
      </c>
      <c r="E46" s="15">
        <v>249</v>
      </c>
      <c r="F46" s="15">
        <v>252.9</v>
      </c>
      <c r="G46" s="15">
        <v>247.25</v>
      </c>
      <c r="H46" s="15">
        <v>252.3</v>
      </c>
      <c r="I46" s="15">
        <v>252.05</v>
      </c>
      <c r="J46" s="15">
        <v>250.07</v>
      </c>
      <c r="K46" s="15">
        <v>1818267</v>
      </c>
      <c r="L46" s="15">
        <v>454687747.5</v>
      </c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>
        <f>SUM(K2:K46)</f>
        <v>100337694</v>
      </c>
      <c r="L47" s="15">
        <f>SUM(L2:L46)</f>
        <v>26215249150.799995</v>
      </c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3" t="s">
        <v>21</v>
      </c>
      <c r="L48" s="14">
        <f>L47/K47</f>
        <v>261.27019772648947</v>
      </c>
    </row>
    <row r="49" spans="12:12" x14ac:dyDescent="0.25">
      <c r="L4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41" zoomScaleNormal="100" workbookViewId="0">
      <selection activeCell="C61" sqref="C61"/>
    </sheetView>
  </sheetViews>
  <sheetFormatPr defaultRowHeight="15" x14ac:dyDescent="0.25"/>
  <cols>
    <col min="2" max="2" width="6.42578125" style="1" customWidth="1"/>
    <col min="3" max="3" width="10" bestFit="1" customWidth="1"/>
    <col min="11" max="11" width="14" customWidth="1"/>
    <col min="12" max="12" width="16.85546875" customWidth="1"/>
  </cols>
  <sheetData>
    <row r="1" spans="1:12" ht="45" x14ac:dyDescent="0.25">
      <c r="A1" s="6" t="s">
        <v>7</v>
      </c>
      <c r="B1" s="12" t="s">
        <v>8</v>
      </c>
      <c r="C1" s="6" t="s">
        <v>0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x14ac:dyDescent="0.25">
      <c r="A2" s="15" t="s">
        <v>23</v>
      </c>
      <c r="B2" s="15" t="s">
        <v>18</v>
      </c>
      <c r="C2" s="16">
        <v>43360</v>
      </c>
      <c r="D2" s="15">
        <v>274.60000000000002</v>
      </c>
      <c r="E2" s="15">
        <v>274.8</v>
      </c>
      <c r="F2" s="15">
        <v>275</v>
      </c>
      <c r="G2" s="15">
        <v>266</v>
      </c>
      <c r="H2" s="15">
        <v>266.89999999999998</v>
      </c>
      <c r="I2" s="15">
        <v>266.85000000000002</v>
      </c>
      <c r="J2" s="15">
        <v>270.22000000000003</v>
      </c>
      <c r="K2" s="15">
        <v>2277951</v>
      </c>
      <c r="L2" s="15">
        <v>615548382.14999998</v>
      </c>
    </row>
    <row r="3" spans="1:12" x14ac:dyDescent="0.25">
      <c r="A3" s="15" t="s">
        <v>23</v>
      </c>
      <c r="B3" s="15" t="s">
        <v>18</v>
      </c>
      <c r="C3" s="16">
        <v>43361</v>
      </c>
      <c r="D3" s="15">
        <v>266.85000000000002</v>
      </c>
      <c r="E3" s="15">
        <v>268</v>
      </c>
      <c r="F3" s="15">
        <v>268</v>
      </c>
      <c r="G3" s="15">
        <v>265</v>
      </c>
      <c r="H3" s="15">
        <v>266.45</v>
      </c>
      <c r="I3" s="15">
        <v>266.7</v>
      </c>
      <c r="J3" s="15">
        <v>266.56</v>
      </c>
      <c r="K3" s="15">
        <v>1788883</v>
      </c>
      <c r="L3" s="15">
        <v>476848206.85000002</v>
      </c>
    </row>
    <row r="4" spans="1:12" x14ac:dyDescent="0.25">
      <c r="A4" s="15" t="s">
        <v>23</v>
      </c>
      <c r="B4" s="15" t="s">
        <v>18</v>
      </c>
      <c r="C4" s="16">
        <v>43362</v>
      </c>
      <c r="D4" s="15">
        <v>266.7</v>
      </c>
      <c r="E4" s="15">
        <v>268</v>
      </c>
      <c r="F4" s="15">
        <v>272.85000000000002</v>
      </c>
      <c r="G4" s="15">
        <v>264</v>
      </c>
      <c r="H4" s="15">
        <v>271</v>
      </c>
      <c r="I4" s="15">
        <v>270.89999999999998</v>
      </c>
      <c r="J4" s="15">
        <v>268.62</v>
      </c>
      <c r="K4" s="15">
        <v>1208800</v>
      </c>
      <c r="L4" s="15">
        <v>324709792.10000002</v>
      </c>
    </row>
    <row r="5" spans="1:12" x14ac:dyDescent="0.25">
      <c r="A5" s="15" t="s">
        <v>23</v>
      </c>
      <c r="B5" s="15" t="s">
        <v>18</v>
      </c>
      <c r="C5" s="16">
        <v>43364</v>
      </c>
      <c r="D5" s="15">
        <v>270.89999999999998</v>
      </c>
      <c r="E5" s="15">
        <v>272.89999999999998</v>
      </c>
      <c r="F5" s="15">
        <v>282.85000000000002</v>
      </c>
      <c r="G5" s="15">
        <v>270.60000000000002</v>
      </c>
      <c r="H5" s="15">
        <v>279.05</v>
      </c>
      <c r="I5" s="15">
        <v>281.2</v>
      </c>
      <c r="J5" s="15">
        <v>278.49</v>
      </c>
      <c r="K5" s="15">
        <v>3625576</v>
      </c>
      <c r="L5" s="15">
        <v>1009704329.55</v>
      </c>
    </row>
    <row r="6" spans="1:12" x14ac:dyDescent="0.25">
      <c r="A6" s="15" t="s">
        <v>23</v>
      </c>
      <c r="B6" s="15" t="s">
        <v>18</v>
      </c>
      <c r="C6" s="16">
        <v>43367</v>
      </c>
      <c r="D6" s="15">
        <v>281.2</v>
      </c>
      <c r="E6" s="15">
        <v>280</v>
      </c>
      <c r="F6" s="15">
        <v>283.95</v>
      </c>
      <c r="G6" s="15">
        <v>273.05</v>
      </c>
      <c r="H6" s="15">
        <v>277.7</v>
      </c>
      <c r="I6" s="15">
        <v>277.85000000000002</v>
      </c>
      <c r="J6" s="15">
        <v>279.07</v>
      </c>
      <c r="K6" s="15">
        <v>1342760</v>
      </c>
      <c r="L6" s="15">
        <v>374724088.64999998</v>
      </c>
    </row>
    <row r="7" spans="1:12" x14ac:dyDescent="0.25">
      <c r="A7" s="15" t="s">
        <v>23</v>
      </c>
      <c r="B7" s="15" t="s">
        <v>18</v>
      </c>
      <c r="C7" s="16">
        <v>43368</v>
      </c>
      <c r="D7" s="15">
        <v>277.85000000000002</v>
      </c>
      <c r="E7" s="15">
        <v>277</v>
      </c>
      <c r="F7" s="15">
        <v>280</v>
      </c>
      <c r="G7" s="15">
        <v>268.05</v>
      </c>
      <c r="H7" s="15">
        <v>270</v>
      </c>
      <c r="I7" s="15">
        <v>269.35000000000002</v>
      </c>
      <c r="J7" s="15">
        <v>272.91000000000003</v>
      </c>
      <c r="K7" s="15">
        <v>2794731</v>
      </c>
      <c r="L7" s="15">
        <v>762720525.25</v>
      </c>
    </row>
    <row r="8" spans="1:12" x14ac:dyDescent="0.25">
      <c r="A8" s="15" t="s">
        <v>23</v>
      </c>
      <c r="B8" s="15" t="s">
        <v>18</v>
      </c>
      <c r="C8" s="16">
        <v>43369</v>
      </c>
      <c r="D8" s="15">
        <v>269.35000000000002</v>
      </c>
      <c r="E8" s="15">
        <v>270</v>
      </c>
      <c r="F8" s="15">
        <v>273.89999999999998</v>
      </c>
      <c r="G8" s="15">
        <v>257.7</v>
      </c>
      <c r="H8" s="15">
        <v>261.89999999999998</v>
      </c>
      <c r="I8" s="15">
        <v>261.5</v>
      </c>
      <c r="J8" s="15">
        <v>264.38</v>
      </c>
      <c r="K8" s="15">
        <v>2575108</v>
      </c>
      <c r="L8" s="15">
        <v>680803346.39999998</v>
      </c>
    </row>
    <row r="9" spans="1:12" x14ac:dyDescent="0.25">
      <c r="A9" s="15" t="s">
        <v>23</v>
      </c>
      <c r="B9" s="15" t="s">
        <v>18</v>
      </c>
      <c r="C9" s="16">
        <v>43370</v>
      </c>
      <c r="D9" s="15">
        <v>261.5</v>
      </c>
      <c r="E9" s="15">
        <v>262</v>
      </c>
      <c r="F9" s="15">
        <v>271.05</v>
      </c>
      <c r="G9" s="15">
        <v>256.85000000000002</v>
      </c>
      <c r="H9" s="15">
        <v>269.95</v>
      </c>
      <c r="I9" s="15">
        <v>267.85000000000002</v>
      </c>
      <c r="J9" s="15">
        <v>264.45999999999998</v>
      </c>
      <c r="K9" s="15">
        <v>3769191</v>
      </c>
      <c r="L9" s="15">
        <v>996783775.60000002</v>
      </c>
    </row>
    <row r="10" spans="1:12" x14ac:dyDescent="0.25">
      <c r="A10" s="15" t="s">
        <v>23</v>
      </c>
      <c r="B10" s="15" t="s">
        <v>18</v>
      </c>
      <c r="C10" s="16">
        <v>43371</v>
      </c>
      <c r="D10" s="15">
        <v>267.85000000000002</v>
      </c>
      <c r="E10" s="15">
        <v>267.85000000000002</v>
      </c>
      <c r="F10" s="15">
        <v>275.45</v>
      </c>
      <c r="G10" s="15">
        <v>261.5</v>
      </c>
      <c r="H10" s="15">
        <v>262.2</v>
      </c>
      <c r="I10" s="15">
        <v>262.95</v>
      </c>
      <c r="J10" s="15">
        <v>269.41000000000003</v>
      </c>
      <c r="K10" s="15">
        <v>2438632</v>
      </c>
      <c r="L10" s="15">
        <v>657000829.60000002</v>
      </c>
    </row>
    <row r="11" spans="1:12" x14ac:dyDescent="0.25">
      <c r="A11" s="15" t="s">
        <v>23</v>
      </c>
      <c r="B11" s="15" t="s">
        <v>18</v>
      </c>
      <c r="C11" s="16">
        <v>43374</v>
      </c>
      <c r="D11" s="15">
        <v>262.95</v>
      </c>
      <c r="E11" s="15">
        <v>262.89999999999998</v>
      </c>
      <c r="F11" s="15">
        <v>272.3</v>
      </c>
      <c r="G11" s="15">
        <v>262</v>
      </c>
      <c r="H11" s="15">
        <v>265.14999999999998</v>
      </c>
      <c r="I11" s="15">
        <v>267.60000000000002</v>
      </c>
      <c r="J11" s="15">
        <v>267.77999999999997</v>
      </c>
      <c r="K11" s="15">
        <v>2928255</v>
      </c>
      <c r="L11" s="15">
        <v>784132809.89999998</v>
      </c>
    </row>
    <row r="12" spans="1:12" x14ac:dyDescent="0.25">
      <c r="A12" s="15" t="s">
        <v>23</v>
      </c>
      <c r="B12" s="15" t="s">
        <v>18</v>
      </c>
      <c r="C12" s="16">
        <v>43376</v>
      </c>
      <c r="D12" s="15">
        <v>267.60000000000002</v>
      </c>
      <c r="E12" s="15">
        <v>267.60000000000002</v>
      </c>
      <c r="F12" s="15">
        <v>267.60000000000002</v>
      </c>
      <c r="G12" s="15">
        <v>250</v>
      </c>
      <c r="H12" s="15">
        <v>250.35</v>
      </c>
      <c r="I12" s="15">
        <v>251.7</v>
      </c>
      <c r="J12" s="15">
        <v>254.34</v>
      </c>
      <c r="K12" s="15">
        <v>2989267</v>
      </c>
      <c r="L12" s="15">
        <v>760298183</v>
      </c>
    </row>
    <row r="13" spans="1:12" x14ac:dyDescent="0.25">
      <c r="A13" s="15" t="s">
        <v>23</v>
      </c>
      <c r="B13" s="15" t="s">
        <v>18</v>
      </c>
      <c r="C13" s="16">
        <v>43377</v>
      </c>
      <c r="D13" s="15">
        <v>251.7</v>
      </c>
      <c r="E13" s="15">
        <v>242.65</v>
      </c>
      <c r="F13" s="15">
        <v>261.60000000000002</v>
      </c>
      <c r="G13" s="15">
        <v>242.25</v>
      </c>
      <c r="H13" s="15">
        <v>258.10000000000002</v>
      </c>
      <c r="I13" s="15">
        <v>256.14999999999998</v>
      </c>
      <c r="J13" s="15">
        <v>256.2</v>
      </c>
      <c r="K13" s="15">
        <v>4972966</v>
      </c>
      <c r="L13" s="15">
        <v>1274057248.0999999</v>
      </c>
    </row>
    <row r="14" spans="1:12" x14ac:dyDescent="0.25">
      <c r="A14" s="15" t="s">
        <v>23</v>
      </c>
      <c r="B14" s="15" t="s">
        <v>18</v>
      </c>
      <c r="C14" s="16">
        <v>43378</v>
      </c>
      <c r="D14" s="15">
        <v>256.14999999999998</v>
      </c>
      <c r="E14" s="15">
        <v>254.9</v>
      </c>
      <c r="F14" s="15">
        <v>264</v>
      </c>
      <c r="G14" s="15">
        <v>253.6</v>
      </c>
      <c r="H14" s="15">
        <v>260.5</v>
      </c>
      <c r="I14" s="15">
        <v>260.2</v>
      </c>
      <c r="J14" s="15">
        <v>261.02</v>
      </c>
      <c r="K14" s="15">
        <v>4498382</v>
      </c>
      <c r="L14" s="15">
        <v>1174182078.7</v>
      </c>
    </row>
    <row r="15" spans="1:12" x14ac:dyDescent="0.25">
      <c r="A15" s="15" t="s">
        <v>23</v>
      </c>
      <c r="B15" s="15" t="s">
        <v>18</v>
      </c>
      <c r="C15" s="16">
        <v>43381</v>
      </c>
      <c r="D15" s="15">
        <v>260.2</v>
      </c>
      <c r="E15" s="15">
        <v>260</v>
      </c>
      <c r="F15" s="15">
        <v>269.5</v>
      </c>
      <c r="G15" s="15">
        <v>253.15</v>
      </c>
      <c r="H15" s="15">
        <v>266.55</v>
      </c>
      <c r="I15" s="15">
        <v>266.7</v>
      </c>
      <c r="J15" s="15">
        <v>260.74</v>
      </c>
      <c r="K15" s="15">
        <v>2253966</v>
      </c>
      <c r="L15" s="15">
        <v>587692712.10000002</v>
      </c>
    </row>
    <row r="16" spans="1:12" x14ac:dyDescent="0.25">
      <c r="A16" s="15" t="s">
        <v>23</v>
      </c>
      <c r="B16" s="15" t="s">
        <v>18</v>
      </c>
      <c r="C16" s="16">
        <v>43382</v>
      </c>
      <c r="D16" s="15">
        <v>266.7</v>
      </c>
      <c r="E16" s="15">
        <v>266.7</v>
      </c>
      <c r="F16" s="15">
        <v>273.89999999999998</v>
      </c>
      <c r="G16" s="15">
        <v>261.95</v>
      </c>
      <c r="H16" s="15">
        <v>270</v>
      </c>
      <c r="I16" s="15">
        <v>266.5</v>
      </c>
      <c r="J16" s="15">
        <v>268.98</v>
      </c>
      <c r="K16" s="15">
        <v>2128482</v>
      </c>
      <c r="L16" s="15">
        <v>572526735.04999995</v>
      </c>
    </row>
    <row r="17" spans="1:12" x14ac:dyDescent="0.25">
      <c r="A17" s="15" t="s">
        <v>23</v>
      </c>
      <c r="B17" s="15" t="s">
        <v>18</v>
      </c>
      <c r="C17" s="16">
        <v>43383</v>
      </c>
      <c r="D17" s="15">
        <v>266.5</v>
      </c>
      <c r="E17" s="15">
        <v>268.45</v>
      </c>
      <c r="F17" s="15">
        <v>276</v>
      </c>
      <c r="G17" s="15">
        <v>256.5</v>
      </c>
      <c r="H17" s="15">
        <v>258.7</v>
      </c>
      <c r="I17" s="15">
        <v>258.25</v>
      </c>
      <c r="J17" s="15">
        <v>266.93</v>
      </c>
      <c r="K17" s="15">
        <v>2832141</v>
      </c>
      <c r="L17" s="15">
        <v>755983759.20000005</v>
      </c>
    </row>
    <row r="18" spans="1:12" x14ac:dyDescent="0.25">
      <c r="A18" s="15" t="s">
        <v>23</v>
      </c>
      <c r="B18" s="15" t="s">
        <v>18</v>
      </c>
      <c r="C18" s="16">
        <v>43384</v>
      </c>
      <c r="D18" s="15">
        <v>258.25</v>
      </c>
      <c r="E18" s="15">
        <v>252.7</v>
      </c>
      <c r="F18" s="15">
        <v>262.64999999999998</v>
      </c>
      <c r="G18" s="15">
        <v>252</v>
      </c>
      <c r="H18" s="15">
        <v>262.5</v>
      </c>
      <c r="I18" s="15">
        <v>259.75</v>
      </c>
      <c r="J18" s="15">
        <v>259.45</v>
      </c>
      <c r="K18" s="15">
        <v>4629003</v>
      </c>
      <c r="L18" s="15">
        <v>1201002690.05</v>
      </c>
    </row>
    <row r="19" spans="1:12" x14ac:dyDescent="0.25">
      <c r="A19" s="15" t="s">
        <v>23</v>
      </c>
      <c r="B19" s="15" t="s">
        <v>18</v>
      </c>
      <c r="C19" s="16">
        <v>43385</v>
      </c>
      <c r="D19" s="15">
        <v>259.75</v>
      </c>
      <c r="E19" s="15">
        <v>259.95</v>
      </c>
      <c r="F19" s="15">
        <v>267.5</v>
      </c>
      <c r="G19" s="15">
        <v>258</v>
      </c>
      <c r="H19" s="15">
        <v>265</v>
      </c>
      <c r="I19" s="15">
        <v>265.55</v>
      </c>
      <c r="J19" s="15">
        <v>263.5</v>
      </c>
      <c r="K19" s="15">
        <v>2502620</v>
      </c>
      <c r="L19" s="15">
        <v>659433763.5</v>
      </c>
    </row>
    <row r="20" spans="1:12" x14ac:dyDescent="0.25">
      <c r="A20" s="15" t="s">
        <v>23</v>
      </c>
      <c r="B20" s="15" t="s">
        <v>18</v>
      </c>
      <c r="C20" s="16">
        <v>43388</v>
      </c>
      <c r="D20" s="15">
        <v>265.55</v>
      </c>
      <c r="E20" s="15">
        <v>267.55</v>
      </c>
      <c r="F20" s="15">
        <v>271.60000000000002</v>
      </c>
      <c r="G20" s="15">
        <v>264.85000000000002</v>
      </c>
      <c r="H20" s="15">
        <v>268.55</v>
      </c>
      <c r="I20" s="15">
        <v>268.60000000000002</v>
      </c>
      <c r="J20" s="15">
        <v>268.27</v>
      </c>
      <c r="K20" s="15">
        <v>1953850</v>
      </c>
      <c r="L20" s="15">
        <v>524167879.94999999</v>
      </c>
    </row>
    <row r="21" spans="1:12" x14ac:dyDescent="0.25">
      <c r="A21" s="15" t="s">
        <v>23</v>
      </c>
      <c r="B21" s="15" t="s">
        <v>18</v>
      </c>
      <c r="C21" s="16">
        <v>43389</v>
      </c>
      <c r="D21" s="15">
        <v>268.60000000000002</v>
      </c>
      <c r="E21" s="15">
        <v>268.60000000000002</v>
      </c>
      <c r="F21" s="15">
        <v>277.5</v>
      </c>
      <c r="G21" s="15">
        <v>263.8</v>
      </c>
      <c r="H21" s="15">
        <v>266.39999999999998</v>
      </c>
      <c r="I21" s="15">
        <v>266.25</v>
      </c>
      <c r="J21" s="15">
        <v>270.08</v>
      </c>
      <c r="K21" s="15">
        <v>2760250</v>
      </c>
      <c r="L21" s="15">
        <v>745497674.64999998</v>
      </c>
    </row>
    <row r="22" spans="1:12" x14ac:dyDescent="0.25">
      <c r="A22" s="15" t="s">
        <v>23</v>
      </c>
      <c r="B22" s="15" t="s">
        <v>18</v>
      </c>
      <c r="C22" s="16">
        <v>43390</v>
      </c>
      <c r="D22" s="15">
        <v>266.25</v>
      </c>
      <c r="E22" s="15">
        <v>268.7</v>
      </c>
      <c r="F22" s="15">
        <v>269.64999999999998</v>
      </c>
      <c r="G22" s="15">
        <v>258.2</v>
      </c>
      <c r="H22" s="15">
        <v>261.05</v>
      </c>
      <c r="I22" s="15">
        <v>260</v>
      </c>
      <c r="J22" s="15">
        <v>263.88</v>
      </c>
      <c r="K22" s="15">
        <v>1618929</v>
      </c>
      <c r="L22" s="15">
        <v>427210669.60000002</v>
      </c>
    </row>
    <row r="23" spans="1:12" x14ac:dyDescent="0.25">
      <c r="A23" s="15" t="s">
        <v>23</v>
      </c>
      <c r="B23" s="15" t="s">
        <v>18</v>
      </c>
      <c r="C23" s="16">
        <v>43392</v>
      </c>
      <c r="D23" s="15">
        <v>260</v>
      </c>
      <c r="E23" s="15">
        <v>261</v>
      </c>
      <c r="F23" s="15">
        <v>268.64999999999998</v>
      </c>
      <c r="G23" s="15">
        <v>261</v>
      </c>
      <c r="H23" s="15">
        <v>264.10000000000002</v>
      </c>
      <c r="I23" s="15">
        <v>264.45</v>
      </c>
      <c r="J23" s="15">
        <v>264.98</v>
      </c>
      <c r="K23" s="15">
        <v>2544569</v>
      </c>
      <c r="L23" s="15">
        <v>674266398.45000005</v>
      </c>
    </row>
    <row r="24" spans="1:12" x14ac:dyDescent="0.25">
      <c r="A24" s="15" t="s">
        <v>23</v>
      </c>
      <c r="B24" s="15" t="s">
        <v>18</v>
      </c>
      <c r="C24" s="16">
        <v>43395</v>
      </c>
      <c r="D24" s="15">
        <v>264.45</v>
      </c>
      <c r="E24" s="15">
        <v>266</v>
      </c>
      <c r="F24" s="15">
        <v>267.89999999999998</v>
      </c>
      <c r="G24" s="15">
        <v>260.64999999999998</v>
      </c>
      <c r="H24" s="15">
        <v>264.60000000000002</v>
      </c>
      <c r="I24" s="15">
        <v>265.25</v>
      </c>
      <c r="J24" s="15">
        <v>265.02999999999997</v>
      </c>
      <c r="K24" s="15">
        <v>1228217</v>
      </c>
      <c r="L24" s="15">
        <v>325511443.69999999</v>
      </c>
    </row>
    <row r="25" spans="1:12" x14ac:dyDescent="0.25">
      <c r="A25" s="15" t="s">
        <v>23</v>
      </c>
      <c r="B25" s="15" t="s">
        <v>18</v>
      </c>
      <c r="C25" s="16">
        <v>43396</v>
      </c>
      <c r="D25" s="15">
        <v>265.25</v>
      </c>
      <c r="E25" s="15">
        <v>264.60000000000002</v>
      </c>
      <c r="F25" s="15">
        <v>270.39999999999998</v>
      </c>
      <c r="G25" s="15">
        <v>258.60000000000002</v>
      </c>
      <c r="H25" s="15">
        <v>265</v>
      </c>
      <c r="I25" s="15">
        <v>265.5</v>
      </c>
      <c r="J25" s="15">
        <v>262.58999999999997</v>
      </c>
      <c r="K25" s="15">
        <v>8806279</v>
      </c>
      <c r="L25" s="15">
        <v>2312437854.9499998</v>
      </c>
    </row>
    <row r="26" spans="1:12" x14ac:dyDescent="0.25">
      <c r="A26" s="15" t="s">
        <v>23</v>
      </c>
      <c r="B26" s="15" t="s">
        <v>18</v>
      </c>
      <c r="C26" s="16">
        <v>43397</v>
      </c>
      <c r="D26" s="15">
        <v>265.5</v>
      </c>
      <c r="E26" s="15">
        <v>265.55</v>
      </c>
      <c r="F26" s="15">
        <v>267.89999999999998</v>
      </c>
      <c r="G26" s="15">
        <v>259.89999999999998</v>
      </c>
      <c r="H26" s="15">
        <v>264</v>
      </c>
      <c r="I26" s="15">
        <v>263.25</v>
      </c>
      <c r="J26" s="15">
        <v>262.70999999999998</v>
      </c>
      <c r="K26" s="15">
        <v>2283437</v>
      </c>
      <c r="L26" s="15">
        <v>599890568</v>
      </c>
    </row>
    <row r="27" spans="1:12" x14ac:dyDescent="0.25">
      <c r="A27" s="15" t="s">
        <v>23</v>
      </c>
      <c r="B27" s="15" t="s">
        <v>18</v>
      </c>
      <c r="C27" s="16">
        <v>43398</v>
      </c>
      <c r="D27" s="15">
        <v>263.25</v>
      </c>
      <c r="E27" s="15">
        <v>260.10000000000002</v>
      </c>
      <c r="F27" s="15">
        <v>270.7</v>
      </c>
      <c r="G27" s="15">
        <v>260</v>
      </c>
      <c r="H27" s="15">
        <v>264.5</v>
      </c>
      <c r="I27" s="15">
        <v>265</v>
      </c>
      <c r="J27" s="15">
        <v>264.93</v>
      </c>
      <c r="K27" s="15">
        <v>6916739</v>
      </c>
      <c r="L27" s="15">
        <v>1832480996.3499999</v>
      </c>
    </row>
    <row r="28" spans="1:12" x14ac:dyDescent="0.25">
      <c r="A28" s="15" t="s">
        <v>23</v>
      </c>
      <c r="B28" s="15" t="s">
        <v>18</v>
      </c>
      <c r="C28" s="16">
        <v>43399</v>
      </c>
      <c r="D28" s="15">
        <v>265</v>
      </c>
      <c r="E28" s="15">
        <v>264.5</v>
      </c>
      <c r="F28" s="15">
        <v>268.45</v>
      </c>
      <c r="G28" s="15">
        <v>261.85000000000002</v>
      </c>
      <c r="H28" s="15">
        <v>265</v>
      </c>
      <c r="I28" s="15">
        <v>265</v>
      </c>
      <c r="J28" s="15">
        <v>264.82</v>
      </c>
      <c r="K28" s="15">
        <v>2293262</v>
      </c>
      <c r="L28" s="15">
        <v>607312851.5</v>
      </c>
    </row>
    <row r="29" spans="1:12" x14ac:dyDescent="0.25">
      <c r="A29" s="15" t="s">
        <v>23</v>
      </c>
      <c r="B29" s="15" t="s">
        <v>18</v>
      </c>
      <c r="C29" s="16">
        <v>43402</v>
      </c>
      <c r="D29" s="15">
        <v>265</v>
      </c>
      <c r="E29" s="15">
        <v>263.5</v>
      </c>
      <c r="F29" s="15">
        <v>266.75</v>
      </c>
      <c r="G29" s="15">
        <v>262.55</v>
      </c>
      <c r="H29" s="15">
        <v>266.14999999999998</v>
      </c>
      <c r="I29" s="15">
        <v>264.64999999999998</v>
      </c>
      <c r="J29" s="15">
        <v>264.82</v>
      </c>
      <c r="K29" s="15">
        <v>995410</v>
      </c>
      <c r="L29" s="15">
        <v>263600093.75</v>
      </c>
    </row>
    <row r="30" spans="1:12" x14ac:dyDescent="0.25">
      <c r="A30" s="15" t="s">
        <v>23</v>
      </c>
      <c r="B30" s="15" t="s">
        <v>18</v>
      </c>
      <c r="C30" s="16">
        <v>43403</v>
      </c>
      <c r="D30" s="15">
        <v>264.64999999999998</v>
      </c>
      <c r="E30" s="15">
        <v>265.14999999999998</v>
      </c>
      <c r="F30" s="15">
        <v>267.95</v>
      </c>
      <c r="G30" s="15">
        <v>263.5</v>
      </c>
      <c r="H30" s="15">
        <v>265.60000000000002</v>
      </c>
      <c r="I30" s="15">
        <v>266.2</v>
      </c>
      <c r="J30" s="15">
        <v>265.81</v>
      </c>
      <c r="K30" s="15">
        <v>1524274</v>
      </c>
      <c r="L30" s="15">
        <v>405173490.69999999</v>
      </c>
    </row>
    <row r="31" spans="1:12" x14ac:dyDescent="0.25">
      <c r="A31" s="15" t="s">
        <v>23</v>
      </c>
      <c r="B31" s="15" t="s">
        <v>18</v>
      </c>
      <c r="C31" s="16">
        <v>43404</v>
      </c>
      <c r="D31" s="15">
        <v>266.2</v>
      </c>
      <c r="E31" s="15">
        <v>265</v>
      </c>
      <c r="F31" s="15">
        <v>271</v>
      </c>
      <c r="G31" s="15">
        <v>259.39999999999998</v>
      </c>
      <c r="H31" s="15">
        <v>267</v>
      </c>
      <c r="I31" s="15">
        <v>269.25</v>
      </c>
      <c r="J31" s="15">
        <v>264.95</v>
      </c>
      <c r="K31" s="15">
        <v>2396820</v>
      </c>
      <c r="L31" s="15">
        <v>635042343.85000002</v>
      </c>
    </row>
    <row r="32" spans="1:12" x14ac:dyDescent="0.25">
      <c r="A32" s="15" t="s">
        <v>23</v>
      </c>
      <c r="B32" s="15" t="s">
        <v>18</v>
      </c>
      <c r="C32" s="16">
        <v>43405</v>
      </c>
      <c r="D32" s="15">
        <v>269.25</v>
      </c>
      <c r="E32" s="15">
        <v>264.05</v>
      </c>
      <c r="F32" s="15">
        <v>266.95</v>
      </c>
      <c r="G32" s="15">
        <v>260.35000000000002</v>
      </c>
      <c r="H32" s="15">
        <v>261</v>
      </c>
      <c r="I32" s="15">
        <v>261.2</v>
      </c>
      <c r="J32" s="15">
        <v>262.95</v>
      </c>
      <c r="K32" s="15">
        <v>2270401</v>
      </c>
      <c r="L32" s="15">
        <v>596992117.25</v>
      </c>
    </row>
    <row r="33" spans="1:12" x14ac:dyDescent="0.25">
      <c r="A33" s="15" t="s">
        <v>23</v>
      </c>
      <c r="B33" s="15" t="s">
        <v>18</v>
      </c>
      <c r="C33" s="16">
        <v>43406</v>
      </c>
      <c r="D33" s="15">
        <v>261.2</v>
      </c>
      <c r="E33" s="15">
        <v>262.8</v>
      </c>
      <c r="F33" s="15">
        <v>264.75</v>
      </c>
      <c r="G33" s="15">
        <v>260.25</v>
      </c>
      <c r="H33" s="15">
        <v>261</v>
      </c>
      <c r="I33" s="15">
        <v>262.3</v>
      </c>
      <c r="J33" s="15">
        <v>263.33</v>
      </c>
      <c r="K33" s="15">
        <v>1687971</v>
      </c>
      <c r="L33" s="15">
        <v>444496152.25</v>
      </c>
    </row>
    <row r="34" spans="1:12" x14ac:dyDescent="0.25">
      <c r="A34" s="15" t="s">
        <v>23</v>
      </c>
      <c r="B34" s="15" t="s">
        <v>18</v>
      </c>
      <c r="C34" s="16">
        <v>43409</v>
      </c>
      <c r="D34" s="15">
        <v>262.3</v>
      </c>
      <c r="E34" s="15">
        <v>262.3</v>
      </c>
      <c r="F34" s="15">
        <v>264</v>
      </c>
      <c r="G34" s="15">
        <v>258.05</v>
      </c>
      <c r="H34" s="15">
        <v>261.95</v>
      </c>
      <c r="I34" s="15">
        <v>261.95</v>
      </c>
      <c r="J34" s="15">
        <v>261.20999999999998</v>
      </c>
      <c r="K34" s="15">
        <v>1661661</v>
      </c>
      <c r="L34" s="15">
        <v>434038118.39999998</v>
      </c>
    </row>
    <row r="35" spans="1:12" x14ac:dyDescent="0.25">
      <c r="A35" s="15" t="s">
        <v>23</v>
      </c>
      <c r="B35" s="15" t="s">
        <v>18</v>
      </c>
      <c r="C35" s="16">
        <v>43410</v>
      </c>
      <c r="D35" s="15">
        <v>261.95</v>
      </c>
      <c r="E35" s="15">
        <v>261.14999999999998</v>
      </c>
      <c r="F35" s="15">
        <v>265.75</v>
      </c>
      <c r="G35" s="15">
        <v>259.3</v>
      </c>
      <c r="H35" s="15">
        <v>262.10000000000002</v>
      </c>
      <c r="I35" s="15">
        <v>262.64999999999998</v>
      </c>
      <c r="J35" s="15">
        <v>263.62</v>
      </c>
      <c r="K35" s="15">
        <v>1582175</v>
      </c>
      <c r="L35" s="15">
        <v>417097703.25</v>
      </c>
    </row>
    <row r="36" spans="1:12" x14ac:dyDescent="0.25">
      <c r="A36" s="15" t="s">
        <v>23</v>
      </c>
      <c r="B36" s="15" t="s">
        <v>18</v>
      </c>
      <c r="C36" s="16">
        <v>43411</v>
      </c>
      <c r="D36" s="15">
        <v>262.64999999999998</v>
      </c>
      <c r="E36" s="15">
        <v>264.89999999999998</v>
      </c>
      <c r="F36" s="15">
        <v>266.25</v>
      </c>
      <c r="G36" s="15">
        <v>263</v>
      </c>
      <c r="H36" s="15">
        <v>266</v>
      </c>
      <c r="I36" s="15">
        <v>265.14999999999998</v>
      </c>
      <c r="J36" s="15">
        <v>265.01</v>
      </c>
      <c r="K36" s="15">
        <v>94257</v>
      </c>
      <c r="L36" s="15">
        <v>24979263.350000001</v>
      </c>
    </row>
    <row r="37" spans="1:12" x14ac:dyDescent="0.25">
      <c r="A37" s="15" t="s">
        <v>23</v>
      </c>
      <c r="B37" s="15" t="s">
        <v>18</v>
      </c>
      <c r="C37" s="16">
        <v>43413</v>
      </c>
      <c r="D37" s="15">
        <v>265.14999999999998</v>
      </c>
      <c r="E37" s="15">
        <v>267.8</v>
      </c>
      <c r="F37" s="15">
        <v>274.10000000000002</v>
      </c>
      <c r="G37" s="15">
        <v>264.35000000000002</v>
      </c>
      <c r="H37" s="15">
        <v>264.7</v>
      </c>
      <c r="I37" s="15">
        <v>265.85000000000002</v>
      </c>
      <c r="J37" s="15">
        <v>269.56</v>
      </c>
      <c r="K37" s="15">
        <v>4838067</v>
      </c>
      <c r="L37" s="15">
        <v>1304171135.9000001</v>
      </c>
    </row>
    <row r="38" spans="1:12" x14ac:dyDescent="0.25">
      <c r="A38" s="15" t="s">
        <v>23</v>
      </c>
      <c r="B38" s="15" t="s">
        <v>18</v>
      </c>
      <c r="C38" s="16">
        <v>43416</v>
      </c>
      <c r="D38" s="15">
        <v>265.85000000000002</v>
      </c>
      <c r="E38" s="15">
        <v>267.95</v>
      </c>
      <c r="F38" s="15">
        <v>268.8</v>
      </c>
      <c r="G38" s="15">
        <v>257.45</v>
      </c>
      <c r="H38" s="15">
        <v>257.8</v>
      </c>
      <c r="I38" s="15">
        <v>258.5</v>
      </c>
      <c r="J38" s="15">
        <v>260.64999999999998</v>
      </c>
      <c r="K38" s="15">
        <v>2007650</v>
      </c>
      <c r="L38" s="15">
        <v>523294405.05000001</v>
      </c>
    </row>
    <row r="39" spans="1:12" x14ac:dyDescent="0.25">
      <c r="A39" s="15" t="s">
        <v>23</v>
      </c>
      <c r="B39" s="15" t="s">
        <v>18</v>
      </c>
      <c r="C39" s="16">
        <v>43417</v>
      </c>
      <c r="D39" s="15">
        <v>258.5</v>
      </c>
      <c r="E39" s="15">
        <v>258</v>
      </c>
      <c r="F39" s="15">
        <v>261.25</v>
      </c>
      <c r="G39" s="15">
        <v>253.55</v>
      </c>
      <c r="H39" s="15">
        <v>258</v>
      </c>
      <c r="I39" s="15">
        <v>258.39999999999998</v>
      </c>
      <c r="J39" s="15">
        <v>257.22000000000003</v>
      </c>
      <c r="K39" s="15">
        <v>1412523</v>
      </c>
      <c r="L39" s="15">
        <v>363332452.30000001</v>
      </c>
    </row>
    <row r="40" spans="1:12" x14ac:dyDescent="0.25">
      <c r="A40" s="15" t="s">
        <v>23</v>
      </c>
      <c r="B40" s="15" t="s">
        <v>18</v>
      </c>
      <c r="C40" s="16">
        <v>43418</v>
      </c>
      <c r="D40" s="15">
        <v>258.39999999999998</v>
      </c>
      <c r="E40" s="15">
        <v>260</v>
      </c>
      <c r="F40" s="15">
        <v>261.5</v>
      </c>
      <c r="G40" s="15">
        <v>256.85000000000002</v>
      </c>
      <c r="H40" s="15">
        <v>259.10000000000002</v>
      </c>
      <c r="I40" s="15">
        <v>260.05</v>
      </c>
      <c r="J40" s="15">
        <v>259.69</v>
      </c>
      <c r="K40" s="15">
        <v>813648</v>
      </c>
      <c r="L40" s="15">
        <v>211293966</v>
      </c>
    </row>
    <row r="41" spans="1:12" x14ac:dyDescent="0.25">
      <c r="A41" s="15" t="s">
        <v>23</v>
      </c>
      <c r="B41" s="15" t="s">
        <v>18</v>
      </c>
      <c r="C41" s="16">
        <v>43419</v>
      </c>
      <c r="D41" s="15">
        <v>260.05</v>
      </c>
      <c r="E41" s="15">
        <v>261.95</v>
      </c>
      <c r="F41" s="15">
        <v>261.95</v>
      </c>
      <c r="G41" s="15">
        <v>254</v>
      </c>
      <c r="H41" s="15">
        <v>254.8</v>
      </c>
      <c r="I41" s="15">
        <v>255.4</v>
      </c>
      <c r="J41" s="15">
        <v>257.67</v>
      </c>
      <c r="K41" s="15">
        <v>1206044</v>
      </c>
      <c r="L41" s="15">
        <v>310766556.94999999</v>
      </c>
    </row>
    <row r="42" spans="1:12" x14ac:dyDescent="0.25">
      <c r="A42" s="15" t="s">
        <v>23</v>
      </c>
      <c r="B42" s="15" t="s">
        <v>18</v>
      </c>
      <c r="C42" s="16">
        <v>43420</v>
      </c>
      <c r="D42" s="15">
        <v>255.4</v>
      </c>
      <c r="E42" s="15">
        <v>257.8</v>
      </c>
      <c r="F42" s="15">
        <v>262.25</v>
      </c>
      <c r="G42" s="15">
        <v>256</v>
      </c>
      <c r="H42" s="15">
        <v>259.39999999999998</v>
      </c>
      <c r="I42" s="15">
        <v>259.60000000000002</v>
      </c>
      <c r="J42" s="15">
        <v>259.72000000000003</v>
      </c>
      <c r="K42" s="15">
        <v>1581500</v>
      </c>
      <c r="L42" s="15">
        <v>410747630.10000002</v>
      </c>
    </row>
    <row r="43" spans="1:12" x14ac:dyDescent="0.25">
      <c r="A43" s="15" t="s">
        <v>23</v>
      </c>
      <c r="B43" s="15" t="s">
        <v>18</v>
      </c>
      <c r="C43" s="16">
        <v>43423</v>
      </c>
      <c r="D43" s="15">
        <v>259.60000000000002</v>
      </c>
      <c r="E43" s="15">
        <v>259.5</v>
      </c>
      <c r="F43" s="15">
        <v>261.8</v>
      </c>
      <c r="G43" s="15">
        <v>257.5</v>
      </c>
      <c r="H43" s="15">
        <v>260.2</v>
      </c>
      <c r="I43" s="15">
        <v>259.95</v>
      </c>
      <c r="J43" s="15">
        <v>259.75</v>
      </c>
      <c r="K43" s="15">
        <v>741946</v>
      </c>
      <c r="L43" s="15">
        <v>192723717.84999999</v>
      </c>
    </row>
    <row r="44" spans="1:12" x14ac:dyDescent="0.25">
      <c r="A44" s="15" t="s">
        <v>23</v>
      </c>
      <c r="B44" s="15" t="s">
        <v>18</v>
      </c>
      <c r="C44" s="16">
        <v>43424</v>
      </c>
      <c r="D44" s="15">
        <v>259.95</v>
      </c>
      <c r="E44" s="15">
        <v>260</v>
      </c>
      <c r="F44" s="15">
        <v>261.25</v>
      </c>
      <c r="G44" s="15">
        <v>257.89999999999998</v>
      </c>
      <c r="H44" s="15">
        <v>259.3</v>
      </c>
      <c r="I44" s="15">
        <v>260.3</v>
      </c>
      <c r="J44" s="15">
        <v>259.81</v>
      </c>
      <c r="K44" s="15">
        <v>1005059</v>
      </c>
      <c r="L44" s="15">
        <v>261123249.30000001</v>
      </c>
    </row>
    <row r="45" spans="1:12" x14ac:dyDescent="0.25">
      <c r="A45" s="15" t="s">
        <v>23</v>
      </c>
      <c r="B45" s="15" t="s">
        <v>18</v>
      </c>
      <c r="C45" s="16">
        <v>43425</v>
      </c>
      <c r="D45" s="15">
        <v>260.3</v>
      </c>
      <c r="E45" s="15">
        <v>259.05</v>
      </c>
      <c r="F45" s="15">
        <v>260.55</v>
      </c>
      <c r="G45" s="15">
        <v>256.45</v>
      </c>
      <c r="H45" s="15">
        <v>258.35000000000002</v>
      </c>
      <c r="I45" s="15">
        <v>258.85000000000002</v>
      </c>
      <c r="J45" s="15">
        <v>259.14</v>
      </c>
      <c r="K45" s="15">
        <v>1328745</v>
      </c>
      <c r="L45" s="15">
        <v>344324733.30000001</v>
      </c>
    </row>
    <row r="46" spans="1:12" x14ac:dyDescent="0.25">
      <c r="A46" s="15" t="s">
        <v>23</v>
      </c>
      <c r="B46" s="15" t="s">
        <v>18</v>
      </c>
      <c r="C46" s="16">
        <v>43426</v>
      </c>
      <c r="D46" s="15">
        <v>258.85000000000002</v>
      </c>
      <c r="E46" s="15">
        <v>258.7</v>
      </c>
      <c r="F46" s="15">
        <v>263.5</v>
      </c>
      <c r="G46" s="15">
        <v>244.1</v>
      </c>
      <c r="H46" s="15">
        <v>258.2</v>
      </c>
      <c r="I46" s="15">
        <v>258.10000000000002</v>
      </c>
      <c r="J46" s="15">
        <v>255.84</v>
      </c>
      <c r="K46" s="15">
        <v>2857031</v>
      </c>
      <c r="L46" s="15">
        <v>730939693.70000005</v>
      </c>
    </row>
    <row r="47" spans="1:12" x14ac:dyDescent="0.25">
      <c r="A47" s="15" t="s">
        <v>23</v>
      </c>
      <c r="B47" s="15" t="s">
        <v>18</v>
      </c>
      <c r="C47" s="16">
        <v>43430</v>
      </c>
      <c r="D47" s="15">
        <v>258.10000000000002</v>
      </c>
      <c r="E47" s="15">
        <v>259</v>
      </c>
      <c r="F47" s="15">
        <v>268.55</v>
      </c>
      <c r="G47" s="15">
        <v>258.3</v>
      </c>
      <c r="H47" s="15">
        <v>263</v>
      </c>
      <c r="I47" s="15">
        <v>262.75</v>
      </c>
      <c r="J47" s="15">
        <v>262.24</v>
      </c>
      <c r="K47" s="15">
        <v>3138480</v>
      </c>
      <c r="L47" s="15">
        <v>823026680.79999995</v>
      </c>
    </row>
    <row r="48" spans="1:12" x14ac:dyDescent="0.25">
      <c r="A48" s="15" t="s">
        <v>23</v>
      </c>
      <c r="B48" s="15" t="s">
        <v>18</v>
      </c>
      <c r="C48" s="16">
        <v>43431</v>
      </c>
      <c r="D48" s="15">
        <v>262.75</v>
      </c>
      <c r="E48" s="15">
        <v>262</v>
      </c>
      <c r="F48" s="15">
        <v>268.25</v>
      </c>
      <c r="G48" s="15">
        <v>259.14999999999998</v>
      </c>
      <c r="H48" s="15">
        <v>264.05</v>
      </c>
      <c r="I48" s="15">
        <v>264.14999999999998</v>
      </c>
      <c r="J48" s="15">
        <v>264.77999999999997</v>
      </c>
      <c r="K48" s="15">
        <v>2270520</v>
      </c>
      <c r="L48" s="15">
        <v>601190554.29999995</v>
      </c>
    </row>
    <row r="49" spans="1:12" x14ac:dyDescent="0.25">
      <c r="A49" s="15" t="s">
        <v>23</v>
      </c>
      <c r="B49" s="15" t="s">
        <v>18</v>
      </c>
      <c r="C49" s="16">
        <v>43432</v>
      </c>
      <c r="D49" s="15">
        <v>264.14999999999998</v>
      </c>
      <c r="E49" s="15">
        <v>266</v>
      </c>
      <c r="F49" s="15">
        <v>266.3</v>
      </c>
      <c r="G49" s="15">
        <v>257.60000000000002</v>
      </c>
      <c r="H49" s="15">
        <v>259.39999999999998</v>
      </c>
      <c r="I49" s="15">
        <v>259.64999999999998</v>
      </c>
      <c r="J49" s="15">
        <v>260.17</v>
      </c>
      <c r="K49" s="15">
        <v>1726167</v>
      </c>
      <c r="L49" s="15">
        <v>449097634.69999999</v>
      </c>
    </row>
    <row r="50" spans="1:12" x14ac:dyDescent="0.25">
      <c r="A50" s="15" t="s">
        <v>23</v>
      </c>
      <c r="B50" s="15" t="s">
        <v>18</v>
      </c>
      <c r="C50" s="16">
        <v>43433</v>
      </c>
      <c r="D50" s="15">
        <v>259.64999999999998</v>
      </c>
      <c r="E50" s="15">
        <v>260.85000000000002</v>
      </c>
      <c r="F50" s="15">
        <v>266.5</v>
      </c>
      <c r="G50" s="15">
        <v>254.25</v>
      </c>
      <c r="H50" s="15">
        <v>264.5</v>
      </c>
      <c r="I50" s="15">
        <v>265.45</v>
      </c>
      <c r="J50" s="15">
        <v>261.35000000000002</v>
      </c>
      <c r="K50" s="15">
        <v>1424071</v>
      </c>
      <c r="L50" s="15">
        <v>372180360.69999999</v>
      </c>
    </row>
    <row r="51" spans="1:12" x14ac:dyDescent="0.25">
      <c r="A51" s="15" t="s">
        <v>23</v>
      </c>
      <c r="B51" s="15" t="s">
        <v>18</v>
      </c>
      <c r="C51" s="16">
        <v>43434</v>
      </c>
      <c r="D51" s="15">
        <v>265.45</v>
      </c>
      <c r="E51" s="15">
        <v>262.60000000000002</v>
      </c>
      <c r="F51" s="15">
        <v>265.95</v>
      </c>
      <c r="G51" s="15">
        <v>255.3</v>
      </c>
      <c r="H51" s="15">
        <v>255.95</v>
      </c>
      <c r="I51" s="15">
        <v>256.75</v>
      </c>
      <c r="J51" s="15">
        <v>257.97000000000003</v>
      </c>
      <c r="K51" s="15">
        <v>3389542</v>
      </c>
      <c r="L51" s="15">
        <v>874386822.64999998</v>
      </c>
    </row>
    <row r="52" spans="1:12" x14ac:dyDescent="0.25">
      <c r="A52" s="15" t="s">
        <v>23</v>
      </c>
      <c r="B52" s="15" t="s">
        <v>18</v>
      </c>
      <c r="C52" s="16">
        <v>43437</v>
      </c>
      <c r="D52" s="15">
        <v>256.75</v>
      </c>
      <c r="E52" s="15">
        <v>257</v>
      </c>
      <c r="F52" s="15">
        <v>259.95</v>
      </c>
      <c r="G52" s="15">
        <v>253.95</v>
      </c>
      <c r="H52" s="15">
        <v>255.7</v>
      </c>
      <c r="I52" s="15">
        <v>256</v>
      </c>
      <c r="J52" s="15">
        <v>256.64999999999998</v>
      </c>
      <c r="K52" s="15">
        <v>2081914</v>
      </c>
      <c r="L52" s="15">
        <v>534326941.39999998</v>
      </c>
    </row>
    <row r="53" spans="1:12" x14ac:dyDescent="0.25">
      <c r="A53" s="15" t="s">
        <v>23</v>
      </c>
      <c r="B53" s="15" t="s">
        <v>18</v>
      </c>
      <c r="C53" s="16">
        <v>43438</v>
      </c>
      <c r="D53" s="15">
        <v>256</v>
      </c>
      <c r="E53" s="15">
        <v>255.7</v>
      </c>
      <c r="F53" s="15">
        <v>257</v>
      </c>
      <c r="G53" s="15">
        <v>252.5</v>
      </c>
      <c r="H53" s="15">
        <v>254.7</v>
      </c>
      <c r="I53" s="15">
        <v>254.85</v>
      </c>
      <c r="J53" s="15">
        <v>254.8</v>
      </c>
      <c r="K53" s="15">
        <v>4028606</v>
      </c>
      <c r="L53" s="15">
        <v>1026483040.8</v>
      </c>
    </row>
    <row r="54" spans="1:12" x14ac:dyDescent="0.25">
      <c r="A54" s="15" t="s">
        <v>23</v>
      </c>
      <c r="B54" s="15" t="s">
        <v>18</v>
      </c>
      <c r="C54" s="16">
        <v>43439</v>
      </c>
      <c r="D54" s="15">
        <v>254.85</v>
      </c>
      <c r="E54" s="15">
        <v>255</v>
      </c>
      <c r="F54" s="15">
        <v>259.39999999999998</v>
      </c>
      <c r="G54" s="15">
        <v>253.35</v>
      </c>
      <c r="H54" s="15">
        <v>258</v>
      </c>
      <c r="I54" s="15">
        <v>258.35000000000002</v>
      </c>
      <c r="J54" s="15">
        <v>257.57</v>
      </c>
      <c r="K54" s="15">
        <v>1194976</v>
      </c>
      <c r="L54" s="15">
        <v>307795110.60000002</v>
      </c>
    </row>
    <row r="55" spans="1:12" x14ac:dyDescent="0.25">
      <c r="A55" s="15" t="s">
        <v>23</v>
      </c>
      <c r="B55" s="15" t="s">
        <v>18</v>
      </c>
      <c r="C55" s="16">
        <v>43440</v>
      </c>
      <c r="D55" s="15">
        <v>258.35000000000002</v>
      </c>
      <c r="E55" s="15">
        <v>255.75</v>
      </c>
      <c r="F55" s="15">
        <v>257.8</v>
      </c>
      <c r="G55" s="15">
        <v>253.55</v>
      </c>
      <c r="H55" s="15">
        <v>255.55</v>
      </c>
      <c r="I55" s="15">
        <v>255.65</v>
      </c>
      <c r="J55" s="15">
        <v>255.65</v>
      </c>
      <c r="K55" s="15">
        <v>648790</v>
      </c>
      <c r="L55" s="15">
        <v>165863805.30000001</v>
      </c>
    </row>
    <row r="56" spans="1:12" x14ac:dyDescent="0.25">
      <c r="A56" s="15" t="s">
        <v>23</v>
      </c>
      <c r="B56" s="15" t="s">
        <v>18</v>
      </c>
      <c r="C56" s="16">
        <v>43441</v>
      </c>
      <c r="D56" s="15">
        <v>255.65</v>
      </c>
      <c r="E56" s="15">
        <v>254</v>
      </c>
      <c r="F56" s="15">
        <v>256.95</v>
      </c>
      <c r="G56" s="15">
        <v>251.55</v>
      </c>
      <c r="H56" s="15">
        <v>252.6</v>
      </c>
      <c r="I56" s="15">
        <v>252.85</v>
      </c>
      <c r="J56" s="15">
        <v>253.94</v>
      </c>
      <c r="K56" s="15">
        <v>721812</v>
      </c>
      <c r="L56" s="15">
        <v>183295877.30000001</v>
      </c>
    </row>
    <row r="57" spans="1:12" x14ac:dyDescent="0.25">
      <c r="A57" s="15" t="s">
        <v>23</v>
      </c>
      <c r="B57" s="15" t="s">
        <v>18</v>
      </c>
      <c r="C57" s="16">
        <v>43444</v>
      </c>
      <c r="D57" s="15">
        <v>252.85</v>
      </c>
      <c r="E57" s="15">
        <v>251.7</v>
      </c>
      <c r="F57" s="15">
        <v>251.7</v>
      </c>
      <c r="G57" s="15">
        <v>246.25</v>
      </c>
      <c r="H57" s="15">
        <v>250.45</v>
      </c>
      <c r="I57" s="15">
        <v>250.35</v>
      </c>
      <c r="J57" s="15">
        <v>249.97</v>
      </c>
      <c r="K57" s="15">
        <v>1896394</v>
      </c>
      <c r="L57" s="15">
        <v>474042698.10000002</v>
      </c>
    </row>
    <row r="58" spans="1:12" x14ac:dyDescent="0.25">
      <c r="A58" s="15" t="s">
        <v>23</v>
      </c>
      <c r="B58" s="15" t="s">
        <v>18</v>
      </c>
      <c r="C58" s="16">
        <v>43445</v>
      </c>
      <c r="D58" s="15">
        <v>250.35</v>
      </c>
      <c r="E58" s="15">
        <v>247.7</v>
      </c>
      <c r="F58" s="15">
        <v>257.25</v>
      </c>
      <c r="G58" s="15">
        <v>246</v>
      </c>
      <c r="H58" s="15">
        <v>252</v>
      </c>
      <c r="I58" s="15">
        <v>253.15</v>
      </c>
      <c r="J58" s="15">
        <v>251.38</v>
      </c>
      <c r="K58" s="15">
        <v>924469</v>
      </c>
      <c r="L58" s="15">
        <v>232389521.80000001</v>
      </c>
    </row>
    <row r="59" spans="1:12" x14ac:dyDescent="0.25">
      <c r="A59" s="15" t="s">
        <v>23</v>
      </c>
      <c r="B59" s="15" t="s">
        <v>18</v>
      </c>
      <c r="C59" s="16">
        <v>43446</v>
      </c>
      <c r="D59" s="15">
        <v>253.15</v>
      </c>
      <c r="E59" s="15">
        <v>253.9</v>
      </c>
      <c r="F59" s="15">
        <v>256.3</v>
      </c>
      <c r="G59" s="15">
        <v>250</v>
      </c>
      <c r="H59" s="15">
        <v>251.2</v>
      </c>
      <c r="I59" s="15">
        <v>250.7</v>
      </c>
      <c r="J59" s="15">
        <v>251.99</v>
      </c>
      <c r="K59" s="15">
        <v>1909161</v>
      </c>
      <c r="L59" s="15">
        <v>481093619.44999999</v>
      </c>
    </row>
    <row r="60" spans="1:12" x14ac:dyDescent="0.25">
      <c r="A60" s="15" t="s">
        <v>23</v>
      </c>
      <c r="B60" s="15" t="s">
        <v>18</v>
      </c>
      <c r="C60" s="16">
        <v>43447</v>
      </c>
      <c r="D60" s="15">
        <v>250.7</v>
      </c>
      <c r="E60" s="15">
        <v>251.2</v>
      </c>
      <c r="F60" s="15">
        <v>252.45</v>
      </c>
      <c r="G60" s="15">
        <v>248.35</v>
      </c>
      <c r="H60" s="15">
        <v>249.5</v>
      </c>
      <c r="I60" s="15">
        <v>249.2</v>
      </c>
      <c r="J60" s="15">
        <v>249.48</v>
      </c>
      <c r="K60" s="15">
        <v>2790047</v>
      </c>
      <c r="L60" s="15">
        <v>696055362.25</v>
      </c>
    </row>
    <row r="61" spans="1:12" x14ac:dyDescent="0.25">
      <c r="A61" s="15" t="s">
        <v>23</v>
      </c>
      <c r="B61" s="15" t="s">
        <v>18</v>
      </c>
      <c r="C61" s="17">
        <v>43448</v>
      </c>
      <c r="D61" s="15">
        <v>249.2</v>
      </c>
      <c r="E61" s="15">
        <v>249</v>
      </c>
      <c r="F61" s="15">
        <v>252.9</v>
      </c>
      <c r="G61" s="15">
        <v>247.25</v>
      </c>
      <c r="H61" s="15">
        <v>252.3</v>
      </c>
      <c r="I61" s="15">
        <v>252.05</v>
      </c>
      <c r="J61" s="15">
        <v>250.07</v>
      </c>
      <c r="K61" s="15">
        <v>1818267</v>
      </c>
      <c r="L61" s="15">
        <v>454687747.5</v>
      </c>
    </row>
    <row r="62" spans="1:12" x14ac:dyDescent="0.25">
      <c r="A62" s="15"/>
      <c r="B62" s="18"/>
      <c r="C62" s="15"/>
      <c r="D62" s="15"/>
      <c r="E62" s="15"/>
      <c r="F62" s="15"/>
      <c r="G62" s="15"/>
      <c r="H62" s="15"/>
      <c r="I62" s="15"/>
      <c r="J62" s="15"/>
      <c r="K62" s="15">
        <f>SUM(K2:K61)</f>
        <v>141930644</v>
      </c>
      <c r="L62" s="3">
        <f>SUM(L2:L61)</f>
        <v>37266982193.800003</v>
      </c>
    </row>
    <row r="63" spans="1:12" ht="14.25" customHeight="1" x14ac:dyDescent="0.25">
      <c r="A63" s="15"/>
      <c r="B63" s="18"/>
      <c r="C63" s="15"/>
      <c r="D63" s="15"/>
      <c r="E63" s="15"/>
      <c r="F63" s="15"/>
      <c r="G63" s="15"/>
      <c r="H63" s="15"/>
      <c r="I63" s="15"/>
      <c r="J63" s="15"/>
      <c r="K63" s="9" t="s">
        <v>22</v>
      </c>
      <c r="L63" s="11">
        <f>L62/K62</f>
        <v>262.57178255176524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Infratel-26 Weeks</vt:lpstr>
      <vt:lpstr>Infratel-2 Weeks</vt:lpstr>
      <vt:lpstr>Infratel 15 days VWAP</vt:lpstr>
      <vt:lpstr>Infratel 30 days VWAP</vt:lpstr>
      <vt:lpstr>Infratel 45 days VWAP</vt:lpstr>
      <vt:lpstr>Infratel 60 days VWAP</vt:lpstr>
    </vt:vector>
  </TitlesOfParts>
  <Company>Airtel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Narula</dc:creator>
  <cp:lastModifiedBy>pranav kanchan</cp:lastModifiedBy>
  <dcterms:created xsi:type="dcterms:W3CDTF">2018-01-17T12:11:04Z</dcterms:created>
  <dcterms:modified xsi:type="dcterms:W3CDTF">2018-12-15T10:41:26Z</dcterms:modified>
</cp:coreProperties>
</file>