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my_Ml_projects\image processing\ResultsD\horizontal_circle\"/>
    </mc:Choice>
  </mc:AlternateContent>
  <xr:revisionPtr revIDLastSave="0" documentId="13_ncr:1_{D194A6F0-313B-41CF-8F86-55E82A731CD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O3" i="1"/>
  <c r="P3" i="1"/>
  <c r="Q3" i="1"/>
  <c r="R3" i="1"/>
  <c r="S3" i="1"/>
  <c r="U3" i="1"/>
  <c r="N4" i="1"/>
  <c r="O4" i="1"/>
  <c r="P4" i="1"/>
  <c r="Q4" i="1"/>
  <c r="R4" i="1"/>
  <c r="S4" i="1"/>
  <c r="U4" i="1"/>
  <c r="S5" i="1" l="1"/>
  <c r="S6" i="1"/>
  <c r="S7" i="1"/>
  <c r="S8" i="1"/>
  <c r="S9" i="1"/>
  <c r="R5" i="1"/>
  <c r="R6" i="1"/>
  <c r="R7" i="1"/>
  <c r="R8" i="1"/>
  <c r="R9" i="1"/>
  <c r="U5" i="1"/>
  <c r="U6" i="1"/>
  <c r="U7" i="1"/>
  <c r="U8" i="1"/>
  <c r="U9" i="1"/>
  <c r="Q5" i="1"/>
  <c r="Q6" i="1"/>
  <c r="Q7" i="1"/>
  <c r="Q8" i="1"/>
  <c r="Q9" i="1"/>
  <c r="P5" i="1"/>
  <c r="P6" i="1"/>
  <c r="P7" i="1"/>
  <c r="P8" i="1"/>
  <c r="P9" i="1"/>
  <c r="O5" i="1"/>
  <c r="O6" i="1"/>
  <c r="O7" i="1"/>
  <c r="O8" i="1"/>
  <c r="O9" i="1"/>
  <c r="N5" i="1"/>
  <c r="N6" i="1"/>
  <c r="N7" i="1"/>
  <c r="N8" i="1"/>
  <c r="N9" i="1"/>
</calcChain>
</file>

<file path=xl/sharedStrings.xml><?xml version="1.0" encoding="utf-8"?>
<sst xmlns="http://schemas.openxmlformats.org/spreadsheetml/2006/main" count="4" uniqueCount="4">
  <si>
    <t>original</t>
  </si>
  <si>
    <t>Calculated</t>
  </si>
  <si>
    <t>Sieve Size, mm</t>
  </si>
  <si>
    <t>&lt;0.075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</si>
</sst>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Sheet1!$L$2:$L$8</c:f>
              <c:numCache>
                <c:formatCode>General</c:formatCode>
                <c:ptCount val="7"/>
                <c:pt idx="0">
                  <c:v>26.5</c:v>
                </c:pt>
                <c:pt idx="1">
                  <c:v>19</c:v>
                </c:pt>
                <c:pt idx="2">
                  <c:v>13.2</c:v>
                </c:pt>
                <c:pt idx="3">
                  <c:v>4.75</c:v>
                </c:pt>
                <c:pt idx="4">
                  <c:v>2.36</c:v>
                </c:pt>
                <c:pt idx="5">
                  <c:v>0.3</c:v>
                </c:pt>
                <c:pt idx="6">
                  <c:v>7.4999999999999997E-2</c:v>
                </c:pt>
              </c:numCache>
            </c:numRef>
          </c:xVal>
          <c:yVal>
            <c:numRef>
              <c:f>Sheet1!$M$2:$M$8</c:f>
              <c:numCache>
                <c:formatCode>General</c:formatCode>
                <c:ptCount val="7"/>
                <c:pt idx="0">
                  <c:v>100</c:v>
                </c:pt>
                <c:pt idx="1">
                  <c:v>95</c:v>
                </c:pt>
                <c:pt idx="2">
                  <c:v>80</c:v>
                </c:pt>
                <c:pt idx="3">
                  <c:v>54</c:v>
                </c:pt>
                <c:pt idx="4">
                  <c:v>42</c:v>
                </c:pt>
                <c:pt idx="5">
                  <c:v>21</c:v>
                </c:pt>
                <c:pt idx="6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0F-414A-A33E-46874D7F15A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Sheet1!$L$2:$L$8</c:f>
              <c:numCache>
                <c:formatCode>General</c:formatCode>
                <c:ptCount val="7"/>
                <c:pt idx="0">
                  <c:v>26.5</c:v>
                </c:pt>
                <c:pt idx="1">
                  <c:v>19</c:v>
                </c:pt>
                <c:pt idx="2">
                  <c:v>13.2</c:v>
                </c:pt>
                <c:pt idx="3">
                  <c:v>4.75</c:v>
                </c:pt>
                <c:pt idx="4">
                  <c:v>2.36</c:v>
                </c:pt>
                <c:pt idx="5">
                  <c:v>0.3</c:v>
                </c:pt>
                <c:pt idx="6">
                  <c:v>7.4999999999999997E-2</c:v>
                </c:pt>
              </c:numCache>
            </c:numRef>
          </c:xVal>
          <c:yVal>
            <c:numRef>
              <c:f>Sheet1!$N$2:$N$8</c:f>
              <c:numCache>
                <c:formatCode>General</c:formatCode>
                <c:ptCount val="7"/>
                <c:pt idx="0">
                  <c:v>100</c:v>
                </c:pt>
                <c:pt idx="1">
                  <c:v>99.999993420269789</c:v>
                </c:pt>
                <c:pt idx="2">
                  <c:v>93.617318802436344</c:v>
                </c:pt>
                <c:pt idx="3">
                  <c:v>86.171908801715361</c:v>
                </c:pt>
                <c:pt idx="4">
                  <c:v>57.882033423857138</c:v>
                </c:pt>
                <c:pt idx="5">
                  <c:v>29.33776092513644</c:v>
                </c:pt>
                <c:pt idx="6">
                  <c:v>4.0959173946378566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B0F-414A-A33E-46874D7F15A4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Sheet1!$L$2:$L$8</c:f>
              <c:numCache>
                <c:formatCode>General</c:formatCode>
                <c:ptCount val="7"/>
                <c:pt idx="0">
                  <c:v>26.5</c:v>
                </c:pt>
                <c:pt idx="1">
                  <c:v>19</c:v>
                </c:pt>
                <c:pt idx="2">
                  <c:v>13.2</c:v>
                </c:pt>
                <c:pt idx="3">
                  <c:v>4.75</c:v>
                </c:pt>
                <c:pt idx="4">
                  <c:v>2.36</c:v>
                </c:pt>
                <c:pt idx="5">
                  <c:v>0.3</c:v>
                </c:pt>
                <c:pt idx="6">
                  <c:v>7.4999999999999997E-2</c:v>
                </c:pt>
              </c:numCache>
            </c:numRef>
          </c:xVal>
          <c:yVal>
            <c:numRef>
              <c:f>Sheet1!$O$2:$O$8</c:f>
              <c:numCache>
                <c:formatCode>General</c:formatCode>
                <c:ptCount val="7"/>
                <c:pt idx="0">
                  <c:v>100</c:v>
                </c:pt>
                <c:pt idx="1">
                  <c:v>100.00000524455355</c:v>
                </c:pt>
                <c:pt idx="2">
                  <c:v>100.00000524455355</c:v>
                </c:pt>
                <c:pt idx="3">
                  <c:v>91.050783503104199</c:v>
                </c:pt>
                <c:pt idx="4">
                  <c:v>54.221334883596803</c:v>
                </c:pt>
                <c:pt idx="5">
                  <c:v>26.843390249352634</c:v>
                </c:pt>
                <c:pt idx="6">
                  <c:v>4.747207066790252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B0F-414A-A33E-46874D7F15A4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Sheet1!$L$2:$L$8</c:f>
              <c:numCache>
                <c:formatCode>General</c:formatCode>
                <c:ptCount val="7"/>
                <c:pt idx="0">
                  <c:v>26.5</c:v>
                </c:pt>
                <c:pt idx="1">
                  <c:v>19</c:v>
                </c:pt>
                <c:pt idx="2">
                  <c:v>13.2</c:v>
                </c:pt>
                <c:pt idx="3">
                  <c:v>4.75</c:v>
                </c:pt>
                <c:pt idx="4">
                  <c:v>2.36</c:v>
                </c:pt>
                <c:pt idx="5">
                  <c:v>0.3</c:v>
                </c:pt>
                <c:pt idx="6">
                  <c:v>7.4999999999999997E-2</c:v>
                </c:pt>
              </c:numCache>
            </c:numRef>
          </c:xVal>
          <c:yVal>
            <c:numRef>
              <c:f>Sheet1!$P$2:$P$8</c:f>
              <c:numCache>
                <c:formatCode>General</c:formatCode>
                <c:ptCount val="7"/>
                <c:pt idx="0">
                  <c:v>100</c:v>
                </c:pt>
                <c:pt idx="1">
                  <c:v>94.554280198013146</c:v>
                </c:pt>
                <c:pt idx="2">
                  <c:v>94.554280198013146</c:v>
                </c:pt>
                <c:pt idx="3">
                  <c:v>89.774471013169233</c:v>
                </c:pt>
                <c:pt idx="4">
                  <c:v>55.139673348194108</c:v>
                </c:pt>
                <c:pt idx="5">
                  <c:v>32.953157816181964</c:v>
                </c:pt>
                <c:pt idx="6">
                  <c:v>6.8167230851206808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B0F-414A-A33E-46874D7F15A4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Sheet1!$L$2:$L$8</c:f>
              <c:numCache>
                <c:formatCode>General</c:formatCode>
                <c:ptCount val="7"/>
                <c:pt idx="0">
                  <c:v>26.5</c:v>
                </c:pt>
                <c:pt idx="1">
                  <c:v>19</c:v>
                </c:pt>
                <c:pt idx="2">
                  <c:v>13.2</c:v>
                </c:pt>
                <c:pt idx="3">
                  <c:v>4.75</c:v>
                </c:pt>
                <c:pt idx="4">
                  <c:v>2.36</c:v>
                </c:pt>
                <c:pt idx="5">
                  <c:v>0.3</c:v>
                </c:pt>
                <c:pt idx="6">
                  <c:v>7.4999999999999997E-2</c:v>
                </c:pt>
              </c:numCache>
            </c:numRef>
          </c:xVal>
          <c:yVal>
            <c:numRef>
              <c:f>Sheet1!$Q$2:$Q$8</c:f>
              <c:numCache>
                <c:formatCode>General</c:formatCode>
                <c:ptCount val="7"/>
                <c:pt idx="0">
                  <c:v>100</c:v>
                </c:pt>
                <c:pt idx="1">
                  <c:v>100.0000019241598</c:v>
                </c:pt>
                <c:pt idx="2">
                  <c:v>96.857727501314955</c:v>
                </c:pt>
                <c:pt idx="3">
                  <c:v>83.333334226693239</c:v>
                </c:pt>
                <c:pt idx="4">
                  <c:v>60.73190502952005</c:v>
                </c:pt>
                <c:pt idx="5">
                  <c:v>28.456792387144255</c:v>
                </c:pt>
                <c:pt idx="6">
                  <c:v>5.6865527880182016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B0F-414A-A33E-46874D7F15A4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Sheet1!$L$2:$L$8</c:f>
              <c:numCache>
                <c:formatCode>General</c:formatCode>
                <c:ptCount val="7"/>
                <c:pt idx="0">
                  <c:v>26.5</c:v>
                </c:pt>
                <c:pt idx="1">
                  <c:v>19</c:v>
                </c:pt>
                <c:pt idx="2">
                  <c:v>13.2</c:v>
                </c:pt>
                <c:pt idx="3">
                  <c:v>4.75</c:v>
                </c:pt>
                <c:pt idx="4">
                  <c:v>2.36</c:v>
                </c:pt>
                <c:pt idx="5">
                  <c:v>0.3</c:v>
                </c:pt>
                <c:pt idx="6">
                  <c:v>7.4999999999999997E-2</c:v>
                </c:pt>
              </c:numCache>
            </c:numRef>
          </c:xVal>
          <c:yVal>
            <c:numRef>
              <c:f>Sheet1!$R$2:$R$8</c:f>
              <c:numCache>
                <c:formatCode>General</c:formatCode>
                <c:ptCount val="7"/>
                <c:pt idx="0">
                  <c:v>100</c:v>
                </c:pt>
                <c:pt idx="1">
                  <c:v>99.999995853642559</c:v>
                </c:pt>
                <c:pt idx="2">
                  <c:v>94.78439505173175</c:v>
                </c:pt>
                <c:pt idx="3">
                  <c:v>90.207172221201034</c:v>
                </c:pt>
                <c:pt idx="4">
                  <c:v>61.289648037637299</c:v>
                </c:pt>
                <c:pt idx="5">
                  <c:v>29.33283413302571</c:v>
                </c:pt>
                <c:pt idx="6">
                  <c:v>6.186620565510335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B0F-414A-A33E-46874D7F15A4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Sheet1!$L$2:$L$8</c:f>
              <c:numCache>
                <c:formatCode>General</c:formatCode>
                <c:ptCount val="7"/>
                <c:pt idx="0">
                  <c:v>26.5</c:v>
                </c:pt>
                <c:pt idx="1">
                  <c:v>19</c:v>
                </c:pt>
                <c:pt idx="2">
                  <c:v>13.2</c:v>
                </c:pt>
                <c:pt idx="3">
                  <c:v>4.75</c:v>
                </c:pt>
                <c:pt idx="4">
                  <c:v>2.36</c:v>
                </c:pt>
                <c:pt idx="5">
                  <c:v>0.3</c:v>
                </c:pt>
                <c:pt idx="6">
                  <c:v>7.4999999999999997E-2</c:v>
                </c:pt>
              </c:numCache>
            </c:numRef>
          </c:xVal>
          <c:yVal>
            <c:numRef>
              <c:f>Sheet1!$S$2:$S$8</c:f>
              <c:numCache>
                <c:formatCode>General</c:formatCode>
                <c:ptCount val="7"/>
                <c:pt idx="0">
                  <c:v>100</c:v>
                </c:pt>
                <c:pt idx="1">
                  <c:v>100.00000274562947</c:v>
                </c:pt>
                <c:pt idx="2">
                  <c:v>90.908113792752943</c:v>
                </c:pt>
                <c:pt idx="3">
                  <c:v>82.432834553220204</c:v>
                </c:pt>
                <c:pt idx="4">
                  <c:v>59.108891942977984</c:v>
                </c:pt>
                <c:pt idx="5">
                  <c:v>27.19184059929049</c:v>
                </c:pt>
                <c:pt idx="6">
                  <c:v>5.2967631718454831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B0F-414A-A33E-46874D7F15A4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Sheet1!$L$2:$L$8</c:f>
              <c:numCache>
                <c:formatCode>General</c:formatCode>
                <c:ptCount val="7"/>
                <c:pt idx="0">
                  <c:v>26.5</c:v>
                </c:pt>
                <c:pt idx="1">
                  <c:v>19</c:v>
                </c:pt>
                <c:pt idx="2">
                  <c:v>13.2</c:v>
                </c:pt>
                <c:pt idx="3">
                  <c:v>4.75</c:v>
                </c:pt>
                <c:pt idx="4">
                  <c:v>2.36</c:v>
                </c:pt>
                <c:pt idx="5">
                  <c:v>0.3</c:v>
                </c:pt>
                <c:pt idx="6">
                  <c:v>7.4999999999999997E-2</c:v>
                </c:pt>
              </c:numCache>
            </c:numRef>
          </c:xVal>
          <c:yVal>
            <c:numRef>
              <c:f>Sheet1!$T$2:$T$8</c:f>
              <c:numCache>
                <c:formatCode>General</c:formatCode>
                <c:ptCount val="7"/>
                <c:pt idx="0">
                  <c:v>100</c:v>
                </c:pt>
                <c:pt idx="1">
                  <c:v>93.08</c:v>
                </c:pt>
                <c:pt idx="2">
                  <c:v>84.05</c:v>
                </c:pt>
                <c:pt idx="3">
                  <c:v>84.05</c:v>
                </c:pt>
                <c:pt idx="4">
                  <c:v>52.779000000000003</c:v>
                </c:pt>
                <c:pt idx="5">
                  <c:v>33.687570000000001</c:v>
                </c:pt>
                <c:pt idx="6">
                  <c:v>6.8399000000000001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B0F-414A-A33E-46874D7F15A4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Sheet1!$L$2:$L$8</c:f>
              <c:numCache>
                <c:formatCode>General</c:formatCode>
                <c:ptCount val="7"/>
                <c:pt idx="0">
                  <c:v>26.5</c:v>
                </c:pt>
                <c:pt idx="1">
                  <c:v>19</c:v>
                </c:pt>
                <c:pt idx="2">
                  <c:v>13.2</c:v>
                </c:pt>
                <c:pt idx="3">
                  <c:v>4.75</c:v>
                </c:pt>
                <c:pt idx="4">
                  <c:v>2.36</c:v>
                </c:pt>
                <c:pt idx="5">
                  <c:v>0.3</c:v>
                </c:pt>
                <c:pt idx="6">
                  <c:v>7.4999999999999997E-2</c:v>
                </c:pt>
              </c:numCache>
            </c:numRef>
          </c:xVal>
          <c:yVal>
            <c:numRef>
              <c:f>Sheet1!$U$2:$U$8</c:f>
              <c:numCache>
                <c:formatCode>General</c:formatCode>
                <c:ptCount val="7"/>
                <c:pt idx="0">
                  <c:v>100</c:v>
                </c:pt>
                <c:pt idx="1">
                  <c:v>100.00000630501664</c:v>
                </c:pt>
                <c:pt idx="2">
                  <c:v>96.8859738456446</c:v>
                </c:pt>
                <c:pt idx="3">
                  <c:v>87.685734183364218</c:v>
                </c:pt>
                <c:pt idx="4">
                  <c:v>53.177065487628553</c:v>
                </c:pt>
                <c:pt idx="5">
                  <c:v>21.290797856867528</c:v>
                </c:pt>
                <c:pt idx="6">
                  <c:v>3.0601602391320859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B0F-414A-A33E-46874D7F1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607008"/>
        <c:axId val="713609304"/>
      </c:scatterChart>
      <c:valAx>
        <c:axId val="7136070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09304"/>
        <c:crosses val="autoZero"/>
        <c:crossBetween val="midCat"/>
      </c:valAx>
      <c:valAx>
        <c:axId val="713609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07008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11</xdr:row>
      <xdr:rowOff>148590</xdr:rowOff>
    </xdr:from>
    <xdr:to>
      <xdr:col>20</xdr:col>
      <xdr:colOff>312420</xdr:colOff>
      <xdr:row>26</xdr:row>
      <xdr:rowOff>148590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6CA49DB-6E97-455A-91C6-76FAB7B719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workbookViewId="0">
      <selection activeCell="I17" sqref="I17"/>
    </sheetView>
  </sheetViews>
  <sheetFormatPr defaultRowHeight="14.4" x14ac:dyDescent="0.3"/>
  <sheetData>
    <row r="1" spans="1:21" x14ac:dyDescent="0.3">
      <c r="L1" s="1" t="s">
        <v>2</v>
      </c>
      <c r="M1" t="s">
        <v>0</v>
      </c>
      <c r="N1" t="s">
        <v>1</v>
      </c>
    </row>
    <row r="2" spans="1:21" x14ac:dyDescent="0.3">
      <c r="A2">
        <v>682.39875510000002</v>
      </c>
      <c r="B2">
        <v>753.16233950000003</v>
      </c>
      <c r="C2">
        <v>681.74761306077005</v>
      </c>
      <c r="D2">
        <v>727.59031400000003</v>
      </c>
      <c r="E2">
        <v>757.29116859999999</v>
      </c>
      <c r="F2">
        <v>721.14611979999995</v>
      </c>
      <c r="G2">
        <v>455.63801110000003</v>
      </c>
      <c r="H2">
        <v>697.85704399999997</v>
      </c>
      <c r="L2" s="1">
        <v>26.5</v>
      </c>
      <c r="M2" s="1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 x14ac:dyDescent="0.3">
      <c r="A3">
        <v>682.39875510000002</v>
      </c>
      <c r="B3">
        <v>753.16233950000003</v>
      </c>
      <c r="C3">
        <v>644.62153594722997</v>
      </c>
      <c r="D3">
        <v>727.59031400000003</v>
      </c>
      <c r="E3">
        <v>757.29116859999999</v>
      </c>
      <c r="F3">
        <v>721.14611979999995</v>
      </c>
      <c r="G3">
        <v>424.13680290000002</v>
      </c>
      <c r="H3">
        <v>697.85704399999997</v>
      </c>
      <c r="L3" s="1">
        <v>19</v>
      </c>
      <c r="M3" s="1">
        <v>95</v>
      </c>
      <c r="N3">
        <f>(A2:A9)/682.3988 * 100</f>
        <v>99.999993420269789</v>
      </c>
      <c r="O3">
        <f>(B2:B9)/753.1623 * 100</f>
        <v>100.00000524455355</v>
      </c>
      <c r="P3">
        <f>(C2:C9)/681.7476 * 100</f>
        <v>94.554280198013146</v>
      </c>
      <c r="Q3">
        <f>(D2:D9)/727.5903 * 100</f>
        <v>100.0000019241598</v>
      </c>
      <c r="R3">
        <f>(E2:E9)/757.2912 * 100</f>
        <v>99.999995853642559</v>
      </c>
      <c r="S3">
        <f>(F2:F9)/721.1461 * 100</f>
        <v>100.00000274562947</v>
      </c>
      <c r="T3">
        <v>93.08</v>
      </c>
      <c r="U3">
        <f>(H2:H9)/697.857 * 100</f>
        <v>100.00000630501664</v>
      </c>
    </row>
    <row r="4" spans="1:21" x14ac:dyDescent="0.3">
      <c r="A4">
        <v>638.84346010000002</v>
      </c>
      <c r="B4">
        <v>753.16233950000003</v>
      </c>
      <c r="C4">
        <v>644.62153594722997</v>
      </c>
      <c r="D4">
        <v>704.72743009999999</v>
      </c>
      <c r="E4">
        <v>717.79388270000004</v>
      </c>
      <c r="F4">
        <v>655.58031719999997</v>
      </c>
      <c r="G4">
        <v>382.98307160000002</v>
      </c>
      <c r="H4">
        <v>676.12555050000003</v>
      </c>
      <c r="L4" s="1">
        <v>13.2</v>
      </c>
      <c r="M4" s="1">
        <v>80</v>
      </c>
      <c r="N4">
        <f t="shared" ref="N4:N9" si="0">(A3:A10)/682.3988 * 100</f>
        <v>93.617318802436344</v>
      </c>
      <c r="O4">
        <f t="shared" ref="O4:O9" si="1">(B3:B10)/753.1623 * 100</f>
        <v>100.00000524455355</v>
      </c>
      <c r="P4">
        <f t="shared" ref="P4:P9" si="2">(C3:C10)/681.7476 * 100</f>
        <v>94.554280198013146</v>
      </c>
      <c r="Q4">
        <f t="shared" ref="Q4:Q9" si="3">(D3:D10)/727.5903 * 100</f>
        <v>96.857727501314955</v>
      </c>
      <c r="R4">
        <f t="shared" ref="R4:R9" si="4">(E3:E10)/757.2912 * 100</f>
        <v>94.78439505173175</v>
      </c>
      <c r="S4">
        <f t="shared" ref="S4:S9" si="5">(F3:F10)/721.1461 * 100</f>
        <v>90.908113792752943</v>
      </c>
      <c r="T4">
        <v>84.05</v>
      </c>
      <c r="U4">
        <f t="shared" ref="U4:U9" si="6">(H3:H10)/697.857 * 100</f>
        <v>96.8859738456446</v>
      </c>
    </row>
    <row r="5" spans="1:21" x14ac:dyDescent="0.3">
      <c r="A5">
        <v>588.03607160000001</v>
      </c>
      <c r="B5">
        <v>685.76017520000005</v>
      </c>
      <c r="C5">
        <v>612.03530154497696</v>
      </c>
      <c r="D5">
        <v>606.32525650000002</v>
      </c>
      <c r="E5">
        <v>683.13097700000003</v>
      </c>
      <c r="F5">
        <v>594.46117149999998</v>
      </c>
      <c r="G5">
        <v>382.98307160000002</v>
      </c>
      <c r="H5">
        <v>611.92103399999996</v>
      </c>
      <c r="L5" s="1">
        <v>4.75</v>
      </c>
      <c r="M5" s="1">
        <v>54</v>
      </c>
      <c r="N5">
        <f t="shared" si="0"/>
        <v>86.171908801715361</v>
      </c>
      <c r="O5">
        <f t="shared" si="1"/>
        <v>91.050783503104199</v>
      </c>
      <c r="P5">
        <f t="shared" si="2"/>
        <v>89.774471013169233</v>
      </c>
      <c r="Q5">
        <f t="shared" si="3"/>
        <v>83.333334226693239</v>
      </c>
      <c r="R5">
        <f t="shared" si="4"/>
        <v>90.207172221201034</v>
      </c>
      <c r="S5">
        <f t="shared" si="5"/>
        <v>82.432834553220204</v>
      </c>
      <c r="T5">
        <v>84.05</v>
      </c>
      <c r="U5">
        <f t="shared" si="6"/>
        <v>87.685734183364218</v>
      </c>
    </row>
    <row r="6" spans="1:21" x14ac:dyDescent="0.3">
      <c r="A6">
        <v>394.98630150000002</v>
      </c>
      <c r="B6">
        <v>408.3746529</v>
      </c>
      <c r="C6">
        <v>375.91339969915299</v>
      </c>
      <c r="D6">
        <v>441.87945000000002</v>
      </c>
      <c r="E6">
        <v>464.14111109999999</v>
      </c>
      <c r="F6">
        <v>426.26146899999998</v>
      </c>
      <c r="G6">
        <v>240.48464870000001</v>
      </c>
      <c r="H6">
        <v>371.09987389999998</v>
      </c>
      <c r="L6" s="1">
        <v>2.36</v>
      </c>
      <c r="M6" s="1">
        <v>42</v>
      </c>
      <c r="N6">
        <f t="shared" si="0"/>
        <v>57.882033423857138</v>
      </c>
      <c r="O6">
        <f t="shared" si="1"/>
        <v>54.221334883596803</v>
      </c>
      <c r="P6">
        <f t="shared" si="2"/>
        <v>55.139673348194108</v>
      </c>
      <c r="Q6">
        <f t="shared" si="3"/>
        <v>60.73190502952005</v>
      </c>
      <c r="R6">
        <f t="shared" si="4"/>
        <v>61.289648037637299</v>
      </c>
      <c r="S6">
        <f t="shared" si="5"/>
        <v>59.108891942977984</v>
      </c>
      <c r="T6">
        <v>52.779000000000003</v>
      </c>
      <c r="U6">
        <f t="shared" si="6"/>
        <v>53.177065487628553</v>
      </c>
    </row>
    <row r="7" spans="1:21" x14ac:dyDescent="0.3">
      <c r="A7">
        <v>200.20052849999999</v>
      </c>
      <c r="B7">
        <v>202.17429540000001</v>
      </c>
      <c r="C7">
        <v>224.65736253603299</v>
      </c>
      <c r="D7">
        <v>207.04886110000001</v>
      </c>
      <c r="E7">
        <v>222.1349716</v>
      </c>
      <c r="F7">
        <v>196.09289799999999</v>
      </c>
      <c r="G7">
        <v>153.49334920000001</v>
      </c>
      <c r="H7">
        <v>148.5793232</v>
      </c>
      <c r="L7" s="1">
        <v>0.3</v>
      </c>
      <c r="M7" s="1">
        <v>21</v>
      </c>
      <c r="N7">
        <f t="shared" si="0"/>
        <v>29.33776092513644</v>
      </c>
      <c r="O7">
        <f t="shared" si="1"/>
        <v>26.843390249352634</v>
      </c>
      <c r="P7">
        <f t="shared" si="2"/>
        <v>32.953157816181964</v>
      </c>
      <c r="Q7">
        <f t="shared" si="3"/>
        <v>28.456792387144255</v>
      </c>
      <c r="R7">
        <f t="shared" si="4"/>
        <v>29.33283413302571</v>
      </c>
      <c r="S7">
        <f t="shared" si="5"/>
        <v>27.19184059929049</v>
      </c>
      <c r="T7">
        <v>33.687570000000001</v>
      </c>
      <c r="U7">
        <f t="shared" si="6"/>
        <v>21.290797856867528</v>
      </c>
    </row>
    <row r="8" spans="1:21" x14ac:dyDescent="0.3">
      <c r="A8">
        <v>27.950491150000001</v>
      </c>
      <c r="B8">
        <v>35.75417393</v>
      </c>
      <c r="C8">
        <v>46.4728460314562</v>
      </c>
      <c r="D8">
        <v>41.374806489999997</v>
      </c>
      <c r="E8">
        <v>46.850733120000001</v>
      </c>
      <c r="F8">
        <v>38.197401040000003</v>
      </c>
      <c r="G8">
        <v>31.165346710000001</v>
      </c>
      <c r="H8">
        <v>21.355542440000001</v>
      </c>
      <c r="L8" s="1">
        <v>7.4999999999999997E-2</v>
      </c>
      <c r="M8" s="1">
        <v>8</v>
      </c>
      <c r="N8">
        <f t="shared" si="0"/>
        <v>4.0959173946378566</v>
      </c>
      <c r="O8">
        <f t="shared" si="1"/>
        <v>4.747207066790252</v>
      </c>
      <c r="P8">
        <f t="shared" si="2"/>
        <v>6.8167230851206808</v>
      </c>
      <c r="Q8">
        <f t="shared" si="3"/>
        <v>5.6865527880182016</v>
      </c>
      <c r="R8">
        <f t="shared" si="4"/>
        <v>6.186620565510335</v>
      </c>
      <c r="S8">
        <f t="shared" si="5"/>
        <v>5.2967631718454831</v>
      </c>
      <c r="T8">
        <v>6.8399000000000001</v>
      </c>
      <c r="U8">
        <f t="shared" si="6"/>
        <v>3.0601602391320859</v>
      </c>
    </row>
    <row r="9" spans="1:21" x14ac:dyDescent="0.3">
      <c r="A9">
        <v>0</v>
      </c>
      <c r="B9">
        <v>0.200997908</v>
      </c>
      <c r="C9">
        <v>0.33386274003754002</v>
      </c>
      <c r="D9">
        <v>0.33499531100000002</v>
      </c>
      <c r="E9">
        <v>0.20049624099999999</v>
      </c>
      <c r="F9">
        <v>0.13490271700000001</v>
      </c>
      <c r="G9">
        <v>6.7111705999999993E-2</v>
      </c>
      <c r="H9">
        <v>0.20184339800000001</v>
      </c>
      <c r="L9" s="1" t="s">
        <v>3</v>
      </c>
      <c r="M9" s="1">
        <v>0</v>
      </c>
      <c r="N9">
        <f t="shared" si="0"/>
        <v>0</v>
      </c>
      <c r="O9">
        <f t="shared" si="1"/>
        <v>2.6687197168525301E-2</v>
      </c>
      <c r="P9">
        <f t="shared" si="2"/>
        <v>4.8971604746029171E-2</v>
      </c>
      <c r="Q9">
        <f t="shared" si="3"/>
        <v>4.604175055659758E-2</v>
      </c>
      <c r="R9">
        <f t="shared" si="4"/>
        <v>2.6475448414031481E-2</v>
      </c>
      <c r="S9">
        <f t="shared" si="5"/>
        <v>1.8706711025685364E-2</v>
      </c>
      <c r="T9">
        <v>1.4729000000000001E-2</v>
      </c>
      <c r="U9">
        <f t="shared" si="6"/>
        <v>2.8923317814394642E-2</v>
      </c>
    </row>
    <row r="14" spans="1:21" x14ac:dyDescent="0.3">
      <c r="A14">
        <v>682.39875510000002</v>
      </c>
      <c r="B14">
        <v>753.16233950000003</v>
      </c>
      <c r="C14">
        <v>681.74761306077005</v>
      </c>
      <c r="D14">
        <v>727.59031400000003</v>
      </c>
      <c r="E14">
        <v>757.29116859999999</v>
      </c>
      <c r="F14">
        <v>721.14611979999995</v>
      </c>
      <c r="G14">
        <v>455.63801110000003</v>
      </c>
      <c r="H14">
        <v>697.85704399999997</v>
      </c>
    </row>
    <row r="17" spans="12:13" x14ac:dyDescent="0.3">
      <c r="L17" s="1">
        <v>26.5</v>
      </c>
      <c r="M17" s="1">
        <v>100</v>
      </c>
    </row>
    <row r="18" spans="12:13" x14ac:dyDescent="0.3">
      <c r="L18" s="1">
        <v>19</v>
      </c>
      <c r="M18" s="1">
        <v>95</v>
      </c>
    </row>
    <row r="19" spans="12:13" x14ac:dyDescent="0.3">
      <c r="L19" s="1">
        <v>13.2</v>
      </c>
      <c r="M19" s="1">
        <v>80</v>
      </c>
    </row>
    <row r="20" spans="12:13" x14ac:dyDescent="0.3">
      <c r="L20" s="1">
        <v>4.75</v>
      </c>
      <c r="M20" s="1">
        <v>54</v>
      </c>
    </row>
    <row r="21" spans="12:13" x14ac:dyDescent="0.3">
      <c r="L21" s="1">
        <v>2.36</v>
      </c>
      <c r="M21" s="1">
        <v>42</v>
      </c>
    </row>
    <row r="22" spans="12:13" x14ac:dyDescent="0.3">
      <c r="L22" s="1">
        <v>0.3</v>
      </c>
      <c r="M22" s="1">
        <v>21</v>
      </c>
    </row>
    <row r="23" spans="12:13" x14ac:dyDescent="0.3">
      <c r="L23" s="1">
        <v>7.4999999999999997E-2</v>
      </c>
      <c r="M23" s="1">
        <v>8</v>
      </c>
    </row>
    <row r="24" spans="12:13" x14ac:dyDescent="0.3">
      <c r="L24" s="1"/>
      <c r="M2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baradkar</dc:creator>
  <cp:lastModifiedBy>pranav baradkar</cp:lastModifiedBy>
  <dcterms:created xsi:type="dcterms:W3CDTF">2015-06-05T18:17:20Z</dcterms:created>
  <dcterms:modified xsi:type="dcterms:W3CDTF">2020-12-31T07:48:41Z</dcterms:modified>
</cp:coreProperties>
</file>