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4"/>
  <workbookPr defaultThemeVersion="166925"/>
  <mc:AlternateContent xmlns:mc="http://schemas.openxmlformats.org/markup-compatibility/2006">
    <mc:Choice Requires="x15">
      <x15ac:absPath xmlns:x15ac="http://schemas.microsoft.com/office/spreadsheetml/2010/11/ac" url="C:\Users\yiting\Desktop\Meh\Liverpool\Academic\Literature Review Works\Background Music and Cognition\6. Reporting\ALL_DOC_ARTICLE\Supplementary Materials\Raw Data\"/>
    </mc:Choice>
  </mc:AlternateContent>
  <xr:revisionPtr revIDLastSave="0" documentId="13_ncr:1_{B6F42335-9CD2-4CBF-A919-AE762A376BD9}" xr6:coauthVersionLast="36" xr6:coauthVersionMax="36" xr10:uidLastSave="{00000000-0000-0000-0000-000000000000}"/>
  <bookViews>
    <workbookView xWindow="0" yWindow="0" windowWidth="23040" windowHeight="7620" xr2:uid="{BD3F6F56-2094-4542-89F6-D3A3EB4694B4}"/>
  </bookViews>
  <sheets>
    <sheet name="PS" sheetId="1" r:id="rId1"/>
    <sheet name="Glossary"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11" i="1" l="1"/>
  <c r="AJ10" i="1"/>
  <c r="AJ9" i="1"/>
  <c r="AJ8" i="1"/>
  <c r="AJ7" i="1"/>
  <c r="AJ6" i="1"/>
  <c r="AJ5" i="1"/>
  <c r="AJ4" i="1"/>
  <c r="AJ3" i="1"/>
  <c r="AH11" i="1"/>
  <c r="AH10" i="1"/>
  <c r="AH9" i="1"/>
  <c r="AH8" i="1"/>
  <c r="AH7" i="1"/>
  <c r="AH6" i="1"/>
  <c r="AH5" i="1"/>
  <c r="AH4" i="1"/>
  <c r="AH3" i="1"/>
  <c r="AF11" i="1"/>
  <c r="AF10" i="1"/>
  <c r="AF9" i="1"/>
  <c r="AF8" i="1"/>
  <c r="AF7" i="1"/>
  <c r="AF6" i="1"/>
  <c r="AF5" i="1"/>
  <c r="AF4" i="1"/>
  <c r="AF3" i="1"/>
  <c r="AD11" i="1"/>
  <c r="AD10" i="1"/>
  <c r="AD9" i="1"/>
  <c r="AD8" i="1"/>
  <c r="AD7" i="1"/>
  <c r="AD6" i="1"/>
  <c r="AD5" i="1"/>
  <c r="AD4" i="1"/>
  <c r="AD3" i="1"/>
  <c r="AB11" i="1"/>
  <c r="AB10" i="1"/>
  <c r="AB9" i="1"/>
  <c r="AB8" i="1"/>
  <c r="AB7" i="1"/>
  <c r="AB6" i="1"/>
  <c r="AB5" i="1"/>
  <c r="AB4" i="1"/>
  <c r="AB3" i="1"/>
  <c r="Z11" i="1"/>
  <c r="Z10" i="1"/>
  <c r="Z9" i="1"/>
  <c r="Z8" i="1"/>
  <c r="Z7" i="1"/>
  <c r="Z6" i="1"/>
  <c r="Z5" i="1"/>
  <c r="Z4" i="1"/>
  <c r="Z3" i="1"/>
  <c r="X11" i="1"/>
  <c r="X10" i="1"/>
  <c r="X9" i="1"/>
  <c r="X8" i="1"/>
  <c r="X7" i="1"/>
  <c r="X6" i="1"/>
  <c r="X5" i="1"/>
  <c r="X4" i="1"/>
  <c r="X3" i="1"/>
  <c r="V11" i="1"/>
  <c r="V10" i="1"/>
  <c r="V9" i="1"/>
  <c r="V8" i="1"/>
  <c r="V7" i="1"/>
  <c r="V6" i="1"/>
  <c r="V5" i="1"/>
  <c r="V4" i="1"/>
  <c r="V3" i="1"/>
  <c r="T11" i="1"/>
  <c r="T10" i="1"/>
  <c r="T9" i="1"/>
  <c r="T8" i="1"/>
  <c r="T7" i="1"/>
  <c r="T6" i="1"/>
  <c r="T5" i="1"/>
  <c r="T4" i="1"/>
  <c r="T3" i="1"/>
  <c r="R11" i="1"/>
  <c r="R10" i="1"/>
  <c r="R9" i="1"/>
  <c r="R8" i="1"/>
  <c r="R7" i="1"/>
  <c r="R6" i="1"/>
  <c r="R5" i="1"/>
  <c r="R4" i="1"/>
  <c r="R3" i="1"/>
  <c r="P11" i="1"/>
  <c r="P10" i="1"/>
  <c r="P9" i="1"/>
  <c r="P8" i="1"/>
  <c r="P7" i="1"/>
  <c r="P6" i="1"/>
  <c r="P5" i="1"/>
  <c r="P4" i="1"/>
  <c r="P3" i="1"/>
  <c r="N11" i="1"/>
  <c r="N10" i="1"/>
  <c r="N9" i="1"/>
  <c r="N8" i="1"/>
  <c r="N7" i="1"/>
  <c r="N6" i="1"/>
  <c r="N5" i="1"/>
  <c r="N4" i="1"/>
  <c r="N3" i="1"/>
  <c r="L11" i="1"/>
  <c r="L10" i="1"/>
  <c r="L9" i="1"/>
  <c r="L8" i="1"/>
  <c r="L7" i="1"/>
  <c r="L6" i="1"/>
  <c r="L5" i="1"/>
  <c r="L4" i="1"/>
  <c r="L3" i="1"/>
  <c r="J11" i="1"/>
  <c r="J10" i="1"/>
  <c r="J9" i="1"/>
  <c r="J8" i="1"/>
  <c r="J7" i="1"/>
  <c r="J6" i="1"/>
  <c r="J5" i="1"/>
  <c r="J4" i="1"/>
  <c r="J3" i="1"/>
  <c r="H11" i="1"/>
  <c r="H10" i="1"/>
  <c r="H9" i="1"/>
  <c r="H8" i="1"/>
  <c r="H7" i="1"/>
  <c r="H6" i="1"/>
  <c r="H5" i="1"/>
  <c r="H4" i="1"/>
  <c r="H3" i="1"/>
  <c r="AJ14" i="1" l="1"/>
  <c r="AJ13" i="1"/>
  <c r="AJ12" i="1"/>
  <c r="AH14" i="1"/>
  <c r="AH13" i="1"/>
  <c r="AH12" i="1"/>
  <c r="AF14" i="1"/>
  <c r="AF13" i="1"/>
  <c r="AF12" i="1"/>
  <c r="AD14" i="1"/>
  <c r="AD13" i="1"/>
  <c r="AD12" i="1"/>
  <c r="AB14" i="1"/>
  <c r="AB13" i="1"/>
  <c r="AB12" i="1"/>
  <c r="Z14" i="1"/>
  <c r="Z13" i="1"/>
  <c r="Z12" i="1"/>
  <c r="X14" i="1"/>
  <c r="X13" i="1"/>
  <c r="X12" i="1"/>
  <c r="V14" i="1"/>
  <c r="V13" i="1"/>
  <c r="V12" i="1"/>
  <c r="T14" i="1"/>
  <c r="T13" i="1"/>
  <c r="T12" i="1"/>
  <c r="R14" i="1"/>
  <c r="R13" i="1"/>
  <c r="R12" i="1"/>
  <c r="P14" i="1"/>
  <c r="P13" i="1"/>
  <c r="P12" i="1"/>
  <c r="N14" i="1"/>
  <c r="N13" i="1"/>
  <c r="N12" i="1"/>
  <c r="AA4" i="1"/>
  <c r="Y4" i="1"/>
  <c r="W3" i="1"/>
  <c r="U4" i="1"/>
  <c r="S4" i="1"/>
  <c r="Q3" i="1"/>
  <c r="O4" i="1"/>
  <c r="M3" i="1"/>
  <c r="AI11" i="1"/>
  <c r="AG11" i="1"/>
  <c r="AE10" i="1"/>
  <c r="AC9" i="1"/>
  <c r="L13" i="1" l="1"/>
  <c r="L12" i="1"/>
  <c r="J13" i="1"/>
  <c r="J12" i="1"/>
  <c r="H12" i="1"/>
  <c r="K11" i="1" l="1"/>
  <c r="G11" i="1"/>
  <c r="K10" i="1"/>
  <c r="G10" i="1"/>
  <c r="I9" i="1"/>
  <c r="G9" i="1"/>
  <c r="K8" i="1"/>
  <c r="G8" i="1"/>
  <c r="I7" i="1"/>
  <c r="G7" i="1"/>
  <c r="K6" i="1"/>
  <c r="G6" i="1"/>
  <c r="I5" i="1"/>
  <c r="G5" i="1"/>
  <c r="K4" i="1"/>
  <c r="G4" i="1"/>
  <c r="K3" i="1"/>
  <c r="J14" i="1"/>
  <c r="G3" i="1"/>
  <c r="H14" i="1" l="1"/>
  <c r="H13" i="1"/>
  <c r="L14" i="1"/>
</calcChain>
</file>

<file path=xl/sharedStrings.xml><?xml version="1.0" encoding="utf-8"?>
<sst xmlns="http://schemas.openxmlformats.org/spreadsheetml/2006/main" count="135" uniqueCount="92">
  <si>
    <t>ID</t>
  </si>
  <si>
    <t>MEANS
(music)</t>
  </si>
  <si>
    <t>MEANS
(silence)</t>
  </si>
  <si>
    <t>REMARKS</t>
  </si>
  <si>
    <t>MD</t>
  </si>
  <si>
    <t>Standard Metric</t>
  </si>
  <si>
    <t>PS1</t>
  </si>
  <si>
    <t>Bottiroli et al. (2014)</t>
  </si>
  <si>
    <t>PS2</t>
  </si>
  <si>
    <t>Furnham et al. (1999)</t>
  </si>
  <si>
    <t>PS3</t>
  </si>
  <si>
    <t>Sogin (1988)</t>
  </si>
  <si>
    <t>REFERENCE</t>
  </si>
  <si>
    <t>HA-P vs Silence</t>
  </si>
  <si>
    <t>LA-N vs Silence</t>
  </si>
  <si>
    <t>HA vs Silence</t>
  </si>
  <si>
    <t>LA vs Silence</t>
  </si>
  <si>
    <t>HA vs LA</t>
  </si>
  <si>
    <t>Positive valence vs Silence</t>
  </si>
  <si>
    <t>Negative valence vs Silence</t>
  </si>
  <si>
    <t>Positive valence vs Negative valence</t>
  </si>
  <si>
    <t>Jazz vs Silence</t>
  </si>
  <si>
    <t>Pop vs Silence</t>
  </si>
  <si>
    <t>Classical vs Silence</t>
  </si>
  <si>
    <t>Classical vs Pop</t>
  </si>
  <si>
    <t>Headings/Codes</t>
  </si>
  <si>
    <t>Definitions</t>
  </si>
  <si>
    <t>nr</t>
  </si>
  <si>
    <t>not reported</t>
  </si>
  <si>
    <t>n/a</t>
  </si>
  <si>
    <t>Sheet labels</t>
  </si>
  <si>
    <t>Conditions-related codes</t>
  </si>
  <si>
    <t>CONDITIONS - sample/task categorisation</t>
  </si>
  <si>
    <t>Background music with lyrics</t>
  </si>
  <si>
    <t>Instrumental background music</t>
  </si>
  <si>
    <t>HA</t>
  </si>
  <si>
    <t>High arousing background music</t>
  </si>
  <si>
    <t>LA</t>
  </si>
  <si>
    <t>Low arousing background music</t>
  </si>
  <si>
    <t>P</t>
  </si>
  <si>
    <t>Positive valence background music</t>
  </si>
  <si>
    <t>e.g., HA-P = high arousal positive valence music</t>
  </si>
  <si>
    <t>N</t>
  </si>
  <si>
    <t>Negative valence background music</t>
  </si>
  <si>
    <t>e.g., LA-N = low arousing negative valence music</t>
  </si>
  <si>
    <t>S</t>
  </si>
  <si>
    <t>Silence / no music (control) condition</t>
  </si>
  <si>
    <t>Results-related codes</t>
  </si>
  <si>
    <r>
      <t xml:space="preserve">Mean difference
</t>
    </r>
    <r>
      <rPr>
        <i/>
        <sz val="11"/>
        <color theme="1"/>
        <rFont val="Calibri"/>
        <family val="2"/>
        <scheme val="minor"/>
      </rPr>
      <t>The difference in mean cognitive task performance between two experimental condtions</t>
    </r>
  </si>
  <si>
    <t>&gt;</t>
  </si>
  <si>
    <t>More than</t>
  </si>
  <si>
    <t>&lt;</t>
  </si>
  <si>
    <t>Less than</t>
  </si>
  <si>
    <t>-</t>
  </si>
  <si>
    <t>Negative value</t>
  </si>
  <si>
    <t>( )</t>
  </si>
  <si>
    <t>The bracket indicates that the symbol within should be interpreted in the opposite direction</t>
  </si>
  <si>
    <t>not available</t>
  </si>
  <si>
    <t>Standard Metric [1]</t>
  </si>
  <si>
    <t>Standard Metric [0]</t>
  </si>
  <si>
    <t>PS</t>
  </si>
  <si>
    <t>Processing speed</t>
  </si>
  <si>
    <t>L-BgM</t>
  </si>
  <si>
    <t>I-BgM</t>
  </si>
  <si>
    <t xml:space="preserve">For comparison between BgM and silence, 1 indicates beneficial effect of BgM.
If its comparison between two different BgM conditions (e.g., complex music vs simple music), 1 indicates facilitative effect of the former condition (i.e., complex music). </t>
  </si>
  <si>
    <t xml:space="preserve">If its comparison between BgM and silence, 0 indicates detrimental effect of BgM.
If its comparison between two different BgM conditions (e.g., complex music vs simple music), 0 indicates detrimental effect of the latter condition (i.e., simple music). </t>
  </si>
  <si>
    <t>BgM vs Silence</t>
  </si>
  <si>
    <t>L-BgM vs Silence</t>
  </si>
  <si>
    <t>I-BgM vs Silence</t>
  </si>
  <si>
    <t>I-BgM HAPPY</t>
  </si>
  <si>
    <t>I-BgM SAD</t>
  </si>
  <si>
    <t>L-BgM - introverts</t>
  </si>
  <si>
    <t>I-BgM - introverts</t>
  </si>
  <si>
    <t>L-BgM - extraverts</t>
  </si>
  <si>
    <t>I-BgM - extraverts</t>
  </si>
  <si>
    <t>L-BgM POP</t>
  </si>
  <si>
    <t>I-BgM CLASSICAL</t>
  </si>
  <si>
    <t>I-BgM JAZZ</t>
  </si>
  <si>
    <t>When necessary/available, output from each background music condition was further extracted by population, music and/or task characteristics.</t>
  </si>
  <si>
    <r>
      <t xml:space="preserve">e.g., L-BgM - JOYFUL; L-BgM - AGITATING
e.g., L-BgM - introverts; L-BgM - extraverts
e.g., L-BgM - auditory; L-BgM - visual
</t>
    </r>
    <r>
      <rPr>
        <i/>
        <sz val="11"/>
        <color theme="1"/>
        <rFont val="Calibri"/>
        <family val="2"/>
        <scheme val="minor"/>
      </rPr>
      <t>(auditory - auditorily presented task materials
visual - visually presented task materials)</t>
    </r>
  </si>
  <si>
    <t>TESTS</t>
  </si>
  <si>
    <t>TOTAL POSITIVE SIGNS</t>
  </si>
  <si>
    <t>TOTAL ELIGIBLE TESTS</t>
  </si>
  <si>
    <t>+</t>
  </si>
  <si>
    <t>Positive value</t>
  </si>
  <si>
    <t>e.g., (+) to be interpreted as a negative value; 
(-) to be interpreted as a positive value; (&gt;) 0 to be interpreted as a value less than 0 and vice versa</t>
  </si>
  <si>
    <t>MEANS (condition/subgroup)</t>
  </si>
  <si>
    <t>Mean cognitive task performance in the stated condition (e.g., BgM, silence, etc.) or subgroup (e.g., introverts, musicians, etc.)</t>
  </si>
  <si>
    <t>Examples/Remarks</t>
  </si>
  <si>
    <r>
      <t xml:space="preserve">e.g., coding task, Symbol Digit Modalities Test
</t>
    </r>
    <r>
      <rPr>
        <i/>
        <sz val="11"/>
        <color theme="1"/>
        <rFont val="Calibri"/>
        <family val="2"/>
        <scheme val="minor"/>
      </rPr>
      <t xml:space="preserve">
'The execution of the tasks are closely similar, despite the different namings.</t>
    </r>
  </si>
  <si>
    <t>The values under mean differences indicate the direction of effects of the interventions (see also "Standard Metric").
When the exact mean differences cannot be calculated, but the direction of effects were still discernible (typically from graphs in the articles), the MD were recorded as "&gt; 0", "&lt; 0", "(&gt;) 0" or "(&lt;) 0" .</t>
  </si>
  <si>
    <t>NO. TESTS EXCLUDED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</si>
</sst>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b/>
      <sz val="11"/>
      <color theme="1"/>
      <name val="Calibri"/>
      <family val="2"/>
      <scheme val="minor"/>
    </font>
    <font>
      <i/>
      <sz val="11"/>
      <color theme="1"/>
      <name val="Calibri"/>
      <family val="2"/>
      <scheme val="minor"/>
    </font>
    <font>
      <sz val="11"/>
      <color theme="1"/>
      <name val="Lucida Console"/>
      <family val="3"/>
    </font>
    <font>
      <b/>
      <sz val="12"/>
      <color theme="1"/>
      <name val="Calibri"/>
      <family val="2"/>
      <scheme val="minor"/>
    </font>
    <font>
      <sz val="11"/>
      <color rgb="FFFF0000"/>
      <name val="Lucida Console"/>
      <family val="3"/>
    </font>
    <font>
      <b/>
      <sz val="11"/>
      <color rgb="FFFF0000"/>
      <name val="Calibri"/>
      <family val="2"/>
      <scheme val="minor"/>
    </font>
    <font>
      <b/>
      <i/>
      <sz val="12"/>
      <color theme="1"/>
      <name val="Calibri"/>
      <family val="2"/>
      <scheme val="minor"/>
    </font>
    <font>
      <b/>
      <sz val="12"/>
      <color theme="0"/>
      <name val="Calibri"/>
      <family val="2"/>
      <scheme val="minor"/>
    </font>
    <font>
      <sz val="12"/>
      <color theme="1"/>
      <name val="Calibri"/>
      <family val="2"/>
      <scheme val="minor"/>
    </font>
  </fonts>
  <fills count="11">
    <fill>
      <patternFill patternType="none"/>
    </fill>
    <fill>
      <patternFill patternType="gray125"/>
    </fill>
    <fill>
      <patternFill patternType="solid">
        <fgColor theme="8" tint="-0.499984740745262"/>
        <bgColor indexed="64"/>
      </patternFill>
    </fill>
    <fill>
      <patternFill patternType="solid">
        <fgColor rgb="FFC00000"/>
        <bgColor indexed="64"/>
      </patternFill>
    </fill>
    <fill>
      <patternFill patternType="solid">
        <fgColor theme="2"/>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1"/>
        <bgColor indexed="64"/>
      </patternFill>
    </fill>
    <fill>
      <patternFill patternType="solid">
        <fgColor theme="0" tint="-4.9989318521683403E-2"/>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60">
    <xf numFmtId="0" fontId="0" fillId="0" borderId="0" xfId="0"/>
    <xf numFmtId="0" fontId="0" fillId="0" borderId="0" xfId="0"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left" vertical="top" wrapText="1"/>
    </xf>
    <xf numFmtId="0" fontId="0" fillId="4" borderId="3" xfId="0" applyFill="1" applyBorder="1" applyAlignment="1">
      <alignment horizontal="left" vertical="top" wrapText="1"/>
    </xf>
    <xf numFmtId="0" fontId="0" fillId="0" borderId="2" xfId="0" applyBorder="1" applyAlignment="1">
      <alignment horizontal="left" vertical="top"/>
    </xf>
    <xf numFmtId="0" fontId="0" fillId="0" borderId="0" xfId="0" applyAlignment="1">
      <alignment horizontal="left" vertical="top" wrapText="1"/>
    </xf>
    <xf numFmtId="0" fontId="5" fillId="0" borderId="5" xfId="0" applyFont="1" applyBorder="1" applyAlignment="1">
      <alignment horizontal="right" vertical="center" wrapText="1"/>
    </xf>
    <xf numFmtId="0" fontId="5" fillId="0" borderId="0" xfId="0" applyFont="1" applyAlignment="1">
      <alignment horizontal="right" vertical="center" wrapText="1"/>
    </xf>
    <xf numFmtId="0" fontId="2" fillId="0" borderId="0" xfId="0" applyFont="1" applyAlignment="1">
      <alignment horizontal="right" vertical="center" wrapText="1"/>
    </xf>
    <xf numFmtId="0" fontId="7" fillId="0" borderId="0" xfId="0" applyFont="1" applyAlignment="1">
      <alignment horizontal="right" vertical="center"/>
    </xf>
    <xf numFmtId="0" fontId="1" fillId="2" borderId="1" xfId="0" applyFont="1" applyFill="1" applyBorder="1" applyAlignment="1">
      <alignment horizontal="center" vertical="center" wrapText="1"/>
    </xf>
    <xf numFmtId="0" fontId="0" fillId="0" borderId="4" xfId="0" applyBorder="1" applyAlignment="1">
      <alignment horizontal="left" vertical="top" wrapText="1"/>
    </xf>
    <xf numFmtId="0" fontId="1" fillId="2" borderId="2" xfId="0" applyFont="1" applyFill="1" applyBorder="1" applyAlignment="1">
      <alignment horizontal="center" vertical="center" wrapText="1"/>
    </xf>
    <xf numFmtId="0" fontId="0" fillId="0" borderId="2" xfId="0" applyFont="1" applyFill="1" applyBorder="1" applyAlignment="1">
      <alignment horizontal="left" vertical="top" wrapText="1"/>
    </xf>
    <xf numFmtId="0" fontId="0" fillId="0" borderId="4" xfId="0" applyBorder="1" applyAlignment="1">
      <alignment horizontal="left" vertical="top"/>
    </xf>
    <xf numFmtId="0" fontId="5" fillId="0" borderId="0" xfId="0" applyFont="1" applyBorder="1" applyAlignment="1">
      <alignment horizontal="right" vertical="center" wrapText="1"/>
    </xf>
    <xf numFmtId="0" fontId="0" fillId="0" borderId="0" xfId="0" applyFill="1" applyBorder="1"/>
    <xf numFmtId="0" fontId="0" fillId="0" borderId="0" xfId="0" applyFill="1" applyBorder="1" applyAlignment="1">
      <alignment horizontal="left" vertical="top" wrapText="1"/>
    </xf>
    <xf numFmtId="0" fontId="8" fillId="0" borderId="0" xfId="0" applyFont="1" applyFill="1" applyBorder="1" applyAlignment="1">
      <alignment vertical="center" wrapText="1"/>
    </xf>
    <xf numFmtId="0" fontId="0" fillId="6" borderId="15" xfId="0" applyFill="1" applyBorder="1" applyAlignment="1">
      <alignment horizontal="left" vertical="top" wrapText="1"/>
    </xf>
    <xf numFmtId="0" fontId="0" fillId="6" borderId="0" xfId="0" applyFill="1" applyBorder="1" applyAlignment="1">
      <alignment horizontal="left" vertical="top" wrapText="1"/>
    </xf>
    <xf numFmtId="0" fontId="0" fillId="6" borderId="16" xfId="0" applyFill="1" applyBorder="1" applyAlignment="1">
      <alignment horizontal="left" vertical="top" wrapText="1"/>
    </xf>
    <xf numFmtId="0" fontId="0" fillId="6" borderId="12" xfId="0" applyFill="1" applyBorder="1" applyAlignment="1">
      <alignment horizontal="left" vertical="top" wrapText="1"/>
    </xf>
    <xf numFmtId="0" fontId="0" fillId="6" borderId="13" xfId="0" applyFill="1" applyBorder="1" applyAlignment="1">
      <alignment horizontal="left" vertical="top" wrapText="1"/>
    </xf>
    <xf numFmtId="0" fontId="0" fillId="8" borderId="15" xfId="0" applyFill="1" applyBorder="1" applyAlignment="1">
      <alignment horizontal="left" vertical="top" wrapText="1"/>
    </xf>
    <xf numFmtId="0" fontId="0" fillId="8" borderId="0" xfId="0" applyFill="1" applyBorder="1" applyAlignment="1">
      <alignment horizontal="left" vertical="top" wrapText="1"/>
    </xf>
    <xf numFmtId="0" fontId="0" fillId="8" borderId="16" xfId="0" applyFill="1" applyBorder="1" applyAlignment="1">
      <alignment horizontal="left" vertical="top" wrapText="1"/>
    </xf>
    <xf numFmtId="0" fontId="9" fillId="9" borderId="9" xfId="0" applyFont="1" applyFill="1" applyBorder="1" applyAlignment="1">
      <alignment horizontal="left" vertical="center" wrapText="1"/>
    </xf>
    <xf numFmtId="0" fontId="9" fillId="9" borderId="10" xfId="0" applyFont="1" applyFill="1" applyBorder="1" applyAlignment="1">
      <alignment horizontal="left" vertical="center" wrapText="1"/>
    </xf>
    <xf numFmtId="0" fontId="0" fillId="10" borderId="15" xfId="0" applyFont="1" applyFill="1" applyBorder="1" applyAlignment="1">
      <alignment vertical="top" wrapText="1"/>
    </xf>
    <xf numFmtId="0" fontId="0" fillId="10" borderId="0" xfId="0" applyFill="1" applyBorder="1" applyAlignment="1">
      <alignment vertical="top" wrapText="1"/>
    </xf>
    <xf numFmtId="0" fontId="3" fillId="8" borderId="0" xfId="0" applyFont="1" applyFill="1" applyBorder="1" applyAlignment="1">
      <alignment horizontal="left" vertical="top" wrapText="1"/>
    </xf>
    <xf numFmtId="0" fontId="0" fillId="6" borderId="15" xfId="0" quotePrefix="1" applyFill="1" applyBorder="1" applyAlignment="1">
      <alignment horizontal="left" vertical="top" wrapText="1"/>
    </xf>
    <xf numFmtId="0" fontId="0" fillId="6" borderId="14" xfId="0" applyFill="1" applyBorder="1" applyAlignment="1">
      <alignment horizontal="left" vertical="top" wrapText="1"/>
    </xf>
    <xf numFmtId="0" fontId="0" fillId="6" borderId="9" xfId="0" applyFill="1" applyBorder="1" applyAlignment="1">
      <alignment horizontal="left" vertical="top" wrapText="1"/>
    </xf>
    <xf numFmtId="0" fontId="10" fillId="6" borderId="11" xfId="0" applyFont="1" applyFill="1" applyBorder="1" applyAlignment="1">
      <alignment horizontal="left" vertical="top" wrapText="1"/>
    </xf>
    <xf numFmtId="0" fontId="9" fillId="9" borderId="8" xfId="0" applyFont="1" applyFill="1" applyBorder="1" applyAlignment="1">
      <alignment horizontal="left" vertical="center" wrapText="1"/>
    </xf>
    <xf numFmtId="0" fontId="0" fillId="10" borderId="14" xfId="0" quotePrefix="1" applyFill="1" applyBorder="1" applyAlignment="1">
      <alignment horizontal="left" vertical="top" wrapText="1"/>
    </xf>
    <xf numFmtId="0" fontId="0" fillId="8" borderId="16" xfId="0" applyFont="1" applyFill="1" applyBorder="1" applyAlignment="1">
      <alignment horizontal="left" vertical="top" wrapText="1"/>
    </xf>
    <xf numFmtId="0" fontId="1" fillId="2" borderId="0" xfId="0" applyFont="1" applyFill="1" applyBorder="1" applyAlignment="1">
      <alignment horizontal="center" vertical="center"/>
    </xf>
    <xf numFmtId="0" fontId="1" fillId="9" borderId="2" xfId="0" applyFont="1" applyFill="1" applyBorder="1" applyAlignment="1">
      <alignment horizontal="center" vertical="center"/>
    </xf>
    <xf numFmtId="0" fontId="1" fillId="9" borderId="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6" fillId="0" borderId="0" xfId="0" applyFont="1" applyBorder="1" applyAlignment="1">
      <alignment horizontal="right" vertical="center" wrapText="1"/>
    </xf>
    <xf numFmtId="0" fontId="1" fillId="3" borderId="0" xfId="0" applyFont="1" applyFill="1" applyBorder="1" applyAlignment="1">
      <alignment horizontal="center" vertical="center"/>
    </xf>
    <xf numFmtId="0" fontId="1" fillId="3" borderId="1" xfId="0" applyFont="1" applyFill="1" applyBorder="1" applyAlignment="1">
      <alignment horizontal="center" vertical="center"/>
    </xf>
    <xf numFmtId="0" fontId="4" fillId="0" borderId="0" xfId="0" applyFont="1" applyFill="1" applyBorder="1" applyAlignment="1">
      <alignment horizontal="right" vertical="center"/>
    </xf>
    <xf numFmtId="0" fontId="4" fillId="0" borderId="0" xfId="0" applyFont="1" applyFill="1" applyBorder="1" applyAlignment="1">
      <alignment horizontal="right" vertical="center" wrapText="1"/>
    </xf>
    <xf numFmtId="0" fontId="1" fillId="2" borderId="2" xfId="0" applyFont="1" applyFill="1" applyBorder="1" applyAlignment="1">
      <alignment horizontal="center" vertical="center"/>
    </xf>
    <xf numFmtId="0" fontId="5" fillId="5" borderId="12" xfId="0" applyFont="1" applyFill="1" applyBorder="1" applyAlignment="1">
      <alignment horizontal="left" vertical="center" wrapText="1"/>
    </xf>
    <xf numFmtId="0" fontId="5" fillId="5" borderId="13" xfId="0" applyFont="1" applyFill="1" applyBorder="1" applyAlignment="1">
      <alignment horizontal="left" vertical="center" wrapText="1"/>
    </xf>
    <xf numFmtId="0" fontId="5" fillId="5" borderId="14" xfId="0" applyFont="1" applyFill="1" applyBorder="1" applyAlignment="1">
      <alignment horizontal="left" vertical="center" wrapText="1"/>
    </xf>
    <xf numFmtId="0" fontId="5" fillId="7" borderId="6" xfId="0" applyFont="1" applyFill="1" applyBorder="1" applyAlignment="1">
      <alignment horizontal="left" vertical="center" wrapText="1"/>
    </xf>
    <xf numFmtId="0" fontId="8" fillId="7" borderId="7" xfId="0" applyFont="1" applyFill="1" applyBorder="1" applyAlignment="1">
      <alignment horizontal="left" vertical="center" wrapText="1"/>
    </xf>
    <xf numFmtId="0" fontId="8" fillId="7" borderId="8" xfId="0" applyFont="1" applyFill="1" applyBorder="1" applyAlignment="1">
      <alignment horizontal="left" vertical="center" wrapText="1"/>
    </xf>
    <xf numFmtId="0" fontId="9" fillId="2" borderId="6" xfId="0" applyFont="1" applyFill="1" applyBorder="1" applyAlignment="1">
      <alignment horizontal="left" vertical="center" wrapText="1"/>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cellXfs>
  <cellStyles count="1">
    <cellStyle name="Normal" xfId="0" builtinId="0"/>
  </cellStyles>
  <dxfs count="1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2E0A6-B7EB-44B5-B2F5-2EEAD18EEB70}">
  <dimension ref="A1:AK14"/>
  <sheetViews>
    <sheetView tabSelected="1" zoomScale="85" zoomScaleNormal="85" workbookViewId="0">
      <pane xSplit="6" ySplit="2" topLeftCell="G3" activePane="bottomRight" state="frozen"/>
      <selection pane="topRight" activeCell="G1" sqref="G1"/>
      <selection pane="bottomLeft" activeCell="A3" sqref="A3"/>
      <selection pane="bottomRight" activeCell="I17" sqref="I17"/>
    </sheetView>
  </sheetViews>
  <sheetFormatPr defaultRowHeight="14.4" x14ac:dyDescent="0.3"/>
  <cols>
    <col min="1" max="1" width="6" style="6" bestFit="1" customWidth="1"/>
    <col min="2" max="2" width="3.88671875" style="6" bestFit="1" customWidth="1"/>
    <col min="3" max="3" width="20.33203125" style="6" customWidth="1"/>
    <col min="4" max="4" width="20.44140625" style="6" customWidth="1"/>
    <col min="5" max="5" width="9.109375" style="6" customWidth="1"/>
    <col min="6" max="6" width="8.44140625" style="6" customWidth="1"/>
    <col min="7" max="7" width="10" style="6" customWidth="1"/>
    <col min="8" max="8" width="15.88671875" style="6" customWidth="1"/>
    <col min="9" max="9" width="11.5546875" style="6" customWidth="1"/>
    <col min="10" max="10" width="15.88671875" style="6" customWidth="1"/>
    <col min="11" max="11" width="11.6640625" style="6" customWidth="1"/>
    <col min="12" max="36" width="15.88671875" style="6" customWidth="1"/>
    <col min="37" max="37" width="33.21875" style="6" bestFit="1" customWidth="1"/>
    <col min="38" max="16384" width="8.88671875" style="6"/>
  </cols>
  <sheetData>
    <row r="1" spans="1:37" s="1" customFormat="1" ht="21.6" customHeight="1" x14ac:dyDescent="0.3">
      <c r="A1" s="41" t="s">
        <v>80</v>
      </c>
      <c r="B1" s="41" t="s">
        <v>0</v>
      </c>
      <c r="C1" s="42" t="s">
        <v>12</v>
      </c>
      <c r="D1" s="43" t="s">
        <v>32</v>
      </c>
      <c r="E1" s="44" t="s">
        <v>1</v>
      </c>
      <c r="F1" s="44" t="s">
        <v>2</v>
      </c>
      <c r="G1" s="40" t="s">
        <v>66</v>
      </c>
      <c r="H1" s="40"/>
      <c r="I1" s="40" t="s">
        <v>67</v>
      </c>
      <c r="J1" s="40"/>
      <c r="K1" s="40" t="s">
        <v>68</v>
      </c>
      <c r="L1" s="40"/>
      <c r="M1" s="40" t="s">
        <v>13</v>
      </c>
      <c r="N1" s="40"/>
      <c r="O1" s="40" t="s">
        <v>14</v>
      </c>
      <c r="P1" s="40"/>
      <c r="Q1" s="40" t="s">
        <v>15</v>
      </c>
      <c r="R1" s="40"/>
      <c r="S1" s="40" t="s">
        <v>16</v>
      </c>
      <c r="T1" s="40"/>
      <c r="U1" s="40" t="s">
        <v>17</v>
      </c>
      <c r="V1" s="40"/>
      <c r="W1" s="40" t="s">
        <v>18</v>
      </c>
      <c r="X1" s="40"/>
      <c r="Y1" s="40" t="s">
        <v>19</v>
      </c>
      <c r="Z1" s="40"/>
      <c r="AA1" s="40" t="s">
        <v>20</v>
      </c>
      <c r="AB1" s="40"/>
      <c r="AC1" s="40" t="s">
        <v>22</v>
      </c>
      <c r="AD1" s="40"/>
      <c r="AE1" s="40" t="s">
        <v>23</v>
      </c>
      <c r="AF1" s="40"/>
      <c r="AG1" s="40" t="s">
        <v>21</v>
      </c>
      <c r="AH1" s="40"/>
      <c r="AI1" s="40" t="s">
        <v>24</v>
      </c>
      <c r="AJ1" s="40"/>
      <c r="AK1" s="46" t="s">
        <v>3</v>
      </c>
    </row>
    <row r="2" spans="1:37" s="1" customFormat="1" ht="23.4" customHeight="1" x14ac:dyDescent="0.3">
      <c r="A2" s="41"/>
      <c r="B2" s="41"/>
      <c r="C2" s="42"/>
      <c r="D2" s="43"/>
      <c r="E2" s="44"/>
      <c r="F2" s="50"/>
      <c r="G2" s="13" t="s">
        <v>4</v>
      </c>
      <c r="H2" s="13" t="s">
        <v>5</v>
      </c>
      <c r="I2" s="13" t="s">
        <v>4</v>
      </c>
      <c r="J2" s="13" t="s">
        <v>5</v>
      </c>
      <c r="K2" s="13" t="s">
        <v>4</v>
      </c>
      <c r="L2" s="13" t="s">
        <v>5</v>
      </c>
      <c r="M2" s="11" t="s">
        <v>4</v>
      </c>
      <c r="N2" s="13" t="s">
        <v>5</v>
      </c>
      <c r="O2" s="11" t="s">
        <v>4</v>
      </c>
      <c r="P2" s="13" t="s">
        <v>5</v>
      </c>
      <c r="Q2" s="11" t="s">
        <v>4</v>
      </c>
      <c r="R2" s="13" t="s">
        <v>5</v>
      </c>
      <c r="S2" s="11" t="s">
        <v>4</v>
      </c>
      <c r="T2" s="13" t="s">
        <v>5</v>
      </c>
      <c r="U2" s="11" t="s">
        <v>4</v>
      </c>
      <c r="V2" s="13" t="s">
        <v>5</v>
      </c>
      <c r="W2" s="11" t="s">
        <v>4</v>
      </c>
      <c r="X2" s="13" t="s">
        <v>5</v>
      </c>
      <c r="Y2" s="11" t="s">
        <v>4</v>
      </c>
      <c r="Z2" s="13" t="s">
        <v>5</v>
      </c>
      <c r="AA2" s="11" t="s">
        <v>4</v>
      </c>
      <c r="AB2" s="13" t="s">
        <v>5</v>
      </c>
      <c r="AC2" s="11" t="s">
        <v>4</v>
      </c>
      <c r="AD2" s="13" t="s">
        <v>5</v>
      </c>
      <c r="AE2" s="11" t="s">
        <v>4</v>
      </c>
      <c r="AF2" s="13" t="s">
        <v>5</v>
      </c>
      <c r="AG2" s="11" t="s">
        <v>4</v>
      </c>
      <c r="AH2" s="13" t="s">
        <v>5</v>
      </c>
      <c r="AI2" s="11" t="s">
        <v>4</v>
      </c>
      <c r="AJ2" s="13" t="s">
        <v>5</v>
      </c>
      <c r="AK2" s="47"/>
    </row>
    <row r="3" spans="1:37" x14ac:dyDescent="0.3">
      <c r="A3" s="2">
        <v>1</v>
      </c>
      <c r="B3" s="3" t="s">
        <v>6</v>
      </c>
      <c r="C3" s="3" t="s">
        <v>7</v>
      </c>
      <c r="D3" s="3" t="s">
        <v>69</v>
      </c>
      <c r="E3" s="4">
        <v>36.76</v>
      </c>
      <c r="F3" s="4">
        <v>38.89</v>
      </c>
      <c r="G3" s="14">
        <f>E3-F3</f>
        <v>-2.1300000000000026</v>
      </c>
      <c r="H3" s="5">
        <f>IF(G3="&lt; 0",0,
IF(G3="&gt; 0",1,
IF(G3="n/a","n/a",
IF(ISBLANK(G3)," ",
IF(ISNUMBER(SEARCH("(+)",G3)),0,
IF(ISNUMBER(SEARCH("(-)",G3)),1,
IF(ISNUMBER(SEARCH("(&gt;)",G3)),0,
IF(ISNUMBER(SEARCH("(&lt;)",G3)),1,
IF(G3&gt;0,1,
IF(G3&lt;0,0,
IF(G3=0,"n/a")))))))))))</f>
        <v>0</v>
      </c>
      <c r="I3" s="5"/>
      <c r="J3" s="5" t="str">
        <f t="shared" ref="J3:J11" si="0">IF(I3="&lt; 0",0,
IF(I3="&gt; 0",1,
IF(I3="n/a","n/a",
IF(ISBLANK(I3)," ",
IF(ISNUMBER(SEARCH("(+)",I3)),0,
IF(ISNUMBER(SEARCH("(-)",I3)),1,
IF(ISNUMBER(SEARCH("(&gt;)",I3)),0,
IF(ISNUMBER(SEARCH("(&lt;)",I3)),1,
IF(I3&gt;0,1,
IF(I3&lt;0,0,
IF(I3=0,"n/a")))))))))))</f>
        <v xml:space="preserve"> </v>
      </c>
      <c r="K3" s="5">
        <f>E3-F3</f>
        <v>-2.1300000000000026</v>
      </c>
      <c r="L3" s="5">
        <f t="shared" ref="L3:L11" si="1">IF(K3="&lt; 0",0,
IF(K3="&gt; 0",1,
IF(K3="n/a","n/a",
IF(ISBLANK(K3)," ",
IF(ISNUMBER(SEARCH("(+)",K3)),0,
IF(ISNUMBER(SEARCH("(-)",K3)),1,
IF(ISNUMBER(SEARCH("(&gt;)",K3)),0,
IF(ISNUMBER(SEARCH("(&lt;)",K3)),1,
IF(K3&gt;0,1,
IF(K3&lt;0,0,
IF(K3=0,"n/a")))))))))))</f>
        <v>0</v>
      </c>
      <c r="M3" s="15">
        <f>E3-F3</f>
        <v>-2.1300000000000026</v>
      </c>
      <c r="N3" s="5">
        <f t="shared" ref="N3:N11" si="2">IF(M3="&lt; 0",0,
IF(M3="&gt; 0",1,
IF(M3="n/a","n/a",
IF(ISBLANK(M3)," ",
IF(ISNUMBER(SEARCH("(+)",M3)),0,
IF(ISNUMBER(SEARCH("(-)",M3)),1,
IF(ISNUMBER(SEARCH("(&gt;)",M3)),0,
IF(ISNUMBER(SEARCH("(&lt;)",M3)),1,
IF(M3&gt;0,1,
IF(M3&lt;0,0,
IF(M3=0,"n/a")))))))))))</f>
        <v>0</v>
      </c>
      <c r="O3" s="15"/>
      <c r="P3" s="5" t="str">
        <f t="shared" ref="P3:P11" si="3">IF(O3="&lt; 0",0,
IF(O3="&gt; 0",1,
IF(O3="n/a","n/a",
IF(ISBLANK(O3)," ",
IF(ISNUMBER(SEARCH("(+)",O3)),0,
IF(ISNUMBER(SEARCH("(-)",O3)),1,
IF(ISNUMBER(SEARCH("(&gt;)",O3)),0,
IF(ISNUMBER(SEARCH("(&lt;)",O3)),1,
IF(O3&gt;0,1,
IF(O3&lt;0,0,
IF(O3=0,"n/a")))))))))))</f>
        <v xml:space="preserve"> </v>
      </c>
      <c r="Q3" s="15">
        <f>E3-F3</f>
        <v>-2.1300000000000026</v>
      </c>
      <c r="R3" s="5">
        <f t="shared" ref="R3:R11" si="4">IF(Q3="&lt; 0",0,
IF(Q3="&gt; 0",1,
IF(Q3="n/a","n/a",
IF(ISBLANK(Q3)," ",
IF(ISNUMBER(SEARCH("(+)",Q3)),0,
IF(ISNUMBER(SEARCH("(-)",Q3)),1,
IF(ISNUMBER(SEARCH("(&gt;)",Q3)),0,
IF(ISNUMBER(SEARCH("(&lt;)",Q3)),1,
IF(Q3&gt;0,1,
IF(Q3&lt;0,0,
IF(Q3=0,"n/a")))))))))))</f>
        <v>0</v>
      </c>
      <c r="S3" s="15"/>
      <c r="T3" s="5" t="str">
        <f t="shared" ref="T3:T11" si="5">IF(S3="&lt; 0",0,
IF(S3="&gt; 0",1,
IF(S3="n/a","n/a",
IF(ISBLANK(S3)," ",
IF(ISNUMBER(SEARCH("(+)",S3)),0,
IF(ISNUMBER(SEARCH("(-)",S3)),1,
IF(ISNUMBER(SEARCH("(&gt;)",S3)),0,
IF(ISNUMBER(SEARCH("(&lt;)",S3)),1,
IF(S3&gt;0,1,
IF(S3&lt;0,0,
IF(S3=0,"n/a")))))))))))</f>
        <v xml:space="preserve"> </v>
      </c>
      <c r="U3" s="15"/>
      <c r="V3" s="5" t="str">
        <f t="shared" ref="V3:V11" si="6">IF(U3="&lt; 0",0,
IF(U3="&gt; 0",1,
IF(U3="n/a","n/a",
IF(ISBLANK(U3)," ",
IF(ISNUMBER(SEARCH("(+)",U3)),0,
IF(ISNUMBER(SEARCH("(-)",U3)),1,
IF(ISNUMBER(SEARCH("(&gt;)",U3)),0,
IF(ISNUMBER(SEARCH("(&lt;)",U3)),1,
IF(U3&gt;0,1,
IF(U3&lt;0,0,
IF(U3=0,"n/a")))))))))))</f>
        <v xml:space="preserve"> </v>
      </c>
      <c r="W3" s="15">
        <f>E3-F3</f>
        <v>-2.1300000000000026</v>
      </c>
      <c r="X3" s="5">
        <f t="shared" ref="X3:X11" si="7">IF(W3="&lt; 0",0,
IF(W3="&gt; 0",1,
IF(W3="n/a","n/a",
IF(ISBLANK(W3)," ",
IF(ISNUMBER(SEARCH("(+)",W3)),0,
IF(ISNUMBER(SEARCH("(-)",W3)),1,
IF(ISNUMBER(SEARCH("(&gt;)",W3)),0,
IF(ISNUMBER(SEARCH("(&lt;)",W3)),1,
IF(W3&gt;0,1,
IF(W3&lt;0,0,
IF(W3=0,"n/a")))))))))))</f>
        <v>0</v>
      </c>
      <c r="Y3" s="15"/>
      <c r="Z3" s="5" t="str">
        <f t="shared" ref="Z3:Z11" si="8">IF(Y3="&lt; 0",0,
IF(Y3="&gt; 0",1,
IF(Y3="n/a","n/a",
IF(ISBLANK(Y3)," ",
IF(ISNUMBER(SEARCH("(+)",Y3)),0,
IF(ISNUMBER(SEARCH("(-)",Y3)),1,
IF(ISNUMBER(SEARCH("(&gt;)",Y3)),0,
IF(ISNUMBER(SEARCH("(&lt;)",Y3)),1,
IF(Y3&gt;0,1,
IF(Y3&lt;0,0,
IF(Y3=0,"n/a")))))))))))</f>
        <v xml:space="preserve"> </v>
      </c>
      <c r="AA3" s="15"/>
      <c r="AB3" s="5" t="str">
        <f t="shared" ref="AB3:AB11" si="9">IF(AA3="&lt; 0",0,
IF(AA3="&gt; 0",1,
IF(AA3="n/a","n/a",
IF(ISBLANK(AA3)," ",
IF(ISNUMBER(SEARCH("(+)",AA3)),0,
IF(ISNUMBER(SEARCH("(-)",AA3)),1,
IF(ISNUMBER(SEARCH("(&gt;)",AA3)),0,
IF(ISNUMBER(SEARCH("(&lt;)",AA3)),1,
IF(AA3&gt;0,1,
IF(AA3&lt;0,0,
IF(AA3=0,"n/a")))))))))))</f>
        <v xml:space="preserve"> </v>
      </c>
      <c r="AC3" s="15"/>
      <c r="AD3" s="5" t="str">
        <f t="shared" ref="AD3:AD11" si="10">IF(AC3="&lt; 0",0,
IF(AC3="&gt; 0",1,
IF(AC3="n/a","n/a",
IF(ISBLANK(AC3)," ",
IF(ISNUMBER(SEARCH("(+)",AC3)),0,
IF(ISNUMBER(SEARCH("(-)",AC3)),1,
IF(ISNUMBER(SEARCH("(&gt;)",AC3)),0,
IF(ISNUMBER(SEARCH("(&lt;)",AC3)),1,
IF(AC3&gt;0,1,
IF(AC3&lt;0,0,
IF(AC3=0,"n/a")))))))))))</f>
        <v xml:space="preserve"> </v>
      </c>
      <c r="AE3" s="15"/>
      <c r="AF3" s="5" t="str">
        <f t="shared" ref="AF3:AF11" si="11">IF(AE3="&lt; 0",0,
IF(AE3="&gt; 0",1,
IF(AE3="n/a","n/a",
IF(ISBLANK(AE3)," ",
IF(ISNUMBER(SEARCH("(+)",AE3)),0,
IF(ISNUMBER(SEARCH("(-)",AE3)),1,
IF(ISNUMBER(SEARCH("(&gt;)",AE3)),0,
IF(ISNUMBER(SEARCH("(&lt;)",AE3)),1,
IF(AE3&gt;0,1,
IF(AE3&lt;0,0,
IF(AE3=0,"n/a")))))))))))</f>
        <v xml:space="preserve"> </v>
      </c>
      <c r="AG3" s="15"/>
      <c r="AH3" s="5" t="str">
        <f t="shared" ref="AH3:AH11" si="12">IF(AG3="&lt; 0",0,
IF(AG3="&gt; 0",1,
IF(AG3="n/a","n/a",
IF(ISBLANK(AG3)," ",
IF(ISNUMBER(SEARCH("(+)",AG3)),0,
IF(ISNUMBER(SEARCH("(-)",AG3)),1,
IF(ISNUMBER(SEARCH("(&gt;)",AG3)),0,
IF(ISNUMBER(SEARCH("(&lt;)",AG3)),1,
IF(AG3&gt;0,1,
IF(AG3&lt;0,0,
IF(AG3=0,"n/a")))))))))))</f>
        <v xml:space="preserve"> </v>
      </c>
      <c r="AI3" s="15"/>
      <c r="AJ3" s="5" t="str">
        <f t="shared" ref="AJ3:AJ11" si="13">IF(AI3="&lt; 0",0,
IF(AI3="&gt; 0",1,
IF(AI3="n/a","n/a",
IF(ISBLANK(AI3)," ",
IF(ISNUMBER(SEARCH("(+)",AI3)),0,
IF(ISNUMBER(SEARCH("(-)",AI3)),1,
IF(ISNUMBER(SEARCH("(&gt;)",AI3)),0,
IF(ISNUMBER(SEARCH("(&lt;)",AI3)),1,
IF(AI3&gt;0,1,
IF(AI3&lt;0,0,
IF(AI3=0,"n/a")))))))))))</f>
        <v xml:space="preserve"> </v>
      </c>
      <c r="AK3" s="12"/>
    </row>
    <row r="4" spans="1:37" x14ac:dyDescent="0.3">
      <c r="A4" s="2">
        <v>2</v>
      </c>
      <c r="B4" s="3"/>
      <c r="C4" s="3"/>
      <c r="D4" s="3" t="s">
        <v>70</v>
      </c>
      <c r="E4" s="4">
        <v>36.76</v>
      </c>
      <c r="F4" s="4">
        <v>35.51</v>
      </c>
      <c r="G4" s="14">
        <f t="shared" ref="G4:G11" si="14">E4-F4</f>
        <v>1.25</v>
      </c>
      <c r="H4" s="5">
        <f t="shared" ref="H4:H11" si="15">IF(G4="&lt; 0",0,
IF(G4="&gt; 0",1,
IF(G4="n/a","n/a",
IF(ISBLANK(G4)," ",
IF(ISNUMBER(SEARCH("(+)",G4)),0,
IF(ISNUMBER(SEARCH("(-)",G4)),1,
IF(ISNUMBER(SEARCH("(&gt;)",G4)),0,
IF(ISNUMBER(SEARCH("(&lt;)",G4)),1,
IF(G4&gt;0,1,
IF(G4&lt;0,0,
IF(G4=0,"n/a")))))))))))</f>
        <v>1</v>
      </c>
      <c r="I4" s="5"/>
      <c r="J4" s="5" t="str">
        <f t="shared" si="0"/>
        <v xml:space="preserve"> </v>
      </c>
      <c r="K4" s="5">
        <f t="shared" ref="K4:K11" si="16">E4-F4</f>
        <v>1.25</v>
      </c>
      <c r="L4" s="5">
        <f t="shared" si="1"/>
        <v>1</v>
      </c>
      <c r="M4" s="15"/>
      <c r="N4" s="5" t="str">
        <f t="shared" si="2"/>
        <v xml:space="preserve"> </v>
      </c>
      <c r="O4" s="15">
        <f>E4-F4</f>
        <v>1.25</v>
      </c>
      <c r="P4" s="5">
        <f t="shared" si="3"/>
        <v>1</v>
      </c>
      <c r="Q4" s="15"/>
      <c r="R4" s="5" t="str">
        <f t="shared" si="4"/>
        <v xml:space="preserve"> </v>
      </c>
      <c r="S4" s="15">
        <f>E4-F4</f>
        <v>1.25</v>
      </c>
      <c r="T4" s="5">
        <f t="shared" si="5"/>
        <v>1</v>
      </c>
      <c r="U4" s="15">
        <f>E3-E4</f>
        <v>0</v>
      </c>
      <c r="V4" s="5" t="str">
        <f t="shared" si="6"/>
        <v>n/a</v>
      </c>
      <c r="W4" s="15"/>
      <c r="X4" s="5" t="str">
        <f t="shared" si="7"/>
        <v xml:space="preserve"> </v>
      </c>
      <c r="Y4" s="15">
        <f>E4-F4</f>
        <v>1.25</v>
      </c>
      <c r="Z4" s="5">
        <f t="shared" si="8"/>
        <v>1</v>
      </c>
      <c r="AA4" s="15">
        <f>E3-E4</f>
        <v>0</v>
      </c>
      <c r="AB4" s="5" t="str">
        <f t="shared" si="9"/>
        <v>n/a</v>
      </c>
      <c r="AC4" s="15"/>
      <c r="AD4" s="5" t="str">
        <f t="shared" si="10"/>
        <v xml:space="preserve"> </v>
      </c>
      <c r="AE4" s="15"/>
      <c r="AF4" s="5" t="str">
        <f t="shared" si="11"/>
        <v xml:space="preserve"> </v>
      </c>
      <c r="AG4" s="15"/>
      <c r="AH4" s="5" t="str">
        <f t="shared" si="12"/>
        <v xml:space="preserve"> </v>
      </c>
      <c r="AI4" s="15"/>
      <c r="AJ4" s="5" t="str">
        <f t="shared" si="13"/>
        <v xml:space="preserve"> </v>
      </c>
      <c r="AK4" s="12"/>
    </row>
    <row r="5" spans="1:37" x14ac:dyDescent="0.3">
      <c r="A5" s="2">
        <v>3</v>
      </c>
      <c r="B5" s="3" t="s">
        <v>8</v>
      </c>
      <c r="C5" s="3" t="s">
        <v>9</v>
      </c>
      <c r="D5" s="3" t="s">
        <v>71</v>
      </c>
      <c r="E5" s="4">
        <v>227.16</v>
      </c>
      <c r="F5" s="4">
        <v>247.08</v>
      </c>
      <c r="G5" s="14">
        <f t="shared" si="14"/>
        <v>-19.920000000000016</v>
      </c>
      <c r="H5" s="5">
        <f t="shared" si="15"/>
        <v>0</v>
      </c>
      <c r="I5" s="5">
        <f>E5-F5</f>
        <v>-19.920000000000016</v>
      </c>
      <c r="J5" s="5">
        <f t="shared" si="0"/>
        <v>0</v>
      </c>
      <c r="K5" s="5"/>
      <c r="L5" s="5" t="str">
        <f t="shared" si="1"/>
        <v xml:space="preserve"> </v>
      </c>
      <c r="M5" s="15"/>
      <c r="N5" s="5" t="str">
        <f t="shared" si="2"/>
        <v xml:space="preserve"> </v>
      </c>
      <c r="O5" s="15"/>
      <c r="P5" s="5" t="str">
        <f t="shared" si="3"/>
        <v xml:space="preserve"> </v>
      </c>
      <c r="Q5" s="15"/>
      <c r="R5" s="5" t="str">
        <f t="shared" si="4"/>
        <v xml:space="preserve"> </v>
      </c>
      <c r="S5" s="15"/>
      <c r="T5" s="5" t="str">
        <f t="shared" si="5"/>
        <v xml:space="preserve"> </v>
      </c>
      <c r="U5" s="15"/>
      <c r="V5" s="5" t="str">
        <f t="shared" si="6"/>
        <v xml:space="preserve"> </v>
      </c>
      <c r="W5" s="15"/>
      <c r="X5" s="5" t="str">
        <f t="shared" si="7"/>
        <v xml:space="preserve"> </v>
      </c>
      <c r="Y5" s="15"/>
      <c r="Z5" s="5" t="str">
        <f t="shared" si="8"/>
        <v xml:space="preserve"> </v>
      </c>
      <c r="AA5" s="15"/>
      <c r="AB5" s="5" t="str">
        <f t="shared" si="9"/>
        <v xml:space="preserve"> </v>
      </c>
      <c r="AC5" s="15"/>
      <c r="AD5" s="5" t="str">
        <f t="shared" si="10"/>
        <v xml:space="preserve"> </v>
      </c>
      <c r="AE5" s="15"/>
      <c r="AF5" s="5" t="str">
        <f t="shared" si="11"/>
        <v xml:space="preserve"> </v>
      </c>
      <c r="AG5" s="15"/>
      <c r="AH5" s="5" t="str">
        <f t="shared" si="12"/>
        <v xml:space="preserve"> </v>
      </c>
      <c r="AI5" s="15"/>
      <c r="AJ5" s="5" t="str">
        <f t="shared" si="13"/>
        <v xml:space="preserve"> </v>
      </c>
      <c r="AK5" s="12"/>
    </row>
    <row r="6" spans="1:37" x14ac:dyDescent="0.3">
      <c r="A6" s="2">
        <v>4</v>
      </c>
      <c r="B6" s="3"/>
      <c r="C6" s="3"/>
      <c r="D6" s="3" t="s">
        <v>72</v>
      </c>
      <c r="E6" s="4">
        <v>237.42</v>
      </c>
      <c r="F6" s="4">
        <v>247.08</v>
      </c>
      <c r="G6" s="14">
        <f t="shared" si="14"/>
        <v>-9.660000000000025</v>
      </c>
      <c r="H6" s="5">
        <f t="shared" si="15"/>
        <v>0</v>
      </c>
      <c r="I6" s="5"/>
      <c r="J6" s="5" t="str">
        <f t="shared" si="0"/>
        <v xml:space="preserve"> </v>
      </c>
      <c r="K6" s="5">
        <f t="shared" si="16"/>
        <v>-9.660000000000025</v>
      </c>
      <c r="L6" s="5">
        <f t="shared" si="1"/>
        <v>0</v>
      </c>
      <c r="M6" s="15"/>
      <c r="N6" s="5" t="str">
        <f t="shared" si="2"/>
        <v xml:space="preserve"> </v>
      </c>
      <c r="O6" s="15"/>
      <c r="P6" s="5" t="str">
        <f t="shared" si="3"/>
        <v xml:space="preserve"> </v>
      </c>
      <c r="Q6" s="15"/>
      <c r="R6" s="5" t="str">
        <f t="shared" si="4"/>
        <v xml:space="preserve"> </v>
      </c>
      <c r="S6" s="15"/>
      <c r="T6" s="5" t="str">
        <f t="shared" si="5"/>
        <v xml:space="preserve"> </v>
      </c>
      <c r="U6" s="15"/>
      <c r="V6" s="5" t="str">
        <f t="shared" si="6"/>
        <v xml:space="preserve"> </v>
      </c>
      <c r="W6" s="15"/>
      <c r="X6" s="5" t="str">
        <f t="shared" si="7"/>
        <v xml:space="preserve"> </v>
      </c>
      <c r="Y6" s="15"/>
      <c r="Z6" s="5" t="str">
        <f t="shared" si="8"/>
        <v xml:space="preserve"> </v>
      </c>
      <c r="AA6" s="15"/>
      <c r="AB6" s="5" t="str">
        <f t="shared" si="9"/>
        <v xml:space="preserve"> </v>
      </c>
      <c r="AC6" s="15"/>
      <c r="AD6" s="5" t="str">
        <f t="shared" si="10"/>
        <v xml:space="preserve"> </v>
      </c>
      <c r="AE6" s="15"/>
      <c r="AF6" s="5" t="str">
        <f t="shared" si="11"/>
        <v xml:space="preserve"> </v>
      </c>
      <c r="AG6" s="15"/>
      <c r="AH6" s="5" t="str">
        <f t="shared" si="12"/>
        <v xml:space="preserve"> </v>
      </c>
      <c r="AI6" s="15"/>
      <c r="AJ6" s="5" t="str">
        <f t="shared" si="13"/>
        <v xml:space="preserve"> </v>
      </c>
      <c r="AK6" s="12"/>
    </row>
    <row r="7" spans="1:37" x14ac:dyDescent="0.3">
      <c r="A7" s="2">
        <v>5</v>
      </c>
      <c r="B7" s="3"/>
      <c r="C7" s="3"/>
      <c r="D7" s="3" t="s">
        <v>73</v>
      </c>
      <c r="E7" s="4">
        <v>238.32</v>
      </c>
      <c r="F7" s="4">
        <v>228.72</v>
      </c>
      <c r="G7" s="14">
        <f t="shared" si="14"/>
        <v>9.5999999999999943</v>
      </c>
      <c r="H7" s="5">
        <f t="shared" si="15"/>
        <v>1</v>
      </c>
      <c r="I7" s="5">
        <f>E7-F7</f>
        <v>9.5999999999999943</v>
      </c>
      <c r="J7" s="5">
        <f t="shared" si="0"/>
        <v>1</v>
      </c>
      <c r="K7" s="5"/>
      <c r="L7" s="5" t="str">
        <f t="shared" si="1"/>
        <v xml:space="preserve"> </v>
      </c>
      <c r="M7" s="15"/>
      <c r="N7" s="5" t="str">
        <f t="shared" si="2"/>
        <v xml:space="preserve"> </v>
      </c>
      <c r="O7" s="15"/>
      <c r="P7" s="5" t="str">
        <f t="shared" si="3"/>
        <v xml:space="preserve"> </v>
      </c>
      <c r="Q7" s="15"/>
      <c r="R7" s="5" t="str">
        <f t="shared" si="4"/>
        <v xml:space="preserve"> </v>
      </c>
      <c r="S7" s="15"/>
      <c r="T7" s="5" t="str">
        <f t="shared" si="5"/>
        <v xml:space="preserve"> </v>
      </c>
      <c r="U7" s="15"/>
      <c r="V7" s="5" t="str">
        <f t="shared" si="6"/>
        <v xml:space="preserve"> </v>
      </c>
      <c r="W7" s="15"/>
      <c r="X7" s="5" t="str">
        <f t="shared" si="7"/>
        <v xml:space="preserve"> </v>
      </c>
      <c r="Y7" s="15"/>
      <c r="Z7" s="5" t="str">
        <f t="shared" si="8"/>
        <v xml:space="preserve"> </v>
      </c>
      <c r="AA7" s="15"/>
      <c r="AB7" s="5" t="str">
        <f t="shared" si="9"/>
        <v xml:space="preserve"> </v>
      </c>
      <c r="AC7" s="15"/>
      <c r="AD7" s="5" t="str">
        <f t="shared" si="10"/>
        <v xml:space="preserve"> </v>
      </c>
      <c r="AE7" s="15"/>
      <c r="AF7" s="5" t="str">
        <f t="shared" si="11"/>
        <v xml:space="preserve"> </v>
      </c>
      <c r="AG7" s="15"/>
      <c r="AH7" s="5" t="str">
        <f t="shared" si="12"/>
        <v xml:space="preserve"> </v>
      </c>
      <c r="AI7" s="15"/>
      <c r="AJ7" s="5" t="str">
        <f t="shared" si="13"/>
        <v xml:space="preserve"> </v>
      </c>
      <c r="AK7" s="12"/>
    </row>
    <row r="8" spans="1:37" x14ac:dyDescent="0.3">
      <c r="A8" s="2">
        <v>6</v>
      </c>
      <c r="B8" s="3"/>
      <c r="C8" s="3"/>
      <c r="D8" s="3" t="s">
        <v>74</v>
      </c>
      <c r="E8" s="4">
        <v>228.31</v>
      </c>
      <c r="F8" s="4">
        <v>228.72</v>
      </c>
      <c r="G8" s="14">
        <f t="shared" si="14"/>
        <v>-0.40999999999999659</v>
      </c>
      <c r="H8" s="5">
        <f t="shared" si="15"/>
        <v>0</v>
      </c>
      <c r="I8" s="5"/>
      <c r="J8" s="5" t="str">
        <f t="shared" si="0"/>
        <v xml:space="preserve"> </v>
      </c>
      <c r="K8" s="5">
        <f t="shared" si="16"/>
        <v>-0.40999999999999659</v>
      </c>
      <c r="L8" s="5">
        <f t="shared" si="1"/>
        <v>0</v>
      </c>
      <c r="M8" s="15"/>
      <c r="N8" s="5" t="str">
        <f t="shared" si="2"/>
        <v xml:space="preserve"> </v>
      </c>
      <c r="O8" s="15"/>
      <c r="P8" s="5" t="str">
        <f t="shared" si="3"/>
        <v xml:space="preserve"> </v>
      </c>
      <c r="Q8" s="15"/>
      <c r="R8" s="5" t="str">
        <f t="shared" si="4"/>
        <v xml:space="preserve"> </v>
      </c>
      <c r="S8" s="15"/>
      <c r="T8" s="5" t="str">
        <f t="shared" si="5"/>
        <v xml:space="preserve"> </v>
      </c>
      <c r="U8" s="15"/>
      <c r="V8" s="5" t="str">
        <f t="shared" si="6"/>
        <v xml:space="preserve"> </v>
      </c>
      <c r="W8" s="15"/>
      <c r="X8" s="5" t="str">
        <f t="shared" si="7"/>
        <v xml:space="preserve"> </v>
      </c>
      <c r="Y8" s="15"/>
      <c r="Z8" s="5" t="str">
        <f t="shared" si="8"/>
        <v xml:space="preserve"> </v>
      </c>
      <c r="AA8" s="15"/>
      <c r="AB8" s="5" t="str">
        <f t="shared" si="9"/>
        <v xml:space="preserve"> </v>
      </c>
      <c r="AC8" s="15"/>
      <c r="AD8" s="5" t="str">
        <f t="shared" si="10"/>
        <v xml:space="preserve"> </v>
      </c>
      <c r="AE8" s="15"/>
      <c r="AF8" s="5" t="str">
        <f t="shared" si="11"/>
        <v xml:space="preserve"> </v>
      </c>
      <c r="AG8" s="15"/>
      <c r="AH8" s="5" t="str">
        <f t="shared" si="12"/>
        <v xml:space="preserve"> </v>
      </c>
      <c r="AI8" s="15"/>
      <c r="AJ8" s="5" t="str">
        <f t="shared" si="13"/>
        <v xml:space="preserve"> </v>
      </c>
      <c r="AK8" s="12"/>
    </row>
    <row r="9" spans="1:37" x14ac:dyDescent="0.3">
      <c r="A9" s="2">
        <v>7</v>
      </c>
      <c r="B9" s="3" t="s">
        <v>10</v>
      </c>
      <c r="C9" s="3" t="s">
        <v>11</v>
      </c>
      <c r="D9" s="3" t="s">
        <v>75</v>
      </c>
      <c r="E9" s="4">
        <v>163.25</v>
      </c>
      <c r="F9" s="4">
        <v>161.08000000000001</v>
      </c>
      <c r="G9" s="14">
        <f t="shared" si="14"/>
        <v>2.1699999999999875</v>
      </c>
      <c r="H9" s="5">
        <f t="shared" si="15"/>
        <v>1</v>
      </c>
      <c r="I9" s="5">
        <f>E9-F9</f>
        <v>2.1699999999999875</v>
      </c>
      <c r="J9" s="5">
        <f t="shared" si="0"/>
        <v>1</v>
      </c>
      <c r="K9" s="5"/>
      <c r="L9" s="5" t="str">
        <f t="shared" si="1"/>
        <v xml:space="preserve"> </v>
      </c>
      <c r="M9" s="15"/>
      <c r="N9" s="5" t="str">
        <f t="shared" si="2"/>
        <v xml:space="preserve"> </v>
      </c>
      <c r="O9" s="15"/>
      <c r="P9" s="5" t="str">
        <f t="shared" si="3"/>
        <v xml:space="preserve"> </v>
      </c>
      <c r="Q9" s="15"/>
      <c r="R9" s="5" t="str">
        <f t="shared" si="4"/>
        <v xml:space="preserve"> </v>
      </c>
      <c r="S9" s="15"/>
      <c r="T9" s="5" t="str">
        <f t="shared" si="5"/>
        <v xml:space="preserve"> </v>
      </c>
      <c r="U9" s="15"/>
      <c r="V9" s="5" t="str">
        <f t="shared" si="6"/>
        <v xml:space="preserve"> </v>
      </c>
      <c r="W9" s="15"/>
      <c r="X9" s="5" t="str">
        <f t="shared" si="7"/>
        <v xml:space="preserve"> </v>
      </c>
      <c r="Y9" s="15"/>
      <c r="Z9" s="5" t="str">
        <f t="shared" si="8"/>
        <v xml:space="preserve"> </v>
      </c>
      <c r="AA9" s="15"/>
      <c r="AB9" s="5" t="str">
        <f t="shared" si="9"/>
        <v xml:space="preserve"> </v>
      </c>
      <c r="AC9" s="15">
        <f>E9-F9</f>
        <v>2.1699999999999875</v>
      </c>
      <c r="AD9" s="5">
        <f t="shared" si="10"/>
        <v>1</v>
      </c>
      <c r="AE9" s="15"/>
      <c r="AF9" s="5" t="str">
        <f t="shared" si="11"/>
        <v xml:space="preserve"> </v>
      </c>
      <c r="AG9" s="15"/>
      <c r="AH9" s="5" t="str">
        <f t="shared" si="12"/>
        <v xml:space="preserve"> </v>
      </c>
      <c r="AI9" s="15"/>
      <c r="AJ9" s="5" t="str">
        <f t="shared" si="13"/>
        <v xml:space="preserve"> </v>
      </c>
      <c r="AK9" s="12"/>
    </row>
    <row r="10" spans="1:37" x14ac:dyDescent="0.3">
      <c r="A10" s="2">
        <v>8</v>
      </c>
      <c r="B10" s="3"/>
      <c r="C10" s="3"/>
      <c r="D10" s="3" t="s">
        <v>76</v>
      </c>
      <c r="E10" s="4">
        <v>163.25</v>
      </c>
      <c r="F10" s="4">
        <v>166.37</v>
      </c>
      <c r="G10" s="14">
        <f t="shared" si="14"/>
        <v>-3.1200000000000045</v>
      </c>
      <c r="H10" s="5">
        <f t="shared" si="15"/>
        <v>0</v>
      </c>
      <c r="I10" s="5"/>
      <c r="J10" s="5" t="str">
        <f t="shared" si="0"/>
        <v xml:space="preserve"> </v>
      </c>
      <c r="K10" s="5">
        <f t="shared" si="16"/>
        <v>-3.1200000000000045</v>
      </c>
      <c r="L10" s="5">
        <f t="shared" si="1"/>
        <v>0</v>
      </c>
      <c r="M10" s="15"/>
      <c r="N10" s="5" t="str">
        <f t="shared" si="2"/>
        <v xml:space="preserve"> </v>
      </c>
      <c r="O10" s="15"/>
      <c r="P10" s="5" t="str">
        <f t="shared" si="3"/>
        <v xml:space="preserve"> </v>
      </c>
      <c r="Q10" s="15"/>
      <c r="R10" s="5" t="str">
        <f t="shared" si="4"/>
        <v xml:space="preserve"> </v>
      </c>
      <c r="S10" s="15"/>
      <c r="T10" s="5" t="str">
        <f t="shared" si="5"/>
        <v xml:space="preserve"> </v>
      </c>
      <c r="U10" s="15"/>
      <c r="V10" s="5" t="str">
        <f t="shared" si="6"/>
        <v xml:space="preserve"> </v>
      </c>
      <c r="W10" s="15"/>
      <c r="X10" s="5" t="str">
        <f t="shared" si="7"/>
        <v xml:space="preserve"> </v>
      </c>
      <c r="Y10" s="15"/>
      <c r="Z10" s="5" t="str">
        <f t="shared" si="8"/>
        <v xml:space="preserve"> </v>
      </c>
      <c r="AA10" s="15"/>
      <c r="AB10" s="5" t="str">
        <f t="shared" si="9"/>
        <v xml:space="preserve"> </v>
      </c>
      <c r="AC10" s="15"/>
      <c r="AD10" s="5" t="str">
        <f t="shared" si="10"/>
        <v xml:space="preserve"> </v>
      </c>
      <c r="AE10" s="15">
        <f>E10-F10</f>
        <v>-3.1200000000000045</v>
      </c>
      <c r="AF10" s="5">
        <f t="shared" si="11"/>
        <v>0</v>
      </c>
      <c r="AG10" s="15"/>
      <c r="AH10" s="5" t="str">
        <f t="shared" si="12"/>
        <v xml:space="preserve"> </v>
      </c>
      <c r="AI10" s="15"/>
      <c r="AJ10" s="5" t="str">
        <f t="shared" si="13"/>
        <v xml:space="preserve"> </v>
      </c>
      <c r="AK10" s="12"/>
    </row>
    <row r="11" spans="1:37" ht="15" thickBot="1" x14ac:dyDescent="0.35">
      <c r="A11" s="2">
        <v>9</v>
      </c>
      <c r="B11" s="3"/>
      <c r="C11" s="3"/>
      <c r="D11" s="3" t="s">
        <v>77</v>
      </c>
      <c r="E11" s="4">
        <v>163.25</v>
      </c>
      <c r="F11" s="4">
        <v>175.75</v>
      </c>
      <c r="G11" s="14">
        <f t="shared" si="14"/>
        <v>-12.5</v>
      </c>
      <c r="H11" s="5">
        <f t="shared" si="15"/>
        <v>0</v>
      </c>
      <c r="I11" s="5"/>
      <c r="J11" s="5" t="str">
        <f t="shared" si="0"/>
        <v xml:space="preserve"> </v>
      </c>
      <c r="K11" s="5">
        <f t="shared" si="16"/>
        <v>-12.5</v>
      </c>
      <c r="L11" s="5">
        <f t="shared" si="1"/>
        <v>0</v>
      </c>
      <c r="M11" s="15"/>
      <c r="N11" s="5" t="str">
        <f t="shared" si="2"/>
        <v xml:space="preserve"> </v>
      </c>
      <c r="O11" s="15"/>
      <c r="P11" s="5" t="str">
        <f t="shared" si="3"/>
        <v xml:space="preserve"> </v>
      </c>
      <c r="Q11" s="15"/>
      <c r="R11" s="5" t="str">
        <f t="shared" si="4"/>
        <v xml:space="preserve"> </v>
      </c>
      <c r="S11" s="15"/>
      <c r="T11" s="5" t="str">
        <f t="shared" si="5"/>
        <v xml:space="preserve"> </v>
      </c>
      <c r="U11" s="15"/>
      <c r="V11" s="5" t="str">
        <f t="shared" si="6"/>
        <v xml:space="preserve"> </v>
      </c>
      <c r="W11" s="15"/>
      <c r="X11" s="5" t="str">
        <f t="shared" si="7"/>
        <v xml:space="preserve"> </v>
      </c>
      <c r="Y11" s="15"/>
      <c r="Z11" s="5" t="str">
        <f t="shared" si="8"/>
        <v xml:space="preserve"> </v>
      </c>
      <c r="AA11" s="15"/>
      <c r="AB11" s="5" t="str">
        <f t="shared" si="9"/>
        <v xml:space="preserve"> </v>
      </c>
      <c r="AC11" s="15"/>
      <c r="AD11" s="5" t="str">
        <f t="shared" si="10"/>
        <v xml:space="preserve"> </v>
      </c>
      <c r="AE11" s="15"/>
      <c r="AF11" s="5" t="str">
        <f t="shared" si="11"/>
        <v xml:space="preserve"> </v>
      </c>
      <c r="AG11" s="15">
        <f>E11-F11</f>
        <v>-12.5</v>
      </c>
      <c r="AH11" s="5">
        <f t="shared" si="12"/>
        <v>0</v>
      </c>
      <c r="AI11" s="15">
        <f>E10-E9</f>
        <v>0</v>
      </c>
      <c r="AJ11" s="5" t="str">
        <f t="shared" si="13"/>
        <v>n/a</v>
      </c>
      <c r="AK11" s="12"/>
    </row>
    <row r="12" spans="1:37" ht="16.2" thickBot="1" x14ac:dyDescent="0.35">
      <c r="D12" s="48" t="s">
        <v>81</v>
      </c>
      <c r="E12" s="48"/>
      <c r="F12" s="48"/>
      <c r="H12" s="7">
        <f>SUM(H3:H11)</f>
        <v>3</v>
      </c>
      <c r="I12" s="8"/>
      <c r="J12" s="7">
        <f>SUM(J3:J11)</f>
        <v>2</v>
      </c>
      <c r="K12" s="8"/>
      <c r="L12" s="7">
        <f>SUM(L3:L11)</f>
        <v>1</v>
      </c>
      <c r="M12" s="16"/>
      <c r="N12" s="7">
        <f>SUM(N3:N11)</f>
        <v>0</v>
      </c>
      <c r="O12" s="16"/>
      <c r="P12" s="7">
        <f>SUM(P3:P11)</f>
        <v>1</v>
      </c>
      <c r="Q12" s="16"/>
      <c r="R12" s="7">
        <f>SUM(R3:R11)</f>
        <v>0</v>
      </c>
      <c r="S12" s="16"/>
      <c r="T12" s="7">
        <f>SUM(T3:T11)</f>
        <v>1</v>
      </c>
      <c r="U12" s="16"/>
      <c r="V12" s="7">
        <f>SUM(V3:V11)</f>
        <v>0</v>
      </c>
      <c r="W12" s="16"/>
      <c r="X12" s="7">
        <f>SUM(X3:X11)</f>
        <v>0</v>
      </c>
      <c r="Y12" s="16"/>
      <c r="Z12" s="7">
        <f>SUM(Z3:Z11)</f>
        <v>1</v>
      </c>
      <c r="AA12" s="16"/>
      <c r="AB12" s="7">
        <f>SUM(AB3:AB11)</f>
        <v>0</v>
      </c>
      <c r="AC12" s="16"/>
      <c r="AD12" s="7">
        <f>SUM(AD3:AD11)</f>
        <v>1</v>
      </c>
      <c r="AE12" s="16"/>
      <c r="AF12" s="7">
        <f>SUM(AF3:AF11)</f>
        <v>0</v>
      </c>
      <c r="AG12" s="16"/>
      <c r="AH12" s="7">
        <f>SUM(AH3:AH11)</f>
        <v>0</v>
      </c>
      <c r="AI12" s="16"/>
      <c r="AJ12" s="7">
        <f>SUM(AJ3:AJ11)</f>
        <v>0</v>
      </c>
    </row>
    <row r="13" spans="1:37" ht="14.4" customHeight="1" x14ac:dyDescent="0.3">
      <c r="D13" s="49" t="s">
        <v>82</v>
      </c>
      <c r="E13" s="49"/>
      <c r="F13" s="49"/>
      <c r="H13" s="9">
        <f>COUNT(H3:H11)</f>
        <v>9</v>
      </c>
      <c r="I13" s="9"/>
      <c r="J13" s="9">
        <f>COUNT(J3:J11)</f>
        <v>3</v>
      </c>
      <c r="K13" s="9"/>
      <c r="L13" s="9">
        <f>COUNT(L3:L11)</f>
        <v>6</v>
      </c>
      <c r="M13" s="9"/>
      <c r="N13" s="9">
        <f>COUNT(N3:N11)</f>
        <v>1</v>
      </c>
      <c r="O13" s="9"/>
      <c r="P13" s="9">
        <f>COUNT(P3:P11)</f>
        <v>1</v>
      </c>
      <c r="Q13" s="9"/>
      <c r="R13" s="9">
        <f>COUNT(R3:R11)</f>
        <v>1</v>
      </c>
      <c r="S13" s="9"/>
      <c r="T13" s="9">
        <f>COUNT(T3:T11)</f>
        <v>1</v>
      </c>
      <c r="U13" s="9"/>
      <c r="V13" s="9">
        <f>COUNT(V3:V11)</f>
        <v>0</v>
      </c>
      <c r="W13" s="9"/>
      <c r="X13" s="9">
        <f>COUNT(X3:X11)</f>
        <v>1</v>
      </c>
      <c r="Y13" s="9"/>
      <c r="Z13" s="9">
        <f>COUNT(Z3:Z11)</f>
        <v>1</v>
      </c>
      <c r="AA13" s="9"/>
      <c r="AB13" s="9">
        <f>COUNT(AB3:AB11)</f>
        <v>0</v>
      </c>
      <c r="AC13" s="9"/>
      <c r="AD13" s="9">
        <f>COUNT(AD3:AD11)</f>
        <v>1</v>
      </c>
      <c r="AE13" s="9"/>
      <c r="AF13" s="9">
        <f>COUNT(AF3:AF11)</f>
        <v>1</v>
      </c>
      <c r="AG13" s="9"/>
      <c r="AH13" s="9">
        <f>COUNT(AH3:AH11)</f>
        <v>1</v>
      </c>
      <c r="AI13" s="9"/>
      <c r="AJ13" s="9">
        <f>COUNT(AJ3:AJ11)</f>
        <v>0</v>
      </c>
    </row>
    <row r="14" spans="1:37" ht="14.4" customHeight="1" x14ac:dyDescent="0.3">
      <c r="D14" s="45" t="s">
        <v>91</v>
      </c>
      <c r="E14" s="45"/>
      <c r="F14" s="45"/>
      <c r="H14" s="10">
        <f>COUNTIF(H3:H11,"n/a")</f>
        <v>0</v>
      </c>
      <c r="I14" s="10"/>
      <c r="J14" s="10">
        <f>COUNTIF(J3:J11,"n/a")</f>
        <v>0</v>
      </c>
      <c r="K14" s="10"/>
      <c r="L14" s="10">
        <f>COUNTIF(L3:L11,"n/a")</f>
        <v>0</v>
      </c>
      <c r="M14" s="10"/>
      <c r="N14" s="10">
        <f>COUNTIF(N3:N11,"n/a")</f>
        <v>0</v>
      </c>
      <c r="O14" s="10"/>
      <c r="P14" s="10">
        <f>COUNTIF(P3:P11,"n/a")</f>
        <v>0</v>
      </c>
      <c r="Q14" s="10"/>
      <c r="R14" s="10">
        <f>COUNTIF(R3:R11,"n/a")</f>
        <v>0</v>
      </c>
      <c r="S14" s="10"/>
      <c r="T14" s="10">
        <f>COUNTIF(T3:T11,"n/a")</f>
        <v>0</v>
      </c>
      <c r="U14" s="10"/>
      <c r="V14" s="10">
        <f>COUNTIF(V3:V11,"n/a")</f>
        <v>1</v>
      </c>
      <c r="W14" s="10"/>
      <c r="X14" s="10">
        <f>COUNTIF(X3:X11,"n/a")</f>
        <v>0</v>
      </c>
      <c r="Y14" s="10"/>
      <c r="Z14" s="10">
        <f>COUNTIF(Z3:Z11,"n/a")</f>
        <v>0</v>
      </c>
      <c r="AA14" s="10"/>
      <c r="AB14" s="10">
        <f>COUNTIF(AB3:AB11,"n/a")</f>
        <v>1</v>
      </c>
      <c r="AC14" s="10"/>
      <c r="AD14" s="10">
        <f>COUNTIF(AD3:AD11,"n/a")</f>
        <v>0</v>
      </c>
      <c r="AE14" s="10"/>
      <c r="AF14" s="10">
        <f>COUNTIF(AF3:AF11,"n/a")</f>
        <v>0</v>
      </c>
      <c r="AG14" s="10"/>
      <c r="AH14" s="10">
        <f>COUNTIF(AH3:AH11,"n/a")</f>
        <v>0</v>
      </c>
      <c r="AI14" s="10"/>
      <c r="AJ14" s="10">
        <f>COUNTIF(AJ3:AJ11,"n/a")</f>
        <v>1</v>
      </c>
    </row>
  </sheetData>
  <mergeCells count="25">
    <mergeCell ref="D14:F14"/>
    <mergeCell ref="G1:H1"/>
    <mergeCell ref="I1:J1"/>
    <mergeCell ref="K1:L1"/>
    <mergeCell ref="AK1:AK2"/>
    <mergeCell ref="D12:F12"/>
    <mergeCell ref="D13:F13"/>
    <mergeCell ref="F1:F2"/>
    <mergeCell ref="M1:N1"/>
    <mergeCell ref="O1:P1"/>
    <mergeCell ref="Q1:R1"/>
    <mergeCell ref="S1:T1"/>
    <mergeCell ref="U1:V1"/>
    <mergeCell ref="W1:X1"/>
    <mergeCell ref="Y1:Z1"/>
    <mergeCell ref="AA1:AB1"/>
    <mergeCell ref="AG1:AH1"/>
    <mergeCell ref="AC1:AD1"/>
    <mergeCell ref="AE1:AF1"/>
    <mergeCell ref="AI1:AJ1"/>
    <mergeCell ref="A1:A2"/>
    <mergeCell ref="B1:B2"/>
    <mergeCell ref="C1:C2"/>
    <mergeCell ref="D1:D2"/>
    <mergeCell ref="E1:E2"/>
  </mergeCells>
  <conditionalFormatting sqref="D9:F11 G1:J2 K1:M1 K2:N2 G3:X11">
    <cfRule type="cellIs" dxfId="113" priority="139" operator="equal">
      <formula>"n/a"</formula>
    </cfRule>
  </conditionalFormatting>
  <conditionalFormatting sqref="G3:G11 G1:M1 G2:N2">
    <cfRule type="containsText" dxfId="112" priority="138" operator="containsText" text="n/a">
      <formula>NOT(ISERROR(SEARCH("n/a",G1)))</formula>
    </cfRule>
  </conditionalFormatting>
  <conditionalFormatting sqref="AK1">
    <cfRule type="containsText" dxfId="111" priority="137" operator="containsText" text="n/a">
      <formula>NOT(ISERROR(SEARCH("n/a",AK1)))</formula>
    </cfRule>
  </conditionalFormatting>
  <conditionalFormatting sqref="AK1">
    <cfRule type="cellIs" dxfId="110" priority="136" operator="equal">
      <formula>"n/a"</formula>
    </cfRule>
  </conditionalFormatting>
  <conditionalFormatting sqref="H3:X11">
    <cfRule type="cellIs" dxfId="109" priority="134" operator="equal">
      <formula>"n/a"</formula>
    </cfRule>
    <cfRule type="containsText" dxfId="108" priority="135" operator="containsText" text="n.a">
      <formula>NOT(ISERROR(SEARCH("n.a",H3)))</formula>
    </cfRule>
  </conditionalFormatting>
  <conditionalFormatting sqref="H14:I14">
    <cfRule type="cellIs" dxfId="107" priority="132" operator="equal">
      <formula>"n/a"</formula>
    </cfRule>
    <cfRule type="containsText" dxfId="106" priority="133" operator="containsText" text="n.a">
      <formula>NOT(ISERROR(SEARCH("n.a",H14)))</formula>
    </cfRule>
  </conditionalFormatting>
  <conditionalFormatting sqref="K14">
    <cfRule type="cellIs" dxfId="105" priority="122" operator="equal">
      <formula>"n/a"</formula>
    </cfRule>
    <cfRule type="containsText" dxfId="104" priority="123" operator="containsText" text="n.a">
      <formula>NOT(ISERROR(SEARCH("n.a",K14)))</formula>
    </cfRule>
  </conditionalFormatting>
  <conditionalFormatting sqref="J14">
    <cfRule type="cellIs" dxfId="103" priority="120" operator="equal">
      <formula>"n/a"</formula>
    </cfRule>
    <cfRule type="containsText" dxfId="102" priority="121" operator="containsText" text="n.a">
      <formula>NOT(ISERROR(SEARCH("n.a",J14)))</formula>
    </cfRule>
  </conditionalFormatting>
  <conditionalFormatting sqref="L14:M14 O14 Q14 S14 U14 W14">
    <cfRule type="cellIs" dxfId="101" priority="118" operator="equal">
      <formula>"n/a"</formula>
    </cfRule>
    <cfRule type="containsText" dxfId="100" priority="119" operator="containsText" text="n.a">
      <formula>NOT(ISERROR(SEARCH("n.a",L14)))</formula>
    </cfRule>
  </conditionalFormatting>
  <conditionalFormatting sqref="O1">
    <cfRule type="cellIs" dxfId="99" priority="116" operator="equal">
      <formula>"n/a"</formula>
    </cfRule>
  </conditionalFormatting>
  <conditionalFormatting sqref="O1">
    <cfRule type="containsText" dxfId="98" priority="115" operator="containsText" text="n/a">
      <formula>NOT(ISERROR(SEARCH("n/a",O1)))</formula>
    </cfRule>
  </conditionalFormatting>
  <conditionalFormatting sqref="Q1 Q2:R2">
    <cfRule type="cellIs" dxfId="97" priority="114" operator="equal">
      <formula>"n/a"</formula>
    </cfRule>
  </conditionalFormatting>
  <conditionalFormatting sqref="Q1 Q2:R2">
    <cfRule type="containsText" dxfId="96" priority="113" operator="containsText" text="n/a">
      <formula>NOT(ISERROR(SEARCH("n/a",Q1)))</formula>
    </cfRule>
  </conditionalFormatting>
  <conditionalFormatting sqref="O2:P2">
    <cfRule type="cellIs" dxfId="95" priority="112" operator="equal">
      <formula>"n/a"</formula>
    </cfRule>
  </conditionalFormatting>
  <conditionalFormatting sqref="O2:P2">
    <cfRule type="containsText" dxfId="94" priority="111" operator="containsText" text="n/a">
      <formula>NOT(ISERROR(SEARCH("n/a",O2)))</formula>
    </cfRule>
  </conditionalFormatting>
  <conditionalFormatting sqref="S1 S2:T2">
    <cfRule type="cellIs" dxfId="93" priority="110" operator="equal">
      <formula>"n/a"</formula>
    </cfRule>
  </conditionalFormatting>
  <conditionalFormatting sqref="S1 S2:T2">
    <cfRule type="containsText" dxfId="92" priority="109" operator="containsText" text="n/a">
      <formula>NOT(ISERROR(SEARCH("n/a",S1)))</formula>
    </cfRule>
  </conditionalFormatting>
  <conditionalFormatting sqref="U1 U2:V2">
    <cfRule type="cellIs" dxfId="91" priority="108" operator="equal">
      <formula>"n/a"</formula>
    </cfRule>
  </conditionalFormatting>
  <conditionalFormatting sqref="U1 U2:V2">
    <cfRule type="containsText" dxfId="90" priority="107" operator="containsText" text="n/a">
      <formula>NOT(ISERROR(SEARCH("n/a",U1)))</formula>
    </cfRule>
  </conditionalFormatting>
  <conditionalFormatting sqref="W1 W2:X2">
    <cfRule type="cellIs" dxfId="89" priority="106" operator="equal">
      <formula>"n/a"</formula>
    </cfRule>
  </conditionalFormatting>
  <conditionalFormatting sqref="W1 W2:X2">
    <cfRule type="containsText" dxfId="88" priority="105" operator="containsText" text="n/a">
      <formula>NOT(ISERROR(SEARCH("n/a",W1)))</formula>
    </cfRule>
  </conditionalFormatting>
  <conditionalFormatting sqref="Y3:Y11">
    <cfRule type="cellIs" dxfId="87" priority="104" operator="equal">
      <formula>"n/a"</formula>
    </cfRule>
  </conditionalFormatting>
  <conditionalFormatting sqref="Y3:Y11">
    <cfRule type="cellIs" dxfId="86" priority="102" operator="equal">
      <formula>"n/a"</formula>
    </cfRule>
    <cfRule type="containsText" dxfId="85" priority="103" operator="containsText" text="n.a">
      <formula>NOT(ISERROR(SEARCH("n.a",Y3)))</formula>
    </cfRule>
  </conditionalFormatting>
  <conditionalFormatting sqref="Y14">
    <cfRule type="cellIs" dxfId="84" priority="100" operator="equal">
      <formula>"n/a"</formula>
    </cfRule>
    <cfRule type="containsText" dxfId="83" priority="101" operator="containsText" text="n.a">
      <formula>NOT(ISERROR(SEARCH("n.a",Y14)))</formula>
    </cfRule>
  </conditionalFormatting>
  <conditionalFormatting sqref="Y1 Y2:Z2">
    <cfRule type="cellIs" dxfId="82" priority="98" operator="equal">
      <formula>"n/a"</formula>
    </cfRule>
  </conditionalFormatting>
  <conditionalFormatting sqref="Y1 Y2:Z2">
    <cfRule type="containsText" dxfId="81" priority="97" operator="containsText" text="n/a">
      <formula>NOT(ISERROR(SEARCH("n/a",Y1)))</formula>
    </cfRule>
  </conditionalFormatting>
  <conditionalFormatting sqref="AA3:AA11 AC3:AC11 AE3:AE11">
    <cfRule type="cellIs" dxfId="80" priority="96" operator="equal">
      <formula>"n/a"</formula>
    </cfRule>
  </conditionalFormatting>
  <conditionalFormatting sqref="AA3:AA11 AC3:AC11 AE3:AE11">
    <cfRule type="cellIs" dxfId="79" priority="94" operator="equal">
      <formula>"n/a"</formula>
    </cfRule>
    <cfRule type="containsText" dxfId="78" priority="95" operator="containsText" text="n.a">
      <formula>NOT(ISERROR(SEARCH("n.a",AA3)))</formula>
    </cfRule>
  </conditionalFormatting>
  <conditionalFormatting sqref="AA14 AC14 AE14">
    <cfRule type="cellIs" dxfId="77" priority="92" operator="equal">
      <formula>"n/a"</formula>
    </cfRule>
    <cfRule type="containsText" dxfId="76" priority="93" operator="containsText" text="n.a">
      <formula>NOT(ISERROR(SEARCH("n.a",AA14)))</formula>
    </cfRule>
  </conditionalFormatting>
  <conditionalFormatting sqref="AA1 AA2:AB2">
    <cfRule type="cellIs" dxfId="75" priority="90" operator="equal">
      <formula>"n/a"</formula>
    </cfRule>
  </conditionalFormatting>
  <conditionalFormatting sqref="AA1 AA2:AB2">
    <cfRule type="containsText" dxfId="74" priority="89" operator="containsText" text="n/a">
      <formula>NOT(ISERROR(SEARCH("n/a",AA1)))</formula>
    </cfRule>
  </conditionalFormatting>
  <conditionalFormatting sqref="AG3:AG11">
    <cfRule type="cellIs" dxfId="73" priority="88" operator="equal">
      <formula>"n/a"</formula>
    </cfRule>
  </conditionalFormatting>
  <conditionalFormatting sqref="AG3:AG11">
    <cfRule type="cellIs" dxfId="72" priority="86" operator="equal">
      <formula>"n/a"</formula>
    </cfRule>
    <cfRule type="containsText" dxfId="71" priority="87" operator="containsText" text="n.a">
      <formula>NOT(ISERROR(SEARCH("n.a",AG3)))</formula>
    </cfRule>
  </conditionalFormatting>
  <conditionalFormatting sqref="AG14">
    <cfRule type="cellIs" dxfId="70" priority="84" operator="equal">
      <formula>"n/a"</formula>
    </cfRule>
    <cfRule type="containsText" dxfId="69" priority="85" operator="containsText" text="n.a">
      <formula>NOT(ISERROR(SEARCH("n.a",AG14)))</formula>
    </cfRule>
  </conditionalFormatting>
  <conditionalFormatting sqref="AG1 AG2:AH2">
    <cfRule type="cellIs" dxfId="68" priority="82" operator="equal">
      <formula>"n/a"</formula>
    </cfRule>
  </conditionalFormatting>
  <conditionalFormatting sqref="AG1 AG2:AH2">
    <cfRule type="containsText" dxfId="67" priority="81" operator="containsText" text="n/a">
      <formula>NOT(ISERROR(SEARCH("n/a",AG1)))</formula>
    </cfRule>
  </conditionalFormatting>
  <conditionalFormatting sqref="AC1 AC2:AD2">
    <cfRule type="cellIs" dxfId="66" priority="80" operator="equal">
      <formula>"n/a"</formula>
    </cfRule>
  </conditionalFormatting>
  <conditionalFormatting sqref="AC1 AC2:AD2">
    <cfRule type="containsText" dxfId="65" priority="79" operator="containsText" text="n/a">
      <formula>NOT(ISERROR(SEARCH("n/a",AC1)))</formula>
    </cfRule>
  </conditionalFormatting>
  <conditionalFormatting sqref="AE1 AE2:AF2">
    <cfRule type="cellIs" dxfId="64" priority="78" operator="equal">
      <formula>"n/a"</formula>
    </cfRule>
  </conditionalFormatting>
  <conditionalFormatting sqref="AE1 AE2:AF2">
    <cfRule type="containsText" dxfId="63" priority="77" operator="containsText" text="n/a">
      <formula>NOT(ISERROR(SEARCH("n/a",AE1)))</formula>
    </cfRule>
  </conditionalFormatting>
  <conditionalFormatting sqref="AI3:AI11">
    <cfRule type="cellIs" dxfId="47" priority="61" operator="equal">
      <formula>"n/a"</formula>
    </cfRule>
  </conditionalFormatting>
  <conditionalFormatting sqref="AI3:AI11">
    <cfRule type="cellIs" dxfId="46" priority="59" operator="equal">
      <formula>"n/a"</formula>
    </cfRule>
    <cfRule type="containsText" dxfId="45" priority="60" operator="containsText" text="n.a">
      <formula>NOT(ISERROR(SEARCH("n.a",AI3)))</formula>
    </cfRule>
  </conditionalFormatting>
  <conditionalFormatting sqref="AI14">
    <cfRule type="cellIs" dxfId="44" priority="57" operator="equal">
      <formula>"n/a"</formula>
    </cfRule>
    <cfRule type="containsText" dxfId="43" priority="58" operator="containsText" text="n.a">
      <formula>NOT(ISERROR(SEARCH("n.a",AI14)))</formula>
    </cfRule>
  </conditionalFormatting>
  <conditionalFormatting sqref="AI1 AI2:AJ2">
    <cfRule type="cellIs" dxfId="42" priority="55" operator="equal">
      <formula>"n/a"</formula>
    </cfRule>
  </conditionalFormatting>
  <conditionalFormatting sqref="AI1 AI2:AJ2">
    <cfRule type="containsText" dxfId="41" priority="54" operator="containsText" text="n/a">
      <formula>NOT(ISERROR(SEARCH("n/a",AI1)))</formula>
    </cfRule>
  </conditionalFormatting>
  <conditionalFormatting sqref="N14">
    <cfRule type="cellIs" dxfId="37" priority="49" operator="equal">
      <formula>"n/a"</formula>
    </cfRule>
    <cfRule type="containsText" dxfId="36" priority="50" operator="containsText" text="n.a">
      <formula>NOT(ISERROR(SEARCH("n.a",N14)))</formula>
    </cfRule>
  </conditionalFormatting>
  <conditionalFormatting sqref="P14">
    <cfRule type="cellIs" dxfId="35" priority="46" operator="equal">
      <formula>"n/a"</formula>
    </cfRule>
    <cfRule type="containsText" dxfId="34" priority="47" operator="containsText" text="n.a">
      <formula>NOT(ISERROR(SEARCH("n.a",P14)))</formula>
    </cfRule>
  </conditionalFormatting>
  <conditionalFormatting sqref="R14">
    <cfRule type="cellIs" dxfId="33" priority="43" operator="equal">
      <formula>"n/a"</formula>
    </cfRule>
    <cfRule type="containsText" dxfId="32" priority="44" operator="containsText" text="n.a">
      <formula>NOT(ISERROR(SEARCH("n.a",R14)))</formula>
    </cfRule>
  </conditionalFormatting>
  <conditionalFormatting sqref="T14">
    <cfRule type="cellIs" dxfId="31" priority="40" operator="equal">
      <formula>"n/a"</formula>
    </cfRule>
    <cfRule type="containsText" dxfId="30" priority="41" operator="containsText" text="n.a">
      <formula>NOT(ISERROR(SEARCH("n.a",T14)))</formula>
    </cfRule>
  </conditionalFormatting>
  <conditionalFormatting sqref="V14">
    <cfRule type="cellIs" dxfId="29" priority="37" operator="equal">
      <formula>"n/a"</formula>
    </cfRule>
    <cfRule type="containsText" dxfId="28" priority="38" operator="containsText" text="n.a">
      <formula>NOT(ISERROR(SEARCH("n.a",V14)))</formula>
    </cfRule>
  </conditionalFormatting>
  <conditionalFormatting sqref="X14">
    <cfRule type="cellIs" dxfId="27" priority="34" operator="equal">
      <formula>"n/a"</formula>
    </cfRule>
    <cfRule type="containsText" dxfId="26" priority="35" operator="containsText" text="n.a">
      <formula>NOT(ISERROR(SEARCH("n.a",X14)))</formula>
    </cfRule>
  </conditionalFormatting>
  <conditionalFormatting sqref="Z14">
    <cfRule type="cellIs" dxfId="25" priority="31" operator="equal">
      <formula>"n/a"</formula>
    </cfRule>
    <cfRule type="containsText" dxfId="24" priority="32" operator="containsText" text="n.a">
      <formula>NOT(ISERROR(SEARCH("n.a",Z14)))</formula>
    </cfRule>
  </conditionalFormatting>
  <conditionalFormatting sqref="AB14">
    <cfRule type="cellIs" dxfId="23" priority="28" operator="equal">
      <formula>"n/a"</formula>
    </cfRule>
    <cfRule type="containsText" dxfId="22" priority="29" operator="containsText" text="n.a">
      <formula>NOT(ISERROR(SEARCH("n.a",AB14)))</formula>
    </cfRule>
  </conditionalFormatting>
  <conditionalFormatting sqref="AD14">
    <cfRule type="cellIs" dxfId="21" priority="25" operator="equal">
      <formula>"n/a"</formula>
    </cfRule>
    <cfRule type="containsText" dxfId="20" priority="26" operator="containsText" text="n.a">
      <formula>NOT(ISERROR(SEARCH("n.a",AD14)))</formula>
    </cfRule>
  </conditionalFormatting>
  <conditionalFormatting sqref="AF14">
    <cfRule type="cellIs" dxfId="19" priority="22" operator="equal">
      <formula>"n/a"</formula>
    </cfRule>
    <cfRule type="containsText" dxfId="18" priority="23" operator="containsText" text="n.a">
      <formula>NOT(ISERROR(SEARCH("n.a",AF14)))</formula>
    </cfRule>
  </conditionalFormatting>
  <conditionalFormatting sqref="AH14">
    <cfRule type="cellIs" dxfId="17" priority="19" operator="equal">
      <formula>"n/a"</formula>
    </cfRule>
    <cfRule type="containsText" dxfId="16" priority="20" operator="containsText" text="n.a">
      <formula>NOT(ISERROR(SEARCH("n.a",AH14)))</formula>
    </cfRule>
  </conditionalFormatting>
  <conditionalFormatting sqref="AJ14">
    <cfRule type="cellIs" dxfId="15" priority="16" operator="equal">
      <formula>"n/a"</formula>
    </cfRule>
    <cfRule type="containsText" dxfId="14" priority="17" operator="containsText" text="n.a">
      <formula>NOT(ISERROR(SEARCH("n.a",AJ14)))</formula>
    </cfRule>
  </conditionalFormatting>
  <conditionalFormatting sqref="A13:C13 G13:XFD13">
    <cfRule type="cellIs" dxfId="13" priority="14" operator="greaterThan">
      <formula>8</formula>
    </cfRule>
  </conditionalFormatting>
  <conditionalFormatting sqref="A1:B2 E1:F2">
    <cfRule type="containsText" dxfId="12" priority="13" operator="containsText" text="n/a">
      <formula>NOT(ISERROR(SEARCH("n/a",A1)))</formula>
    </cfRule>
  </conditionalFormatting>
  <conditionalFormatting sqref="E2:F2">
    <cfRule type="cellIs" dxfId="11" priority="12" operator="equal">
      <formula>"n/a"</formula>
    </cfRule>
  </conditionalFormatting>
  <conditionalFormatting sqref="A1:B2 E1:F1">
    <cfRule type="cellIs" dxfId="10" priority="11" operator="equal">
      <formula>"n/a"</formula>
    </cfRule>
  </conditionalFormatting>
  <conditionalFormatting sqref="D1:D2">
    <cfRule type="containsText" dxfId="9" priority="10" operator="containsText" text="n/a">
      <formula>NOT(ISERROR(SEARCH("n/a",D1)))</formula>
    </cfRule>
  </conditionalFormatting>
  <conditionalFormatting sqref="C1:C2">
    <cfRule type="containsText" dxfId="8" priority="9" operator="containsText" text="n/a">
      <formula>NOT(ISERROR(SEARCH("n/a",C1)))</formula>
    </cfRule>
  </conditionalFormatting>
  <conditionalFormatting sqref="D12 D14">
    <cfRule type="containsText" dxfId="7" priority="8" operator="containsText" text="n/a">
      <formula>NOT(ISERROR(SEARCH("n/a",D12)))</formula>
    </cfRule>
  </conditionalFormatting>
  <conditionalFormatting sqref="D13:F13">
    <cfRule type="cellIs" dxfId="6" priority="7" operator="greaterThan">
      <formula>8</formula>
    </cfRule>
  </conditionalFormatting>
  <conditionalFormatting sqref="AD3:AD11 AB3:AB11 Z3:Z11">
    <cfRule type="cellIs" dxfId="5" priority="6" operator="equal">
      <formula>"n/a"</formula>
    </cfRule>
  </conditionalFormatting>
  <conditionalFormatting sqref="AD3:AD11 AB3:AB11 Z3:Z11">
    <cfRule type="cellIs" dxfId="4" priority="4" operator="equal">
      <formula>"n/a"</formula>
    </cfRule>
    <cfRule type="containsText" dxfId="3" priority="5" operator="containsText" text="n.a">
      <formula>NOT(ISERROR(SEARCH("n.a",Z3)))</formula>
    </cfRule>
  </conditionalFormatting>
  <conditionalFormatting sqref="AJ3:AJ11 AH3:AH11 AF3:AF11">
    <cfRule type="cellIs" dxfId="2" priority="3" operator="equal">
      <formula>"n/a"</formula>
    </cfRule>
  </conditionalFormatting>
  <conditionalFormatting sqref="AJ3:AJ11 AH3:AH11 AF3:AF11">
    <cfRule type="cellIs" dxfId="1" priority="1" operator="equal">
      <formula>"n/a"</formula>
    </cfRule>
    <cfRule type="containsText" dxfId="0" priority="2" operator="containsText" text="n.a">
      <formula>NOT(ISERROR(SEARCH("n.a",AF3)))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2B898-ED10-49F4-A830-C6EA48C26B3F}">
  <dimension ref="B1:F25"/>
  <sheetViews>
    <sheetView workbookViewId="0">
      <pane xSplit="1" ySplit="2" topLeftCell="B3" activePane="bottomRight" state="frozen"/>
      <selection pane="topRight" activeCell="B1" sqref="B1"/>
      <selection pane="bottomLeft" activeCell="A3" sqref="A3"/>
      <selection pane="bottomRight" activeCell="D17" sqref="D17"/>
    </sheetView>
  </sheetViews>
  <sheetFormatPr defaultColWidth="11.5546875" defaultRowHeight="14.4" x14ac:dyDescent="0.3"/>
  <cols>
    <col min="1" max="1" width="2.44140625" customWidth="1"/>
    <col min="2" max="2" width="25.5546875" customWidth="1"/>
    <col min="3" max="3" width="51.21875" customWidth="1"/>
    <col min="4" max="4" width="53.88671875" customWidth="1"/>
    <col min="5" max="6" width="11.5546875" style="17"/>
  </cols>
  <sheetData>
    <row r="1" spans="2:6" ht="15" thickBot="1" x14ac:dyDescent="0.35"/>
    <row r="2" spans="2:6" ht="27.6" customHeight="1" thickBot="1" x14ac:dyDescent="0.35">
      <c r="B2" s="28" t="s">
        <v>25</v>
      </c>
      <c r="C2" s="29" t="s">
        <v>26</v>
      </c>
      <c r="D2" s="37" t="s">
        <v>88</v>
      </c>
    </row>
    <row r="3" spans="2:6" ht="33" customHeight="1" thickBot="1" x14ac:dyDescent="0.35">
      <c r="B3" s="51" t="s">
        <v>30</v>
      </c>
      <c r="C3" s="52"/>
      <c r="D3" s="53"/>
    </row>
    <row r="4" spans="2:6" s="6" customFormat="1" ht="70.8" customHeight="1" thickBot="1" x14ac:dyDescent="0.35">
      <c r="B4" s="30" t="s">
        <v>60</v>
      </c>
      <c r="C4" s="31" t="s">
        <v>61</v>
      </c>
      <c r="D4" s="38" t="s">
        <v>89</v>
      </c>
      <c r="E4" s="18"/>
      <c r="F4" s="18"/>
    </row>
    <row r="5" spans="2:6" ht="27.6" customHeight="1" thickBot="1" x14ac:dyDescent="0.35">
      <c r="B5" s="54" t="s">
        <v>31</v>
      </c>
      <c r="C5" s="55"/>
      <c r="D5" s="56"/>
      <c r="E5" s="19"/>
      <c r="F5" s="19"/>
    </row>
    <row r="6" spans="2:6" ht="94.8" customHeight="1" x14ac:dyDescent="0.3">
      <c r="B6" s="25" t="s">
        <v>32</v>
      </c>
      <c r="C6" s="32" t="s">
        <v>78</v>
      </c>
      <c r="D6" s="39" t="s">
        <v>79</v>
      </c>
    </row>
    <row r="7" spans="2:6" ht="27" customHeight="1" x14ac:dyDescent="0.3">
      <c r="B7" s="25" t="s">
        <v>62</v>
      </c>
      <c r="C7" s="26" t="s">
        <v>33</v>
      </c>
      <c r="D7" s="27" t="s">
        <v>53</v>
      </c>
    </row>
    <row r="8" spans="2:6" ht="27" customHeight="1" x14ac:dyDescent="0.3">
      <c r="B8" s="25" t="s">
        <v>63</v>
      </c>
      <c r="C8" s="26" t="s">
        <v>34</v>
      </c>
      <c r="D8" s="27" t="s">
        <v>53</v>
      </c>
    </row>
    <row r="9" spans="2:6" ht="27" customHeight="1" x14ac:dyDescent="0.3">
      <c r="B9" s="25" t="s">
        <v>35</v>
      </c>
      <c r="C9" s="26" t="s">
        <v>36</v>
      </c>
      <c r="D9" s="27" t="s">
        <v>53</v>
      </c>
    </row>
    <row r="10" spans="2:6" ht="27" customHeight="1" x14ac:dyDescent="0.3">
      <c r="B10" s="25" t="s">
        <v>37</v>
      </c>
      <c r="C10" s="26" t="s">
        <v>38</v>
      </c>
      <c r="D10" s="27" t="s">
        <v>53</v>
      </c>
    </row>
    <row r="11" spans="2:6" ht="27" customHeight="1" x14ac:dyDescent="0.3">
      <c r="B11" s="25" t="s">
        <v>39</v>
      </c>
      <c r="C11" s="26" t="s">
        <v>40</v>
      </c>
      <c r="D11" s="27" t="s">
        <v>41</v>
      </c>
    </row>
    <row r="12" spans="2:6" ht="27" customHeight="1" x14ac:dyDescent="0.3">
      <c r="B12" s="25" t="s">
        <v>42</v>
      </c>
      <c r="C12" s="26" t="s">
        <v>43</v>
      </c>
      <c r="D12" s="27" t="s">
        <v>44</v>
      </c>
    </row>
    <row r="13" spans="2:6" ht="27" customHeight="1" thickBot="1" x14ac:dyDescent="0.35">
      <c r="B13" s="25" t="s">
        <v>45</v>
      </c>
      <c r="C13" s="26" t="s">
        <v>46</v>
      </c>
      <c r="D13" s="27" t="s">
        <v>53</v>
      </c>
    </row>
    <row r="14" spans="2:6" ht="34.200000000000003" customHeight="1" thickBot="1" x14ac:dyDescent="0.35">
      <c r="B14" s="57" t="s">
        <v>47</v>
      </c>
      <c r="C14" s="58"/>
      <c r="D14" s="59"/>
    </row>
    <row r="15" spans="2:6" ht="55.2" customHeight="1" x14ac:dyDescent="0.3">
      <c r="B15" s="35" t="s">
        <v>86</v>
      </c>
      <c r="C15" s="21" t="s">
        <v>87</v>
      </c>
      <c r="D15" s="36" t="s">
        <v>53</v>
      </c>
    </row>
    <row r="16" spans="2:6" s="6" customFormat="1" ht="122.4" customHeight="1" x14ac:dyDescent="0.3">
      <c r="B16" s="20" t="s">
        <v>4</v>
      </c>
      <c r="C16" s="21" t="s">
        <v>48</v>
      </c>
      <c r="D16" s="22" t="s">
        <v>90</v>
      </c>
      <c r="E16" s="18"/>
      <c r="F16" s="18"/>
    </row>
    <row r="17" spans="2:6" s="6" customFormat="1" ht="34.799999999999997" customHeight="1" x14ac:dyDescent="0.3">
      <c r="B17" s="20" t="s">
        <v>49</v>
      </c>
      <c r="C17" s="21" t="s">
        <v>50</v>
      </c>
      <c r="D17" s="22" t="s">
        <v>53</v>
      </c>
      <c r="E17" s="18"/>
      <c r="F17" s="18"/>
    </row>
    <row r="18" spans="2:6" s="6" customFormat="1" ht="34.799999999999997" customHeight="1" x14ac:dyDescent="0.3">
      <c r="B18" s="20" t="s">
        <v>51</v>
      </c>
      <c r="C18" s="21" t="s">
        <v>52</v>
      </c>
      <c r="D18" s="22" t="s">
        <v>53</v>
      </c>
      <c r="E18" s="18"/>
      <c r="F18" s="18"/>
    </row>
    <row r="19" spans="2:6" s="6" customFormat="1" ht="27" customHeight="1" x14ac:dyDescent="0.3">
      <c r="B19" s="33" t="s">
        <v>83</v>
      </c>
      <c r="C19" s="21" t="s">
        <v>84</v>
      </c>
      <c r="D19" s="22"/>
      <c r="E19" s="18"/>
    </row>
    <row r="20" spans="2:6" s="6" customFormat="1" ht="28.2" customHeight="1" x14ac:dyDescent="0.3">
      <c r="B20" s="33" t="s">
        <v>53</v>
      </c>
      <c r="C20" s="21" t="s">
        <v>54</v>
      </c>
      <c r="D20" s="22" t="s">
        <v>53</v>
      </c>
      <c r="E20" s="18"/>
      <c r="F20" s="18"/>
    </row>
    <row r="21" spans="2:6" s="6" customFormat="1" ht="69.599999999999994" customHeight="1" x14ac:dyDescent="0.3">
      <c r="B21" s="20" t="s">
        <v>55</v>
      </c>
      <c r="C21" s="21" t="s">
        <v>56</v>
      </c>
      <c r="D21" s="22" t="s">
        <v>85</v>
      </c>
      <c r="E21" s="18"/>
      <c r="F21" s="18"/>
    </row>
    <row r="22" spans="2:6" s="6" customFormat="1" ht="28.2" customHeight="1" x14ac:dyDescent="0.3">
      <c r="B22" s="20" t="s">
        <v>27</v>
      </c>
      <c r="C22" s="21" t="s">
        <v>28</v>
      </c>
      <c r="D22" s="22" t="s">
        <v>53</v>
      </c>
      <c r="E22" s="18"/>
      <c r="F22" s="18"/>
    </row>
    <row r="23" spans="2:6" s="6" customFormat="1" ht="28.2" customHeight="1" x14ac:dyDescent="0.3">
      <c r="B23" s="20" t="s">
        <v>29</v>
      </c>
      <c r="C23" s="21" t="s">
        <v>57</v>
      </c>
      <c r="D23" s="22" t="s">
        <v>53</v>
      </c>
      <c r="E23" s="18"/>
      <c r="F23" s="18"/>
    </row>
    <row r="24" spans="2:6" s="6" customFormat="1" ht="107.4" customHeight="1" x14ac:dyDescent="0.3">
      <c r="B24" s="20" t="s">
        <v>58</v>
      </c>
      <c r="C24" s="21" t="s">
        <v>64</v>
      </c>
      <c r="D24" s="22" t="s">
        <v>53</v>
      </c>
      <c r="E24" s="18"/>
      <c r="F24" s="18"/>
    </row>
    <row r="25" spans="2:6" s="6" customFormat="1" ht="106.8" customHeight="1" thickBot="1" x14ac:dyDescent="0.35">
      <c r="B25" s="23" t="s">
        <v>59</v>
      </c>
      <c r="C25" s="24" t="s">
        <v>65</v>
      </c>
      <c r="D25" s="34" t="s">
        <v>53</v>
      </c>
      <c r="E25" s="18"/>
      <c r="F25" s="18"/>
    </row>
  </sheetData>
  <mergeCells count="3">
    <mergeCell ref="B3:D3"/>
    <mergeCell ref="B5:D5"/>
    <mergeCell ref="B14:D1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PS</vt:lpstr>
      <vt:lpstr>Glossary</vt:lpstr>
    </vt:vector>
  </TitlesOfParts>
  <Company>The University of Liverpool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Cheah, Yi Ting</dc:creator>
  <cp:lastModifiedBy>Cheah, Yi Ting</cp:lastModifiedBy>
  <dcterms:created xsi:type="dcterms:W3CDTF">2021-08-19T19:53:34Z</dcterms:created>
  <dcterms:modified xsi:type="dcterms:W3CDTF">2022-04-18T23:59:54Z</dcterms:modified>
</cp:coreProperties>
</file>