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nav\China_server_4\without online consideration\total_batch_2\"/>
    </mc:Choice>
  </mc:AlternateContent>
  <xr:revisionPtr revIDLastSave="0" documentId="13_ncr:1_{23720ACB-C4DF-4729-910D-AECB72614B82}" xr6:coauthVersionLast="47" xr6:coauthVersionMax="47" xr10:uidLastSave="{00000000-0000-0000-0000-000000000000}"/>
  <bookViews>
    <workbookView xWindow="0" yWindow="0" windowWidth="19200" windowHeight="10000" xr2:uid="{00000000-000D-0000-FFFF-FFFF00000000}"/>
  </bookViews>
  <sheets>
    <sheet name="TESTING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8" i="1" l="1"/>
  <c r="Q88" i="1" s="1"/>
  <c r="B87" i="1"/>
  <c r="B86" i="1"/>
  <c r="B85" i="1"/>
  <c r="B84" i="1"/>
  <c r="Q84" i="1" s="1"/>
  <c r="B83" i="1"/>
  <c r="B82" i="1"/>
  <c r="B81" i="1"/>
  <c r="Q81" i="1" s="1"/>
  <c r="B80" i="1"/>
  <c r="B79" i="1"/>
  <c r="F79" i="1" s="1"/>
  <c r="B78" i="1"/>
  <c r="F78" i="1" s="1"/>
  <c r="B77" i="1"/>
  <c r="F77" i="1" s="1"/>
  <c r="B76" i="1"/>
  <c r="Q76" i="1" s="1"/>
  <c r="B75" i="1"/>
  <c r="Q75" i="1" s="1"/>
  <c r="Q74" i="1"/>
  <c r="B74" i="1"/>
  <c r="B73" i="1"/>
  <c r="Q73" i="1" s="1"/>
  <c r="B72" i="1"/>
  <c r="Q71" i="1"/>
  <c r="F71" i="1"/>
  <c r="B71" i="1"/>
  <c r="Q68" i="1"/>
  <c r="H68" i="1"/>
  <c r="C68" i="1"/>
  <c r="B68" i="1"/>
  <c r="Q67" i="1"/>
  <c r="H67" i="1"/>
  <c r="C67" i="1"/>
  <c r="B67" i="1"/>
  <c r="Q66" i="1"/>
  <c r="H66" i="1"/>
  <c r="C66" i="1"/>
  <c r="B66" i="1"/>
  <c r="H65" i="1"/>
  <c r="C65" i="1"/>
  <c r="B65" i="1"/>
  <c r="Q64" i="1"/>
  <c r="H64" i="1"/>
  <c r="C64" i="1"/>
  <c r="B64" i="1"/>
  <c r="H63" i="1"/>
  <c r="C63" i="1"/>
  <c r="B63" i="1"/>
  <c r="Q62" i="1"/>
  <c r="C62" i="1"/>
  <c r="B62" i="1"/>
  <c r="C61" i="1"/>
  <c r="B61" i="1"/>
  <c r="C60" i="1"/>
  <c r="F60" i="1" s="1"/>
  <c r="H60" i="1" s="1"/>
  <c r="B60" i="1"/>
  <c r="Q59" i="1"/>
  <c r="C59" i="1"/>
  <c r="B59" i="1"/>
  <c r="C58" i="1"/>
  <c r="F58" i="1" s="1"/>
  <c r="H58" i="1" s="1"/>
  <c r="B58" i="1"/>
  <c r="C57" i="1"/>
  <c r="F57" i="1" s="1"/>
  <c r="H57" i="1" s="1"/>
  <c r="B57" i="1"/>
  <c r="Q56" i="1"/>
  <c r="C56" i="1"/>
  <c r="B56" i="1"/>
  <c r="F56" i="1" s="1"/>
  <c r="H56" i="1" s="1"/>
  <c r="Q55" i="1"/>
  <c r="C55" i="1"/>
  <c r="F55" i="1" s="1"/>
  <c r="H55" i="1" s="1"/>
  <c r="B55" i="1"/>
  <c r="Q54" i="1"/>
  <c r="C54" i="1"/>
  <c r="B54" i="1"/>
  <c r="F54" i="1" s="1"/>
  <c r="H54" i="1" s="1"/>
  <c r="Q53" i="1"/>
  <c r="Q65" i="1" s="1"/>
  <c r="C53" i="1"/>
  <c r="F53" i="1" s="1"/>
  <c r="H53" i="1" s="1"/>
  <c r="B53" i="1"/>
  <c r="Q52" i="1"/>
  <c r="C52" i="1"/>
  <c r="F52" i="1" s="1"/>
  <c r="H52" i="1" s="1"/>
  <c r="B52" i="1"/>
  <c r="Q51" i="1"/>
  <c r="Q63" i="1" s="1"/>
  <c r="Q87" i="1" s="1"/>
  <c r="C51" i="1"/>
  <c r="F51" i="1" s="1"/>
  <c r="H51" i="1" s="1"/>
  <c r="B51" i="1"/>
  <c r="Q50" i="1"/>
  <c r="H50" i="1"/>
  <c r="C50" i="1"/>
  <c r="F50" i="1" s="1"/>
  <c r="F62" i="1" s="1"/>
  <c r="H62" i="1" s="1"/>
  <c r="B50" i="1"/>
  <c r="H49" i="1"/>
  <c r="C49" i="1"/>
  <c r="F49" i="1" s="1"/>
  <c r="F61" i="1" s="1"/>
  <c r="H61" i="1" s="1"/>
  <c r="B49" i="1"/>
  <c r="Q48" i="1"/>
  <c r="Q60" i="1" s="1"/>
  <c r="H48" i="1"/>
  <c r="C48" i="1"/>
  <c r="F48" i="1" s="1"/>
  <c r="B48" i="1"/>
  <c r="Q47" i="1"/>
  <c r="H47" i="1"/>
  <c r="C47" i="1"/>
  <c r="B47" i="1"/>
  <c r="F47" i="1" s="1"/>
  <c r="Q46" i="1"/>
  <c r="Q49" i="1" s="1"/>
  <c r="Q61" i="1" s="1"/>
  <c r="H46" i="1"/>
  <c r="F46" i="1"/>
  <c r="C46" i="1"/>
  <c r="B46" i="1"/>
  <c r="Q45" i="1"/>
  <c r="Q57" i="1" s="1"/>
  <c r="H45" i="1"/>
  <c r="F45" i="1"/>
  <c r="C45" i="1"/>
  <c r="B45" i="1"/>
  <c r="Q44" i="1"/>
  <c r="F44" i="1"/>
  <c r="H44" i="1" s="1"/>
  <c r="C44" i="1"/>
  <c r="B44" i="1"/>
  <c r="Q43" i="1"/>
  <c r="H43" i="1"/>
  <c r="F43" i="1"/>
  <c r="C43" i="1"/>
  <c r="B43" i="1"/>
  <c r="Q42" i="1"/>
  <c r="F42" i="1"/>
  <c r="H42" i="1" s="1"/>
  <c r="C42" i="1"/>
  <c r="B42" i="1"/>
  <c r="Q41" i="1"/>
  <c r="F41" i="1"/>
  <c r="H41" i="1" s="1"/>
  <c r="C41" i="1"/>
  <c r="B41" i="1"/>
  <c r="Q40" i="1"/>
  <c r="F40" i="1"/>
  <c r="H40" i="1" s="1"/>
  <c r="C40" i="1"/>
  <c r="B40" i="1"/>
  <c r="Q39" i="1"/>
  <c r="F39" i="1"/>
  <c r="H39" i="1" s="1"/>
  <c r="C39" i="1"/>
  <c r="B39" i="1"/>
  <c r="Q38" i="1"/>
  <c r="F38" i="1"/>
  <c r="H38" i="1" s="1"/>
  <c r="C38" i="1"/>
  <c r="B38" i="1"/>
  <c r="Q37" i="1"/>
  <c r="F37" i="1"/>
  <c r="H37" i="1" s="1"/>
  <c r="C37" i="1"/>
  <c r="B37" i="1"/>
  <c r="Q36" i="1"/>
  <c r="F36" i="1"/>
  <c r="H36" i="1" s="1"/>
  <c r="C36" i="1"/>
  <c r="B36" i="1"/>
  <c r="Q35" i="1"/>
  <c r="F35" i="1"/>
  <c r="H35" i="1" s="1"/>
  <c r="C35" i="1"/>
  <c r="B35" i="1"/>
  <c r="Q34" i="1"/>
  <c r="H34" i="1"/>
  <c r="F34" i="1"/>
  <c r="C34" i="1"/>
  <c r="B34" i="1"/>
  <c r="Q33" i="1"/>
  <c r="H33" i="1"/>
  <c r="F33" i="1"/>
  <c r="C33" i="1"/>
  <c r="B33" i="1"/>
  <c r="Q32" i="1"/>
  <c r="H32" i="1"/>
  <c r="F32" i="1"/>
  <c r="C32" i="1"/>
  <c r="B32" i="1"/>
  <c r="Q31" i="1"/>
  <c r="F31" i="1"/>
  <c r="H31" i="1" s="1"/>
  <c r="C31" i="1"/>
  <c r="B31" i="1"/>
  <c r="Q30" i="1"/>
  <c r="F30" i="1"/>
  <c r="H30" i="1" s="1"/>
  <c r="C30" i="1"/>
  <c r="B30" i="1"/>
  <c r="Q29" i="1"/>
  <c r="F29" i="1"/>
  <c r="H29" i="1" s="1"/>
  <c r="C29" i="1"/>
  <c r="B29" i="1"/>
  <c r="Q28" i="1"/>
  <c r="F28" i="1"/>
  <c r="H28" i="1" s="1"/>
  <c r="C28" i="1"/>
  <c r="B28" i="1"/>
  <c r="Q27" i="1"/>
  <c r="H27" i="1"/>
  <c r="F27" i="1"/>
  <c r="C27" i="1"/>
  <c r="B27" i="1"/>
  <c r="Q26" i="1"/>
  <c r="F26" i="1"/>
  <c r="H26" i="1" s="1"/>
  <c r="C26" i="1"/>
  <c r="B26" i="1"/>
  <c r="Q25" i="1"/>
  <c r="F25" i="1"/>
  <c r="H25" i="1" s="1"/>
  <c r="C25" i="1"/>
  <c r="B25" i="1"/>
  <c r="Q24" i="1"/>
  <c r="F24" i="1"/>
  <c r="H24" i="1" s="1"/>
  <c r="C24" i="1"/>
  <c r="B24" i="1"/>
  <c r="Q23" i="1"/>
  <c r="F23" i="1"/>
  <c r="H23" i="1" s="1"/>
  <c r="C23" i="1"/>
  <c r="B23" i="1"/>
  <c r="Q22" i="1"/>
  <c r="F22" i="1"/>
  <c r="H22" i="1" s="1"/>
  <c r="C22" i="1"/>
  <c r="B22" i="1"/>
  <c r="Q21" i="1"/>
  <c r="F21" i="1"/>
  <c r="H21" i="1" s="1"/>
  <c r="C21" i="1"/>
  <c r="B21" i="1"/>
  <c r="Q20" i="1"/>
  <c r="F20" i="1"/>
  <c r="H20" i="1" s="1"/>
  <c r="C20" i="1"/>
  <c r="B20" i="1"/>
  <c r="Q19" i="1"/>
  <c r="F19" i="1"/>
  <c r="H19" i="1" s="1"/>
  <c r="C19" i="1"/>
  <c r="B19" i="1"/>
  <c r="Q18" i="1"/>
  <c r="H18" i="1"/>
  <c r="F18" i="1"/>
  <c r="C18" i="1"/>
  <c r="B18" i="1"/>
  <c r="Q17" i="1"/>
  <c r="H17" i="1"/>
  <c r="F17" i="1"/>
  <c r="C17" i="1"/>
  <c r="B17" i="1"/>
  <c r="Q16" i="1"/>
  <c r="H16" i="1"/>
  <c r="F16" i="1"/>
  <c r="C16" i="1"/>
  <c r="B16" i="1"/>
  <c r="Q15" i="1"/>
  <c r="F15" i="1"/>
  <c r="H15" i="1" s="1"/>
  <c r="C15" i="1"/>
  <c r="B15" i="1"/>
  <c r="Q14" i="1"/>
  <c r="F14" i="1"/>
  <c r="H14" i="1" s="1"/>
  <c r="C14" i="1"/>
  <c r="B14" i="1"/>
  <c r="Q13" i="1"/>
  <c r="F13" i="1"/>
  <c r="H13" i="1" s="1"/>
  <c r="C13" i="1"/>
  <c r="B13" i="1"/>
  <c r="Q12" i="1"/>
  <c r="F12" i="1"/>
  <c r="H12" i="1" s="1"/>
  <c r="C12" i="1"/>
  <c r="B12" i="1"/>
  <c r="Q11" i="1"/>
  <c r="H11" i="1"/>
  <c r="F11" i="1"/>
  <c r="C11" i="1"/>
  <c r="B11" i="1"/>
  <c r="Q10" i="1"/>
  <c r="F10" i="1"/>
  <c r="H10" i="1" s="1"/>
  <c r="C10" i="1"/>
  <c r="B10" i="1"/>
  <c r="Q9" i="1"/>
  <c r="F9" i="1"/>
  <c r="H9" i="1" s="1"/>
  <c r="C9" i="1"/>
  <c r="B9" i="1"/>
  <c r="Q8" i="1"/>
  <c r="F8" i="1"/>
  <c r="H8" i="1" s="1"/>
  <c r="C8" i="1"/>
  <c r="B8" i="1"/>
  <c r="Q7" i="1"/>
  <c r="F7" i="1"/>
  <c r="H7" i="1" s="1"/>
  <c r="C7" i="1"/>
  <c r="B7" i="1"/>
  <c r="Q6" i="1"/>
  <c r="O6" i="1"/>
  <c r="F6" i="1"/>
  <c r="H6" i="1" s="1"/>
  <c r="C6" i="1"/>
  <c r="B6" i="1"/>
  <c r="Q5" i="1"/>
  <c r="F5" i="1"/>
  <c r="H5" i="1" s="1"/>
  <c r="C5" i="1"/>
  <c r="B5" i="1"/>
  <c r="Q4" i="1"/>
  <c r="F4" i="1"/>
  <c r="H4" i="1" s="1"/>
  <c r="C4" i="1"/>
  <c r="Q72" i="1" s="1"/>
  <c r="B4" i="1"/>
  <c r="Q3" i="1"/>
  <c r="F3" i="1"/>
  <c r="H3" i="1" s="1"/>
  <c r="C3" i="1"/>
  <c r="B3" i="1"/>
  <c r="F64" i="1" l="1"/>
  <c r="Q82" i="1"/>
  <c r="F63" i="1"/>
  <c r="F66" i="1" s="1"/>
  <c r="F88" i="1" s="1"/>
  <c r="F83" i="1"/>
  <c r="F59" i="1"/>
  <c r="H59" i="1" s="1"/>
  <c r="F85" i="1"/>
  <c r="Q86" i="1"/>
  <c r="F65" i="1"/>
  <c r="F68" i="1" s="1"/>
  <c r="F86" i="1"/>
  <c r="F67" i="1"/>
  <c r="F81" i="1"/>
  <c r="F87" i="1"/>
  <c r="F72" i="1"/>
  <c r="Q77" i="1"/>
  <c r="Q83" i="1"/>
  <c r="Q78" i="1"/>
  <c r="F73" i="1"/>
  <c r="F84" i="1"/>
  <c r="F74" i="1"/>
  <c r="Q79" i="1"/>
  <c r="Q80" i="1"/>
  <c r="F80" i="1"/>
  <c r="Q58" i="1"/>
  <c r="Q85" i="1" s="1"/>
  <c r="F75" i="1"/>
  <c r="F76" i="1"/>
  <c r="F82" i="1"/>
</calcChain>
</file>

<file path=xl/sharedStrings.xml><?xml version="1.0" encoding="utf-8"?>
<sst xmlns="http://schemas.openxmlformats.org/spreadsheetml/2006/main" count="53" uniqueCount="24">
  <si>
    <t>Model</t>
  </si>
  <si>
    <t>Price Assumptions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</si>
  <si>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</si>
  <si>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</si>
  <si>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</si>
  <si>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</si>
  <si>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</si>
  <si>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</si>
  <si>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</si>
  <si>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</si>
  <si>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Annual 2022 vs 2021</t>
  </si>
  <si>
    <t>Period</t>
  </si>
  <si>
    <t>Year</t>
  </si>
  <si>
    <t>Quarter</t>
  </si>
  <si>
    <t>PRICE_PER_VOL</t>
  </si>
  <si>
    <t>2019 vs 2018</t>
  </si>
  <si>
    <t>Q1</t>
  </si>
  <si>
    <t>Q2</t>
  </si>
  <si>
    <t>Q3</t>
  </si>
  <si>
    <t>Q4</t>
  </si>
  <si>
    <t>2020 vs 2019</t>
  </si>
  <si>
    <t>2021 vs 2020</t>
  </si>
  <si>
    <t>2022 vs 2021</t>
  </si>
  <si>
    <t>2023 vs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</si>
</sst>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0000%"/>
    <numFmt numFmtId="166" formatCode="0.000000%"/>
    <numFmt numFmtId="167" formatCode="0.0000000%"/>
    <numFmt numFmtId="168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9" tint="0.59999389629810485"/>
      </left>
      <right/>
      <top style="thin">
        <color theme="9" tint="0.59999389629810485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3" fillId="0" borderId="0" xfId="0" applyFont="1"/>
    <xf numFmtId="14" fontId="3" fillId="0" borderId="0" xfId="0" applyNumberFormat="1" applyFont="1"/>
    <xf numFmtId="14" fontId="3" fillId="2" borderId="0" xfId="0" applyNumberFormat="1" applyFont="1" applyFill="1"/>
    <xf numFmtId="14" fontId="3" fillId="3" borderId="0" xfId="0" applyNumberFormat="1" applyFont="1" applyFill="1"/>
    <xf numFmtId="9" fontId="0" fillId="0" borderId="0" xfId="0" applyNumberFormat="1"/>
    <xf numFmtId="1" fontId="2" fillId="4" borderId="1" xfId="0" applyNumberFormat="1" applyFont="1" applyFill="1" applyBorder="1" applyAlignment="1">
      <alignment horizontal="center" vertical="center"/>
    </xf>
    <xf numFmtId="164" fontId="0" fillId="0" borderId="0" xfId="1" applyNumberFormat="1" applyFont="1"/>
    <xf numFmtId="0" fontId="0" fillId="5" borderId="0" xfId="0" applyFill="1"/>
    <xf numFmtId="1" fontId="2" fillId="4" borderId="0" xfId="0" applyNumberFormat="1" applyFont="1" applyFill="1" applyAlignment="1">
      <alignment horizontal="center" vertical="center"/>
    </xf>
    <xf numFmtId="1" fontId="3" fillId="0" borderId="0" xfId="0" applyNumberFormat="1" applyFont="1"/>
    <xf numFmtId="1" fontId="2" fillId="6" borderId="1" xfId="0" applyNumberFormat="1" applyFont="1" applyFill="1" applyBorder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10" fontId="3" fillId="7" borderId="0" xfId="0" applyNumberFormat="1" applyFont="1" applyFill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8"/>
  <sheetViews>
    <sheetView tabSelected="1" workbookViewId="0">
      <pane ySplit="2" topLeftCell="A3" activePane="bottomLeft" state="frozen"/>
      <selection pane="bottomLeft" activeCell="J2" sqref="J2"/>
    </sheetView>
  </sheetViews>
  <sheetFormatPr defaultRowHeight="14.4" x14ac:dyDescent="0.3"/>
  <cols>
    <col min="1" max="1" width="11.44140625" bestFit="1" customWidth="1"/>
    <col min="2" max="3" width="11.44140625" customWidth="1"/>
    <col min="4" max="4" width="14" bestFit="1" customWidth="1"/>
    <col min="5" max="5" width="16.21875" bestFit="1" customWidth="1"/>
    <col min="10" max="11" width="9.5546875" bestFit="1" customWidth="1"/>
    <col min="12" max="12" width="12.5546875" bestFit="1" customWidth="1"/>
    <col min="13" max="13" width="10.5546875" bestFit="1" customWidth="1"/>
    <col min="15" max="15" width="12.5546875" bestFit="1" customWidth="1"/>
  </cols>
  <sheetData>
    <row r="1" spans="1:19" x14ac:dyDescent="0.3">
      <c r="E1" t="s">
        <v>0</v>
      </c>
      <c r="F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Q1" t="s">
        <v>10</v>
      </c>
    </row>
    <row r="2" spans="1:19" x14ac:dyDescent="0.3">
      <c r="A2" s="1" t="s">
        <v>11</v>
      </c>
      <c r="B2" s="1" t="s">
        <v>12</v>
      </c>
      <c r="C2" s="1" t="s">
        <v>13</v>
      </c>
      <c r="E2" s="1" t="s">
        <v>14</v>
      </c>
      <c r="F2" s="1" t="s">
        <v>14</v>
      </c>
      <c r="H2" s="13">
        <v>0</v>
      </c>
      <c r="I2" s="13">
        <v>0</v>
      </c>
      <c r="J2" s="15">
        <v>2.5085E-2</v>
      </c>
      <c r="K2" s="15">
        <v>2.5085E-2</v>
      </c>
      <c r="L2" s="14">
        <v>2.2619E-2</v>
      </c>
      <c r="M2" s="16">
        <v>2.2619E-2</v>
      </c>
      <c r="N2" s="5">
        <v>0</v>
      </c>
      <c r="O2" s="5">
        <v>0</v>
      </c>
      <c r="Q2" s="1" t="s">
        <v>14</v>
      </c>
      <c r="S2" s="5">
        <v>7.0000000000000007E-2</v>
      </c>
    </row>
    <row r="3" spans="1:19" x14ac:dyDescent="0.3">
      <c r="A3" s="2">
        <v>43101</v>
      </c>
      <c r="B3" s="10">
        <f t="shared" ref="B3:B34" si="0">YEAR(A3)</f>
        <v>2018</v>
      </c>
      <c r="C3" s="6" t="str">
        <f t="shared" ref="C3:C34" si="1">"Q"&amp;ROUNDUP(MONTH(A3)/3,0)</f>
        <v>Q1</v>
      </c>
      <c r="E3">
        <v>10.82</v>
      </c>
      <c r="F3">
        <f t="shared" ref="F3:F44" si="2">E3</f>
        <v>10.82</v>
      </c>
      <c r="H3">
        <f t="shared" ref="H3:H44" si="3">F3</f>
        <v>10.82</v>
      </c>
      <c r="Q3">
        <f t="shared" ref="Q3:Q44" si="4">E3</f>
        <v>10.82</v>
      </c>
    </row>
    <row r="4" spans="1:19" x14ac:dyDescent="0.3">
      <c r="A4" s="2">
        <v>43132</v>
      </c>
      <c r="B4" s="10">
        <f t="shared" si="0"/>
        <v>2018</v>
      </c>
      <c r="C4" s="6" t="str">
        <f t="shared" si="1"/>
        <v>Q1</v>
      </c>
      <c r="E4">
        <v>11.37</v>
      </c>
      <c r="F4">
        <f t="shared" si="2"/>
        <v>11.37</v>
      </c>
      <c r="H4">
        <f t="shared" si="3"/>
        <v>11.37</v>
      </c>
      <c r="Q4">
        <f t="shared" si="4"/>
        <v>11.37</v>
      </c>
    </row>
    <row r="5" spans="1:19" x14ac:dyDescent="0.3">
      <c r="A5" s="2">
        <v>43160</v>
      </c>
      <c r="B5" s="10">
        <f t="shared" si="0"/>
        <v>2018</v>
      </c>
      <c r="C5" s="6" t="str">
        <f t="shared" si="1"/>
        <v>Q1</v>
      </c>
      <c r="E5">
        <v>11.3</v>
      </c>
      <c r="F5">
        <f t="shared" si="2"/>
        <v>11.3</v>
      </c>
      <c r="H5">
        <f t="shared" si="3"/>
        <v>11.3</v>
      </c>
      <c r="Q5">
        <f t="shared" si="4"/>
        <v>11.3</v>
      </c>
    </row>
    <row r="6" spans="1:19" x14ac:dyDescent="0.3">
      <c r="A6" s="2">
        <v>43191</v>
      </c>
      <c r="B6" s="10">
        <f t="shared" si="0"/>
        <v>2018</v>
      </c>
      <c r="C6" s="6" t="str">
        <f t="shared" si="1"/>
        <v>Q2</v>
      </c>
      <c r="E6">
        <v>11.32</v>
      </c>
      <c r="F6">
        <f t="shared" si="2"/>
        <v>11.32</v>
      </c>
      <c r="H6">
        <f t="shared" si="3"/>
        <v>11.32</v>
      </c>
      <c r="L6" s="18">
        <v>3.9707153000000002E-2</v>
      </c>
      <c r="M6" s="18">
        <v>3.6940349999999997E-2</v>
      </c>
      <c r="O6" s="14">
        <f>L6*2-M6</f>
        <v>4.2473956000000007E-2</v>
      </c>
      <c r="Q6">
        <f t="shared" si="4"/>
        <v>11.32</v>
      </c>
    </row>
    <row r="7" spans="1:19" x14ac:dyDescent="0.3">
      <c r="A7" s="2">
        <v>43221</v>
      </c>
      <c r="B7" s="10">
        <f t="shared" si="0"/>
        <v>2018</v>
      </c>
      <c r="C7" s="6" t="str">
        <f t="shared" si="1"/>
        <v>Q2</v>
      </c>
      <c r="E7">
        <v>11.36</v>
      </c>
      <c r="F7">
        <f t="shared" si="2"/>
        <v>11.36</v>
      </c>
      <c r="H7">
        <f t="shared" si="3"/>
        <v>11.36</v>
      </c>
      <c r="Q7">
        <f t="shared" si="4"/>
        <v>11.36</v>
      </c>
    </row>
    <row r="8" spans="1:19" x14ac:dyDescent="0.3">
      <c r="A8" s="2">
        <v>43252</v>
      </c>
      <c r="B8" s="10">
        <f t="shared" si="0"/>
        <v>2018</v>
      </c>
      <c r="C8" s="6" t="str">
        <f t="shared" si="1"/>
        <v>Q2</v>
      </c>
      <c r="E8">
        <v>11.27</v>
      </c>
      <c r="F8">
        <f t="shared" si="2"/>
        <v>11.27</v>
      </c>
      <c r="H8">
        <f t="shared" si="3"/>
        <v>11.27</v>
      </c>
      <c r="Q8">
        <f t="shared" si="4"/>
        <v>11.27</v>
      </c>
    </row>
    <row r="9" spans="1:19" x14ac:dyDescent="0.3">
      <c r="A9" s="2">
        <v>43282</v>
      </c>
      <c r="B9" s="10">
        <f t="shared" si="0"/>
        <v>2018</v>
      </c>
      <c r="C9" s="6" t="str">
        <f t="shared" si="1"/>
        <v>Q3</v>
      </c>
      <c r="E9">
        <v>11.22</v>
      </c>
      <c r="F9">
        <f t="shared" si="2"/>
        <v>11.22</v>
      </c>
      <c r="H9">
        <f t="shared" si="3"/>
        <v>11.22</v>
      </c>
      <c r="Q9">
        <f t="shared" si="4"/>
        <v>11.22</v>
      </c>
    </row>
    <row r="10" spans="1:19" x14ac:dyDescent="0.3">
      <c r="A10" s="2">
        <v>43313</v>
      </c>
      <c r="B10" s="10">
        <f t="shared" si="0"/>
        <v>2018</v>
      </c>
      <c r="C10" s="6" t="str">
        <f t="shared" si="1"/>
        <v>Q3</v>
      </c>
      <c r="E10">
        <v>11.59</v>
      </c>
      <c r="F10">
        <f t="shared" si="2"/>
        <v>11.59</v>
      </c>
      <c r="H10">
        <f t="shared" si="3"/>
        <v>11.59</v>
      </c>
      <c r="Q10">
        <f t="shared" si="4"/>
        <v>11.59</v>
      </c>
    </row>
    <row r="11" spans="1:19" x14ac:dyDescent="0.3">
      <c r="A11" s="2">
        <v>43344</v>
      </c>
      <c r="B11" s="10">
        <f t="shared" si="0"/>
        <v>2018</v>
      </c>
      <c r="C11" s="6" t="str">
        <f t="shared" si="1"/>
        <v>Q3</v>
      </c>
      <c r="E11">
        <v>11.97</v>
      </c>
      <c r="F11">
        <f t="shared" si="2"/>
        <v>11.97</v>
      </c>
      <c r="H11">
        <f t="shared" si="3"/>
        <v>11.97</v>
      </c>
      <c r="Q11">
        <f t="shared" si="4"/>
        <v>11.97</v>
      </c>
    </row>
    <row r="12" spans="1:19" x14ac:dyDescent="0.3">
      <c r="A12" s="2">
        <v>43374</v>
      </c>
      <c r="B12" s="10">
        <f t="shared" si="0"/>
        <v>2018</v>
      </c>
      <c r="C12" s="6" t="str">
        <f t="shared" si="1"/>
        <v>Q4</v>
      </c>
      <c r="E12">
        <v>12.16</v>
      </c>
      <c r="F12">
        <f t="shared" si="2"/>
        <v>12.16</v>
      </c>
      <c r="H12">
        <f t="shared" si="3"/>
        <v>12.16</v>
      </c>
      <c r="Q12">
        <f t="shared" si="4"/>
        <v>12.16</v>
      </c>
    </row>
    <row r="13" spans="1:19" x14ac:dyDescent="0.3">
      <c r="A13" s="2">
        <v>43405</v>
      </c>
      <c r="B13" s="10">
        <f t="shared" si="0"/>
        <v>2018</v>
      </c>
      <c r="C13" s="6" t="str">
        <f t="shared" si="1"/>
        <v>Q4</v>
      </c>
      <c r="E13">
        <v>12.14</v>
      </c>
      <c r="F13">
        <f t="shared" si="2"/>
        <v>12.14</v>
      </c>
      <c r="H13">
        <f t="shared" si="3"/>
        <v>12.14</v>
      </c>
      <c r="Q13">
        <f t="shared" si="4"/>
        <v>12.14</v>
      </c>
    </row>
    <row r="14" spans="1:19" x14ac:dyDescent="0.3">
      <c r="A14" s="2">
        <v>43435</v>
      </c>
      <c r="B14" s="10">
        <f t="shared" si="0"/>
        <v>2018</v>
      </c>
      <c r="C14" s="6" t="str">
        <f t="shared" si="1"/>
        <v>Q4</v>
      </c>
      <c r="E14">
        <v>12.12</v>
      </c>
      <c r="F14">
        <f t="shared" si="2"/>
        <v>12.12</v>
      </c>
      <c r="H14">
        <f t="shared" si="3"/>
        <v>12.12</v>
      </c>
      <c r="Q14">
        <f t="shared" si="4"/>
        <v>12.12</v>
      </c>
    </row>
    <row r="15" spans="1:19" x14ac:dyDescent="0.3">
      <c r="A15" s="2">
        <v>43466</v>
      </c>
      <c r="B15" s="10">
        <f t="shared" si="0"/>
        <v>2019</v>
      </c>
      <c r="C15" s="6" t="str">
        <f t="shared" si="1"/>
        <v>Q1</v>
      </c>
      <c r="E15">
        <v>84</v>
      </c>
      <c r="F15">
        <f t="shared" si="2"/>
        <v>84</v>
      </c>
      <c r="H15">
        <f t="shared" si="3"/>
        <v>84</v>
      </c>
      <c r="Q15">
        <f t="shared" si="4"/>
        <v>84</v>
      </c>
    </row>
    <row r="16" spans="1:19" x14ac:dyDescent="0.3">
      <c r="A16" s="2">
        <v>43497</v>
      </c>
      <c r="B16" s="10">
        <f t="shared" si="0"/>
        <v>2019</v>
      </c>
      <c r="C16" s="6" t="str">
        <f t="shared" si="1"/>
        <v>Q1</v>
      </c>
      <c r="E16">
        <v>89.66</v>
      </c>
      <c r="F16">
        <f t="shared" si="2"/>
        <v>89.66</v>
      </c>
      <c r="H16">
        <f t="shared" si="3"/>
        <v>89.66</v>
      </c>
      <c r="Q16">
        <f t="shared" si="4"/>
        <v>89.66</v>
      </c>
    </row>
    <row r="17" spans="1:17" x14ac:dyDescent="0.3">
      <c r="A17" s="2">
        <v>43525</v>
      </c>
      <c r="B17" s="10">
        <f t="shared" si="0"/>
        <v>2019</v>
      </c>
      <c r="C17" s="6" t="str">
        <f t="shared" si="1"/>
        <v>Q1</v>
      </c>
      <c r="E17">
        <v>87.27</v>
      </c>
      <c r="F17">
        <f t="shared" si="2"/>
        <v>87.27</v>
      </c>
      <c r="H17">
        <f t="shared" si="3"/>
        <v>87.27</v>
      </c>
      <c r="Q17">
        <f t="shared" si="4"/>
        <v>87.27</v>
      </c>
    </row>
    <row r="18" spans="1:17" x14ac:dyDescent="0.3">
      <c r="A18" s="2">
        <v>43556</v>
      </c>
      <c r="B18" s="10">
        <f t="shared" si="0"/>
        <v>2019</v>
      </c>
      <c r="C18" s="6" t="str">
        <f t="shared" si="1"/>
        <v>Q2</v>
      </c>
      <c r="E18">
        <v>87.51</v>
      </c>
      <c r="F18">
        <f t="shared" si="2"/>
        <v>87.51</v>
      </c>
      <c r="H18">
        <f t="shared" si="3"/>
        <v>87.51</v>
      </c>
      <c r="Q18">
        <f t="shared" si="4"/>
        <v>87.51</v>
      </c>
    </row>
    <row r="19" spans="1:17" x14ac:dyDescent="0.3">
      <c r="A19" s="2">
        <v>43586</v>
      </c>
      <c r="B19" s="10">
        <f t="shared" si="0"/>
        <v>2019</v>
      </c>
      <c r="C19" s="6" t="str">
        <f t="shared" si="1"/>
        <v>Q2</v>
      </c>
      <c r="E19">
        <v>88.14</v>
      </c>
      <c r="F19">
        <f t="shared" si="2"/>
        <v>88.14</v>
      </c>
      <c r="H19">
        <f t="shared" si="3"/>
        <v>88.14</v>
      </c>
      <c r="Q19">
        <f t="shared" si="4"/>
        <v>88.14</v>
      </c>
    </row>
    <row r="20" spans="1:17" x14ac:dyDescent="0.3">
      <c r="A20" s="2">
        <v>43617</v>
      </c>
      <c r="B20" s="10">
        <f t="shared" si="0"/>
        <v>2019</v>
      </c>
      <c r="C20" s="6" t="str">
        <f t="shared" si="1"/>
        <v>Q2</v>
      </c>
      <c r="E20">
        <v>87.69</v>
      </c>
      <c r="F20">
        <f t="shared" si="2"/>
        <v>87.69</v>
      </c>
      <c r="H20">
        <f t="shared" si="3"/>
        <v>87.69</v>
      </c>
      <c r="Q20">
        <f t="shared" si="4"/>
        <v>87.69</v>
      </c>
    </row>
    <row r="21" spans="1:17" x14ac:dyDescent="0.3">
      <c r="A21" s="2">
        <v>43647</v>
      </c>
      <c r="B21" s="10">
        <f t="shared" si="0"/>
        <v>2019</v>
      </c>
      <c r="C21" s="6" t="str">
        <f t="shared" si="1"/>
        <v>Q3</v>
      </c>
      <c r="E21">
        <v>87.54</v>
      </c>
      <c r="F21">
        <f t="shared" si="2"/>
        <v>87.54</v>
      </c>
      <c r="H21">
        <f t="shared" si="3"/>
        <v>87.54</v>
      </c>
      <c r="Q21">
        <f t="shared" si="4"/>
        <v>87.54</v>
      </c>
    </row>
    <row r="22" spans="1:17" x14ac:dyDescent="0.3">
      <c r="A22" s="2">
        <v>43678</v>
      </c>
      <c r="B22" s="10">
        <f t="shared" si="0"/>
        <v>2019</v>
      </c>
      <c r="C22" s="6" t="str">
        <f t="shared" si="1"/>
        <v>Q3</v>
      </c>
      <c r="E22">
        <v>87.65</v>
      </c>
      <c r="F22">
        <f t="shared" si="2"/>
        <v>87.65</v>
      </c>
      <c r="H22">
        <f t="shared" si="3"/>
        <v>87.65</v>
      </c>
      <c r="Q22">
        <f t="shared" si="4"/>
        <v>87.65</v>
      </c>
    </row>
    <row r="23" spans="1:17" x14ac:dyDescent="0.3">
      <c r="A23" s="2">
        <v>43709</v>
      </c>
      <c r="B23" s="10">
        <f t="shared" si="0"/>
        <v>2019</v>
      </c>
      <c r="C23" s="6" t="str">
        <f t="shared" si="1"/>
        <v>Q3</v>
      </c>
      <c r="E23">
        <v>87.72</v>
      </c>
      <c r="F23">
        <f t="shared" si="2"/>
        <v>87.72</v>
      </c>
      <c r="H23">
        <f t="shared" si="3"/>
        <v>87.72</v>
      </c>
      <c r="Q23">
        <f t="shared" si="4"/>
        <v>87.72</v>
      </c>
    </row>
    <row r="24" spans="1:17" x14ac:dyDescent="0.3">
      <c r="A24" s="2">
        <v>43739</v>
      </c>
      <c r="B24" s="10">
        <f t="shared" si="0"/>
        <v>2019</v>
      </c>
      <c r="C24" s="6" t="str">
        <f t="shared" si="1"/>
        <v>Q4</v>
      </c>
      <c r="E24">
        <v>88.57</v>
      </c>
      <c r="F24">
        <f t="shared" si="2"/>
        <v>88.57</v>
      </c>
      <c r="H24">
        <f t="shared" si="3"/>
        <v>88.57</v>
      </c>
      <c r="Q24">
        <f t="shared" si="4"/>
        <v>88.57</v>
      </c>
    </row>
    <row r="25" spans="1:17" x14ac:dyDescent="0.3">
      <c r="A25" s="2">
        <v>43770</v>
      </c>
      <c r="B25" s="10">
        <f t="shared" si="0"/>
        <v>2019</v>
      </c>
      <c r="C25" s="6" t="str">
        <f t="shared" si="1"/>
        <v>Q4</v>
      </c>
      <c r="E25">
        <v>88.08</v>
      </c>
      <c r="F25">
        <f t="shared" si="2"/>
        <v>88.08</v>
      </c>
      <c r="H25">
        <f t="shared" si="3"/>
        <v>88.08</v>
      </c>
      <c r="Q25">
        <f t="shared" si="4"/>
        <v>88.08</v>
      </c>
    </row>
    <row r="26" spans="1:17" x14ac:dyDescent="0.3">
      <c r="A26" s="2">
        <v>43800</v>
      </c>
      <c r="B26" s="10">
        <f t="shared" si="0"/>
        <v>2019</v>
      </c>
      <c r="C26" s="6" t="str">
        <f t="shared" si="1"/>
        <v>Q4</v>
      </c>
      <c r="E26">
        <v>89.13</v>
      </c>
      <c r="F26">
        <f t="shared" si="2"/>
        <v>89.13</v>
      </c>
      <c r="H26">
        <f t="shared" si="3"/>
        <v>89.13</v>
      </c>
      <c r="Q26">
        <f t="shared" si="4"/>
        <v>89.13</v>
      </c>
    </row>
    <row r="27" spans="1:17" x14ac:dyDescent="0.3">
      <c r="A27" s="2">
        <v>43831</v>
      </c>
      <c r="B27" s="10">
        <f t="shared" si="0"/>
        <v>2020</v>
      </c>
      <c r="C27" s="6" t="str">
        <f t="shared" si="1"/>
        <v>Q1</v>
      </c>
      <c r="E27">
        <v>87.5</v>
      </c>
      <c r="F27">
        <f t="shared" si="2"/>
        <v>87.5</v>
      </c>
      <c r="H27">
        <f t="shared" si="3"/>
        <v>87.5</v>
      </c>
      <c r="Q27">
        <f t="shared" si="4"/>
        <v>87.5</v>
      </c>
    </row>
    <row r="28" spans="1:17" x14ac:dyDescent="0.3">
      <c r="A28" s="2">
        <v>43862</v>
      </c>
      <c r="B28" s="10">
        <f t="shared" si="0"/>
        <v>2020</v>
      </c>
      <c r="C28" s="6" t="str">
        <f t="shared" si="1"/>
        <v>Q1</v>
      </c>
      <c r="E28">
        <v>93.78</v>
      </c>
      <c r="F28">
        <f t="shared" si="2"/>
        <v>93.78</v>
      </c>
      <c r="H28">
        <f t="shared" si="3"/>
        <v>93.78</v>
      </c>
      <c r="Q28">
        <f t="shared" si="4"/>
        <v>93.78</v>
      </c>
    </row>
    <row r="29" spans="1:17" x14ac:dyDescent="0.3">
      <c r="A29" s="2">
        <v>43891</v>
      </c>
      <c r="B29" s="10">
        <f t="shared" si="0"/>
        <v>2020</v>
      </c>
      <c r="C29" s="6" t="str">
        <f t="shared" si="1"/>
        <v>Q1</v>
      </c>
      <c r="E29">
        <v>89.56</v>
      </c>
      <c r="F29">
        <f t="shared" si="2"/>
        <v>89.56</v>
      </c>
      <c r="H29">
        <f t="shared" si="3"/>
        <v>89.56</v>
      </c>
      <c r="Q29">
        <f t="shared" si="4"/>
        <v>89.56</v>
      </c>
    </row>
    <row r="30" spans="1:17" x14ac:dyDescent="0.3">
      <c r="A30" s="2">
        <v>43922</v>
      </c>
      <c r="B30" s="10">
        <f t="shared" si="0"/>
        <v>2020</v>
      </c>
      <c r="C30" s="6" t="str">
        <f t="shared" si="1"/>
        <v>Q2</v>
      </c>
      <c r="E30">
        <v>89.66</v>
      </c>
      <c r="F30">
        <f t="shared" si="2"/>
        <v>89.66</v>
      </c>
      <c r="H30">
        <f t="shared" si="3"/>
        <v>89.66</v>
      </c>
      <c r="Q30">
        <f t="shared" si="4"/>
        <v>89.66</v>
      </c>
    </row>
    <row r="31" spans="1:17" x14ac:dyDescent="0.3">
      <c r="A31" s="2">
        <v>43952</v>
      </c>
      <c r="B31" s="10">
        <f t="shared" si="0"/>
        <v>2020</v>
      </c>
      <c r="C31" s="6" t="str">
        <f t="shared" si="1"/>
        <v>Q2</v>
      </c>
      <c r="E31">
        <v>89.81</v>
      </c>
      <c r="F31">
        <f t="shared" si="2"/>
        <v>89.81</v>
      </c>
      <c r="H31">
        <f t="shared" si="3"/>
        <v>89.81</v>
      </c>
      <c r="Q31">
        <f t="shared" si="4"/>
        <v>89.81</v>
      </c>
    </row>
    <row r="32" spans="1:17" x14ac:dyDescent="0.3">
      <c r="A32" s="2">
        <v>43983</v>
      </c>
      <c r="B32" s="10">
        <f t="shared" si="0"/>
        <v>2020</v>
      </c>
      <c r="C32" s="6" t="str">
        <f t="shared" si="1"/>
        <v>Q2</v>
      </c>
      <c r="E32">
        <v>89.64</v>
      </c>
      <c r="F32">
        <f t="shared" si="2"/>
        <v>89.64</v>
      </c>
      <c r="H32">
        <f t="shared" si="3"/>
        <v>89.64</v>
      </c>
      <c r="Q32">
        <f t="shared" si="4"/>
        <v>89.64</v>
      </c>
    </row>
    <row r="33" spans="1:17" x14ac:dyDescent="0.3">
      <c r="A33" s="2">
        <v>44013</v>
      </c>
      <c r="B33" s="10">
        <f t="shared" si="0"/>
        <v>2020</v>
      </c>
      <c r="C33" s="6" t="str">
        <f t="shared" si="1"/>
        <v>Q3</v>
      </c>
      <c r="E33">
        <v>89.98</v>
      </c>
      <c r="F33">
        <f t="shared" si="2"/>
        <v>89.98</v>
      </c>
      <c r="H33">
        <f t="shared" si="3"/>
        <v>89.98</v>
      </c>
      <c r="Q33">
        <f t="shared" si="4"/>
        <v>89.98</v>
      </c>
    </row>
    <row r="34" spans="1:17" x14ac:dyDescent="0.3">
      <c r="A34" s="2">
        <v>44044</v>
      </c>
      <c r="B34" s="10">
        <f t="shared" si="0"/>
        <v>2020</v>
      </c>
      <c r="C34" s="6" t="str">
        <f t="shared" si="1"/>
        <v>Q3</v>
      </c>
      <c r="E34">
        <v>90.34</v>
      </c>
      <c r="F34">
        <f t="shared" si="2"/>
        <v>90.34</v>
      </c>
      <c r="H34">
        <f t="shared" si="3"/>
        <v>90.34</v>
      </c>
      <c r="Q34">
        <f t="shared" si="4"/>
        <v>90.34</v>
      </c>
    </row>
    <row r="35" spans="1:17" x14ac:dyDescent="0.3">
      <c r="A35" s="2">
        <v>44075</v>
      </c>
      <c r="B35" s="10">
        <f t="shared" ref="B35:B66" si="5">YEAR(A35)</f>
        <v>2020</v>
      </c>
      <c r="C35" s="6" t="str">
        <f t="shared" ref="C35:C68" si="6">"Q"&amp;ROUNDUP(MONTH(A35)/3,0)</f>
        <v>Q3</v>
      </c>
      <c r="E35">
        <v>89.84</v>
      </c>
      <c r="F35">
        <f t="shared" si="2"/>
        <v>89.84</v>
      </c>
      <c r="H35">
        <f t="shared" si="3"/>
        <v>89.84</v>
      </c>
      <c r="Q35">
        <f t="shared" si="4"/>
        <v>89.84</v>
      </c>
    </row>
    <row r="36" spans="1:17" x14ac:dyDescent="0.3">
      <c r="A36" s="2">
        <v>44105</v>
      </c>
      <c r="B36" s="10">
        <f t="shared" si="5"/>
        <v>2020</v>
      </c>
      <c r="C36" s="6" t="str">
        <f t="shared" si="6"/>
        <v>Q4</v>
      </c>
      <c r="E36">
        <v>91.06</v>
      </c>
      <c r="F36">
        <f t="shared" si="2"/>
        <v>91.06</v>
      </c>
      <c r="H36">
        <f t="shared" si="3"/>
        <v>91.06</v>
      </c>
      <c r="Q36">
        <f t="shared" si="4"/>
        <v>91.06</v>
      </c>
    </row>
    <row r="37" spans="1:17" x14ac:dyDescent="0.3">
      <c r="A37" s="2">
        <v>44136</v>
      </c>
      <c r="B37" s="10">
        <f t="shared" si="5"/>
        <v>2020</v>
      </c>
      <c r="C37" s="6" t="str">
        <f t="shared" si="6"/>
        <v>Q4</v>
      </c>
      <c r="E37">
        <v>89.83</v>
      </c>
      <c r="F37">
        <f t="shared" si="2"/>
        <v>89.83</v>
      </c>
      <c r="H37">
        <f t="shared" si="3"/>
        <v>89.83</v>
      </c>
      <c r="Q37">
        <f t="shared" si="4"/>
        <v>89.83</v>
      </c>
    </row>
    <row r="38" spans="1:17" x14ac:dyDescent="0.3">
      <c r="A38" s="2">
        <v>44166</v>
      </c>
      <c r="B38" s="10">
        <f t="shared" si="5"/>
        <v>2020</v>
      </c>
      <c r="C38" s="6" t="str">
        <f t="shared" si="6"/>
        <v>Q4</v>
      </c>
      <c r="E38">
        <v>91.13</v>
      </c>
      <c r="F38">
        <f t="shared" si="2"/>
        <v>91.13</v>
      </c>
      <c r="H38">
        <f t="shared" si="3"/>
        <v>91.13</v>
      </c>
      <c r="Q38">
        <f t="shared" si="4"/>
        <v>91.13</v>
      </c>
    </row>
    <row r="39" spans="1:17" x14ac:dyDescent="0.3">
      <c r="A39" s="2">
        <v>44197</v>
      </c>
      <c r="B39" s="10">
        <f t="shared" si="5"/>
        <v>2021</v>
      </c>
      <c r="C39" s="6" t="str">
        <f t="shared" si="6"/>
        <v>Q1</v>
      </c>
      <c r="E39">
        <v>87.83</v>
      </c>
      <c r="F39">
        <f t="shared" si="2"/>
        <v>87.83</v>
      </c>
      <c r="H39">
        <f t="shared" si="3"/>
        <v>87.83</v>
      </c>
      <c r="Q39">
        <f t="shared" si="4"/>
        <v>87.83</v>
      </c>
    </row>
    <row r="40" spans="1:17" x14ac:dyDescent="0.3">
      <c r="A40" s="2">
        <v>44228</v>
      </c>
      <c r="B40" s="10">
        <f t="shared" si="5"/>
        <v>2021</v>
      </c>
      <c r="C40" s="6" t="str">
        <f t="shared" si="6"/>
        <v>Q1</v>
      </c>
      <c r="E40">
        <v>93.19</v>
      </c>
      <c r="F40">
        <f t="shared" si="2"/>
        <v>93.19</v>
      </c>
      <c r="H40">
        <f t="shared" si="3"/>
        <v>93.19</v>
      </c>
      <c r="Q40">
        <f t="shared" si="4"/>
        <v>93.19</v>
      </c>
    </row>
    <row r="41" spans="1:17" x14ac:dyDescent="0.3">
      <c r="A41" s="2">
        <v>44256</v>
      </c>
      <c r="B41" s="10">
        <f t="shared" si="5"/>
        <v>2021</v>
      </c>
      <c r="C41" s="6" t="str">
        <f t="shared" si="6"/>
        <v>Q1</v>
      </c>
      <c r="E41">
        <v>92.38</v>
      </c>
      <c r="F41">
        <f t="shared" si="2"/>
        <v>92.38</v>
      </c>
      <c r="H41">
        <f t="shared" si="3"/>
        <v>92.38</v>
      </c>
      <c r="Q41">
        <f t="shared" si="4"/>
        <v>92.38</v>
      </c>
    </row>
    <row r="42" spans="1:17" x14ac:dyDescent="0.3">
      <c r="A42" s="2">
        <v>44287</v>
      </c>
      <c r="B42" s="10">
        <f t="shared" si="5"/>
        <v>2021</v>
      </c>
      <c r="C42" s="6" t="str">
        <f t="shared" si="6"/>
        <v>Q2</v>
      </c>
      <c r="E42">
        <v>92.57</v>
      </c>
      <c r="F42">
        <f t="shared" si="2"/>
        <v>92.57</v>
      </c>
      <c r="H42">
        <f t="shared" si="3"/>
        <v>92.57</v>
      </c>
      <c r="Q42">
        <f t="shared" si="4"/>
        <v>92.57</v>
      </c>
    </row>
    <row r="43" spans="1:17" x14ac:dyDescent="0.3">
      <c r="A43" s="2">
        <v>44317</v>
      </c>
      <c r="B43" s="10">
        <f t="shared" si="5"/>
        <v>2021</v>
      </c>
      <c r="C43" s="6" t="str">
        <f t="shared" si="6"/>
        <v>Q2</v>
      </c>
      <c r="E43">
        <v>92.72</v>
      </c>
      <c r="F43">
        <f t="shared" si="2"/>
        <v>92.72</v>
      </c>
      <c r="H43">
        <f t="shared" si="3"/>
        <v>92.72</v>
      </c>
      <c r="Q43">
        <f t="shared" si="4"/>
        <v>92.72</v>
      </c>
    </row>
    <row r="44" spans="1:17" x14ac:dyDescent="0.3">
      <c r="A44" s="2">
        <v>44348</v>
      </c>
      <c r="B44" s="10">
        <f t="shared" si="5"/>
        <v>2021</v>
      </c>
      <c r="C44" s="6" t="str">
        <f t="shared" si="6"/>
        <v>Q2</v>
      </c>
      <c r="E44">
        <v>92.66</v>
      </c>
      <c r="F44">
        <f t="shared" si="2"/>
        <v>92.66</v>
      </c>
      <c r="H44">
        <f t="shared" si="3"/>
        <v>92.66</v>
      </c>
      <c r="Q44">
        <f t="shared" si="4"/>
        <v>92.66</v>
      </c>
    </row>
    <row r="45" spans="1:17" x14ac:dyDescent="0.3">
      <c r="A45" s="3">
        <v>44378</v>
      </c>
      <c r="B45" s="10">
        <f t="shared" si="5"/>
        <v>2021</v>
      </c>
      <c r="C45" s="6" t="str">
        <f t="shared" si="6"/>
        <v>Q3</v>
      </c>
      <c r="E45">
        <v>91.282479094458083</v>
      </c>
      <c r="F45">
        <f t="shared" ref="F45:F68" si="7">IF(INDEX($H$2:$O$2,MATCH(C45&amp;" "&amp;B45,$H$1:$O$1,0)) = 0,MAX(F33,F42,E45),F33*(1+INDEX($H$2:$O$2,MATCH(C45&amp;" "&amp;B45,$H$1:$O$1,0))))</f>
        <v>92.57</v>
      </c>
      <c r="H45">
        <f t="shared" ref="H45:H50" si="8">E45</f>
        <v>91.282479094458083</v>
      </c>
      <c r="Q45">
        <f t="shared" ref="Q45:Q50" si="9">MAX(E33,Q42,E45)</f>
        <v>92.57</v>
      </c>
    </row>
    <row r="46" spans="1:17" x14ac:dyDescent="0.3">
      <c r="A46" s="3">
        <v>44409</v>
      </c>
      <c r="B46" s="10">
        <f t="shared" si="5"/>
        <v>2021</v>
      </c>
      <c r="C46" s="6" t="str">
        <f t="shared" si="6"/>
        <v>Q3</v>
      </c>
      <c r="E46">
        <v>91.747320130852472</v>
      </c>
      <c r="F46">
        <f t="shared" si="7"/>
        <v>92.72</v>
      </c>
      <c r="H46">
        <f t="shared" si="8"/>
        <v>91.747320130852472</v>
      </c>
      <c r="Q46">
        <f t="shared" si="9"/>
        <v>92.72</v>
      </c>
    </row>
    <row r="47" spans="1:17" x14ac:dyDescent="0.3">
      <c r="A47" s="3">
        <v>44440</v>
      </c>
      <c r="B47" s="10">
        <f t="shared" si="5"/>
        <v>2021</v>
      </c>
      <c r="C47" s="6" t="str">
        <f t="shared" si="6"/>
        <v>Q3</v>
      </c>
      <c r="E47">
        <v>91.978333201941751</v>
      </c>
      <c r="F47">
        <f t="shared" si="7"/>
        <v>92.66</v>
      </c>
      <c r="H47">
        <f t="shared" si="8"/>
        <v>91.978333201941751</v>
      </c>
      <c r="Q47">
        <f t="shared" si="9"/>
        <v>92.66</v>
      </c>
    </row>
    <row r="48" spans="1:17" x14ac:dyDescent="0.3">
      <c r="A48" s="2">
        <v>44470</v>
      </c>
      <c r="B48" s="10">
        <f t="shared" si="5"/>
        <v>2021</v>
      </c>
      <c r="C48" s="6" t="str">
        <f t="shared" si="6"/>
        <v>Q4</v>
      </c>
      <c r="E48">
        <v>91.718454917232052</v>
      </c>
      <c r="F48">
        <f t="shared" si="7"/>
        <v>92.57</v>
      </c>
      <c r="H48">
        <f t="shared" si="8"/>
        <v>91.718454917232052</v>
      </c>
      <c r="Q48">
        <f t="shared" si="9"/>
        <v>92.57</v>
      </c>
    </row>
    <row r="49" spans="1:17" x14ac:dyDescent="0.3">
      <c r="A49" s="2">
        <v>44501</v>
      </c>
      <c r="B49" s="10">
        <f t="shared" si="5"/>
        <v>2021</v>
      </c>
      <c r="C49" s="6" t="str">
        <f t="shared" si="6"/>
        <v>Q4</v>
      </c>
      <c r="E49">
        <v>90.483411367926252</v>
      </c>
      <c r="F49">
        <f t="shared" si="7"/>
        <v>92.72</v>
      </c>
      <c r="H49">
        <f t="shared" si="8"/>
        <v>90.483411367926252</v>
      </c>
      <c r="Q49">
        <f t="shared" si="9"/>
        <v>92.72</v>
      </c>
    </row>
    <row r="50" spans="1:17" x14ac:dyDescent="0.3">
      <c r="A50" s="2">
        <v>44531</v>
      </c>
      <c r="B50" s="10">
        <f t="shared" si="5"/>
        <v>2021</v>
      </c>
      <c r="C50" s="6" t="str">
        <f t="shared" si="6"/>
        <v>Q4</v>
      </c>
      <c r="E50">
        <v>92.105502114256169</v>
      </c>
      <c r="F50">
        <f t="shared" si="7"/>
        <v>92.66</v>
      </c>
      <c r="H50">
        <f t="shared" si="8"/>
        <v>92.105502114256169</v>
      </c>
      <c r="Q50">
        <f t="shared" si="9"/>
        <v>92.66</v>
      </c>
    </row>
    <row r="51" spans="1:17" x14ac:dyDescent="0.3">
      <c r="A51" s="4">
        <v>44562</v>
      </c>
      <c r="B51" s="10">
        <f t="shared" si="5"/>
        <v>2022</v>
      </c>
      <c r="C51" s="6" t="str">
        <f t="shared" si="6"/>
        <v>Q1</v>
      </c>
      <c r="E51">
        <v>87.984052379963046</v>
      </c>
      <c r="F51">
        <f t="shared" si="7"/>
        <v>90.033215549999994</v>
      </c>
      <c r="H51">
        <f t="shared" ref="H51:H62" si="10">F51</f>
        <v>90.033215549999994</v>
      </c>
      <c r="Q51">
        <f t="shared" ref="Q51:Q56" si="11">E39*(1+$S$2)</f>
        <v>93.978099999999998</v>
      </c>
    </row>
    <row r="52" spans="1:17" x14ac:dyDescent="0.3">
      <c r="A52" s="4">
        <v>44593</v>
      </c>
      <c r="B52" s="10">
        <f t="shared" si="5"/>
        <v>2022</v>
      </c>
      <c r="C52" s="6" t="str">
        <f t="shared" si="6"/>
        <v>Q1</v>
      </c>
      <c r="E52">
        <v>92.800692248940308</v>
      </c>
      <c r="F52">
        <f t="shared" si="7"/>
        <v>95.527671150000003</v>
      </c>
      <c r="H52">
        <f t="shared" si="10"/>
        <v>95.527671150000003</v>
      </c>
      <c r="Q52">
        <f t="shared" si="11"/>
        <v>99.713300000000004</v>
      </c>
    </row>
    <row r="53" spans="1:17" x14ac:dyDescent="0.3">
      <c r="A53" s="4">
        <v>44621</v>
      </c>
      <c r="B53" s="10">
        <f t="shared" si="5"/>
        <v>2022</v>
      </c>
      <c r="C53" s="6" t="str">
        <f t="shared" si="6"/>
        <v>Q1</v>
      </c>
      <c r="E53">
        <v>91.172597332367047</v>
      </c>
      <c r="F53">
        <f t="shared" si="7"/>
        <v>94.697352299999991</v>
      </c>
      <c r="H53">
        <f t="shared" si="10"/>
        <v>94.697352299999991</v>
      </c>
      <c r="Q53">
        <f t="shared" si="11"/>
        <v>98.846599999999995</v>
      </c>
    </row>
    <row r="54" spans="1:17" x14ac:dyDescent="0.3">
      <c r="A54" s="4">
        <v>44652</v>
      </c>
      <c r="B54" s="10">
        <f t="shared" si="5"/>
        <v>2022</v>
      </c>
      <c r="C54" s="6" t="str">
        <f t="shared" si="6"/>
        <v>Q2</v>
      </c>
      <c r="E54">
        <v>91.376538451860171</v>
      </c>
      <c r="F54">
        <f t="shared" si="7"/>
        <v>94.892118449999998</v>
      </c>
      <c r="H54">
        <f t="shared" si="10"/>
        <v>94.892118449999998</v>
      </c>
      <c r="Q54">
        <f t="shared" si="11"/>
        <v>99.049899999999994</v>
      </c>
    </row>
    <row r="55" spans="1:17" x14ac:dyDescent="0.3">
      <c r="A55" s="4">
        <v>44682</v>
      </c>
      <c r="B55" s="10">
        <f t="shared" si="5"/>
        <v>2022</v>
      </c>
      <c r="C55" s="6" t="str">
        <f t="shared" si="6"/>
        <v>Q2</v>
      </c>
      <c r="E55">
        <v>91.746283694363768</v>
      </c>
      <c r="F55">
        <f t="shared" si="7"/>
        <v>95.045881199999997</v>
      </c>
      <c r="H55">
        <f t="shared" si="10"/>
        <v>95.045881199999997</v>
      </c>
      <c r="Q55">
        <f t="shared" si="11"/>
        <v>99.210400000000007</v>
      </c>
    </row>
    <row r="56" spans="1:17" x14ac:dyDescent="0.3">
      <c r="A56" s="4">
        <v>44713</v>
      </c>
      <c r="B56" s="10">
        <f t="shared" si="5"/>
        <v>2022</v>
      </c>
      <c r="C56" s="6" t="str">
        <f t="shared" si="6"/>
        <v>Q2</v>
      </c>
      <c r="E56">
        <v>91.73433196226361</v>
      </c>
      <c r="F56">
        <f t="shared" si="7"/>
        <v>94.984376100000006</v>
      </c>
      <c r="H56">
        <f t="shared" si="10"/>
        <v>94.984376100000006</v>
      </c>
      <c r="Q56">
        <f t="shared" si="11"/>
        <v>99.146200000000007</v>
      </c>
    </row>
    <row r="57" spans="1:17" x14ac:dyDescent="0.3">
      <c r="A57" s="4">
        <v>44743</v>
      </c>
      <c r="B57" s="10">
        <f t="shared" si="5"/>
        <v>2022</v>
      </c>
      <c r="C57" s="6" t="str">
        <f t="shared" si="6"/>
        <v>Q3</v>
      </c>
      <c r="E57">
        <v>91.400693485741087</v>
      </c>
      <c r="F57">
        <f t="shared" si="7"/>
        <v>94.663840829999984</v>
      </c>
      <c r="H57">
        <f t="shared" si="10"/>
        <v>94.663840829999984</v>
      </c>
      <c r="Q57">
        <f t="shared" ref="Q57:Q68" si="12">Q45*(1+$S$2)</f>
        <v>99.049899999999994</v>
      </c>
    </row>
    <row r="58" spans="1:17" x14ac:dyDescent="0.3">
      <c r="A58" s="4">
        <v>44774</v>
      </c>
      <c r="B58" s="10">
        <f t="shared" si="5"/>
        <v>2022</v>
      </c>
      <c r="C58" s="6" t="str">
        <f t="shared" si="6"/>
        <v>Q3</v>
      </c>
      <c r="E58">
        <v>90.518900468809022</v>
      </c>
      <c r="F58">
        <f t="shared" si="7"/>
        <v>94.817233679999987</v>
      </c>
      <c r="H58">
        <f t="shared" si="10"/>
        <v>94.817233679999987</v>
      </c>
      <c r="Q58">
        <f t="shared" si="12"/>
        <v>99.210400000000007</v>
      </c>
    </row>
    <row r="59" spans="1:17" x14ac:dyDescent="0.3">
      <c r="A59" s="4">
        <v>44805</v>
      </c>
      <c r="B59" s="10">
        <f t="shared" si="5"/>
        <v>2022</v>
      </c>
      <c r="C59" s="6" t="str">
        <f t="shared" si="6"/>
        <v>Q3</v>
      </c>
      <c r="E59">
        <v>89.658865679071425</v>
      </c>
      <c r="F59">
        <f t="shared" si="7"/>
        <v>94.755876539999988</v>
      </c>
      <c r="H59">
        <f t="shared" si="10"/>
        <v>94.755876539999988</v>
      </c>
      <c r="Q59">
        <f t="shared" si="12"/>
        <v>99.146200000000007</v>
      </c>
    </row>
    <row r="60" spans="1:17" x14ac:dyDescent="0.3">
      <c r="A60" s="4">
        <v>44835</v>
      </c>
      <c r="B60" s="10">
        <f t="shared" si="5"/>
        <v>2022</v>
      </c>
      <c r="C60" s="6" t="str">
        <f t="shared" si="6"/>
        <v>Q4</v>
      </c>
      <c r="E60">
        <v>90.594909307857407</v>
      </c>
      <c r="F60">
        <f t="shared" si="7"/>
        <v>94.663840829999984</v>
      </c>
      <c r="H60">
        <f t="shared" si="10"/>
        <v>94.663840829999984</v>
      </c>
      <c r="Q60">
        <f t="shared" si="12"/>
        <v>99.049899999999994</v>
      </c>
    </row>
    <row r="61" spans="1:17" x14ac:dyDescent="0.3">
      <c r="A61" s="4">
        <v>44866</v>
      </c>
      <c r="B61" s="10">
        <f t="shared" si="5"/>
        <v>2022</v>
      </c>
      <c r="C61" s="6" t="str">
        <f t="shared" si="6"/>
        <v>Q4</v>
      </c>
      <c r="E61">
        <v>90.002814960272261</v>
      </c>
      <c r="F61">
        <f t="shared" si="7"/>
        <v>94.817233679999987</v>
      </c>
      <c r="H61">
        <f t="shared" si="10"/>
        <v>94.817233679999987</v>
      </c>
      <c r="Q61">
        <f t="shared" si="12"/>
        <v>99.210400000000007</v>
      </c>
    </row>
    <row r="62" spans="1:17" x14ac:dyDescent="0.3">
      <c r="A62" s="4">
        <v>44896</v>
      </c>
      <c r="B62" s="10">
        <f t="shared" si="5"/>
        <v>2022</v>
      </c>
      <c r="C62" s="6" t="str">
        <f t="shared" si="6"/>
        <v>Q4</v>
      </c>
      <c r="E62">
        <v>90.663993934598992</v>
      </c>
      <c r="F62">
        <f t="shared" si="7"/>
        <v>94.755876539999988</v>
      </c>
      <c r="H62">
        <f t="shared" si="10"/>
        <v>94.755876539999988</v>
      </c>
      <c r="Q62">
        <f t="shared" si="12"/>
        <v>99.146200000000007</v>
      </c>
    </row>
    <row r="63" spans="1:17" x14ac:dyDescent="0.3">
      <c r="A63" s="2">
        <v>44927</v>
      </c>
      <c r="B63" s="10">
        <f t="shared" si="5"/>
        <v>2023</v>
      </c>
      <c r="C63" s="6" t="str">
        <f t="shared" si="6"/>
        <v>Q1</v>
      </c>
      <c r="E63">
        <v>88.38439062795085</v>
      </c>
      <c r="F63">
        <f t="shared" si="7"/>
        <v>94.663840829999984</v>
      </c>
      <c r="H63">
        <f t="shared" ref="H63:H68" si="13">E63</f>
        <v>88.38439062795085</v>
      </c>
      <c r="Q63">
        <f t="shared" si="12"/>
        <v>100.556567</v>
      </c>
    </row>
    <row r="64" spans="1:17" x14ac:dyDescent="0.3">
      <c r="A64" s="2">
        <v>44958</v>
      </c>
      <c r="B64" s="10">
        <f t="shared" si="5"/>
        <v>2023</v>
      </c>
      <c r="C64" s="6" t="str">
        <f t="shared" si="6"/>
        <v>Q1</v>
      </c>
      <c r="E64">
        <v>92.906072531623465</v>
      </c>
      <c r="F64">
        <f t="shared" si="7"/>
        <v>95.527671150000003</v>
      </c>
      <c r="H64">
        <f t="shared" si="13"/>
        <v>92.906072531623465</v>
      </c>
      <c r="Q64">
        <f t="shared" si="12"/>
        <v>106.69323100000001</v>
      </c>
    </row>
    <row r="65" spans="1:19" x14ac:dyDescent="0.3">
      <c r="A65" s="2">
        <v>44986</v>
      </c>
      <c r="B65" s="10">
        <f t="shared" si="5"/>
        <v>2023</v>
      </c>
      <c r="C65" s="6" t="str">
        <f t="shared" si="6"/>
        <v>Q1</v>
      </c>
      <c r="E65">
        <v>91.487211502289298</v>
      </c>
      <c r="F65">
        <f t="shared" si="7"/>
        <v>94.755876539999988</v>
      </c>
      <c r="H65">
        <f t="shared" si="13"/>
        <v>91.487211502289298</v>
      </c>
      <c r="Q65">
        <f t="shared" si="12"/>
        <v>105.765862</v>
      </c>
    </row>
    <row r="66" spans="1:19" x14ac:dyDescent="0.3">
      <c r="A66" s="2">
        <v>45017</v>
      </c>
      <c r="B66" s="10">
        <f t="shared" si="5"/>
        <v>2023</v>
      </c>
      <c r="C66" s="6" t="str">
        <f t="shared" si="6"/>
        <v>Q2</v>
      </c>
      <c r="E66">
        <v>90.555326819112437</v>
      </c>
      <c r="F66">
        <f t="shared" si="7"/>
        <v>94.892118449999998</v>
      </c>
      <c r="H66">
        <f t="shared" si="13"/>
        <v>90.555326819112437</v>
      </c>
      <c r="Q66">
        <f t="shared" si="12"/>
        <v>105.98339300000001</v>
      </c>
    </row>
    <row r="67" spans="1:19" x14ac:dyDescent="0.3">
      <c r="A67" s="2">
        <v>45047</v>
      </c>
      <c r="B67" s="10">
        <f t="shared" ref="B67:B98" si="14">YEAR(A67)</f>
        <v>2023</v>
      </c>
      <c r="C67" s="6" t="str">
        <f t="shared" si="6"/>
        <v>Q2</v>
      </c>
      <c r="E67">
        <v>90.61828100497263</v>
      </c>
      <c r="F67">
        <f t="shared" si="7"/>
        <v>95.527671150000003</v>
      </c>
      <c r="H67">
        <f t="shared" si="13"/>
        <v>90.61828100497263</v>
      </c>
      <c r="Q67">
        <f t="shared" si="12"/>
        <v>106.15512800000002</v>
      </c>
    </row>
    <row r="68" spans="1:19" x14ac:dyDescent="0.3">
      <c r="A68" s="2">
        <v>45078</v>
      </c>
      <c r="B68" s="10">
        <f t="shared" si="14"/>
        <v>2023</v>
      </c>
      <c r="C68" s="6" t="str">
        <f t="shared" si="6"/>
        <v>Q2</v>
      </c>
      <c r="E68">
        <v>90.605513935095686</v>
      </c>
      <c r="F68">
        <f t="shared" si="7"/>
        <v>94.984376100000006</v>
      </c>
      <c r="H68">
        <f t="shared" si="13"/>
        <v>90.605513935095686</v>
      </c>
      <c r="Q68">
        <f t="shared" si="12"/>
        <v>106.08643400000001</v>
      </c>
    </row>
    <row r="71" spans="1:19" x14ac:dyDescent="0.3">
      <c r="A71" s="6" t="s">
        <v>15</v>
      </c>
      <c r="B71" s="9" t="str">
        <f t="shared" ref="B71:B88" si="15">LEFT(A71,4)</f>
        <v>2019</v>
      </c>
      <c r="C71" t="s">
        <v>16</v>
      </c>
      <c r="E71" s="7"/>
      <c r="F71" s="17">
        <f t="shared" ref="F71:F88" si="16">IFERROR(AVERAGEIFS(F$3:F$68,$C$3:$C$68,$C71,$B$3:$B$68,$B71)/AVERAGEIFS(F$3:F$68,$C$3:$C$68,$C71,$B$3:$B$68,RIGHT($A71,4))-1,"")</f>
        <v>6.7912809793968361</v>
      </c>
      <c r="Q71" s="7">
        <f t="shared" ref="Q71:Q88" si="17">IFERROR(AVERAGEIFS(Q$3:Q$68,$C$3:$C$68,$C71,$B$3:$B$68,$B71)/AVERAGEIFS(Q$3:Q$68,$C$3:$C$68,$C71,$B$3:$B$68,RIGHT($A71,4))-1,"")</f>
        <v>6.7912809793968361</v>
      </c>
      <c r="S71" s="7"/>
    </row>
    <row r="72" spans="1:19" x14ac:dyDescent="0.3">
      <c r="A72" s="6" t="s">
        <v>15</v>
      </c>
      <c r="B72" s="9" t="str">
        <f t="shared" si="15"/>
        <v>2019</v>
      </c>
      <c r="C72" t="s">
        <v>17</v>
      </c>
      <c r="F72" s="17">
        <f t="shared" si="16"/>
        <v>6.756701030927835</v>
      </c>
      <c r="Q72" s="7">
        <f t="shared" si="17"/>
        <v>6.756701030927835</v>
      </c>
      <c r="S72" s="7"/>
    </row>
    <row r="73" spans="1:19" x14ac:dyDescent="0.3">
      <c r="A73" s="6" t="s">
        <v>15</v>
      </c>
      <c r="B73" s="9" t="str">
        <f t="shared" si="15"/>
        <v>2019</v>
      </c>
      <c r="C73" t="s">
        <v>18</v>
      </c>
      <c r="F73" s="17">
        <f t="shared" si="16"/>
        <v>6.5592294422081645</v>
      </c>
      <c r="Q73" s="7">
        <f t="shared" si="17"/>
        <v>6.5592294422081645</v>
      </c>
      <c r="S73" s="7"/>
    </row>
    <row r="74" spans="1:19" x14ac:dyDescent="0.3">
      <c r="A74" s="6" t="s">
        <v>15</v>
      </c>
      <c r="B74" s="9" t="str">
        <f t="shared" si="15"/>
        <v>2019</v>
      </c>
      <c r="C74" t="s">
        <v>19</v>
      </c>
      <c r="F74" s="17">
        <f t="shared" si="16"/>
        <v>6.2976386600768794</v>
      </c>
      <c r="Q74" s="7">
        <f t="shared" si="17"/>
        <v>6.2976386600768794</v>
      </c>
      <c r="S74" s="7"/>
    </row>
    <row r="75" spans="1:19" x14ac:dyDescent="0.3">
      <c r="A75" s="6" t="s">
        <v>20</v>
      </c>
      <c r="B75" s="9" t="str">
        <f t="shared" si="15"/>
        <v>2020</v>
      </c>
      <c r="C75" t="s">
        <v>16</v>
      </c>
      <c r="F75" s="17">
        <f t="shared" si="16"/>
        <v>3.7979534741118481E-2</v>
      </c>
      <c r="Q75" s="7">
        <f t="shared" si="17"/>
        <v>3.7979534741118481E-2</v>
      </c>
      <c r="S75" s="7"/>
    </row>
    <row r="76" spans="1:19" x14ac:dyDescent="0.3">
      <c r="A76" s="6" t="s">
        <v>20</v>
      </c>
      <c r="B76" s="9" t="str">
        <f t="shared" si="15"/>
        <v>2020</v>
      </c>
      <c r="C76" t="s">
        <v>17</v>
      </c>
      <c r="F76" s="17">
        <f t="shared" si="16"/>
        <v>2.1910837700311214E-2</v>
      </c>
      <c r="Q76" s="7">
        <f t="shared" si="17"/>
        <v>2.1910837700311214E-2</v>
      </c>
      <c r="S76" s="7"/>
    </row>
    <row r="77" spans="1:19" x14ac:dyDescent="0.3">
      <c r="A77" s="6" t="s">
        <v>20</v>
      </c>
      <c r="B77" s="9" t="str">
        <f t="shared" si="15"/>
        <v>2020</v>
      </c>
      <c r="C77" t="s">
        <v>18</v>
      </c>
      <c r="F77" s="17">
        <f t="shared" si="16"/>
        <v>2.7575976569928828E-2</v>
      </c>
      <c r="Q77" s="7">
        <f t="shared" si="17"/>
        <v>2.7575976569928828E-2</v>
      </c>
      <c r="S77" s="7"/>
    </row>
    <row r="78" spans="1:19" x14ac:dyDescent="0.3">
      <c r="A78" s="6" t="s">
        <v>20</v>
      </c>
      <c r="B78" s="9" t="str">
        <f t="shared" si="15"/>
        <v>2020</v>
      </c>
      <c r="C78" t="s">
        <v>19</v>
      </c>
      <c r="F78" s="17">
        <f t="shared" si="16"/>
        <v>2.3478064564677714E-2</v>
      </c>
      <c r="Q78" s="7">
        <f t="shared" si="17"/>
        <v>2.3478064564677714E-2</v>
      </c>
      <c r="S78" s="7"/>
    </row>
    <row r="79" spans="1:19" x14ac:dyDescent="0.3">
      <c r="A79" s="6" t="s">
        <v>21</v>
      </c>
      <c r="B79" s="9" t="str">
        <f t="shared" si="15"/>
        <v>2021</v>
      </c>
      <c r="C79" t="s">
        <v>16</v>
      </c>
      <c r="F79" s="17">
        <f t="shared" si="16"/>
        <v>9.4520750258453301E-3</v>
      </c>
      <c r="Q79" s="7">
        <f t="shared" si="17"/>
        <v>9.4520750258453301E-3</v>
      </c>
      <c r="S79" s="7"/>
    </row>
    <row r="80" spans="1:19" x14ac:dyDescent="0.3">
      <c r="A80" s="6" t="s">
        <v>21</v>
      </c>
      <c r="B80" s="9" t="str">
        <f t="shared" si="15"/>
        <v>2021</v>
      </c>
      <c r="C80" t="s">
        <v>17</v>
      </c>
      <c r="F80" s="17">
        <f t="shared" si="16"/>
        <v>3.2849020846493993E-2</v>
      </c>
      <c r="Q80" s="7">
        <f t="shared" si="17"/>
        <v>3.2849020846493993E-2</v>
      </c>
      <c r="S80" s="7"/>
    </row>
    <row r="81" spans="1:19" s="8" customFormat="1" x14ac:dyDescent="0.3">
      <c r="A81" s="11" t="s">
        <v>21</v>
      </c>
      <c r="B81" s="12" t="str">
        <f t="shared" si="15"/>
        <v>2021</v>
      </c>
      <c r="C81" s="8" t="s">
        <v>18</v>
      </c>
      <c r="F81" s="17">
        <f t="shared" si="16"/>
        <v>2.8834764583950179E-2</v>
      </c>
      <c r="Q81" s="7">
        <f t="shared" si="17"/>
        <v>2.8834764583950179E-2</v>
      </c>
      <c r="S81" s="7"/>
    </row>
    <row r="82" spans="1:19" x14ac:dyDescent="0.3">
      <c r="A82" s="6" t="s">
        <v>21</v>
      </c>
      <c r="B82" s="9" t="str">
        <f t="shared" si="15"/>
        <v>2021</v>
      </c>
      <c r="C82" t="s">
        <v>19</v>
      </c>
      <c r="F82" s="17">
        <f t="shared" si="16"/>
        <v>2.1799867656789873E-2</v>
      </c>
      <c r="Q82" s="7">
        <f t="shared" si="17"/>
        <v>2.1799867656789873E-2</v>
      </c>
      <c r="S82" s="7"/>
    </row>
    <row r="83" spans="1:19" x14ac:dyDescent="0.3">
      <c r="A83" s="6" t="s">
        <v>22</v>
      </c>
      <c r="B83" s="9" t="str">
        <f t="shared" si="15"/>
        <v>2022</v>
      </c>
      <c r="C83" t="s">
        <v>16</v>
      </c>
      <c r="F83" s="17">
        <f t="shared" si="16"/>
        <v>2.5085000000000246E-2</v>
      </c>
      <c r="Q83" s="7">
        <f t="shared" si="17"/>
        <v>7.0000000000000284E-2</v>
      </c>
      <c r="S83" s="7"/>
    </row>
    <row r="84" spans="1:19" x14ac:dyDescent="0.3">
      <c r="A84" s="6" t="s">
        <v>22</v>
      </c>
      <c r="B84" s="9" t="str">
        <f t="shared" si="15"/>
        <v>2022</v>
      </c>
      <c r="C84" t="s">
        <v>17</v>
      </c>
      <c r="F84" s="17">
        <f t="shared" si="16"/>
        <v>2.5085000000000024E-2</v>
      </c>
      <c r="Q84" s="7">
        <f t="shared" si="17"/>
        <v>7.0000000000000062E-2</v>
      </c>
      <c r="S84" s="7"/>
    </row>
    <row r="85" spans="1:19" x14ac:dyDescent="0.3">
      <c r="A85" s="6" t="s">
        <v>22</v>
      </c>
      <c r="B85" s="9" t="str">
        <f t="shared" si="15"/>
        <v>2022</v>
      </c>
      <c r="C85" t="s">
        <v>18</v>
      </c>
      <c r="F85" s="17">
        <f t="shared" si="16"/>
        <v>2.2618999999999945E-2</v>
      </c>
      <c r="Q85" s="7">
        <f t="shared" si="17"/>
        <v>7.0000000000000062E-2</v>
      </c>
      <c r="S85" s="7"/>
    </row>
    <row r="86" spans="1:19" x14ac:dyDescent="0.3">
      <c r="A86" s="6" t="s">
        <v>22</v>
      </c>
      <c r="B86" s="9" t="str">
        <f t="shared" si="15"/>
        <v>2022</v>
      </c>
      <c r="C86" t="s">
        <v>19</v>
      </c>
      <c r="F86" s="17">
        <f t="shared" si="16"/>
        <v>2.2618999999999945E-2</v>
      </c>
      <c r="Q86" s="7">
        <f t="shared" si="17"/>
        <v>7.0000000000000062E-2</v>
      </c>
      <c r="S86" s="7"/>
    </row>
    <row r="87" spans="1:19" x14ac:dyDescent="0.3">
      <c r="A87" s="6" t="s">
        <v>23</v>
      </c>
      <c r="B87" s="9" t="str">
        <f t="shared" si="15"/>
        <v>2023</v>
      </c>
      <c r="C87" t="s">
        <v>16</v>
      </c>
      <c r="F87" s="17">
        <f t="shared" si="16"/>
        <v>1.6731531378815001E-2</v>
      </c>
      <c r="Q87" s="7">
        <f t="shared" si="17"/>
        <v>6.999999999999984E-2</v>
      </c>
      <c r="S87" s="7"/>
    </row>
    <row r="88" spans="1:19" x14ac:dyDescent="0.3">
      <c r="A88" s="6" t="s">
        <v>23</v>
      </c>
      <c r="B88" s="9" t="str">
        <f t="shared" si="15"/>
        <v>2023</v>
      </c>
      <c r="C88" t="s">
        <v>17</v>
      </c>
      <c r="F88" s="17">
        <f t="shared" si="16"/>
        <v>1.6909516100018784E-3</v>
      </c>
      <c r="Q88" s="7">
        <f t="shared" si="17"/>
        <v>7.0000000000000284E-2</v>
      </c>
      <c r="S88" s="7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Amrik</dc:creator>
  <cp:lastModifiedBy>Administrator</cp:lastModifiedBy>
  <dcterms:created xsi:type="dcterms:W3CDTF">2021-10-07T08:24:17Z</dcterms:created>
  <dcterms:modified xsi:type="dcterms:W3CDTF">2022-01-04T05:58:39Z</dcterms:modified>
</cp:coreProperties>
</file>